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sers\Admin\Documents\INTERNSHIPS &amp; LIVE PROJECTS\Market Risk Live Project NIBM\"/>
    </mc:Choice>
  </mc:AlternateContent>
  <xr:revisionPtr revIDLastSave="0" documentId="13_ncr:1_{1BFA5289-2B2A-4F50-BB57-7C0C474D4953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Portfolio" sheetId="1" r:id="rId1"/>
    <sheet name="Tata Steel" sheetId="2" r:id="rId2"/>
    <sheet name="Wipro" sheetId="3" r:id="rId3"/>
    <sheet name="Infosys" sheetId="4" r:id="rId4"/>
    <sheet name="AsianPaints" sheetId="5" r:id="rId5"/>
    <sheet name="USDINR" sheetId="6" r:id="rId6"/>
    <sheet name="EUROINR" sheetId="8" r:id="rId7"/>
    <sheet name="Axis USD" sheetId="9" r:id="rId8"/>
    <sheet name="Full Portfolio" sheetId="10" r:id="rId9"/>
  </sheets>
  <definedNames>
    <definedName name="solver_adj" localSheetId="0" hidden="1">Portfolio!$E$11:$E$14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Portfolio!$G$15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6000000000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10" l="1"/>
  <c r="X264" i="10" l="1"/>
  <c r="Y264" i="10" s="1"/>
  <c r="X263" i="10"/>
  <c r="Y263" i="10" s="1"/>
  <c r="X262" i="10"/>
  <c r="Y262" i="10" s="1"/>
  <c r="X261" i="10"/>
  <c r="Y261" i="10" s="1"/>
  <c r="X260" i="10"/>
  <c r="Y260" i="10" s="1"/>
  <c r="X259" i="10"/>
  <c r="Y259" i="10" s="1"/>
  <c r="X258" i="10"/>
  <c r="Y258" i="10" s="1"/>
  <c r="X257" i="10"/>
  <c r="Y257" i="10" s="1"/>
  <c r="X256" i="10"/>
  <c r="Y256" i="10" s="1"/>
  <c r="X255" i="10"/>
  <c r="Y255" i="10" s="1"/>
  <c r="X254" i="10"/>
  <c r="Y254" i="10" s="1"/>
  <c r="X253" i="10"/>
  <c r="Y253" i="10" s="1"/>
  <c r="X252" i="10"/>
  <c r="Y252" i="10" s="1"/>
  <c r="X251" i="10"/>
  <c r="Y251" i="10" s="1"/>
  <c r="X250" i="10"/>
  <c r="Y250" i="10" s="1"/>
  <c r="X249" i="10"/>
  <c r="Y249" i="10" s="1"/>
  <c r="X248" i="10"/>
  <c r="Y248" i="10" s="1"/>
  <c r="X247" i="10"/>
  <c r="Y247" i="10" s="1"/>
  <c r="X246" i="10"/>
  <c r="Y246" i="10" s="1"/>
  <c r="X245" i="10"/>
  <c r="Y245" i="10" s="1"/>
  <c r="X244" i="10"/>
  <c r="Y244" i="10" s="1"/>
  <c r="X243" i="10"/>
  <c r="Y243" i="10" s="1"/>
  <c r="X242" i="10"/>
  <c r="Y242" i="10" s="1"/>
  <c r="X241" i="10"/>
  <c r="Y241" i="10" s="1"/>
  <c r="X240" i="10"/>
  <c r="Y240" i="10" s="1"/>
  <c r="X239" i="10"/>
  <c r="Y239" i="10" s="1"/>
  <c r="X238" i="10"/>
  <c r="Y238" i="10" s="1"/>
  <c r="X237" i="10"/>
  <c r="Y237" i="10" s="1"/>
  <c r="X236" i="10"/>
  <c r="Y236" i="10" s="1"/>
  <c r="X235" i="10"/>
  <c r="Y235" i="10" s="1"/>
  <c r="X234" i="10"/>
  <c r="Y234" i="10" s="1"/>
  <c r="X233" i="10"/>
  <c r="Y233" i="10" s="1"/>
  <c r="X232" i="10"/>
  <c r="Y232" i="10" s="1"/>
  <c r="X231" i="10"/>
  <c r="Y231" i="10" s="1"/>
  <c r="X230" i="10"/>
  <c r="Y230" i="10" s="1"/>
  <c r="X229" i="10"/>
  <c r="Y229" i="10" s="1"/>
  <c r="X228" i="10"/>
  <c r="Y228" i="10" s="1"/>
  <c r="X227" i="10"/>
  <c r="Y227" i="10" s="1"/>
  <c r="X226" i="10"/>
  <c r="Y226" i="10" s="1"/>
  <c r="X225" i="10"/>
  <c r="Y225" i="10" s="1"/>
  <c r="X224" i="10"/>
  <c r="Y224" i="10" s="1"/>
  <c r="X223" i="10"/>
  <c r="Y223" i="10" s="1"/>
  <c r="X222" i="10"/>
  <c r="Y222" i="10" s="1"/>
  <c r="X221" i="10"/>
  <c r="Y221" i="10" s="1"/>
  <c r="X220" i="10"/>
  <c r="Y220" i="10" s="1"/>
  <c r="X219" i="10"/>
  <c r="Y219" i="10" s="1"/>
  <c r="X218" i="10"/>
  <c r="Y218" i="10" s="1"/>
  <c r="X217" i="10"/>
  <c r="Y217" i="10" s="1"/>
  <c r="X216" i="10"/>
  <c r="Y216" i="10" s="1"/>
  <c r="X215" i="10"/>
  <c r="Y215" i="10" s="1"/>
  <c r="X214" i="10"/>
  <c r="Y214" i="10" s="1"/>
  <c r="X213" i="10"/>
  <c r="Y213" i="10" s="1"/>
  <c r="X212" i="10"/>
  <c r="Y212" i="10" s="1"/>
  <c r="X211" i="10"/>
  <c r="Y211" i="10" s="1"/>
  <c r="X210" i="10"/>
  <c r="Y210" i="10" s="1"/>
  <c r="X209" i="10"/>
  <c r="Y209" i="10" s="1"/>
  <c r="X208" i="10"/>
  <c r="Y208" i="10" s="1"/>
  <c r="X207" i="10"/>
  <c r="Y207" i="10" s="1"/>
  <c r="X206" i="10"/>
  <c r="Y206" i="10" s="1"/>
  <c r="X205" i="10"/>
  <c r="Y205" i="10" s="1"/>
  <c r="X203" i="10"/>
  <c r="Y203" i="10" s="1"/>
  <c r="X202" i="10"/>
  <c r="Y202" i="10" s="1"/>
  <c r="X201" i="10"/>
  <c r="Y201" i="10" s="1"/>
  <c r="X200" i="10"/>
  <c r="Y200" i="10" s="1"/>
  <c r="X199" i="10"/>
  <c r="Y199" i="10" s="1"/>
  <c r="X198" i="10"/>
  <c r="Y198" i="10" s="1"/>
  <c r="X197" i="10"/>
  <c r="Y197" i="10" s="1"/>
  <c r="X196" i="10"/>
  <c r="Y196" i="10" s="1"/>
  <c r="X195" i="10"/>
  <c r="Y195" i="10" s="1"/>
  <c r="X194" i="10"/>
  <c r="Y194" i="10" s="1"/>
  <c r="X193" i="10"/>
  <c r="Y193" i="10" s="1"/>
  <c r="X192" i="10"/>
  <c r="Y192" i="10" s="1"/>
  <c r="X191" i="10"/>
  <c r="Y191" i="10" s="1"/>
  <c r="X190" i="10"/>
  <c r="Y190" i="10" s="1"/>
  <c r="X189" i="10"/>
  <c r="Y189" i="10" s="1"/>
  <c r="X188" i="10"/>
  <c r="Y188" i="10" s="1"/>
  <c r="X187" i="10"/>
  <c r="Y187" i="10" s="1"/>
  <c r="X186" i="10"/>
  <c r="Y186" i="10" s="1"/>
  <c r="X185" i="10"/>
  <c r="Y185" i="10" s="1"/>
  <c r="X184" i="10"/>
  <c r="Y184" i="10" s="1"/>
  <c r="X183" i="10"/>
  <c r="Y183" i="10" s="1"/>
  <c r="X182" i="10"/>
  <c r="Y182" i="10" s="1"/>
  <c r="X181" i="10"/>
  <c r="Y181" i="10" s="1"/>
  <c r="X180" i="10"/>
  <c r="Y180" i="10" s="1"/>
  <c r="X179" i="10"/>
  <c r="Y179" i="10" s="1"/>
  <c r="X178" i="10"/>
  <c r="Y178" i="10" s="1"/>
  <c r="X177" i="10"/>
  <c r="Y177" i="10" s="1"/>
  <c r="X176" i="10"/>
  <c r="Y176" i="10" s="1"/>
  <c r="X175" i="10"/>
  <c r="Y175" i="10" s="1"/>
  <c r="X174" i="10"/>
  <c r="Y174" i="10" s="1"/>
  <c r="X173" i="10"/>
  <c r="Y173" i="10" s="1"/>
  <c r="X172" i="10"/>
  <c r="Y172" i="10" s="1"/>
  <c r="X171" i="10"/>
  <c r="Y171" i="10" s="1"/>
  <c r="X170" i="10"/>
  <c r="Y170" i="10" s="1"/>
  <c r="X169" i="10"/>
  <c r="Y169" i="10" s="1"/>
  <c r="X168" i="10"/>
  <c r="Y168" i="10" s="1"/>
  <c r="X167" i="10"/>
  <c r="Y167" i="10" s="1"/>
  <c r="X166" i="10"/>
  <c r="Y166" i="10" s="1"/>
  <c r="X165" i="10"/>
  <c r="Y165" i="10" s="1"/>
  <c r="X164" i="10"/>
  <c r="Y164" i="10" s="1"/>
  <c r="X163" i="10"/>
  <c r="Y163" i="10" s="1"/>
  <c r="X162" i="10"/>
  <c r="Y162" i="10" s="1"/>
  <c r="X161" i="10"/>
  <c r="Y161" i="10" s="1"/>
  <c r="X160" i="10"/>
  <c r="Y160" i="10" s="1"/>
  <c r="X159" i="10"/>
  <c r="Y159" i="10" s="1"/>
  <c r="X158" i="10"/>
  <c r="Y158" i="10" s="1"/>
  <c r="X157" i="10"/>
  <c r="Y157" i="10" s="1"/>
  <c r="X156" i="10"/>
  <c r="Y156" i="10" s="1"/>
  <c r="X155" i="10"/>
  <c r="Y155" i="10" s="1"/>
  <c r="X154" i="10"/>
  <c r="Y154" i="10" s="1"/>
  <c r="X153" i="10"/>
  <c r="Y153" i="10" s="1"/>
  <c r="X152" i="10"/>
  <c r="Y152" i="10" s="1"/>
  <c r="X151" i="10"/>
  <c r="Y151" i="10" s="1"/>
  <c r="X150" i="10"/>
  <c r="Y150" i="10" s="1"/>
  <c r="X149" i="10"/>
  <c r="Y149" i="10" s="1"/>
  <c r="X148" i="10"/>
  <c r="Y148" i="10" s="1"/>
  <c r="X147" i="10"/>
  <c r="Y147" i="10" s="1"/>
  <c r="X146" i="10"/>
  <c r="Y146" i="10" s="1"/>
  <c r="X145" i="10"/>
  <c r="Y145" i="10" s="1"/>
  <c r="X144" i="10"/>
  <c r="Y144" i="10" s="1"/>
  <c r="X143" i="10"/>
  <c r="Y143" i="10" s="1"/>
  <c r="X142" i="10"/>
  <c r="Y142" i="10" s="1"/>
  <c r="X141" i="10"/>
  <c r="Y141" i="10" s="1"/>
  <c r="X140" i="10"/>
  <c r="Y140" i="10" s="1"/>
  <c r="X139" i="10"/>
  <c r="Y139" i="10" s="1"/>
  <c r="X138" i="10"/>
  <c r="Y138" i="10" s="1"/>
  <c r="X137" i="10"/>
  <c r="Y137" i="10" s="1"/>
  <c r="X136" i="10"/>
  <c r="Y136" i="10" s="1"/>
  <c r="X135" i="10"/>
  <c r="Y135" i="10" s="1"/>
  <c r="X134" i="10"/>
  <c r="Y134" i="10" s="1"/>
  <c r="X133" i="10"/>
  <c r="Y133" i="10" s="1"/>
  <c r="X132" i="10"/>
  <c r="Y132" i="10" s="1"/>
  <c r="X131" i="10"/>
  <c r="Y131" i="10" s="1"/>
  <c r="X130" i="10"/>
  <c r="Y130" i="10" s="1"/>
  <c r="X129" i="10"/>
  <c r="Y129" i="10" s="1"/>
  <c r="X128" i="10"/>
  <c r="Y128" i="10" s="1"/>
  <c r="X127" i="10"/>
  <c r="Y127" i="10" s="1"/>
  <c r="X126" i="10"/>
  <c r="Y126" i="10" s="1"/>
  <c r="X125" i="10"/>
  <c r="Y125" i="10" s="1"/>
  <c r="X124" i="10"/>
  <c r="Y124" i="10" s="1"/>
  <c r="X123" i="10"/>
  <c r="Y123" i="10" s="1"/>
  <c r="X122" i="10"/>
  <c r="Y122" i="10" s="1"/>
  <c r="X121" i="10"/>
  <c r="Y121" i="10" s="1"/>
  <c r="X120" i="10"/>
  <c r="Y120" i="10" s="1"/>
  <c r="X119" i="10"/>
  <c r="Y119" i="10" s="1"/>
  <c r="X118" i="10"/>
  <c r="Y118" i="10" s="1"/>
  <c r="X117" i="10"/>
  <c r="Y117" i="10" s="1"/>
  <c r="X116" i="10"/>
  <c r="Y116" i="10" s="1"/>
  <c r="X115" i="10"/>
  <c r="Y115" i="10" s="1"/>
  <c r="X114" i="10"/>
  <c r="Y114" i="10" s="1"/>
  <c r="X113" i="10"/>
  <c r="Y113" i="10" s="1"/>
  <c r="X112" i="10"/>
  <c r="Y112" i="10" s="1"/>
  <c r="X111" i="10"/>
  <c r="Y111" i="10" s="1"/>
  <c r="X110" i="10"/>
  <c r="Y110" i="10" s="1"/>
  <c r="X109" i="10"/>
  <c r="Y109" i="10" s="1"/>
  <c r="X108" i="10"/>
  <c r="Y108" i="10" s="1"/>
  <c r="X107" i="10"/>
  <c r="Y107" i="10" s="1"/>
  <c r="X106" i="10"/>
  <c r="Y106" i="10" s="1"/>
  <c r="X105" i="10"/>
  <c r="Y105" i="10" s="1"/>
  <c r="X104" i="10"/>
  <c r="Y104" i="10" s="1"/>
  <c r="X103" i="10"/>
  <c r="Y103" i="10" s="1"/>
  <c r="X102" i="10"/>
  <c r="Y102" i="10" s="1"/>
  <c r="X101" i="10"/>
  <c r="Y101" i="10" s="1"/>
  <c r="X100" i="10"/>
  <c r="Y100" i="10" s="1"/>
  <c r="X99" i="10"/>
  <c r="Y99" i="10" s="1"/>
  <c r="X98" i="10"/>
  <c r="Y98" i="10" s="1"/>
  <c r="X97" i="10"/>
  <c r="Y97" i="10" s="1"/>
  <c r="X96" i="10"/>
  <c r="Y96" i="10" s="1"/>
  <c r="X95" i="10"/>
  <c r="Y95" i="10" s="1"/>
  <c r="X94" i="10"/>
  <c r="Y94" i="10" s="1"/>
  <c r="X93" i="10"/>
  <c r="Y93" i="10" s="1"/>
  <c r="X92" i="10"/>
  <c r="Y92" i="10" s="1"/>
  <c r="X91" i="10"/>
  <c r="Y91" i="10" s="1"/>
  <c r="X90" i="10"/>
  <c r="Y90" i="10" s="1"/>
  <c r="X89" i="10"/>
  <c r="Y89" i="10" s="1"/>
  <c r="X88" i="10"/>
  <c r="Y88" i="10" s="1"/>
  <c r="X87" i="10"/>
  <c r="Y87" i="10" s="1"/>
  <c r="X86" i="10"/>
  <c r="Y86" i="10" s="1"/>
  <c r="X85" i="10"/>
  <c r="Y85" i="10" s="1"/>
  <c r="X84" i="10"/>
  <c r="Y84" i="10" s="1"/>
  <c r="X83" i="10"/>
  <c r="Y83" i="10" s="1"/>
  <c r="X82" i="10"/>
  <c r="Y82" i="10" s="1"/>
  <c r="X81" i="10"/>
  <c r="Y81" i="10" s="1"/>
  <c r="X80" i="10"/>
  <c r="Y80" i="10" s="1"/>
  <c r="X79" i="10"/>
  <c r="Y79" i="10" s="1"/>
  <c r="X78" i="10"/>
  <c r="Y78" i="10" s="1"/>
  <c r="X77" i="10"/>
  <c r="Y77" i="10" s="1"/>
  <c r="X76" i="10"/>
  <c r="Y76" i="10" s="1"/>
  <c r="X75" i="10"/>
  <c r="Y75" i="10" s="1"/>
  <c r="X74" i="10"/>
  <c r="Y74" i="10" s="1"/>
  <c r="X73" i="10"/>
  <c r="Y73" i="10" s="1"/>
  <c r="X72" i="10"/>
  <c r="Y72" i="10" s="1"/>
  <c r="X71" i="10"/>
  <c r="Y71" i="10" s="1"/>
  <c r="X70" i="10"/>
  <c r="Y70" i="10" s="1"/>
  <c r="X69" i="10"/>
  <c r="Y69" i="10" s="1"/>
  <c r="X68" i="10"/>
  <c r="Y68" i="10" s="1"/>
  <c r="X67" i="10"/>
  <c r="Y67" i="10" s="1"/>
  <c r="X66" i="10"/>
  <c r="Y66" i="10" s="1"/>
  <c r="X65" i="10"/>
  <c r="Y65" i="10" s="1"/>
  <c r="X64" i="10"/>
  <c r="Y64" i="10" s="1"/>
  <c r="X63" i="10"/>
  <c r="Y63" i="10" s="1"/>
  <c r="X62" i="10"/>
  <c r="Y62" i="10" s="1"/>
  <c r="X61" i="10"/>
  <c r="Y61" i="10" s="1"/>
  <c r="X60" i="10"/>
  <c r="Y60" i="10" s="1"/>
  <c r="X59" i="10"/>
  <c r="Y59" i="10" s="1"/>
  <c r="X58" i="10"/>
  <c r="Y58" i="10" s="1"/>
  <c r="X57" i="10"/>
  <c r="Y57" i="10" s="1"/>
  <c r="X56" i="10"/>
  <c r="Y56" i="10" s="1"/>
  <c r="X55" i="10"/>
  <c r="Y55" i="10" s="1"/>
  <c r="X54" i="10"/>
  <c r="Y54" i="10" s="1"/>
  <c r="X53" i="10"/>
  <c r="Y53" i="10" s="1"/>
  <c r="X52" i="10"/>
  <c r="Y52" i="10" s="1"/>
  <c r="X51" i="10"/>
  <c r="Y51" i="10" s="1"/>
  <c r="X50" i="10"/>
  <c r="Y50" i="10" s="1"/>
  <c r="X49" i="10"/>
  <c r="Y49" i="10" s="1"/>
  <c r="X48" i="10"/>
  <c r="Y48" i="10" s="1"/>
  <c r="X47" i="10"/>
  <c r="Y47" i="10" s="1"/>
  <c r="X46" i="10"/>
  <c r="Y46" i="10" s="1"/>
  <c r="X45" i="10"/>
  <c r="Y45" i="10" s="1"/>
  <c r="X44" i="10"/>
  <c r="Y44" i="10" s="1"/>
  <c r="X43" i="10"/>
  <c r="Y43" i="10" s="1"/>
  <c r="X42" i="10"/>
  <c r="Y42" i="10" s="1"/>
  <c r="X41" i="10"/>
  <c r="Y41" i="10" s="1"/>
  <c r="X40" i="10"/>
  <c r="Y40" i="10" s="1"/>
  <c r="X39" i="10"/>
  <c r="Y39" i="10" s="1"/>
  <c r="X38" i="10"/>
  <c r="Y38" i="10" s="1"/>
  <c r="X37" i="10"/>
  <c r="Y37" i="10" s="1"/>
  <c r="X36" i="10"/>
  <c r="Y36" i="10" s="1"/>
  <c r="X35" i="10"/>
  <c r="Y35" i="10" s="1"/>
  <c r="X34" i="10"/>
  <c r="Y34" i="10" s="1"/>
  <c r="X33" i="10"/>
  <c r="Y33" i="10" s="1"/>
  <c r="X32" i="10"/>
  <c r="Y32" i="10" s="1"/>
  <c r="X31" i="10"/>
  <c r="Y31" i="10" s="1"/>
  <c r="X30" i="10"/>
  <c r="Y30" i="10" s="1"/>
  <c r="X29" i="10"/>
  <c r="Y29" i="10" s="1"/>
  <c r="X28" i="10"/>
  <c r="Y28" i="10" s="1"/>
  <c r="X27" i="10"/>
  <c r="Y27" i="10" s="1"/>
  <c r="X26" i="10"/>
  <c r="Y26" i="10" s="1"/>
  <c r="X25" i="10"/>
  <c r="Y25" i="10" s="1"/>
  <c r="X24" i="10"/>
  <c r="Y24" i="10" s="1"/>
  <c r="X23" i="10"/>
  <c r="Y23" i="10" s="1"/>
  <c r="X22" i="10"/>
  <c r="Y22" i="10" s="1"/>
  <c r="X21" i="10"/>
  <c r="Y21" i="10" s="1"/>
  <c r="X20" i="10"/>
  <c r="Y20" i="10" s="1"/>
  <c r="X19" i="10"/>
  <c r="Y19" i="10" s="1"/>
  <c r="X18" i="10"/>
  <c r="Y18" i="10" s="1"/>
  <c r="X17" i="10"/>
  <c r="Y17" i="10" s="1"/>
  <c r="X16" i="10"/>
  <c r="Y16" i="10" s="1"/>
  <c r="X15" i="10"/>
  <c r="Y15" i="10" s="1"/>
  <c r="X14" i="10"/>
  <c r="Y14" i="10" s="1"/>
  <c r="X13" i="10"/>
  <c r="Y13" i="10" s="1"/>
  <c r="X12" i="10"/>
  <c r="Y12" i="10" s="1"/>
  <c r="X11" i="10"/>
  <c r="Y11" i="10" s="1"/>
  <c r="X10" i="10"/>
  <c r="Y10" i="10" s="1"/>
  <c r="X9" i="10"/>
  <c r="Y9" i="10" s="1"/>
  <c r="X8" i="10"/>
  <c r="Y8" i="10" s="1"/>
  <c r="X7" i="10"/>
  <c r="Y7" i="10" s="1"/>
  <c r="X6" i="10"/>
  <c r="Y6" i="10" s="1"/>
  <c r="X5" i="10"/>
  <c r="Y5" i="10" s="1"/>
  <c r="X4" i="10"/>
  <c r="Y4" i="10" s="1"/>
  <c r="T264" i="10"/>
  <c r="U264" i="10" s="1"/>
  <c r="T263" i="10"/>
  <c r="U263" i="10" s="1"/>
  <c r="T262" i="10"/>
  <c r="U262" i="10" s="1"/>
  <c r="T261" i="10"/>
  <c r="U261" i="10" s="1"/>
  <c r="T260" i="10"/>
  <c r="U260" i="10" s="1"/>
  <c r="T259" i="10"/>
  <c r="U259" i="10" s="1"/>
  <c r="T258" i="10"/>
  <c r="U258" i="10" s="1"/>
  <c r="T257" i="10"/>
  <c r="U257" i="10" s="1"/>
  <c r="T256" i="10"/>
  <c r="U256" i="10" s="1"/>
  <c r="T255" i="10"/>
  <c r="U255" i="10" s="1"/>
  <c r="T254" i="10"/>
  <c r="U254" i="10" s="1"/>
  <c r="T253" i="10"/>
  <c r="U253" i="10" s="1"/>
  <c r="T252" i="10"/>
  <c r="U252" i="10" s="1"/>
  <c r="T251" i="10"/>
  <c r="U251" i="10" s="1"/>
  <c r="T250" i="10"/>
  <c r="U250" i="10" s="1"/>
  <c r="T249" i="10"/>
  <c r="U249" i="10" s="1"/>
  <c r="T248" i="10"/>
  <c r="U248" i="10" s="1"/>
  <c r="T247" i="10"/>
  <c r="U247" i="10" s="1"/>
  <c r="T246" i="10"/>
  <c r="U246" i="10" s="1"/>
  <c r="T245" i="10"/>
  <c r="U245" i="10" s="1"/>
  <c r="T244" i="10"/>
  <c r="U244" i="10" s="1"/>
  <c r="T243" i="10"/>
  <c r="U243" i="10" s="1"/>
  <c r="T242" i="10"/>
  <c r="U242" i="10" s="1"/>
  <c r="T241" i="10"/>
  <c r="U241" i="10" s="1"/>
  <c r="T240" i="10"/>
  <c r="U240" i="10" s="1"/>
  <c r="T239" i="10"/>
  <c r="U239" i="10" s="1"/>
  <c r="T238" i="10"/>
  <c r="U238" i="10" s="1"/>
  <c r="T237" i="10"/>
  <c r="U237" i="10" s="1"/>
  <c r="T236" i="10"/>
  <c r="U236" i="10" s="1"/>
  <c r="T235" i="10"/>
  <c r="U235" i="10" s="1"/>
  <c r="T234" i="10"/>
  <c r="U234" i="10" s="1"/>
  <c r="T233" i="10"/>
  <c r="U233" i="10" s="1"/>
  <c r="T232" i="10"/>
  <c r="U232" i="10" s="1"/>
  <c r="T231" i="10"/>
  <c r="U231" i="10" s="1"/>
  <c r="T230" i="10"/>
  <c r="U230" i="10" s="1"/>
  <c r="T229" i="10"/>
  <c r="U229" i="10" s="1"/>
  <c r="T228" i="10"/>
  <c r="U228" i="10" s="1"/>
  <c r="T227" i="10"/>
  <c r="U227" i="10" s="1"/>
  <c r="T226" i="10"/>
  <c r="U226" i="10" s="1"/>
  <c r="T225" i="10"/>
  <c r="U225" i="10" s="1"/>
  <c r="T224" i="10"/>
  <c r="U224" i="10" s="1"/>
  <c r="T223" i="10"/>
  <c r="U223" i="10" s="1"/>
  <c r="T222" i="10"/>
  <c r="U222" i="10" s="1"/>
  <c r="T221" i="10"/>
  <c r="U221" i="10" s="1"/>
  <c r="T220" i="10"/>
  <c r="U220" i="10" s="1"/>
  <c r="T219" i="10"/>
  <c r="U219" i="10" s="1"/>
  <c r="T218" i="10"/>
  <c r="U218" i="10" s="1"/>
  <c r="T217" i="10"/>
  <c r="U217" i="10" s="1"/>
  <c r="T216" i="10"/>
  <c r="U216" i="10" s="1"/>
  <c r="T215" i="10"/>
  <c r="U215" i="10" s="1"/>
  <c r="T214" i="10"/>
  <c r="U214" i="10" s="1"/>
  <c r="T213" i="10"/>
  <c r="U213" i="10" s="1"/>
  <c r="T212" i="10"/>
  <c r="U212" i="10" s="1"/>
  <c r="T211" i="10"/>
  <c r="U211" i="10" s="1"/>
  <c r="T210" i="10"/>
  <c r="U210" i="10" s="1"/>
  <c r="T209" i="10"/>
  <c r="U209" i="10" s="1"/>
  <c r="T208" i="10"/>
  <c r="U208" i="10" s="1"/>
  <c r="T207" i="10"/>
  <c r="U207" i="10" s="1"/>
  <c r="T206" i="10"/>
  <c r="U206" i="10" s="1"/>
  <c r="T205" i="10"/>
  <c r="U205" i="10" s="1"/>
  <c r="T203" i="10"/>
  <c r="U203" i="10" s="1"/>
  <c r="T202" i="10"/>
  <c r="U202" i="10" s="1"/>
  <c r="T201" i="10"/>
  <c r="U201" i="10" s="1"/>
  <c r="T200" i="10"/>
  <c r="U200" i="10" s="1"/>
  <c r="T199" i="10"/>
  <c r="U199" i="10" s="1"/>
  <c r="T198" i="10"/>
  <c r="U198" i="10" s="1"/>
  <c r="T197" i="10"/>
  <c r="U197" i="10" s="1"/>
  <c r="T196" i="10"/>
  <c r="U196" i="10" s="1"/>
  <c r="T195" i="10"/>
  <c r="U195" i="10" s="1"/>
  <c r="T194" i="10"/>
  <c r="U194" i="10" s="1"/>
  <c r="T193" i="10"/>
  <c r="U193" i="10" s="1"/>
  <c r="T192" i="10"/>
  <c r="U192" i="10" s="1"/>
  <c r="T191" i="10"/>
  <c r="U191" i="10" s="1"/>
  <c r="T190" i="10"/>
  <c r="U190" i="10" s="1"/>
  <c r="T189" i="10"/>
  <c r="U189" i="10" s="1"/>
  <c r="T188" i="10"/>
  <c r="U188" i="10" s="1"/>
  <c r="T187" i="10"/>
  <c r="U187" i="10" s="1"/>
  <c r="T186" i="10"/>
  <c r="U186" i="10" s="1"/>
  <c r="T185" i="10"/>
  <c r="U185" i="10" s="1"/>
  <c r="T184" i="10"/>
  <c r="U184" i="10" s="1"/>
  <c r="T183" i="10"/>
  <c r="U183" i="10" s="1"/>
  <c r="T182" i="10"/>
  <c r="U182" i="10" s="1"/>
  <c r="T181" i="10"/>
  <c r="U181" i="10" s="1"/>
  <c r="T180" i="10"/>
  <c r="U180" i="10" s="1"/>
  <c r="T179" i="10"/>
  <c r="U179" i="10" s="1"/>
  <c r="T178" i="10"/>
  <c r="U178" i="10" s="1"/>
  <c r="T177" i="10"/>
  <c r="U177" i="10" s="1"/>
  <c r="T176" i="10"/>
  <c r="U176" i="10" s="1"/>
  <c r="T175" i="10"/>
  <c r="U175" i="10" s="1"/>
  <c r="T174" i="10"/>
  <c r="U174" i="10" s="1"/>
  <c r="T173" i="10"/>
  <c r="U173" i="10" s="1"/>
  <c r="AB173" i="10" s="1"/>
  <c r="T172" i="10"/>
  <c r="U172" i="10" s="1"/>
  <c r="T171" i="10"/>
  <c r="U171" i="10" s="1"/>
  <c r="T170" i="10"/>
  <c r="U170" i="10" s="1"/>
  <c r="T169" i="10"/>
  <c r="U169" i="10" s="1"/>
  <c r="T168" i="10"/>
  <c r="U168" i="10" s="1"/>
  <c r="T167" i="10"/>
  <c r="U167" i="10" s="1"/>
  <c r="T166" i="10"/>
  <c r="U166" i="10" s="1"/>
  <c r="T165" i="10"/>
  <c r="U165" i="10" s="1"/>
  <c r="T164" i="10"/>
  <c r="U164" i="10" s="1"/>
  <c r="T163" i="10"/>
  <c r="U163" i="10" s="1"/>
  <c r="T162" i="10"/>
  <c r="U162" i="10" s="1"/>
  <c r="T161" i="10"/>
  <c r="U161" i="10" s="1"/>
  <c r="T160" i="10"/>
  <c r="U160" i="10" s="1"/>
  <c r="T159" i="10"/>
  <c r="U159" i="10" s="1"/>
  <c r="T158" i="10"/>
  <c r="U158" i="10" s="1"/>
  <c r="T157" i="10"/>
  <c r="U157" i="10" s="1"/>
  <c r="T156" i="10"/>
  <c r="U156" i="10" s="1"/>
  <c r="T155" i="10"/>
  <c r="U155" i="10" s="1"/>
  <c r="T154" i="10"/>
  <c r="U154" i="10" s="1"/>
  <c r="T153" i="10"/>
  <c r="U153" i="10" s="1"/>
  <c r="T152" i="10"/>
  <c r="U152" i="10" s="1"/>
  <c r="T151" i="10"/>
  <c r="U151" i="10" s="1"/>
  <c r="T150" i="10"/>
  <c r="U150" i="10" s="1"/>
  <c r="T149" i="10"/>
  <c r="U149" i="10" s="1"/>
  <c r="T148" i="10"/>
  <c r="U148" i="10" s="1"/>
  <c r="T147" i="10"/>
  <c r="U147" i="10" s="1"/>
  <c r="T146" i="10"/>
  <c r="U146" i="10" s="1"/>
  <c r="T145" i="10"/>
  <c r="U145" i="10" s="1"/>
  <c r="T144" i="10"/>
  <c r="U144" i="10" s="1"/>
  <c r="T143" i="10"/>
  <c r="U143" i="10" s="1"/>
  <c r="T142" i="10"/>
  <c r="U142" i="10" s="1"/>
  <c r="T141" i="10"/>
  <c r="U141" i="10" s="1"/>
  <c r="T140" i="10"/>
  <c r="U140" i="10" s="1"/>
  <c r="T139" i="10"/>
  <c r="U139" i="10" s="1"/>
  <c r="T138" i="10"/>
  <c r="U138" i="10" s="1"/>
  <c r="T137" i="10"/>
  <c r="U137" i="10" s="1"/>
  <c r="T136" i="10"/>
  <c r="U136" i="10" s="1"/>
  <c r="T135" i="10"/>
  <c r="U135" i="10" s="1"/>
  <c r="T134" i="10"/>
  <c r="U134" i="10" s="1"/>
  <c r="T133" i="10"/>
  <c r="U133" i="10" s="1"/>
  <c r="T132" i="10"/>
  <c r="U132" i="10" s="1"/>
  <c r="T131" i="10"/>
  <c r="U131" i="10" s="1"/>
  <c r="T130" i="10"/>
  <c r="U130" i="10" s="1"/>
  <c r="T129" i="10"/>
  <c r="U129" i="10" s="1"/>
  <c r="T128" i="10"/>
  <c r="U128" i="10" s="1"/>
  <c r="T127" i="10"/>
  <c r="U127" i="10" s="1"/>
  <c r="T126" i="10"/>
  <c r="U126" i="10" s="1"/>
  <c r="T125" i="10"/>
  <c r="U125" i="10" s="1"/>
  <c r="T124" i="10"/>
  <c r="U124" i="10" s="1"/>
  <c r="T123" i="10"/>
  <c r="U123" i="10" s="1"/>
  <c r="T122" i="10"/>
  <c r="U122" i="10" s="1"/>
  <c r="T121" i="10"/>
  <c r="U121" i="10" s="1"/>
  <c r="T120" i="10"/>
  <c r="U120" i="10" s="1"/>
  <c r="T119" i="10"/>
  <c r="U119" i="10" s="1"/>
  <c r="T118" i="10"/>
  <c r="U118" i="10" s="1"/>
  <c r="T117" i="10"/>
  <c r="U117" i="10" s="1"/>
  <c r="T116" i="10"/>
  <c r="U116" i="10" s="1"/>
  <c r="T115" i="10"/>
  <c r="U115" i="10" s="1"/>
  <c r="T114" i="10"/>
  <c r="U114" i="10" s="1"/>
  <c r="T113" i="10"/>
  <c r="U113" i="10" s="1"/>
  <c r="T112" i="10"/>
  <c r="U112" i="10" s="1"/>
  <c r="T111" i="10"/>
  <c r="U111" i="10" s="1"/>
  <c r="T110" i="10"/>
  <c r="U110" i="10" s="1"/>
  <c r="T109" i="10"/>
  <c r="U109" i="10" s="1"/>
  <c r="T108" i="10"/>
  <c r="U108" i="10" s="1"/>
  <c r="T107" i="10"/>
  <c r="U107" i="10" s="1"/>
  <c r="T106" i="10"/>
  <c r="U106" i="10" s="1"/>
  <c r="T105" i="10"/>
  <c r="U105" i="10" s="1"/>
  <c r="T104" i="10"/>
  <c r="U104" i="10" s="1"/>
  <c r="T103" i="10"/>
  <c r="U103" i="10" s="1"/>
  <c r="T102" i="10"/>
  <c r="U102" i="10" s="1"/>
  <c r="T101" i="10"/>
  <c r="U101" i="10" s="1"/>
  <c r="T100" i="10"/>
  <c r="U100" i="10" s="1"/>
  <c r="T99" i="10"/>
  <c r="U99" i="10" s="1"/>
  <c r="T98" i="10"/>
  <c r="U98" i="10" s="1"/>
  <c r="T97" i="10"/>
  <c r="U97" i="10" s="1"/>
  <c r="T96" i="10"/>
  <c r="U96" i="10" s="1"/>
  <c r="T95" i="10"/>
  <c r="U95" i="10" s="1"/>
  <c r="T94" i="10"/>
  <c r="U94" i="10" s="1"/>
  <c r="T93" i="10"/>
  <c r="U93" i="10" s="1"/>
  <c r="T92" i="10"/>
  <c r="U92" i="10" s="1"/>
  <c r="T91" i="10"/>
  <c r="U91" i="10" s="1"/>
  <c r="T90" i="10"/>
  <c r="U90" i="10" s="1"/>
  <c r="T89" i="10"/>
  <c r="U89" i="10" s="1"/>
  <c r="T88" i="10"/>
  <c r="U88" i="10" s="1"/>
  <c r="T87" i="10"/>
  <c r="U87" i="10" s="1"/>
  <c r="T86" i="10"/>
  <c r="U86" i="10" s="1"/>
  <c r="T85" i="10"/>
  <c r="U85" i="10" s="1"/>
  <c r="T84" i="10"/>
  <c r="U84" i="10" s="1"/>
  <c r="T83" i="10"/>
  <c r="U83" i="10" s="1"/>
  <c r="T82" i="10"/>
  <c r="U82" i="10" s="1"/>
  <c r="T81" i="10"/>
  <c r="U81" i="10" s="1"/>
  <c r="T80" i="10"/>
  <c r="U80" i="10" s="1"/>
  <c r="T79" i="10"/>
  <c r="U79" i="10" s="1"/>
  <c r="T78" i="10"/>
  <c r="U78" i="10" s="1"/>
  <c r="T77" i="10"/>
  <c r="U77" i="10" s="1"/>
  <c r="T76" i="10"/>
  <c r="U76" i="10" s="1"/>
  <c r="T75" i="10"/>
  <c r="U75" i="10" s="1"/>
  <c r="T74" i="10"/>
  <c r="U74" i="10" s="1"/>
  <c r="T73" i="10"/>
  <c r="U73" i="10" s="1"/>
  <c r="T72" i="10"/>
  <c r="U72" i="10" s="1"/>
  <c r="T71" i="10"/>
  <c r="U71" i="10" s="1"/>
  <c r="T70" i="10"/>
  <c r="U70" i="10" s="1"/>
  <c r="T69" i="10"/>
  <c r="U69" i="10" s="1"/>
  <c r="T68" i="10"/>
  <c r="U68" i="10" s="1"/>
  <c r="T67" i="10"/>
  <c r="U67" i="10" s="1"/>
  <c r="T66" i="10"/>
  <c r="U66" i="10" s="1"/>
  <c r="T65" i="10"/>
  <c r="U65" i="10" s="1"/>
  <c r="T64" i="10"/>
  <c r="U64" i="10" s="1"/>
  <c r="T63" i="10"/>
  <c r="U63" i="10" s="1"/>
  <c r="T62" i="10"/>
  <c r="U62" i="10" s="1"/>
  <c r="T61" i="10"/>
  <c r="U61" i="10" s="1"/>
  <c r="T60" i="10"/>
  <c r="U60" i="10" s="1"/>
  <c r="T59" i="10"/>
  <c r="U59" i="10" s="1"/>
  <c r="T58" i="10"/>
  <c r="U58" i="10" s="1"/>
  <c r="T57" i="10"/>
  <c r="U57" i="10" s="1"/>
  <c r="T56" i="10"/>
  <c r="U56" i="10" s="1"/>
  <c r="T55" i="10"/>
  <c r="U55" i="10" s="1"/>
  <c r="T54" i="10"/>
  <c r="U54" i="10" s="1"/>
  <c r="T53" i="10"/>
  <c r="U53" i="10" s="1"/>
  <c r="T52" i="10"/>
  <c r="U52" i="10" s="1"/>
  <c r="T51" i="10"/>
  <c r="U51" i="10" s="1"/>
  <c r="T50" i="10"/>
  <c r="U50" i="10" s="1"/>
  <c r="T49" i="10"/>
  <c r="U49" i="10" s="1"/>
  <c r="T48" i="10"/>
  <c r="U48" i="10" s="1"/>
  <c r="AB48" i="10" s="1"/>
  <c r="T47" i="10"/>
  <c r="U47" i="10" s="1"/>
  <c r="T46" i="10"/>
  <c r="U46" i="10" s="1"/>
  <c r="T45" i="10"/>
  <c r="U45" i="10" s="1"/>
  <c r="T44" i="10"/>
  <c r="U44" i="10" s="1"/>
  <c r="T43" i="10"/>
  <c r="U43" i="10" s="1"/>
  <c r="T42" i="10"/>
  <c r="U42" i="10" s="1"/>
  <c r="T41" i="10"/>
  <c r="U41" i="10" s="1"/>
  <c r="T40" i="10"/>
  <c r="U40" i="10" s="1"/>
  <c r="T39" i="10"/>
  <c r="U39" i="10" s="1"/>
  <c r="T38" i="10"/>
  <c r="U38" i="10" s="1"/>
  <c r="T37" i="10"/>
  <c r="U37" i="10" s="1"/>
  <c r="T36" i="10"/>
  <c r="U36" i="10" s="1"/>
  <c r="T35" i="10"/>
  <c r="U35" i="10" s="1"/>
  <c r="T34" i="10"/>
  <c r="U34" i="10" s="1"/>
  <c r="T33" i="10"/>
  <c r="U33" i="10" s="1"/>
  <c r="T32" i="10"/>
  <c r="U32" i="10" s="1"/>
  <c r="T31" i="10"/>
  <c r="U31" i="10" s="1"/>
  <c r="T30" i="10"/>
  <c r="U30" i="10" s="1"/>
  <c r="T29" i="10"/>
  <c r="U29" i="10" s="1"/>
  <c r="T28" i="10"/>
  <c r="U28" i="10" s="1"/>
  <c r="T27" i="10"/>
  <c r="U27" i="10" s="1"/>
  <c r="T26" i="10"/>
  <c r="U26" i="10" s="1"/>
  <c r="T25" i="10"/>
  <c r="U25" i="10" s="1"/>
  <c r="T24" i="10"/>
  <c r="U24" i="10" s="1"/>
  <c r="T23" i="10"/>
  <c r="U23" i="10" s="1"/>
  <c r="T22" i="10"/>
  <c r="U22" i="10" s="1"/>
  <c r="T21" i="10"/>
  <c r="U21" i="10" s="1"/>
  <c r="T20" i="10"/>
  <c r="U20" i="10" s="1"/>
  <c r="T19" i="10"/>
  <c r="U19" i="10" s="1"/>
  <c r="T18" i="10"/>
  <c r="U18" i="10" s="1"/>
  <c r="T17" i="10"/>
  <c r="U17" i="10" s="1"/>
  <c r="T16" i="10"/>
  <c r="U16" i="10" s="1"/>
  <c r="T15" i="10"/>
  <c r="U15" i="10" s="1"/>
  <c r="T14" i="10"/>
  <c r="U14" i="10" s="1"/>
  <c r="T13" i="10"/>
  <c r="U13" i="10" s="1"/>
  <c r="T12" i="10"/>
  <c r="U12" i="10" s="1"/>
  <c r="T11" i="10"/>
  <c r="U11" i="10" s="1"/>
  <c r="T10" i="10"/>
  <c r="U10" i="10" s="1"/>
  <c r="T9" i="10"/>
  <c r="U9" i="10" s="1"/>
  <c r="T8" i="10"/>
  <c r="U8" i="10" s="1"/>
  <c r="T7" i="10"/>
  <c r="U7" i="10" s="1"/>
  <c r="T6" i="10"/>
  <c r="U6" i="10" s="1"/>
  <c r="T5" i="10"/>
  <c r="U5" i="10" s="1"/>
  <c r="T4" i="10"/>
  <c r="U4" i="10" s="1"/>
  <c r="AB256" i="10" l="1"/>
  <c r="AB79" i="10"/>
  <c r="AB13" i="10"/>
  <c r="AB63" i="10"/>
  <c r="AB42" i="10"/>
  <c r="AB50" i="10"/>
  <c r="AB25" i="10"/>
  <c r="AB205" i="10"/>
  <c r="AB44" i="10"/>
  <c r="E154" i="10"/>
  <c r="E57" i="10"/>
  <c r="H264" i="10"/>
  <c r="I264" i="10" s="1"/>
  <c r="H263" i="10"/>
  <c r="I263" i="10" s="1"/>
  <c r="H262" i="10"/>
  <c r="I262" i="10" s="1"/>
  <c r="H261" i="10"/>
  <c r="I261" i="10" s="1"/>
  <c r="H260" i="10"/>
  <c r="I260" i="10" s="1"/>
  <c r="H259" i="10"/>
  <c r="I259" i="10" s="1"/>
  <c r="H258" i="10"/>
  <c r="I258" i="10" s="1"/>
  <c r="H257" i="10"/>
  <c r="I257" i="10" s="1"/>
  <c r="H255" i="10"/>
  <c r="I255" i="10" s="1"/>
  <c r="H254" i="10"/>
  <c r="I254" i="10" s="1"/>
  <c r="H253" i="10"/>
  <c r="I253" i="10" s="1"/>
  <c r="H252" i="10"/>
  <c r="I252" i="10" s="1"/>
  <c r="H251" i="10"/>
  <c r="I251" i="10" s="1"/>
  <c r="H250" i="10"/>
  <c r="I250" i="10" s="1"/>
  <c r="H249" i="10"/>
  <c r="I249" i="10" s="1"/>
  <c r="H248" i="10"/>
  <c r="I248" i="10" s="1"/>
  <c r="H247" i="10"/>
  <c r="I247" i="10" s="1"/>
  <c r="H246" i="10"/>
  <c r="I246" i="10" s="1"/>
  <c r="H245" i="10"/>
  <c r="I245" i="10" s="1"/>
  <c r="H244" i="10"/>
  <c r="I244" i="10" s="1"/>
  <c r="H243" i="10"/>
  <c r="I243" i="10" s="1"/>
  <c r="H242" i="10"/>
  <c r="I242" i="10" s="1"/>
  <c r="H241" i="10"/>
  <c r="I241" i="10" s="1"/>
  <c r="H240" i="10"/>
  <c r="I240" i="10" s="1"/>
  <c r="H239" i="10"/>
  <c r="I239" i="10" s="1"/>
  <c r="H238" i="10"/>
  <c r="I238" i="10" s="1"/>
  <c r="H237" i="10"/>
  <c r="I237" i="10" s="1"/>
  <c r="H236" i="10"/>
  <c r="I236" i="10" s="1"/>
  <c r="H235" i="10"/>
  <c r="I235" i="10" s="1"/>
  <c r="H234" i="10"/>
  <c r="I234" i="10" s="1"/>
  <c r="H232" i="10"/>
  <c r="I232" i="10" s="1"/>
  <c r="H231" i="10"/>
  <c r="I231" i="10" s="1"/>
  <c r="H230" i="10"/>
  <c r="I230" i="10" s="1"/>
  <c r="H229" i="10"/>
  <c r="I229" i="10" s="1"/>
  <c r="H228" i="10"/>
  <c r="I228" i="10" s="1"/>
  <c r="H227" i="10"/>
  <c r="I227" i="10" s="1"/>
  <c r="H226" i="10"/>
  <c r="I226" i="10" s="1"/>
  <c r="H225" i="10"/>
  <c r="I225" i="10" s="1"/>
  <c r="H224" i="10"/>
  <c r="I224" i="10" s="1"/>
  <c r="H223" i="10"/>
  <c r="I223" i="10" s="1"/>
  <c r="H222" i="10"/>
  <c r="I222" i="10" s="1"/>
  <c r="H221" i="10"/>
  <c r="I221" i="10" s="1"/>
  <c r="H220" i="10"/>
  <c r="I220" i="10" s="1"/>
  <c r="H219" i="10"/>
  <c r="I219" i="10" s="1"/>
  <c r="H218" i="10"/>
  <c r="I218" i="10" s="1"/>
  <c r="H217" i="10"/>
  <c r="I217" i="10" s="1"/>
  <c r="H216" i="10"/>
  <c r="I216" i="10" s="1"/>
  <c r="H215" i="10"/>
  <c r="I215" i="10" s="1"/>
  <c r="H213" i="10"/>
  <c r="I213" i="10" s="1"/>
  <c r="H212" i="10"/>
  <c r="I212" i="10" s="1"/>
  <c r="H211" i="10"/>
  <c r="I211" i="10" s="1"/>
  <c r="H210" i="10"/>
  <c r="I210" i="10" s="1"/>
  <c r="H209" i="10"/>
  <c r="I209" i="10" s="1"/>
  <c r="H208" i="10"/>
  <c r="I208" i="10" s="1"/>
  <c r="H207" i="10"/>
  <c r="I207" i="10" s="1"/>
  <c r="H206" i="10"/>
  <c r="I206" i="10" s="1"/>
  <c r="H204" i="10"/>
  <c r="I204" i="10" s="1"/>
  <c r="H203" i="10"/>
  <c r="I203" i="10" s="1"/>
  <c r="H202" i="10"/>
  <c r="I202" i="10" s="1"/>
  <c r="H201" i="10"/>
  <c r="I201" i="10" s="1"/>
  <c r="H200" i="10"/>
  <c r="I200" i="10" s="1"/>
  <c r="H199" i="10"/>
  <c r="I199" i="10" s="1"/>
  <c r="H198" i="10"/>
  <c r="I198" i="10" s="1"/>
  <c r="H197" i="10"/>
  <c r="I197" i="10" s="1"/>
  <c r="H196" i="10"/>
  <c r="I196" i="10" s="1"/>
  <c r="H195" i="10"/>
  <c r="I195" i="10" s="1"/>
  <c r="H194" i="10"/>
  <c r="I194" i="10" s="1"/>
  <c r="H193" i="10"/>
  <c r="I193" i="10" s="1"/>
  <c r="H192" i="10"/>
  <c r="I192" i="10" s="1"/>
  <c r="H191" i="10"/>
  <c r="I191" i="10" s="1"/>
  <c r="H190" i="10"/>
  <c r="I190" i="10" s="1"/>
  <c r="H189" i="10"/>
  <c r="I189" i="10" s="1"/>
  <c r="H188" i="10"/>
  <c r="I188" i="10" s="1"/>
  <c r="H187" i="10"/>
  <c r="I187" i="10" s="1"/>
  <c r="H186" i="10"/>
  <c r="I186" i="10" s="1"/>
  <c r="H185" i="10"/>
  <c r="I185" i="10" s="1"/>
  <c r="H184" i="10"/>
  <c r="I184" i="10" s="1"/>
  <c r="H183" i="10"/>
  <c r="I183" i="10" s="1"/>
  <c r="H182" i="10"/>
  <c r="I182" i="10" s="1"/>
  <c r="H181" i="10"/>
  <c r="I181" i="10" s="1"/>
  <c r="H180" i="10"/>
  <c r="I180" i="10" s="1"/>
  <c r="H179" i="10"/>
  <c r="I179" i="10" s="1"/>
  <c r="H178" i="10"/>
  <c r="I178" i="10" s="1"/>
  <c r="H177" i="10"/>
  <c r="I177" i="10" s="1"/>
  <c r="H176" i="10"/>
  <c r="I176" i="10" s="1"/>
  <c r="H175" i="10"/>
  <c r="I175" i="10" s="1"/>
  <c r="H174" i="10"/>
  <c r="I174" i="10" s="1"/>
  <c r="H172" i="10"/>
  <c r="I172" i="10" s="1"/>
  <c r="H171" i="10"/>
  <c r="I171" i="10" s="1"/>
  <c r="H170" i="10"/>
  <c r="I170" i="10" s="1"/>
  <c r="H169" i="10"/>
  <c r="I169" i="10" s="1"/>
  <c r="H168" i="10"/>
  <c r="I168" i="10" s="1"/>
  <c r="H167" i="10"/>
  <c r="I167" i="10" s="1"/>
  <c r="H166" i="10"/>
  <c r="I166" i="10" s="1"/>
  <c r="H165" i="10"/>
  <c r="I165" i="10" s="1"/>
  <c r="H164" i="10"/>
  <c r="I164" i="10" s="1"/>
  <c r="H163" i="10"/>
  <c r="I163" i="10" s="1"/>
  <c r="H162" i="10"/>
  <c r="I162" i="10" s="1"/>
  <c r="H161" i="10"/>
  <c r="I161" i="10" s="1"/>
  <c r="H160" i="10"/>
  <c r="I160" i="10" s="1"/>
  <c r="H159" i="10"/>
  <c r="I159" i="10" s="1"/>
  <c r="H158" i="10"/>
  <c r="I158" i="10" s="1"/>
  <c r="H157" i="10"/>
  <c r="I157" i="10" s="1"/>
  <c r="H156" i="10"/>
  <c r="I156" i="10" s="1"/>
  <c r="H155" i="10"/>
  <c r="I155" i="10" s="1"/>
  <c r="H154" i="10"/>
  <c r="I154" i="10" s="1"/>
  <c r="H153" i="10"/>
  <c r="I153" i="10" s="1"/>
  <c r="H152" i="10"/>
  <c r="I152" i="10" s="1"/>
  <c r="H151" i="10"/>
  <c r="I151" i="10" s="1"/>
  <c r="H150" i="10"/>
  <c r="I150" i="10" s="1"/>
  <c r="H149" i="10"/>
  <c r="I149" i="10" s="1"/>
  <c r="H148" i="10"/>
  <c r="I148" i="10" s="1"/>
  <c r="H147" i="10"/>
  <c r="I147" i="10" s="1"/>
  <c r="H146" i="10"/>
  <c r="I146" i="10" s="1"/>
  <c r="H145" i="10"/>
  <c r="I145" i="10" s="1"/>
  <c r="H144" i="10"/>
  <c r="I144" i="10" s="1"/>
  <c r="H143" i="10"/>
  <c r="I143" i="10" s="1"/>
  <c r="H142" i="10"/>
  <c r="I142" i="10" s="1"/>
  <c r="H141" i="10"/>
  <c r="I141" i="10" s="1"/>
  <c r="H140" i="10"/>
  <c r="I140" i="10" s="1"/>
  <c r="H139" i="10"/>
  <c r="I139" i="10" s="1"/>
  <c r="H138" i="10"/>
  <c r="I138" i="10" s="1"/>
  <c r="H137" i="10"/>
  <c r="I137" i="10" s="1"/>
  <c r="H136" i="10"/>
  <c r="I136" i="10" s="1"/>
  <c r="H135" i="10"/>
  <c r="I135" i="10" s="1"/>
  <c r="H134" i="10"/>
  <c r="I134" i="10" s="1"/>
  <c r="H133" i="10"/>
  <c r="I133" i="10" s="1"/>
  <c r="H132" i="10"/>
  <c r="I132" i="10" s="1"/>
  <c r="H131" i="10"/>
  <c r="I131" i="10" s="1"/>
  <c r="H130" i="10"/>
  <c r="I130" i="10" s="1"/>
  <c r="H129" i="10"/>
  <c r="I129" i="10" s="1"/>
  <c r="H128" i="10"/>
  <c r="I128" i="10" s="1"/>
  <c r="H127" i="10"/>
  <c r="I127" i="10" s="1"/>
  <c r="H126" i="10"/>
  <c r="I126" i="10" s="1"/>
  <c r="H125" i="10"/>
  <c r="I125" i="10" s="1"/>
  <c r="H124" i="10"/>
  <c r="I124" i="10" s="1"/>
  <c r="H123" i="10"/>
  <c r="I123" i="10" s="1"/>
  <c r="H122" i="10"/>
  <c r="I122" i="10" s="1"/>
  <c r="H121" i="10"/>
  <c r="I121" i="10" s="1"/>
  <c r="H120" i="10"/>
  <c r="I120" i="10" s="1"/>
  <c r="H119" i="10"/>
  <c r="I119" i="10" s="1"/>
  <c r="H118" i="10"/>
  <c r="I118" i="10" s="1"/>
  <c r="H117" i="10"/>
  <c r="I117" i="10" s="1"/>
  <c r="H116" i="10"/>
  <c r="I116" i="10" s="1"/>
  <c r="H115" i="10"/>
  <c r="I115" i="10" s="1"/>
  <c r="H114" i="10"/>
  <c r="I114" i="10" s="1"/>
  <c r="H113" i="10"/>
  <c r="I113" i="10" s="1"/>
  <c r="H112" i="10"/>
  <c r="I112" i="10" s="1"/>
  <c r="H111" i="10"/>
  <c r="I111" i="10" s="1"/>
  <c r="H110" i="10"/>
  <c r="I110" i="10" s="1"/>
  <c r="H109" i="10"/>
  <c r="I109" i="10" s="1"/>
  <c r="H108" i="10"/>
  <c r="I108" i="10" s="1"/>
  <c r="H107" i="10"/>
  <c r="I107" i="10" s="1"/>
  <c r="H106" i="10"/>
  <c r="I106" i="10" s="1"/>
  <c r="H105" i="10"/>
  <c r="I105" i="10" s="1"/>
  <c r="H104" i="10"/>
  <c r="I104" i="10" s="1"/>
  <c r="H103" i="10"/>
  <c r="I103" i="10" s="1"/>
  <c r="H102" i="10"/>
  <c r="I102" i="10" s="1"/>
  <c r="H101" i="10"/>
  <c r="I101" i="10" s="1"/>
  <c r="H100" i="10"/>
  <c r="I100" i="10" s="1"/>
  <c r="H99" i="10"/>
  <c r="I99" i="10" s="1"/>
  <c r="H98" i="10"/>
  <c r="I98" i="10" s="1"/>
  <c r="H97" i="10"/>
  <c r="I97" i="10" s="1"/>
  <c r="H96" i="10"/>
  <c r="I96" i="10" s="1"/>
  <c r="H95" i="10"/>
  <c r="I95" i="10" s="1"/>
  <c r="H94" i="10"/>
  <c r="I94" i="10" s="1"/>
  <c r="H93" i="10"/>
  <c r="I93" i="10" s="1"/>
  <c r="H92" i="10"/>
  <c r="I92" i="10" s="1"/>
  <c r="H91" i="10"/>
  <c r="I91" i="10" s="1"/>
  <c r="H90" i="10"/>
  <c r="I90" i="10" s="1"/>
  <c r="H89" i="10"/>
  <c r="I89" i="10" s="1"/>
  <c r="H88" i="10"/>
  <c r="I88" i="10" s="1"/>
  <c r="H87" i="10"/>
  <c r="I87" i="10" s="1"/>
  <c r="H86" i="10"/>
  <c r="I86" i="10" s="1"/>
  <c r="H85" i="10"/>
  <c r="I85" i="10" s="1"/>
  <c r="H84" i="10"/>
  <c r="I84" i="10" s="1"/>
  <c r="H83" i="10"/>
  <c r="I83" i="10" s="1"/>
  <c r="H82" i="10"/>
  <c r="I82" i="10" s="1"/>
  <c r="H81" i="10"/>
  <c r="I81" i="10" s="1"/>
  <c r="H80" i="10"/>
  <c r="I80" i="10" s="1"/>
  <c r="H78" i="10"/>
  <c r="I78" i="10" s="1"/>
  <c r="H77" i="10"/>
  <c r="I77" i="10" s="1"/>
  <c r="H76" i="10"/>
  <c r="I76" i="10" s="1"/>
  <c r="H75" i="10"/>
  <c r="I75" i="10" s="1"/>
  <c r="H74" i="10"/>
  <c r="I74" i="10" s="1"/>
  <c r="H73" i="10"/>
  <c r="I73" i="10" s="1"/>
  <c r="H72" i="10"/>
  <c r="I72" i="10" s="1"/>
  <c r="H71" i="10"/>
  <c r="I71" i="10" s="1"/>
  <c r="H70" i="10"/>
  <c r="I70" i="10" s="1"/>
  <c r="H69" i="10"/>
  <c r="I69" i="10" s="1"/>
  <c r="H68" i="10"/>
  <c r="I68" i="10" s="1"/>
  <c r="H67" i="10"/>
  <c r="I67" i="10" s="1"/>
  <c r="H66" i="10"/>
  <c r="I66" i="10" s="1"/>
  <c r="H65" i="10"/>
  <c r="I65" i="10" s="1"/>
  <c r="H64" i="10"/>
  <c r="I64" i="10" s="1"/>
  <c r="H62" i="10"/>
  <c r="I62" i="10" s="1"/>
  <c r="H61" i="10"/>
  <c r="I61" i="10" s="1"/>
  <c r="H60" i="10"/>
  <c r="I60" i="10" s="1"/>
  <c r="H59" i="10"/>
  <c r="I59" i="10" s="1"/>
  <c r="H58" i="10"/>
  <c r="I58" i="10" s="1"/>
  <c r="H57" i="10"/>
  <c r="I57" i="10" s="1"/>
  <c r="H56" i="10"/>
  <c r="I56" i="10" s="1"/>
  <c r="H55" i="10"/>
  <c r="I55" i="10" s="1"/>
  <c r="H54" i="10"/>
  <c r="I54" i="10" s="1"/>
  <c r="H53" i="10"/>
  <c r="I53" i="10" s="1"/>
  <c r="H52" i="10"/>
  <c r="I52" i="10" s="1"/>
  <c r="H51" i="10"/>
  <c r="I51" i="10" s="1"/>
  <c r="H49" i="10"/>
  <c r="I49" i="10" s="1"/>
  <c r="H47" i="10"/>
  <c r="I47" i="10" s="1"/>
  <c r="H46" i="10"/>
  <c r="I46" i="10" s="1"/>
  <c r="H45" i="10"/>
  <c r="I45" i="10" s="1"/>
  <c r="H43" i="10"/>
  <c r="I43" i="10" s="1"/>
  <c r="H41" i="10"/>
  <c r="I41" i="10" s="1"/>
  <c r="H40" i="10"/>
  <c r="I40" i="10" s="1"/>
  <c r="H39" i="10"/>
  <c r="I39" i="10" s="1"/>
  <c r="H38" i="10"/>
  <c r="I38" i="10" s="1"/>
  <c r="H37" i="10"/>
  <c r="I37" i="10" s="1"/>
  <c r="H36" i="10"/>
  <c r="I36" i="10" s="1"/>
  <c r="H35" i="10"/>
  <c r="I35" i="10" s="1"/>
  <c r="H34" i="10"/>
  <c r="I34" i="10" s="1"/>
  <c r="H33" i="10"/>
  <c r="I33" i="10" s="1"/>
  <c r="H32" i="10"/>
  <c r="I32" i="10" s="1"/>
  <c r="H31" i="10"/>
  <c r="I31" i="10" s="1"/>
  <c r="H30" i="10"/>
  <c r="I30" i="10" s="1"/>
  <c r="H29" i="10"/>
  <c r="I29" i="10" s="1"/>
  <c r="H28" i="10"/>
  <c r="I28" i="10" s="1"/>
  <c r="H27" i="10"/>
  <c r="I27" i="10" s="1"/>
  <c r="H26" i="10"/>
  <c r="I26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H5" i="10"/>
  <c r="I5" i="10" s="1"/>
  <c r="H4" i="10"/>
  <c r="I4" i="10" s="1"/>
  <c r="P264" i="10"/>
  <c r="Q264" i="10" s="1"/>
  <c r="P263" i="10"/>
  <c r="Q263" i="10" s="1"/>
  <c r="P262" i="10"/>
  <c r="Q262" i="10" s="1"/>
  <c r="P261" i="10"/>
  <c r="Q261" i="10" s="1"/>
  <c r="P260" i="10"/>
  <c r="Q260" i="10" s="1"/>
  <c r="P259" i="10"/>
  <c r="Q259" i="10" s="1"/>
  <c r="P258" i="10"/>
  <c r="Q258" i="10" s="1"/>
  <c r="P257" i="10"/>
  <c r="Q257" i="10" s="1"/>
  <c r="P255" i="10"/>
  <c r="Q255" i="10" s="1"/>
  <c r="P254" i="10"/>
  <c r="Q254" i="10" s="1"/>
  <c r="P253" i="10"/>
  <c r="Q253" i="10" s="1"/>
  <c r="P252" i="10"/>
  <c r="Q252" i="10" s="1"/>
  <c r="P251" i="10"/>
  <c r="Q251" i="10" s="1"/>
  <c r="P250" i="10"/>
  <c r="Q250" i="10" s="1"/>
  <c r="P249" i="10"/>
  <c r="Q249" i="10" s="1"/>
  <c r="P248" i="10"/>
  <c r="Q248" i="10" s="1"/>
  <c r="P247" i="10"/>
  <c r="Q247" i="10" s="1"/>
  <c r="P246" i="10"/>
  <c r="Q246" i="10" s="1"/>
  <c r="P245" i="10"/>
  <c r="Q245" i="10" s="1"/>
  <c r="P244" i="10"/>
  <c r="Q244" i="10" s="1"/>
  <c r="P243" i="10"/>
  <c r="Q243" i="10" s="1"/>
  <c r="P242" i="10"/>
  <c r="Q242" i="10" s="1"/>
  <c r="P241" i="10"/>
  <c r="Q241" i="10" s="1"/>
  <c r="P240" i="10"/>
  <c r="Q240" i="10" s="1"/>
  <c r="P239" i="10"/>
  <c r="Q239" i="10" s="1"/>
  <c r="P238" i="10"/>
  <c r="Q238" i="10" s="1"/>
  <c r="P237" i="10"/>
  <c r="Q237" i="10" s="1"/>
  <c r="P236" i="10"/>
  <c r="Q236" i="10" s="1"/>
  <c r="P235" i="10"/>
  <c r="Q235" i="10" s="1"/>
  <c r="P233" i="10"/>
  <c r="Q233" i="10" s="1"/>
  <c r="AB233" i="10" s="1"/>
  <c r="P232" i="10"/>
  <c r="Q232" i="10" s="1"/>
  <c r="P231" i="10"/>
  <c r="Q231" i="10" s="1"/>
  <c r="P230" i="10"/>
  <c r="Q230" i="10" s="1"/>
  <c r="P229" i="10"/>
  <c r="Q229" i="10" s="1"/>
  <c r="P228" i="10"/>
  <c r="Q228" i="10" s="1"/>
  <c r="P227" i="10"/>
  <c r="Q227" i="10" s="1"/>
  <c r="P226" i="10"/>
  <c r="Q226" i="10" s="1"/>
  <c r="P225" i="10"/>
  <c r="Q225" i="10" s="1"/>
  <c r="P224" i="10"/>
  <c r="Q224" i="10" s="1"/>
  <c r="P223" i="10"/>
  <c r="Q223" i="10" s="1"/>
  <c r="P222" i="10"/>
  <c r="Q222" i="10" s="1"/>
  <c r="P221" i="10"/>
  <c r="Q221" i="10" s="1"/>
  <c r="P220" i="10"/>
  <c r="Q220" i="10" s="1"/>
  <c r="P219" i="10"/>
  <c r="Q219" i="10" s="1"/>
  <c r="P218" i="10"/>
  <c r="Q218" i="10" s="1"/>
  <c r="P217" i="10"/>
  <c r="Q217" i="10" s="1"/>
  <c r="P216" i="10"/>
  <c r="Q216" i="10" s="1"/>
  <c r="P214" i="10"/>
  <c r="Q214" i="10" s="1"/>
  <c r="AB214" i="10" s="1"/>
  <c r="P213" i="10"/>
  <c r="Q213" i="10" s="1"/>
  <c r="P212" i="10"/>
  <c r="Q212" i="10" s="1"/>
  <c r="P211" i="10"/>
  <c r="Q211" i="10" s="1"/>
  <c r="P210" i="10"/>
  <c r="Q210" i="10" s="1"/>
  <c r="P209" i="10"/>
  <c r="Q209" i="10" s="1"/>
  <c r="P208" i="10"/>
  <c r="Q208" i="10" s="1"/>
  <c r="P207" i="10"/>
  <c r="Q207" i="10" s="1"/>
  <c r="P206" i="10"/>
  <c r="Q206" i="10" s="1"/>
  <c r="P204" i="10"/>
  <c r="Q204" i="10" s="1"/>
  <c r="P203" i="10"/>
  <c r="Q203" i="10" s="1"/>
  <c r="P202" i="10"/>
  <c r="Q202" i="10" s="1"/>
  <c r="P201" i="10"/>
  <c r="Q201" i="10" s="1"/>
  <c r="P200" i="10"/>
  <c r="Q200" i="10" s="1"/>
  <c r="P199" i="10"/>
  <c r="Q199" i="10" s="1"/>
  <c r="P198" i="10"/>
  <c r="Q198" i="10" s="1"/>
  <c r="P197" i="10"/>
  <c r="Q197" i="10" s="1"/>
  <c r="P196" i="10"/>
  <c r="Q196" i="10" s="1"/>
  <c r="P195" i="10"/>
  <c r="Q195" i="10" s="1"/>
  <c r="P194" i="10"/>
  <c r="Q194" i="10" s="1"/>
  <c r="P193" i="10"/>
  <c r="Q193" i="10" s="1"/>
  <c r="P192" i="10"/>
  <c r="Q192" i="10" s="1"/>
  <c r="P191" i="10"/>
  <c r="Q191" i="10" s="1"/>
  <c r="P190" i="10"/>
  <c r="Q190" i="10" s="1"/>
  <c r="P189" i="10"/>
  <c r="Q189" i="10" s="1"/>
  <c r="P188" i="10"/>
  <c r="Q188" i="10" s="1"/>
  <c r="P187" i="10"/>
  <c r="Q187" i="10" s="1"/>
  <c r="P186" i="10"/>
  <c r="Q186" i="10" s="1"/>
  <c r="P185" i="10"/>
  <c r="Q185" i="10" s="1"/>
  <c r="P184" i="10"/>
  <c r="Q184" i="10" s="1"/>
  <c r="P183" i="10"/>
  <c r="Q183" i="10" s="1"/>
  <c r="P182" i="10"/>
  <c r="Q182" i="10" s="1"/>
  <c r="P181" i="10"/>
  <c r="Q181" i="10" s="1"/>
  <c r="P180" i="10"/>
  <c r="Q180" i="10" s="1"/>
  <c r="P179" i="10"/>
  <c r="Q179" i="10" s="1"/>
  <c r="P178" i="10"/>
  <c r="Q178" i="10" s="1"/>
  <c r="P177" i="10"/>
  <c r="Q177" i="10" s="1"/>
  <c r="P176" i="10"/>
  <c r="Q176" i="10" s="1"/>
  <c r="P175" i="10"/>
  <c r="Q175" i="10" s="1"/>
  <c r="P174" i="10"/>
  <c r="Q174" i="10" s="1"/>
  <c r="P172" i="10"/>
  <c r="Q172" i="10" s="1"/>
  <c r="P171" i="10"/>
  <c r="Q171" i="10" s="1"/>
  <c r="P170" i="10"/>
  <c r="Q170" i="10" s="1"/>
  <c r="P169" i="10"/>
  <c r="Q169" i="10" s="1"/>
  <c r="P168" i="10"/>
  <c r="Q168" i="10" s="1"/>
  <c r="P167" i="10"/>
  <c r="Q167" i="10" s="1"/>
  <c r="P166" i="10"/>
  <c r="Q166" i="10" s="1"/>
  <c r="P165" i="10"/>
  <c r="Q165" i="10" s="1"/>
  <c r="P164" i="10"/>
  <c r="Q164" i="10" s="1"/>
  <c r="P163" i="10"/>
  <c r="Q163" i="10" s="1"/>
  <c r="P162" i="10"/>
  <c r="Q162" i="10" s="1"/>
  <c r="P161" i="10"/>
  <c r="Q161" i="10" s="1"/>
  <c r="P160" i="10"/>
  <c r="Q160" i="10" s="1"/>
  <c r="P159" i="10"/>
  <c r="Q159" i="10" s="1"/>
  <c r="P158" i="10"/>
  <c r="Q158" i="10" s="1"/>
  <c r="P157" i="10"/>
  <c r="Q157" i="10" s="1"/>
  <c r="P156" i="10"/>
  <c r="Q156" i="10" s="1"/>
  <c r="P155" i="10"/>
  <c r="Q155" i="10" s="1"/>
  <c r="P154" i="10"/>
  <c r="Q154" i="10" s="1"/>
  <c r="P153" i="10"/>
  <c r="Q153" i="10" s="1"/>
  <c r="P152" i="10"/>
  <c r="Q152" i="10" s="1"/>
  <c r="P151" i="10"/>
  <c r="Q151" i="10" s="1"/>
  <c r="P150" i="10"/>
  <c r="Q150" i="10" s="1"/>
  <c r="P149" i="10"/>
  <c r="Q149" i="10" s="1"/>
  <c r="P148" i="10"/>
  <c r="Q148" i="10" s="1"/>
  <c r="P147" i="10"/>
  <c r="Q147" i="10" s="1"/>
  <c r="P146" i="10"/>
  <c r="Q146" i="10" s="1"/>
  <c r="P145" i="10"/>
  <c r="Q145" i="10" s="1"/>
  <c r="P144" i="10"/>
  <c r="Q144" i="10" s="1"/>
  <c r="P143" i="10"/>
  <c r="Q143" i="10" s="1"/>
  <c r="P142" i="10"/>
  <c r="Q142" i="10" s="1"/>
  <c r="P141" i="10"/>
  <c r="Q141" i="10" s="1"/>
  <c r="P140" i="10"/>
  <c r="Q140" i="10" s="1"/>
  <c r="P139" i="10"/>
  <c r="Q139" i="10" s="1"/>
  <c r="P138" i="10"/>
  <c r="Q138" i="10" s="1"/>
  <c r="P137" i="10"/>
  <c r="Q137" i="10" s="1"/>
  <c r="P136" i="10"/>
  <c r="Q136" i="10" s="1"/>
  <c r="P135" i="10"/>
  <c r="Q135" i="10" s="1"/>
  <c r="P134" i="10"/>
  <c r="Q134" i="10" s="1"/>
  <c r="P133" i="10"/>
  <c r="Q133" i="10" s="1"/>
  <c r="P132" i="10"/>
  <c r="Q132" i="10" s="1"/>
  <c r="P131" i="10"/>
  <c r="Q131" i="10" s="1"/>
  <c r="P130" i="10"/>
  <c r="Q130" i="10" s="1"/>
  <c r="P129" i="10"/>
  <c r="Q129" i="10" s="1"/>
  <c r="P128" i="10"/>
  <c r="Q128" i="10" s="1"/>
  <c r="P127" i="10"/>
  <c r="Q127" i="10" s="1"/>
  <c r="P126" i="10"/>
  <c r="Q126" i="10" s="1"/>
  <c r="P125" i="10"/>
  <c r="Q125" i="10" s="1"/>
  <c r="P124" i="10"/>
  <c r="Q124" i="10" s="1"/>
  <c r="P123" i="10"/>
  <c r="Q123" i="10" s="1"/>
  <c r="P122" i="10"/>
  <c r="Q122" i="10" s="1"/>
  <c r="P121" i="10"/>
  <c r="Q121" i="10" s="1"/>
  <c r="P120" i="10"/>
  <c r="Q120" i="10" s="1"/>
  <c r="P119" i="10"/>
  <c r="Q119" i="10" s="1"/>
  <c r="P118" i="10"/>
  <c r="Q118" i="10" s="1"/>
  <c r="P117" i="10"/>
  <c r="Q117" i="10" s="1"/>
  <c r="P116" i="10"/>
  <c r="Q116" i="10" s="1"/>
  <c r="P115" i="10"/>
  <c r="Q115" i="10" s="1"/>
  <c r="P114" i="10"/>
  <c r="Q114" i="10" s="1"/>
  <c r="P113" i="10"/>
  <c r="Q113" i="10" s="1"/>
  <c r="P112" i="10"/>
  <c r="Q112" i="10" s="1"/>
  <c r="P111" i="10"/>
  <c r="Q111" i="10" s="1"/>
  <c r="P110" i="10"/>
  <c r="Q110" i="10" s="1"/>
  <c r="P109" i="10"/>
  <c r="Q109" i="10" s="1"/>
  <c r="P108" i="10"/>
  <c r="Q108" i="10" s="1"/>
  <c r="P107" i="10"/>
  <c r="Q107" i="10" s="1"/>
  <c r="P106" i="10"/>
  <c r="Q106" i="10" s="1"/>
  <c r="P105" i="10"/>
  <c r="Q105" i="10" s="1"/>
  <c r="P104" i="10"/>
  <c r="Q104" i="10" s="1"/>
  <c r="P103" i="10"/>
  <c r="Q103" i="10" s="1"/>
  <c r="P102" i="10"/>
  <c r="Q102" i="10" s="1"/>
  <c r="P101" i="10"/>
  <c r="Q101" i="10" s="1"/>
  <c r="P100" i="10"/>
  <c r="Q100" i="10" s="1"/>
  <c r="P99" i="10"/>
  <c r="Q99" i="10" s="1"/>
  <c r="P98" i="10"/>
  <c r="Q98" i="10" s="1"/>
  <c r="P97" i="10"/>
  <c r="Q97" i="10" s="1"/>
  <c r="P96" i="10"/>
  <c r="Q96" i="10" s="1"/>
  <c r="P95" i="10"/>
  <c r="Q95" i="10" s="1"/>
  <c r="P94" i="10"/>
  <c r="Q94" i="10" s="1"/>
  <c r="P93" i="10"/>
  <c r="Q93" i="10" s="1"/>
  <c r="P92" i="10"/>
  <c r="Q92" i="10" s="1"/>
  <c r="P91" i="10"/>
  <c r="Q91" i="10" s="1"/>
  <c r="P90" i="10"/>
  <c r="Q90" i="10" s="1"/>
  <c r="P89" i="10"/>
  <c r="Q89" i="10" s="1"/>
  <c r="P88" i="10"/>
  <c r="Q88" i="10" s="1"/>
  <c r="P87" i="10"/>
  <c r="Q87" i="10" s="1"/>
  <c r="P86" i="10"/>
  <c r="Q86" i="10" s="1"/>
  <c r="P85" i="10"/>
  <c r="Q85" i="10" s="1"/>
  <c r="P84" i="10"/>
  <c r="Q84" i="10" s="1"/>
  <c r="P83" i="10"/>
  <c r="Q83" i="10" s="1"/>
  <c r="P82" i="10"/>
  <c r="Q82" i="10" s="1"/>
  <c r="P81" i="10"/>
  <c r="Q81" i="10" s="1"/>
  <c r="P80" i="10"/>
  <c r="Q80" i="10" s="1"/>
  <c r="P78" i="10"/>
  <c r="Q78" i="10" s="1"/>
  <c r="P77" i="10"/>
  <c r="Q77" i="10" s="1"/>
  <c r="P76" i="10"/>
  <c r="Q76" i="10" s="1"/>
  <c r="P75" i="10"/>
  <c r="Q75" i="10" s="1"/>
  <c r="P74" i="10"/>
  <c r="Q74" i="10" s="1"/>
  <c r="P73" i="10"/>
  <c r="Q73" i="10" s="1"/>
  <c r="P72" i="10"/>
  <c r="Q72" i="10" s="1"/>
  <c r="P71" i="10"/>
  <c r="Q71" i="10" s="1"/>
  <c r="P70" i="10"/>
  <c r="Q70" i="10" s="1"/>
  <c r="P69" i="10"/>
  <c r="Q69" i="10" s="1"/>
  <c r="P68" i="10"/>
  <c r="Q68" i="10" s="1"/>
  <c r="P67" i="10"/>
  <c r="Q67" i="10" s="1"/>
  <c r="P66" i="10"/>
  <c r="Q66" i="10" s="1"/>
  <c r="P65" i="10"/>
  <c r="Q65" i="10" s="1"/>
  <c r="P64" i="10"/>
  <c r="Q64" i="10" s="1"/>
  <c r="P62" i="10"/>
  <c r="Q62" i="10" s="1"/>
  <c r="P61" i="10"/>
  <c r="Q61" i="10" s="1"/>
  <c r="P60" i="10"/>
  <c r="Q60" i="10" s="1"/>
  <c r="P59" i="10"/>
  <c r="Q59" i="10" s="1"/>
  <c r="P58" i="10"/>
  <c r="Q58" i="10" s="1"/>
  <c r="P57" i="10"/>
  <c r="Q57" i="10" s="1"/>
  <c r="P56" i="10"/>
  <c r="Q56" i="10" s="1"/>
  <c r="P55" i="10"/>
  <c r="Q55" i="10" s="1"/>
  <c r="P54" i="10"/>
  <c r="Q54" i="10" s="1"/>
  <c r="P53" i="10"/>
  <c r="Q53" i="10" s="1"/>
  <c r="P52" i="10"/>
  <c r="Q52" i="10" s="1"/>
  <c r="P51" i="10"/>
  <c r="Q51" i="10" s="1"/>
  <c r="P49" i="10"/>
  <c r="Q49" i="10" s="1"/>
  <c r="P47" i="10"/>
  <c r="Q47" i="10" s="1"/>
  <c r="P46" i="10"/>
  <c r="Q46" i="10" s="1"/>
  <c r="P45" i="10"/>
  <c r="Q45" i="10" s="1"/>
  <c r="P43" i="10"/>
  <c r="Q43" i="10" s="1"/>
  <c r="P41" i="10"/>
  <c r="Q41" i="10" s="1"/>
  <c r="P40" i="10"/>
  <c r="Q40" i="10" s="1"/>
  <c r="P39" i="10"/>
  <c r="Q39" i="10" s="1"/>
  <c r="P38" i="10"/>
  <c r="Q38" i="10" s="1"/>
  <c r="P37" i="10"/>
  <c r="Q37" i="10" s="1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4" i="10"/>
  <c r="Q24" i="10" s="1"/>
  <c r="P23" i="10"/>
  <c r="Q23" i="10" s="1"/>
  <c r="P22" i="10"/>
  <c r="Q22" i="10" s="1"/>
  <c r="P21" i="10"/>
  <c r="Q21" i="10" s="1"/>
  <c r="P20" i="10"/>
  <c r="Q20" i="10" s="1"/>
  <c r="P19" i="10"/>
  <c r="Q19" i="10" s="1"/>
  <c r="P18" i="10"/>
  <c r="Q18" i="10" s="1"/>
  <c r="P17" i="10"/>
  <c r="Q17" i="10" s="1"/>
  <c r="P16" i="10"/>
  <c r="Q16" i="10" s="1"/>
  <c r="P15" i="10"/>
  <c r="Q15" i="10" s="1"/>
  <c r="P14" i="10"/>
  <c r="Q14" i="10" s="1"/>
  <c r="P12" i="10"/>
  <c r="Q12" i="10" s="1"/>
  <c r="P11" i="10"/>
  <c r="Q11" i="10" s="1"/>
  <c r="P10" i="10"/>
  <c r="Q10" i="10" s="1"/>
  <c r="P9" i="10"/>
  <c r="Q9" i="10" s="1"/>
  <c r="P8" i="10"/>
  <c r="Q8" i="10" s="1"/>
  <c r="P7" i="10"/>
  <c r="Q7" i="10" s="1"/>
  <c r="P6" i="10"/>
  <c r="Q6" i="10" s="1"/>
  <c r="P5" i="10"/>
  <c r="Q5" i="10" s="1"/>
  <c r="P4" i="10"/>
  <c r="Q4" i="10" s="1"/>
  <c r="L264" i="10"/>
  <c r="M264" i="10" s="1"/>
  <c r="L263" i="10"/>
  <c r="M263" i="10" s="1"/>
  <c r="L262" i="10"/>
  <c r="M262" i="10" s="1"/>
  <c r="L261" i="10"/>
  <c r="M261" i="10" s="1"/>
  <c r="L260" i="10"/>
  <c r="M260" i="10" s="1"/>
  <c r="L259" i="10"/>
  <c r="M259" i="10" s="1"/>
  <c r="L258" i="10"/>
  <c r="M258" i="10" s="1"/>
  <c r="L257" i="10"/>
  <c r="M257" i="10" s="1"/>
  <c r="L255" i="10"/>
  <c r="M255" i="10" s="1"/>
  <c r="L254" i="10"/>
  <c r="M254" i="10" s="1"/>
  <c r="L253" i="10"/>
  <c r="M253" i="10" s="1"/>
  <c r="L252" i="10"/>
  <c r="M252" i="10" s="1"/>
  <c r="L251" i="10"/>
  <c r="M251" i="10" s="1"/>
  <c r="L250" i="10"/>
  <c r="M250" i="10" s="1"/>
  <c r="L249" i="10"/>
  <c r="M249" i="10" s="1"/>
  <c r="L248" i="10"/>
  <c r="M248" i="10" s="1"/>
  <c r="L247" i="10"/>
  <c r="M247" i="10" s="1"/>
  <c r="L246" i="10"/>
  <c r="M246" i="10" s="1"/>
  <c r="L245" i="10"/>
  <c r="M245" i="10" s="1"/>
  <c r="L244" i="10"/>
  <c r="M244" i="10" s="1"/>
  <c r="L243" i="10"/>
  <c r="M243" i="10" s="1"/>
  <c r="L242" i="10"/>
  <c r="M242" i="10" s="1"/>
  <c r="L241" i="10"/>
  <c r="M241" i="10" s="1"/>
  <c r="L240" i="10"/>
  <c r="M240" i="10" s="1"/>
  <c r="L239" i="10"/>
  <c r="M239" i="10" s="1"/>
  <c r="L238" i="10"/>
  <c r="M238" i="10" s="1"/>
  <c r="L237" i="10"/>
  <c r="M237" i="10" s="1"/>
  <c r="L236" i="10"/>
  <c r="M236" i="10" s="1"/>
  <c r="L235" i="10"/>
  <c r="M235" i="10" s="1"/>
  <c r="L234" i="10"/>
  <c r="M234" i="10" s="1"/>
  <c r="L232" i="10"/>
  <c r="M232" i="10" s="1"/>
  <c r="L231" i="10"/>
  <c r="M231" i="10" s="1"/>
  <c r="L230" i="10"/>
  <c r="M230" i="10" s="1"/>
  <c r="L229" i="10"/>
  <c r="M229" i="10" s="1"/>
  <c r="L228" i="10"/>
  <c r="M228" i="10" s="1"/>
  <c r="L227" i="10"/>
  <c r="M227" i="10" s="1"/>
  <c r="L226" i="10"/>
  <c r="M226" i="10" s="1"/>
  <c r="L225" i="10"/>
  <c r="M225" i="10" s="1"/>
  <c r="L224" i="10"/>
  <c r="M224" i="10" s="1"/>
  <c r="L223" i="10"/>
  <c r="M223" i="10" s="1"/>
  <c r="L222" i="10"/>
  <c r="M222" i="10" s="1"/>
  <c r="L221" i="10"/>
  <c r="M221" i="10" s="1"/>
  <c r="L220" i="10"/>
  <c r="M220" i="10" s="1"/>
  <c r="L219" i="10"/>
  <c r="M219" i="10" s="1"/>
  <c r="L218" i="10"/>
  <c r="M218" i="10" s="1"/>
  <c r="L217" i="10"/>
  <c r="M217" i="10" s="1"/>
  <c r="L216" i="10"/>
  <c r="M216" i="10" s="1"/>
  <c r="L215" i="10"/>
  <c r="M215" i="10" s="1"/>
  <c r="L213" i="10"/>
  <c r="M213" i="10" s="1"/>
  <c r="L212" i="10"/>
  <c r="M212" i="10" s="1"/>
  <c r="L211" i="10"/>
  <c r="M211" i="10" s="1"/>
  <c r="L210" i="10"/>
  <c r="M210" i="10" s="1"/>
  <c r="L209" i="10"/>
  <c r="M209" i="10" s="1"/>
  <c r="L208" i="10"/>
  <c r="M208" i="10" s="1"/>
  <c r="L207" i="10"/>
  <c r="M207" i="10" s="1"/>
  <c r="L206" i="10"/>
  <c r="M206" i="10" s="1"/>
  <c r="L204" i="10"/>
  <c r="M204" i="10" s="1"/>
  <c r="L203" i="10"/>
  <c r="M203" i="10" s="1"/>
  <c r="L202" i="10"/>
  <c r="M202" i="10" s="1"/>
  <c r="L201" i="10"/>
  <c r="M201" i="10" s="1"/>
  <c r="L200" i="10"/>
  <c r="M200" i="10" s="1"/>
  <c r="L199" i="10"/>
  <c r="M199" i="10" s="1"/>
  <c r="L198" i="10"/>
  <c r="M198" i="10" s="1"/>
  <c r="L197" i="10"/>
  <c r="M197" i="10" s="1"/>
  <c r="L196" i="10"/>
  <c r="M196" i="10" s="1"/>
  <c r="L195" i="10"/>
  <c r="M195" i="10" s="1"/>
  <c r="L194" i="10"/>
  <c r="M194" i="10" s="1"/>
  <c r="L193" i="10"/>
  <c r="M193" i="10" s="1"/>
  <c r="L192" i="10"/>
  <c r="M192" i="10" s="1"/>
  <c r="L191" i="10"/>
  <c r="M191" i="10" s="1"/>
  <c r="L190" i="10"/>
  <c r="M190" i="10" s="1"/>
  <c r="L189" i="10"/>
  <c r="M189" i="10" s="1"/>
  <c r="L188" i="10"/>
  <c r="M188" i="10" s="1"/>
  <c r="L187" i="10"/>
  <c r="M187" i="10" s="1"/>
  <c r="L186" i="10"/>
  <c r="M186" i="10" s="1"/>
  <c r="L185" i="10"/>
  <c r="M185" i="10" s="1"/>
  <c r="L184" i="10"/>
  <c r="M184" i="10" s="1"/>
  <c r="L183" i="10"/>
  <c r="M183" i="10" s="1"/>
  <c r="L182" i="10"/>
  <c r="M182" i="10" s="1"/>
  <c r="L181" i="10"/>
  <c r="M181" i="10" s="1"/>
  <c r="L180" i="10"/>
  <c r="M180" i="10" s="1"/>
  <c r="L179" i="10"/>
  <c r="M179" i="10" s="1"/>
  <c r="L178" i="10"/>
  <c r="M178" i="10" s="1"/>
  <c r="L177" i="10"/>
  <c r="M177" i="10" s="1"/>
  <c r="L176" i="10"/>
  <c r="M176" i="10" s="1"/>
  <c r="L175" i="10"/>
  <c r="M175" i="10" s="1"/>
  <c r="L174" i="10"/>
  <c r="M174" i="10" s="1"/>
  <c r="L172" i="10"/>
  <c r="M172" i="10" s="1"/>
  <c r="L171" i="10"/>
  <c r="M171" i="10" s="1"/>
  <c r="L170" i="10"/>
  <c r="M170" i="10" s="1"/>
  <c r="L169" i="10"/>
  <c r="M169" i="10" s="1"/>
  <c r="L168" i="10"/>
  <c r="M168" i="10" s="1"/>
  <c r="L167" i="10"/>
  <c r="M167" i="10" s="1"/>
  <c r="L166" i="10"/>
  <c r="M166" i="10" s="1"/>
  <c r="L165" i="10"/>
  <c r="M165" i="10" s="1"/>
  <c r="L164" i="10"/>
  <c r="M164" i="10" s="1"/>
  <c r="L163" i="10"/>
  <c r="M163" i="10" s="1"/>
  <c r="L162" i="10"/>
  <c r="M162" i="10" s="1"/>
  <c r="L161" i="10"/>
  <c r="M161" i="10" s="1"/>
  <c r="L160" i="10"/>
  <c r="M160" i="10" s="1"/>
  <c r="L159" i="10"/>
  <c r="M159" i="10" s="1"/>
  <c r="L158" i="10"/>
  <c r="M158" i="10" s="1"/>
  <c r="L157" i="10"/>
  <c r="M157" i="10" s="1"/>
  <c r="L156" i="10"/>
  <c r="M156" i="10" s="1"/>
  <c r="L155" i="10"/>
  <c r="M155" i="10" s="1"/>
  <c r="L154" i="10"/>
  <c r="M154" i="10" s="1"/>
  <c r="L153" i="10"/>
  <c r="M153" i="10" s="1"/>
  <c r="L152" i="10"/>
  <c r="M152" i="10" s="1"/>
  <c r="L151" i="10"/>
  <c r="M151" i="10" s="1"/>
  <c r="L150" i="10"/>
  <c r="M150" i="10" s="1"/>
  <c r="L149" i="10"/>
  <c r="M149" i="10" s="1"/>
  <c r="L148" i="10"/>
  <c r="M148" i="10" s="1"/>
  <c r="L147" i="10"/>
  <c r="M147" i="10" s="1"/>
  <c r="L146" i="10"/>
  <c r="M146" i="10" s="1"/>
  <c r="L145" i="10"/>
  <c r="M145" i="10" s="1"/>
  <c r="L144" i="10"/>
  <c r="M144" i="10" s="1"/>
  <c r="L143" i="10"/>
  <c r="M143" i="10" s="1"/>
  <c r="L142" i="10"/>
  <c r="M142" i="10" s="1"/>
  <c r="L141" i="10"/>
  <c r="M141" i="10" s="1"/>
  <c r="L140" i="10"/>
  <c r="M140" i="10" s="1"/>
  <c r="L139" i="10"/>
  <c r="M139" i="10" s="1"/>
  <c r="L138" i="10"/>
  <c r="M138" i="10" s="1"/>
  <c r="L137" i="10"/>
  <c r="M137" i="10" s="1"/>
  <c r="L136" i="10"/>
  <c r="M136" i="10" s="1"/>
  <c r="L135" i="10"/>
  <c r="M135" i="10" s="1"/>
  <c r="L134" i="10"/>
  <c r="M134" i="10" s="1"/>
  <c r="L133" i="10"/>
  <c r="M133" i="10" s="1"/>
  <c r="L132" i="10"/>
  <c r="M132" i="10" s="1"/>
  <c r="L131" i="10"/>
  <c r="M131" i="10" s="1"/>
  <c r="L130" i="10"/>
  <c r="M130" i="10" s="1"/>
  <c r="L129" i="10"/>
  <c r="M129" i="10" s="1"/>
  <c r="L128" i="10"/>
  <c r="M128" i="10" s="1"/>
  <c r="L127" i="10"/>
  <c r="M127" i="10" s="1"/>
  <c r="L126" i="10"/>
  <c r="M126" i="10" s="1"/>
  <c r="L125" i="10"/>
  <c r="M125" i="10" s="1"/>
  <c r="L124" i="10"/>
  <c r="M124" i="10" s="1"/>
  <c r="L123" i="10"/>
  <c r="M123" i="10" s="1"/>
  <c r="L122" i="10"/>
  <c r="M122" i="10" s="1"/>
  <c r="L121" i="10"/>
  <c r="M121" i="10" s="1"/>
  <c r="L120" i="10"/>
  <c r="M120" i="10" s="1"/>
  <c r="L119" i="10"/>
  <c r="M119" i="10" s="1"/>
  <c r="L118" i="10"/>
  <c r="M118" i="10" s="1"/>
  <c r="L117" i="10"/>
  <c r="M117" i="10" s="1"/>
  <c r="L116" i="10"/>
  <c r="M116" i="10" s="1"/>
  <c r="L115" i="10"/>
  <c r="M115" i="10" s="1"/>
  <c r="L114" i="10"/>
  <c r="M114" i="10" s="1"/>
  <c r="L113" i="10"/>
  <c r="M113" i="10" s="1"/>
  <c r="L112" i="10"/>
  <c r="M112" i="10" s="1"/>
  <c r="L111" i="10"/>
  <c r="M111" i="10" s="1"/>
  <c r="L110" i="10"/>
  <c r="M110" i="10" s="1"/>
  <c r="L109" i="10"/>
  <c r="M109" i="10" s="1"/>
  <c r="L108" i="10"/>
  <c r="M108" i="10" s="1"/>
  <c r="L107" i="10"/>
  <c r="M107" i="10" s="1"/>
  <c r="L106" i="10"/>
  <c r="M106" i="10" s="1"/>
  <c r="L105" i="10"/>
  <c r="M105" i="10" s="1"/>
  <c r="L104" i="10"/>
  <c r="M104" i="10" s="1"/>
  <c r="L103" i="10"/>
  <c r="M103" i="10" s="1"/>
  <c r="L102" i="10"/>
  <c r="M102" i="10" s="1"/>
  <c r="L101" i="10"/>
  <c r="M101" i="10" s="1"/>
  <c r="L100" i="10"/>
  <c r="M100" i="10" s="1"/>
  <c r="L99" i="10"/>
  <c r="M99" i="10" s="1"/>
  <c r="L98" i="10"/>
  <c r="M98" i="10" s="1"/>
  <c r="L97" i="10"/>
  <c r="M97" i="10" s="1"/>
  <c r="L96" i="10"/>
  <c r="M96" i="10" s="1"/>
  <c r="L95" i="10"/>
  <c r="M95" i="10" s="1"/>
  <c r="L94" i="10"/>
  <c r="M94" i="10" s="1"/>
  <c r="L93" i="10"/>
  <c r="M93" i="10" s="1"/>
  <c r="L92" i="10"/>
  <c r="M92" i="10" s="1"/>
  <c r="L91" i="10"/>
  <c r="M91" i="10" s="1"/>
  <c r="L90" i="10"/>
  <c r="M90" i="10" s="1"/>
  <c r="L89" i="10"/>
  <c r="M89" i="10" s="1"/>
  <c r="L88" i="10"/>
  <c r="M88" i="10" s="1"/>
  <c r="L87" i="10"/>
  <c r="M87" i="10" s="1"/>
  <c r="L86" i="10"/>
  <c r="M86" i="10" s="1"/>
  <c r="L85" i="10"/>
  <c r="M85" i="10" s="1"/>
  <c r="L84" i="10"/>
  <c r="M84" i="10" s="1"/>
  <c r="L83" i="10"/>
  <c r="M83" i="10" s="1"/>
  <c r="L82" i="10"/>
  <c r="M82" i="10" s="1"/>
  <c r="L81" i="10"/>
  <c r="M81" i="10" s="1"/>
  <c r="L80" i="10"/>
  <c r="M80" i="10" s="1"/>
  <c r="L78" i="10"/>
  <c r="M78" i="10" s="1"/>
  <c r="L77" i="10"/>
  <c r="M77" i="10" s="1"/>
  <c r="L76" i="10"/>
  <c r="M76" i="10" s="1"/>
  <c r="L75" i="10"/>
  <c r="M75" i="10" s="1"/>
  <c r="L74" i="10"/>
  <c r="M74" i="10" s="1"/>
  <c r="L73" i="10"/>
  <c r="M73" i="10" s="1"/>
  <c r="L72" i="10"/>
  <c r="M72" i="10" s="1"/>
  <c r="L71" i="10"/>
  <c r="M71" i="10" s="1"/>
  <c r="L70" i="10"/>
  <c r="M70" i="10" s="1"/>
  <c r="L69" i="10"/>
  <c r="M69" i="10" s="1"/>
  <c r="L68" i="10"/>
  <c r="M68" i="10" s="1"/>
  <c r="L67" i="10"/>
  <c r="M67" i="10" s="1"/>
  <c r="L66" i="10"/>
  <c r="M66" i="10" s="1"/>
  <c r="L65" i="10"/>
  <c r="M65" i="10" s="1"/>
  <c r="L64" i="10"/>
  <c r="M64" i="10" s="1"/>
  <c r="L62" i="10"/>
  <c r="M62" i="10" s="1"/>
  <c r="L61" i="10"/>
  <c r="M61" i="10" s="1"/>
  <c r="L60" i="10"/>
  <c r="M60" i="10" s="1"/>
  <c r="L59" i="10"/>
  <c r="M59" i="10" s="1"/>
  <c r="L58" i="10"/>
  <c r="M58" i="10" s="1"/>
  <c r="L57" i="10"/>
  <c r="M57" i="10" s="1"/>
  <c r="L56" i="10"/>
  <c r="M56" i="10" s="1"/>
  <c r="L55" i="10"/>
  <c r="M55" i="10" s="1"/>
  <c r="L54" i="10"/>
  <c r="M54" i="10" s="1"/>
  <c r="L53" i="10"/>
  <c r="M53" i="10" s="1"/>
  <c r="L52" i="10"/>
  <c r="M52" i="10" s="1"/>
  <c r="L51" i="10"/>
  <c r="M51" i="10" s="1"/>
  <c r="L49" i="10"/>
  <c r="M49" i="10" s="1"/>
  <c r="L47" i="10"/>
  <c r="M47" i="10" s="1"/>
  <c r="L46" i="10"/>
  <c r="M46" i="10" s="1"/>
  <c r="L45" i="10"/>
  <c r="M45" i="10" s="1"/>
  <c r="L43" i="10"/>
  <c r="M43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2" i="10"/>
  <c r="M32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8" i="10"/>
  <c r="M18" i="10" s="1"/>
  <c r="L17" i="10"/>
  <c r="M17" i="10" s="1"/>
  <c r="L16" i="10"/>
  <c r="M16" i="10" s="1"/>
  <c r="L15" i="10"/>
  <c r="M15" i="10" s="1"/>
  <c r="L14" i="10"/>
  <c r="M14" i="10" s="1"/>
  <c r="L12" i="10"/>
  <c r="M12" i="10" s="1"/>
  <c r="L11" i="10"/>
  <c r="M11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4" i="10"/>
  <c r="M4" i="10" s="1"/>
  <c r="D259" i="10"/>
  <c r="E259" i="10" s="1"/>
  <c r="D260" i="10"/>
  <c r="E260" i="10" s="1"/>
  <c r="D261" i="10"/>
  <c r="E261" i="10" s="1"/>
  <c r="D262" i="10"/>
  <c r="E262" i="10" s="1"/>
  <c r="D263" i="10"/>
  <c r="E263" i="10" s="1"/>
  <c r="AB263" i="10" s="1"/>
  <c r="D264" i="10"/>
  <c r="E264" i="10" s="1"/>
  <c r="AB264" i="10" s="1"/>
  <c r="D258" i="10"/>
  <c r="E258" i="10" s="1"/>
  <c r="AB258" i="10" s="1"/>
  <c r="D257" i="10"/>
  <c r="E257" i="10" s="1"/>
  <c r="AB257" i="10" s="1"/>
  <c r="D236" i="10"/>
  <c r="E236" i="10" s="1"/>
  <c r="D237" i="10"/>
  <c r="E237" i="10" s="1"/>
  <c r="D238" i="10"/>
  <c r="E238" i="10" s="1"/>
  <c r="AB238" i="10" s="1"/>
  <c r="D239" i="10"/>
  <c r="E239" i="10" s="1"/>
  <c r="AB239" i="10" s="1"/>
  <c r="D240" i="10"/>
  <c r="E240" i="10" s="1"/>
  <c r="AB240" i="10" s="1"/>
  <c r="D241" i="10"/>
  <c r="E241" i="10" s="1"/>
  <c r="D242" i="10"/>
  <c r="E242" i="10" s="1"/>
  <c r="D243" i="10"/>
  <c r="E243" i="10" s="1"/>
  <c r="D244" i="10"/>
  <c r="E244" i="10" s="1"/>
  <c r="D245" i="10"/>
  <c r="E245" i="10" s="1"/>
  <c r="D246" i="10"/>
  <c r="E246" i="10" s="1"/>
  <c r="AB246" i="10" s="1"/>
  <c r="D247" i="10"/>
  <c r="E247" i="10" s="1"/>
  <c r="AB247" i="10" s="1"/>
  <c r="D248" i="10"/>
  <c r="E248" i="10" s="1"/>
  <c r="AB248" i="10" s="1"/>
  <c r="D249" i="10"/>
  <c r="E249" i="10" s="1"/>
  <c r="D250" i="10"/>
  <c r="E250" i="10" s="1"/>
  <c r="D251" i="10"/>
  <c r="E251" i="10" s="1"/>
  <c r="D252" i="10"/>
  <c r="E252" i="10" s="1"/>
  <c r="D253" i="10"/>
  <c r="E253" i="10" s="1"/>
  <c r="D254" i="10"/>
  <c r="E254" i="10" s="1"/>
  <c r="AB254" i="10" s="1"/>
  <c r="D255" i="10"/>
  <c r="E255" i="10" s="1"/>
  <c r="AB255" i="10" s="1"/>
  <c r="D235" i="10"/>
  <c r="E235" i="10" s="1"/>
  <c r="D234" i="10"/>
  <c r="E234" i="10" s="1"/>
  <c r="AB234" i="10" s="1"/>
  <c r="D217" i="10"/>
  <c r="E217" i="10" s="1"/>
  <c r="D218" i="10"/>
  <c r="E218" i="10" s="1"/>
  <c r="D219" i="10"/>
  <c r="E219" i="10" s="1"/>
  <c r="D220" i="10"/>
  <c r="E220" i="10" s="1"/>
  <c r="D221" i="10"/>
  <c r="E221" i="10" s="1"/>
  <c r="AB221" i="10" s="1"/>
  <c r="D222" i="10"/>
  <c r="E222" i="10" s="1"/>
  <c r="AB222" i="10" s="1"/>
  <c r="D223" i="10"/>
  <c r="E223" i="10" s="1"/>
  <c r="AB223" i="10" s="1"/>
  <c r="D224" i="10"/>
  <c r="E224" i="10" s="1"/>
  <c r="D225" i="10"/>
  <c r="E225" i="10" s="1"/>
  <c r="D226" i="10"/>
  <c r="E226" i="10" s="1"/>
  <c r="D227" i="10"/>
  <c r="E227" i="10" s="1"/>
  <c r="D228" i="10"/>
  <c r="E228" i="10" s="1"/>
  <c r="D229" i="10"/>
  <c r="E229" i="10" s="1"/>
  <c r="AB229" i="10" s="1"/>
  <c r="D230" i="10"/>
  <c r="E230" i="10" s="1"/>
  <c r="AB230" i="10" s="1"/>
  <c r="D231" i="10"/>
  <c r="E231" i="10" s="1"/>
  <c r="AB231" i="10" s="1"/>
  <c r="D232" i="10"/>
  <c r="E232" i="10" s="1"/>
  <c r="D216" i="10"/>
  <c r="E216" i="10" s="1"/>
  <c r="AB216" i="10" s="1"/>
  <c r="D215" i="10"/>
  <c r="E215" i="10" s="1"/>
  <c r="AB215" i="10" s="1"/>
  <c r="D208" i="10"/>
  <c r="E208" i="10" s="1"/>
  <c r="D209" i="10"/>
  <c r="E209" i="10" s="1"/>
  <c r="D210" i="10"/>
  <c r="E210" i="10" s="1"/>
  <c r="D211" i="10"/>
  <c r="E211" i="10" s="1"/>
  <c r="D212" i="10"/>
  <c r="E212" i="10" s="1"/>
  <c r="AB212" i="10" s="1"/>
  <c r="D213" i="10"/>
  <c r="E213" i="10" s="1"/>
  <c r="AB213" i="10" s="1"/>
  <c r="D207" i="10"/>
  <c r="E207" i="10" s="1"/>
  <c r="D206" i="10"/>
  <c r="E206" i="10" s="1"/>
  <c r="AB206" i="10" s="1"/>
  <c r="D176" i="10"/>
  <c r="E176" i="10" s="1"/>
  <c r="D177" i="10"/>
  <c r="E177" i="10" s="1"/>
  <c r="D178" i="10"/>
  <c r="E178" i="10" s="1"/>
  <c r="AB178" i="10" s="1"/>
  <c r="D179" i="10"/>
  <c r="E179" i="10" s="1"/>
  <c r="AB179" i="10" s="1"/>
  <c r="D180" i="10"/>
  <c r="E180" i="10" s="1"/>
  <c r="AB180" i="10" s="1"/>
  <c r="D181" i="10"/>
  <c r="E181" i="10" s="1"/>
  <c r="AB181" i="10" s="1"/>
  <c r="D182" i="10"/>
  <c r="E182" i="10" s="1"/>
  <c r="AB182" i="10" s="1"/>
  <c r="D183" i="10"/>
  <c r="E183" i="10" s="1"/>
  <c r="D184" i="10"/>
  <c r="E184" i="10" s="1"/>
  <c r="D185" i="10"/>
  <c r="E185" i="10" s="1"/>
  <c r="D186" i="10"/>
  <c r="E186" i="10" s="1"/>
  <c r="AB186" i="10" s="1"/>
  <c r="D187" i="10"/>
  <c r="E187" i="10" s="1"/>
  <c r="AB187" i="10" s="1"/>
  <c r="D188" i="10"/>
  <c r="E188" i="10" s="1"/>
  <c r="AB188" i="10" s="1"/>
  <c r="D189" i="10"/>
  <c r="E189" i="10" s="1"/>
  <c r="AB189" i="10" s="1"/>
  <c r="D190" i="10"/>
  <c r="E190" i="10" s="1"/>
  <c r="AB190" i="10" s="1"/>
  <c r="D191" i="10"/>
  <c r="E191" i="10" s="1"/>
  <c r="D192" i="10"/>
  <c r="E192" i="10" s="1"/>
  <c r="AB192" i="10" s="1"/>
  <c r="D193" i="10"/>
  <c r="E193" i="10" s="1"/>
  <c r="D194" i="10"/>
  <c r="E194" i="10" s="1"/>
  <c r="AB194" i="10" s="1"/>
  <c r="D195" i="10"/>
  <c r="E195" i="10" s="1"/>
  <c r="AB195" i="10" s="1"/>
  <c r="D196" i="10"/>
  <c r="E196" i="10" s="1"/>
  <c r="AB196" i="10" s="1"/>
  <c r="D197" i="10"/>
  <c r="E197" i="10" s="1"/>
  <c r="D198" i="10"/>
  <c r="E198" i="10" s="1"/>
  <c r="AB198" i="10" s="1"/>
  <c r="D199" i="10"/>
  <c r="E199" i="10" s="1"/>
  <c r="D200" i="10"/>
  <c r="E200" i="10" s="1"/>
  <c r="AB200" i="10" s="1"/>
  <c r="D201" i="10"/>
  <c r="E201" i="10" s="1"/>
  <c r="D202" i="10"/>
  <c r="E202" i="10" s="1"/>
  <c r="AB202" i="10" s="1"/>
  <c r="D203" i="10"/>
  <c r="E203" i="10" s="1"/>
  <c r="AB203" i="10" s="1"/>
  <c r="D204" i="10"/>
  <c r="E204" i="10" s="1"/>
  <c r="AB204" i="10" s="1"/>
  <c r="D175" i="10"/>
  <c r="E175" i="10" s="1"/>
  <c r="D174" i="10"/>
  <c r="E174" i="10" s="1"/>
  <c r="AB174" i="10" s="1"/>
  <c r="D82" i="10"/>
  <c r="E82" i="10" s="1"/>
  <c r="D83" i="10"/>
  <c r="E83" i="10" s="1"/>
  <c r="AB83" i="10" s="1"/>
  <c r="D84" i="10"/>
  <c r="E84" i="10" s="1"/>
  <c r="AB84" i="10" s="1"/>
  <c r="D85" i="10"/>
  <c r="E85" i="10" s="1"/>
  <c r="D86" i="10"/>
  <c r="E86" i="10" s="1"/>
  <c r="D87" i="10"/>
  <c r="E87" i="10" s="1"/>
  <c r="AB87" i="10" s="1"/>
  <c r="D88" i="10"/>
  <c r="E88" i="10" s="1"/>
  <c r="D89" i="10"/>
  <c r="E89" i="10" s="1"/>
  <c r="D90" i="10"/>
  <c r="E90" i="10" s="1"/>
  <c r="D91" i="10"/>
  <c r="E91" i="10" s="1"/>
  <c r="AB91" i="10" s="1"/>
  <c r="D92" i="10"/>
  <c r="E92" i="10" s="1"/>
  <c r="AB92" i="10" s="1"/>
  <c r="D93" i="10"/>
  <c r="E93" i="10" s="1"/>
  <c r="D94" i="10"/>
  <c r="E94" i="10" s="1"/>
  <c r="D95" i="10"/>
  <c r="E95" i="10" s="1"/>
  <c r="AB95" i="10" s="1"/>
  <c r="D96" i="10"/>
  <c r="E96" i="10" s="1"/>
  <c r="D97" i="10"/>
  <c r="E97" i="10" s="1"/>
  <c r="D98" i="10"/>
  <c r="E98" i="10" s="1"/>
  <c r="D99" i="10"/>
  <c r="E99" i="10" s="1"/>
  <c r="AB99" i="10" s="1"/>
  <c r="D100" i="10"/>
  <c r="E100" i="10" s="1"/>
  <c r="AB100" i="10" s="1"/>
  <c r="D101" i="10"/>
  <c r="E101" i="10" s="1"/>
  <c r="D102" i="10"/>
  <c r="E102" i="10" s="1"/>
  <c r="D103" i="10"/>
  <c r="E103" i="10" s="1"/>
  <c r="AB103" i="10" s="1"/>
  <c r="D104" i="10"/>
  <c r="E104" i="10" s="1"/>
  <c r="D105" i="10"/>
  <c r="E105" i="10" s="1"/>
  <c r="D106" i="10"/>
  <c r="E106" i="10" s="1"/>
  <c r="D107" i="10"/>
  <c r="E107" i="10" s="1"/>
  <c r="AB107" i="10" s="1"/>
  <c r="D108" i="10"/>
  <c r="E108" i="10" s="1"/>
  <c r="AB108" i="10" s="1"/>
  <c r="D109" i="10"/>
  <c r="E109" i="10" s="1"/>
  <c r="D110" i="10"/>
  <c r="E110" i="10" s="1"/>
  <c r="D111" i="10"/>
  <c r="E111" i="10" s="1"/>
  <c r="AB111" i="10" s="1"/>
  <c r="D112" i="10"/>
  <c r="E112" i="10" s="1"/>
  <c r="D113" i="10"/>
  <c r="E113" i="10" s="1"/>
  <c r="D114" i="10"/>
  <c r="E114" i="10" s="1"/>
  <c r="D115" i="10"/>
  <c r="E115" i="10" s="1"/>
  <c r="AB115" i="10" s="1"/>
  <c r="D116" i="10"/>
  <c r="E116" i="10" s="1"/>
  <c r="AB116" i="10" s="1"/>
  <c r="D117" i="10"/>
  <c r="E117" i="10" s="1"/>
  <c r="D118" i="10"/>
  <c r="E118" i="10" s="1"/>
  <c r="D119" i="10"/>
  <c r="E119" i="10" s="1"/>
  <c r="AB119" i="10" s="1"/>
  <c r="D120" i="10"/>
  <c r="E120" i="10" s="1"/>
  <c r="D121" i="10"/>
  <c r="E121" i="10" s="1"/>
  <c r="D122" i="10"/>
  <c r="E122" i="10" s="1"/>
  <c r="AB122" i="10" s="1"/>
  <c r="D123" i="10"/>
  <c r="E123" i="10" s="1"/>
  <c r="AB123" i="10" s="1"/>
  <c r="D124" i="10"/>
  <c r="E124" i="10" s="1"/>
  <c r="AB124" i="10" s="1"/>
  <c r="D125" i="10"/>
  <c r="E125" i="10" s="1"/>
  <c r="D126" i="10"/>
  <c r="E126" i="10" s="1"/>
  <c r="D127" i="10"/>
  <c r="E127" i="10" s="1"/>
  <c r="AB127" i="10" s="1"/>
  <c r="D128" i="10"/>
  <c r="E128" i="10" s="1"/>
  <c r="D129" i="10"/>
  <c r="E129" i="10" s="1"/>
  <c r="D130" i="10"/>
  <c r="E130" i="10" s="1"/>
  <c r="D131" i="10"/>
  <c r="E131" i="10" s="1"/>
  <c r="AB131" i="10" s="1"/>
  <c r="D132" i="10"/>
  <c r="E132" i="10" s="1"/>
  <c r="AB132" i="10" s="1"/>
  <c r="D133" i="10"/>
  <c r="E133" i="10" s="1"/>
  <c r="D134" i="10"/>
  <c r="E134" i="10" s="1"/>
  <c r="D135" i="10"/>
  <c r="E135" i="10" s="1"/>
  <c r="AB135" i="10" s="1"/>
  <c r="D136" i="10"/>
  <c r="E136" i="10" s="1"/>
  <c r="D137" i="10"/>
  <c r="E137" i="10" s="1"/>
  <c r="D138" i="10"/>
  <c r="E138" i="10" s="1"/>
  <c r="D139" i="10"/>
  <c r="E139" i="10" s="1"/>
  <c r="AB139" i="10" s="1"/>
  <c r="D140" i="10"/>
  <c r="E140" i="10" s="1"/>
  <c r="AB140" i="10" s="1"/>
  <c r="D141" i="10"/>
  <c r="E141" i="10" s="1"/>
  <c r="D142" i="10"/>
  <c r="E142" i="10" s="1"/>
  <c r="D143" i="10"/>
  <c r="E143" i="10" s="1"/>
  <c r="AB143" i="10" s="1"/>
  <c r="D144" i="10"/>
  <c r="E144" i="10" s="1"/>
  <c r="D145" i="10"/>
  <c r="E145" i="10" s="1"/>
  <c r="D146" i="10"/>
  <c r="E146" i="10" s="1"/>
  <c r="D147" i="10"/>
  <c r="E147" i="10" s="1"/>
  <c r="AB147" i="10" s="1"/>
  <c r="D148" i="10"/>
  <c r="E148" i="10" s="1"/>
  <c r="AB148" i="10" s="1"/>
  <c r="D149" i="10"/>
  <c r="E149" i="10" s="1"/>
  <c r="D150" i="10"/>
  <c r="E150" i="10" s="1"/>
  <c r="D151" i="10"/>
  <c r="E151" i="10" s="1"/>
  <c r="AB151" i="10" s="1"/>
  <c r="D152" i="10"/>
  <c r="E152" i="10" s="1"/>
  <c r="D153" i="10"/>
  <c r="E153" i="10" s="1"/>
  <c r="D154" i="10"/>
  <c r="D155" i="10"/>
  <c r="E155" i="10" s="1"/>
  <c r="AB155" i="10" s="1"/>
  <c r="D156" i="10"/>
  <c r="E156" i="10" s="1"/>
  <c r="AB156" i="10" s="1"/>
  <c r="D157" i="10"/>
  <c r="E157" i="10" s="1"/>
  <c r="D158" i="10"/>
  <c r="E158" i="10" s="1"/>
  <c r="D159" i="10"/>
  <c r="E159" i="10" s="1"/>
  <c r="AB159" i="10" s="1"/>
  <c r="D160" i="10"/>
  <c r="E160" i="10" s="1"/>
  <c r="D161" i="10"/>
  <c r="E161" i="10" s="1"/>
  <c r="D162" i="10"/>
  <c r="E162" i="10" s="1"/>
  <c r="D163" i="10"/>
  <c r="E163" i="10" s="1"/>
  <c r="AB163" i="10" s="1"/>
  <c r="D164" i="10"/>
  <c r="E164" i="10" s="1"/>
  <c r="AB164" i="10" s="1"/>
  <c r="D165" i="10"/>
  <c r="E165" i="10" s="1"/>
  <c r="D166" i="10"/>
  <c r="E166" i="10" s="1"/>
  <c r="D167" i="10"/>
  <c r="E167" i="10" s="1"/>
  <c r="AB167" i="10" s="1"/>
  <c r="D168" i="10"/>
  <c r="E168" i="10" s="1"/>
  <c r="D169" i="10"/>
  <c r="E169" i="10" s="1"/>
  <c r="D170" i="10"/>
  <c r="E170" i="10" s="1"/>
  <c r="D171" i="10"/>
  <c r="E171" i="10" s="1"/>
  <c r="AB171" i="10" s="1"/>
  <c r="D172" i="10"/>
  <c r="E172" i="10" s="1"/>
  <c r="AB172" i="10" s="1"/>
  <c r="D81" i="10"/>
  <c r="E81" i="10" s="1"/>
  <c r="AB81" i="10" s="1"/>
  <c r="D80" i="10"/>
  <c r="E80" i="10" s="1"/>
  <c r="AB80" i="10" s="1"/>
  <c r="D66" i="10"/>
  <c r="E66" i="10" s="1"/>
  <c r="AB66" i="10" s="1"/>
  <c r="D67" i="10"/>
  <c r="E67" i="10" s="1"/>
  <c r="AB67" i="10" s="1"/>
  <c r="D68" i="10"/>
  <c r="E68" i="10" s="1"/>
  <c r="AB68" i="10" s="1"/>
  <c r="D69" i="10"/>
  <c r="E69" i="10" s="1"/>
  <c r="D70" i="10"/>
  <c r="E70" i="10" s="1"/>
  <c r="AB70" i="10" s="1"/>
  <c r="D71" i="10"/>
  <c r="E71" i="10" s="1"/>
  <c r="D72" i="10"/>
  <c r="E72" i="10" s="1"/>
  <c r="AB72" i="10" s="1"/>
  <c r="D73" i="10"/>
  <c r="E73" i="10" s="1"/>
  <c r="AB73" i="10" s="1"/>
  <c r="D74" i="10"/>
  <c r="E74" i="10" s="1"/>
  <c r="AB74" i="10" s="1"/>
  <c r="D75" i="10"/>
  <c r="E75" i="10" s="1"/>
  <c r="AB75" i="10" s="1"/>
  <c r="D76" i="10"/>
  <c r="E76" i="10" s="1"/>
  <c r="AB76" i="10" s="1"/>
  <c r="D77" i="10"/>
  <c r="E77" i="10" s="1"/>
  <c r="D78" i="10"/>
  <c r="E78" i="10" s="1"/>
  <c r="AB78" i="10" s="1"/>
  <c r="D65" i="10"/>
  <c r="E65" i="10" s="1"/>
  <c r="AB65" i="10" s="1"/>
  <c r="D64" i="10"/>
  <c r="E64" i="10" s="1"/>
  <c r="AB64" i="10" s="1"/>
  <c r="D53" i="10"/>
  <c r="E53" i="10" s="1"/>
  <c r="AB53" i="10" s="1"/>
  <c r="D54" i="10"/>
  <c r="E54" i="10" s="1"/>
  <c r="D55" i="10"/>
  <c r="E55" i="10" s="1"/>
  <c r="D56" i="10"/>
  <c r="E56" i="10" s="1"/>
  <c r="AB56" i="10" s="1"/>
  <c r="D57" i="10"/>
  <c r="D58" i="10"/>
  <c r="E58" i="10" s="1"/>
  <c r="AB58" i="10" s="1"/>
  <c r="D59" i="10"/>
  <c r="E59" i="10" s="1"/>
  <c r="D60" i="10"/>
  <c r="E60" i="10" s="1"/>
  <c r="D61" i="10"/>
  <c r="E61" i="10" s="1"/>
  <c r="AB61" i="10" s="1"/>
  <c r="D62" i="10"/>
  <c r="E62" i="10" s="1"/>
  <c r="D52" i="10"/>
  <c r="E52" i="10" s="1"/>
  <c r="AB52" i="10" s="1"/>
  <c r="D51" i="10"/>
  <c r="E51" i="10" s="1"/>
  <c r="D49" i="10"/>
  <c r="E49" i="10" s="1"/>
  <c r="AB49" i="10" s="1"/>
  <c r="D47" i="10"/>
  <c r="E47" i="10" s="1"/>
  <c r="AB47" i="10" s="1"/>
  <c r="D46" i="10"/>
  <c r="E46" i="10" s="1"/>
  <c r="D45" i="10"/>
  <c r="E45" i="10" s="1"/>
  <c r="AB45" i="10" s="1"/>
  <c r="D43" i="10"/>
  <c r="E43" i="10" s="1"/>
  <c r="AB43" i="10" s="1"/>
  <c r="D28" i="10"/>
  <c r="E28" i="10" s="1"/>
  <c r="AB28" i="10" s="1"/>
  <c r="D29" i="10"/>
  <c r="E29" i="10" s="1"/>
  <c r="AB29" i="10" s="1"/>
  <c r="D30" i="10"/>
  <c r="E30" i="10" s="1"/>
  <c r="AB30" i="10" s="1"/>
  <c r="D31" i="10"/>
  <c r="E31" i="10" s="1"/>
  <c r="D32" i="10"/>
  <c r="E32" i="10" s="1"/>
  <c r="D33" i="10"/>
  <c r="E33" i="10" s="1"/>
  <c r="AB33" i="10" s="1"/>
  <c r="D34" i="10"/>
  <c r="E34" i="10" s="1"/>
  <c r="D35" i="10"/>
  <c r="E35" i="10" s="1"/>
  <c r="AB35" i="10" s="1"/>
  <c r="D36" i="10"/>
  <c r="E36" i="10" s="1"/>
  <c r="AB36" i="10" s="1"/>
  <c r="D37" i="10"/>
  <c r="E37" i="10" s="1"/>
  <c r="AB37" i="10" s="1"/>
  <c r="D38" i="10"/>
  <c r="E38" i="10" s="1"/>
  <c r="AB38" i="10" s="1"/>
  <c r="D39" i="10"/>
  <c r="E39" i="10" s="1"/>
  <c r="D40" i="10"/>
  <c r="E40" i="10" s="1"/>
  <c r="D41" i="10"/>
  <c r="E41" i="10" s="1"/>
  <c r="AB41" i="10" s="1"/>
  <c r="D27" i="10"/>
  <c r="E27" i="10" s="1"/>
  <c r="AB27" i="10" s="1"/>
  <c r="D26" i="10"/>
  <c r="E26" i="10" s="1"/>
  <c r="AB26" i="10" s="1"/>
  <c r="D18" i="10"/>
  <c r="E18" i="10" s="1"/>
  <c r="D19" i="10"/>
  <c r="E19" i="10" s="1"/>
  <c r="D20" i="10"/>
  <c r="E20" i="10" s="1"/>
  <c r="AB20" i="10" s="1"/>
  <c r="D21" i="10"/>
  <c r="E21" i="10" s="1"/>
  <c r="AB21" i="10" s="1"/>
  <c r="D22" i="10"/>
  <c r="E22" i="10" s="1"/>
  <c r="D23" i="10"/>
  <c r="E23" i="10" s="1"/>
  <c r="D24" i="10"/>
  <c r="E24" i="10" s="1"/>
  <c r="AB24" i="10" s="1"/>
  <c r="D16" i="10"/>
  <c r="E16" i="10" s="1"/>
  <c r="AB16" i="10" s="1"/>
  <c r="D17" i="10"/>
  <c r="E17" i="10" s="1"/>
  <c r="D15" i="10"/>
  <c r="E15" i="10" s="1"/>
  <c r="AB15" i="10" s="1"/>
  <c r="D14" i="10"/>
  <c r="E14" i="10" s="1"/>
  <c r="AB14" i="10" s="1"/>
  <c r="D5" i="10"/>
  <c r="E5" i="10" s="1"/>
  <c r="D6" i="10"/>
  <c r="E6" i="10" s="1"/>
  <c r="D7" i="10"/>
  <c r="E7" i="10" s="1"/>
  <c r="AB7" i="10" s="1"/>
  <c r="D8" i="10"/>
  <c r="E8" i="10" s="1"/>
  <c r="D9" i="10"/>
  <c r="E9" i="10" s="1"/>
  <c r="AB9" i="10" s="1"/>
  <c r="D10" i="10"/>
  <c r="E10" i="10" s="1"/>
  <c r="AB10" i="10" s="1"/>
  <c r="D11" i="10"/>
  <c r="E11" i="10" s="1"/>
  <c r="AB11" i="10" s="1"/>
  <c r="D12" i="10"/>
  <c r="E12" i="10" s="1"/>
  <c r="AB12" i="10" s="1"/>
  <c r="D4" i="10"/>
  <c r="E4" i="10" s="1"/>
  <c r="V6" i="9"/>
  <c r="AB166" i="10" l="1"/>
  <c r="AB158" i="10"/>
  <c r="AB150" i="10"/>
  <c r="AB142" i="10"/>
  <c r="AB134" i="10"/>
  <c r="AB126" i="10"/>
  <c r="AB118" i="10"/>
  <c r="AB110" i="10"/>
  <c r="AB102" i="10"/>
  <c r="AB94" i="10"/>
  <c r="AB86" i="10"/>
  <c r="AB60" i="10"/>
  <c r="AB23" i="10"/>
  <c r="AB32" i="10"/>
  <c r="AB40" i="10"/>
  <c r="AB77" i="10"/>
  <c r="AB183" i="10"/>
  <c r="AB8" i="10"/>
  <c r="AB22" i="10"/>
  <c r="AB6" i="10"/>
  <c r="AB4" i="10"/>
  <c r="AG3" i="10"/>
  <c r="AB5" i="10"/>
  <c r="AB168" i="10"/>
  <c r="AB160" i="10"/>
  <c r="AB152" i="10"/>
  <c r="AB144" i="10"/>
  <c r="AB128" i="10"/>
  <c r="AB120" i="10"/>
  <c r="AB112" i="10"/>
  <c r="AB104" i="10"/>
  <c r="AB96" i="10"/>
  <c r="AB88" i="10"/>
  <c r="AB197" i="10"/>
  <c r="AB232" i="10"/>
  <c r="AB224" i="10"/>
  <c r="AB249" i="10"/>
  <c r="AB241" i="10"/>
  <c r="AB51" i="10"/>
  <c r="AB17" i="10"/>
  <c r="AB62" i="10"/>
  <c r="AB54" i="10"/>
  <c r="AB34" i="10"/>
  <c r="AB165" i="10"/>
  <c r="AB157" i="10"/>
  <c r="AB149" i="10"/>
  <c r="AB141" i="10"/>
  <c r="AB133" i="10"/>
  <c r="AB125" i="10"/>
  <c r="AB117" i="10"/>
  <c r="AB109" i="10"/>
  <c r="AB101" i="10"/>
  <c r="AB93" i="10"/>
  <c r="AB85" i="10"/>
  <c r="AB210" i="10"/>
  <c r="AB261" i="10"/>
  <c r="AB59" i="10"/>
  <c r="AB211" i="10"/>
  <c r="AB262" i="10"/>
  <c r="AB57" i="10"/>
  <c r="AB130" i="10"/>
  <c r="AB191" i="10"/>
  <c r="AB235" i="10"/>
  <c r="AB71" i="10"/>
  <c r="AB201" i="10"/>
  <c r="AB193" i="10"/>
  <c r="AB185" i="10"/>
  <c r="AB177" i="10"/>
  <c r="AB209" i="10"/>
  <c r="AB228" i="10"/>
  <c r="AB220" i="10"/>
  <c r="AB253" i="10"/>
  <c r="AB245" i="10"/>
  <c r="AB237" i="10"/>
  <c r="AB260" i="10"/>
  <c r="AB69" i="10"/>
  <c r="AB114" i="10"/>
  <c r="AB175" i="10"/>
  <c r="AB184" i="10"/>
  <c r="AB176" i="10"/>
  <c r="AB208" i="10"/>
  <c r="AB227" i="10"/>
  <c r="AB219" i="10"/>
  <c r="AB252" i="10"/>
  <c r="AB244" i="10"/>
  <c r="AB236" i="10"/>
  <c r="AB259" i="10"/>
  <c r="AB170" i="10"/>
  <c r="AB106" i="10"/>
  <c r="AB207" i="10"/>
  <c r="AB19" i="10"/>
  <c r="AB162" i="10"/>
  <c r="AB98" i="10"/>
  <c r="AB226" i="10"/>
  <c r="AB169" i="10"/>
  <c r="AB161" i="10"/>
  <c r="AB153" i="10"/>
  <c r="AB145" i="10"/>
  <c r="AB137" i="10"/>
  <c r="AB129" i="10"/>
  <c r="AB121" i="10"/>
  <c r="AB113" i="10"/>
  <c r="AB105" i="10"/>
  <c r="AB97" i="10"/>
  <c r="AB89" i="10"/>
  <c r="AB225" i="10"/>
  <c r="AB217" i="10"/>
  <c r="AB250" i="10"/>
  <c r="AB242" i="10"/>
  <c r="AB39" i="10"/>
  <c r="AB154" i="10"/>
  <c r="AB90" i="10"/>
  <c r="AB218" i="10"/>
  <c r="AB55" i="10"/>
  <c r="AB136" i="10"/>
  <c r="AB31" i="10"/>
  <c r="AB146" i="10"/>
  <c r="AB82" i="10"/>
  <c r="AB251" i="10"/>
  <c r="AB18" i="10"/>
  <c r="AB46" i="10"/>
  <c r="AB138" i="10"/>
  <c r="AB199" i="10"/>
  <c r="AB243" i="10"/>
  <c r="G265" i="9"/>
  <c r="H265" i="9" s="1"/>
  <c r="C265" i="9"/>
  <c r="D265" i="9" s="1"/>
  <c r="G264" i="9"/>
  <c r="H264" i="9" s="1"/>
  <c r="C264" i="9"/>
  <c r="D264" i="9" s="1"/>
  <c r="J264" i="9" s="1"/>
  <c r="G263" i="9"/>
  <c r="H263" i="9" s="1"/>
  <c r="C263" i="9"/>
  <c r="D263" i="9" s="1"/>
  <c r="G262" i="9"/>
  <c r="H262" i="9" s="1"/>
  <c r="C262" i="9"/>
  <c r="D262" i="9" s="1"/>
  <c r="G261" i="9"/>
  <c r="H261" i="9" s="1"/>
  <c r="C261" i="9"/>
  <c r="D261" i="9" s="1"/>
  <c r="J261" i="9" s="1"/>
  <c r="G260" i="9"/>
  <c r="H260" i="9" s="1"/>
  <c r="C260" i="9"/>
  <c r="D260" i="9" s="1"/>
  <c r="G259" i="9"/>
  <c r="H259" i="9" s="1"/>
  <c r="C259" i="9"/>
  <c r="D259" i="9" s="1"/>
  <c r="G258" i="9"/>
  <c r="H258" i="9" s="1"/>
  <c r="C258" i="9"/>
  <c r="D258" i="9" s="1"/>
  <c r="G257" i="9"/>
  <c r="H257" i="9" s="1"/>
  <c r="J257" i="9" s="1"/>
  <c r="H256" i="9"/>
  <c r="G256" i="9"/>
  <c r="C256" i="9"/>
  <c r="D256" i="9" s="1"/>
  <c r="G255" i="9"/>
  <c r="H255" i="9" s="1"/>
  <c r="C255" i="9"/>
  <c r="D255" i="9" s="1"/>
  <c r="G254" i="9"/>
  <c r="H254" i="9" s="1"/>
  <c r="C254" i="9"/>
  <c r="D254" i="9" s="1"/>
  <c r="G253" i="9"/>
  <c r="H253" i="9" s="1"/>
  <c r="C253" i="9"/>
  <c r="D253" i="9" s="1"/>
  <c r="G252" i="9"/>
  <c r="H252" i="9" s="1"/>
  <c r="C252" i="9"/>
  <c r="D252" i="9" s="1"/>
  <c r="G251" i="9"/>
  <c r="H251" i="9" s="1"/>
  <c r="C251" i="9"/>
  <c r="D251" i="9" s="1"/>
  <c r="G250" i="9"/>
  <c r="H250" i="9" s="1"/>
  <c r="C250" i="9"/>
  <c r="D250" i="9" s="1"/>
  <c r="G249" i="9"/>
  <c r="H249" i="9" s="1"/>
  <c r="C249" i="9"/>
  <c r="D249" i="9" s="1"/>
  <c r="G248" i="9"/>
  <c r="H248" i="9" s="1"/>
  <c r="C248" i="9"/>
  <c r="D248" i="9" s="1"/>
  <c r="G247" i="9"/>
  <c r="H247" i="9" s="1"/>
  <c r="C247" i="9"/>
  <c r="D247" i="9" s="1"/>
  <c r="G246" i="9"/>
  <c r="H246" i="9" s="1"/>
  <c r="C246" i="9"/>
  <c r="D246" i="9" s="1"/>
  <c r="G245" i="9"/>
  <c r="H245" i="9" s="1"/>
  <c r="C245" i="9"/>
  <c r="D245" i="9" s="1"/>
  <c r="G244" i="9"/>
  <c r="H244" i="9" s="1"/>
  <c r="C244" i="9"/>
  <c r="D244" i="9" s="1"/>
  <c r="G243" i="9"/>
  <c r="H243" i="9" s="1"/>
  <c r="C243" i="9"/>
  <c r="D243" i="9" s="1"/>
  <c r="H242" i="9"/>
  <c r="G242" i="9"/>
  <c r="D242" i="9"/>
  <c r="J242" i="9" s="1"/>
  <c r="C242" i="9"/>
  <c r="G241" i="9"/>
  <c r="H241" i="9" s="1"/>
  <c r="C241" i="9"/>
  <c r="D241" i="9" s="1"/>
  <c r="G240" i="9"/>
  <c r="H240" i="9" s="1"/>
  <c r="C240" i="9"/>
  <c r="D240" i="9" s="1"/>
  <c r="G239" i="9"/>
  <c r="H239" i="9" s="1"/>
  <c r="C239" i="9"/>
  <c r="D239" i="9" s="1"/>
  <c r="G238" i="9"/>
  <c r="H238" i="9" s="1"/>
  <c r="C238" i="9"/>
  <c r="D238" i="9" s="1"/>
  <c r="J238" i="9" s="1"/>
  <c r="G237" i="9"/>
  <c r="H237" i="9" s="1"/>
  <c r="C237" i="9"/>
  <c r="D237" i="9" s="1"/>
  <c r="G236" i="9"/>
  <c r="H236" i="9" s="1"/>
  <c r="C236" i="9"/>
  <c r="D236" i="9" s="1"/>
  <c r="J236" i="9" s="1"/>
  <c r="G235" i="9"/>
  <c r="H235" i="9" s="1"/>
  <c r="J235" i="9" s="1"/>
  <c r="G234" i="9"/>
  <c r="H234" i="9" s="1"/>
  <c r="C234" i="9"/>
  <c r="D234" i="9" s="1"/>
  <c r="J234" i="9" s="1"/>
  <c r="G233" i="9"/>
  <c r="H233" i="9" s="1"/>
  <c r="C233" i="9"/>
  <c r="D233" i="9" s="1"/>
  <c r="G232" i="9"/>
  <c r="H232" i="9" s="1"/>
  <c r="C232" i="9"/>
  <c r="D232" i="9" s="1"/>
  <c r="J232" i="9" s="1"/>
  <c r="G231" i="9"/>
  <c r="H231" i="9" s="1"/>
  <c r="C231" i="9"/>
  <c r="D231" i="9" s="1"/>
  <c r="G230" i="9"/>
  <c r="H230" i="9" s="1"/>
  <c r="C230" i="9"/>
  <c r="D230" i="9" s="1"/>
  <c r="H229" i="9"/>
  <c r="G229" i="9"/>
  <c r="C229" i="9"/>
  <c r="D229" i="9" s="1"/>
  <c r="G228" i="9"/>
  <c r="H228" i="9" s="1"/>
  <c r="C228" i="9"/>
  <c r="D228" i="9" s="1"/>
  <c r="G227" i="9"/>
  <c r="H227" i="9" s="1"/>
  <c r="C227" i="9"/>
  <c r="D227" i="9" s="1"/>
  <c r="G226" i="9"/>
  <c r="H226" i="9" s="1"/>
  <c r="D226" i="9"/>
  <c r="C226" i="9"/>
  <c r="G225" i="9"/>
  <c r="H225" i="9" s="1"/>
  <c r="C225" i="9"/>
  <c r="D225" i="9" s="1"/>
  <c r="G224" i="9"/>
  <c r="H224" i="9" s="1"/>
  <c r="C224" i="9"/>
  <c r="D224" i="9" s="1"/>
  <c r="G223" i="9"/>
  <c r="H223" i="9" s="1"/>
  <c r="C223" i="9"/>
  <c r="D223" i="9" s="1"/>
  <c r="G222" i="9"/>
  <c r="H222" i="9" s="1"/>
  <c r="C222" i="9"/>
  <c r="D222" i="9" s="1"/>
  <c r="G221" i="9"/>
  <c r="H221" i="9" s="1"/>
  <c r="C221" i="9"/>
  <c r="D221" i="9" s="1"/>
  <c r="G220" i="9"/>
  <c r="H220" i="9" s="1"/>
  <c r="C220" i="9"/>
  <c r="D220" i="9" s="1"/>
  <c r="G219" i="9"/>
  <c r="H219" i="9" s="1"/>
  <c r="C219" i="9"/>
  <c r="D219" i="9" s="1"/>
  <c r="J219" i="9" s="1"/>
  <c r="G218" i="9"/>
  <c r="H218" i="9" s="1"/>
  <c r="C218" i="9"/>
  <c r="D218" i="9" s="1"/>
  <c r="G217" i="9"/>
  <c r="H217" i="9" s="1"/>
  <c r="C217" i="9"/>
  <c r="D217" i="9" s="1"/>
  <c r="G216" i="9"/>
  <c r="H216" i="9" s="1"/>
  <c r="J216" i="9" s="1"/>
  <c r="G215" i="9"/>
  <c r="H215" i="9" s="1"/>
  <c r="D215" i="9"/>
  <c r="C215" i="9"/>
  <c r="G214" i="9"/>
  <c r="H214" i="9" s="1"/>
  <c r="C214" i="9"/>
  <c r="D214" i="9" s="1"/>
  <c r="G213" i="9"/>
  <c r="H213" i="9" s="1"/>
  <c r="D213" i="9"/>
  <c r="C213" i="9"/>
  <c r="H212" i="9"/>
  <c r="G212" i="9"/>
  <c r="C212" i="9"/>
  <c r="D212" i="9" s="1"/>
  <c r="G211" i="9"/>
  <c r="H211" i="9" s="1"/>
  <c r="C211" i="9"/>
  <c r="D211" i="9" s="1"/>
  <c r="G210" i="9"/>
  <c r="H210" i="9" s="1"/>
  <c r="C210" i="9"/>
  <c r="D210" i="9" s="1"/>
  <c r="G209" i="9"/>
  <c r="H209" i="9" s="1"/>
  <c r="C209" i="9"/>
  <c r="D209" i="9" s="1"/>
  <c r="G208" i="9"/>
  <c r="H208" i="9" s="1"/>
  <c r="C208" i="9"/>
  <c r="D208" i="9" s="1"/>
  <c r="G207" i="9"/>
  <c r="H207" i="9" s="1"/>
  <c r="C207" i="9"/>
  <c r="D207" i="9" s="1"/>
  <c r="G206" i="9"/>
  <c r="H206" i="9" s="1"/>
  <c r="J206" i="9" s="1"/>
  <c r="C205" i="9"/>
  <c r="D205" i="9" s="1"/>
  <c r="J205" i="9" s="1"/>
  <c r="G204" i="9"/>
  <c r="H204" i="9" s="1"/>
  <c r="C204" i="9"/>
  <c r="D204" i="9" s="1"/>
  <c r="G203" i="9"/>
  <c r="H203" i="9" s="1"/>
  <c r="D203" i="9"/>
  <c r="C203" i="9"/>
  <c r="G202" i="9"/>
  <c r="H202" i="9" s="1"/>
  <c r="C202" i="9"/>
  <c r="D202" i="9" s="1"/>
  <c r="H201" i="9"/>
  <c r="G201" i="9"/>
  <c r="C201" i="9"/>
  <c r="D201" i="9" s="1"/>
  <c r="G200" i="9"/>
  <c r="H200" i="9" s="1"/>
  <c r="C200" i="9"/>
  <c r="D200" i="9" s="1"/>
  <c r="G199" i="9"/>
  <c r="H199" i="9" s="1"/>
  <c r="C199" i="9"/>
  <c r="D199" i="9" s="1"/>
  <c r="G198" i="9"/>
  <c r="H198" i="9" s="1"/>
  <c r="C198" i="9"/>
  <c r="D198" i="9" s="1"/>
  <c r="G197" i="9"/>
  <c r="H197" i="9" s="1"/>
  <c r="C197" i="9"/>
  <c r="D197" i="9" s="1"/>
  <c r="G196" i="9"/>
  <c r="H196" i="9" s="1"/>
  <c r="C196" i="9"/>
  <c r="D196" i="9" s="1"/>
  <c r="G195" i="9"/>
  <c r="H195" i="9" s="1"/>
  <c r="C195" i="9"/>
  <c r="D195" i="9" s="1"/>
  <c r="G194" i="9"/>
  <c r="H194" i="9" s="1"/>
  <c r="C194" i="9"/>
  <c r="D194" i="9" s="1"/>
  <c r="G193" i="9"/>
  <c r="H193" i="9" s="1"/>
  <c r="C193" i="9"/>
  <c r="D193" i="9" s="1"/>
  <c r="G192" i="9"/>
  <c r="H192" i="9" s="1"/>
  <c r="C192" i="9"/>
  <c r="D192" i="9" s="1"/>
  <c r="G191" i="9"/>
  <c r="H191" i="9" s="1"/>
  <c r="C191" i="9"/>
  <c r="D191" i="9" s="1"/>
  <c r="G190" i="9"/>
  <c r="H190" i="9" s="1"/>
  <c r="C190" i="9"/>
  <c r="D190" i="9" s="1"/>
  <c r="J190" i="9" s="1"/>
  <c r="G189" i="9"/>
  <c r="H189" i="9" s="1"/>
  <c r="C189" i="9"/>
  <c r="D189" i="9" s="1"/>
  <c r="G188" i="9"/>
  <c r="H188" i="9" s="1"/>
  <c r="C188" i="9"/>
  <c r="D188" i="9" s="1"/>
  <c r="J188" i="9" s="1"/>
  <c r="G187" i="9"/>
  <c r="H187" i="9" s="1"/>
  <c r="C187" i="9"/>
  <c r="D187" i="9" s="1"/>
  <c r="G186" i="9"/>
  <c r="H186" i="9" s="1"/>
  <c r="C186" i="9"/>
  <c r="D186" i="9" s="1"/>
  <c r="J186" i="9" s="1"/>
  <c r="G185" i="9"/>
  <c r="H185" i="9" s="1"/>
  <c r="C185" i="9"/>
  <c r="D185" i="9" s="1"/>
  <c r="G184" i="9"/>
  <c r="H184" i="9" s="1"/>
  <c r="C184" i="9"/>
  <c r="D184" i="9" s="1"/>
  <c r="G183" i="9"/>
  <c r="H183" i="9" s="1"/>
  <c r="C183" i="9"/>
  <c r="D183" i="9" s="1"/>
  <c r="G182" i="9"/>
  <c r="H182" i="9" s="1"/>
  <c r="C182" i="9"/>
  <c r="D182" i="9" s="1"/>
  <c r="G181" i="9"/>
  <c r="H181" i="9" s="1"/>
  <c r="C181" i="9"/>
  <c r="D181" i="9" s="1"/>
  <c r="G180" i="9"/>
  <c r="H180" i="9" s="1"/>
  <c r="C180" i="9"/>
  <c r="D180" i="9" s="1"/>
  <c r="G179" i="9"/>
  <c r="H179" i="9" s="1"/>
  <c r="C179" i="9"/>
  <c r="D179" i="9" s="1"/>
  <c r="G178" i="9"/>
  <c r="H178" i="9" s="1"/>
  <c r="C178" i="9"/>
  <c r="D178" i="9" s="1"/>
  <c r="G177" i="9"/>
  <c r="H177" i="9" s="1"/>
  <c r="C177" i="9"/>
  <c r="D177" i="9" s="1"/>
  <c r="G176" i="9"/>
  <c r="H176" i="9" s="1"/>
  <c r="C176" i="9"/>
  <c r="D176" i="9" s="1"/>
  <c r="G175" i="9"/>
  <c r="H175" i="9" s="1"/>
  <c r="C175" i="9"/>
  <c r="D175" i="9" s="1"/>
  <c r="G174" i="9"/>
  <c r="H174" i="9" s="1"/>
  <c r="J174" i="9" s="1"/>
  <c r="G173" i="9"/>
  <c r="H173" i="9" s="1"/>
  <c r="C173" i="9"/>
  <c r="D173" i="9" s="1"/>
  <c r="G172" i="9"/>
  <c r="H172" i="9" s="1"/>
  <c r="C172" i="9"/>
  <c r="D172" i="9" s="1"/>
  <c r="G171" i="9"/>
  <c r="H171" i="9" s="1"/>
  <c r="C171" i="9"/>
  <c r="D171" i="9" s="1"/>
  <c r="G170" i="9"/>
  <c r="H170" i="9" s="1"/>
  <c r="C170" i="9"/>
  <c r="D170" i="9" s="1"/>
  <c r="G169" i="9"/>
  <c r="H169" i="9" s="1"/>
  <c r="C169" i="9"/>
  <c r="D169" i="9" s="1"/>
  <c r="G168" i="9"/>
  <c r="H168" i="9" s="1"/>
  <c r="C168" i="9"/>
  <c r="D168" i="9" s="1"/>
  <c r="J168" i="9" s="1"/>
  <c r="G167" i="9"/>
  <c r="H167" i="9" s="1"/>
  <c r="C167" i="9"/>
  <c r="D167" i="9" s="1"/>
  <c r="J167" i="9" s="1"/>
  <c r="G166" i="9"/>
  <c r="H166" i="9" s="1"/>
  <c r="C166" i="9"/>
  <c r="D166" i="9" s="1"/>
  <c r="G165" i="9"/>
  <c r="H165" i="9" s="1"/>
  <c r="C165" i="9"/>
  <c r="D165" i="9" s="1"/>
  <c r="G164" i="9"/>
  <c r="H164" i="9" s="1"/>
  <c r="C164" i="9"/>
  <c r="D164" i="9" s="1"/>
  <c r="G163" i="9"/>
  <c r="H163" i="9" s="1"/>
  <c r="C163" i="9"/>
  <c r="D163" i="9" s="1"/>
  <c r="G162" i="9"/>
  <c r="H162" i="9" s="1"/>
  <c r="C162" i="9"/>
  <c r="D162" i="9" s="1"/>
  <c r="G161" i="9"/>
  <c r="H161" i="9" s="1"/>
  <c r="C161" i="9"/>
  <c r="D161" i="9" s="1"/>
  <c r="G160" i="9"/>
  <c r="H160" i="9" s="1"/>
  <c r="C160" i="9"/>
  <c r="D160" i="9" s="1"/>
  <c r="G159" i="9"/>
  <c r="H159" i="9" s="1"/>
  <c r="C159" i="9"/>
  <c r="D159" i="9" s="1"/>
  <c r="G158" i="9"/>
  <c r="H158" i="9" s="1"/>
  <c r="C158" i="9"/>
  <c r="D158" i="9" s="1"/>
  <c r="G157" i="9"/>
  <c r="H157" i="9" s="1"/>
  <c r="C157" i="9"/>
  <c r="D157" i="9" s="1"/>
  <c r="G156" i="9"/>
  <c r="H156" i="9" s="1"/>
  <c r="C156" i="9"/>
  <c r="D156" i="9" s="1"/>
  <c r="G155" i="9"/>
  <c r="H155" i="9" s="1"/>
  <c r="C155" i="9"/>
  <c r="D155" i="9" s="1"/>
  <c r="G154" i="9"/>
  <c r="H154" i="9" s="1"/>
  <c r="C154" i="9"/>
  <c r="D154" i="9" s="1"/>
  <c r="G153" i="9"/>
  <c r="H153" i="9" s="1"/>
  <c r="C153" i="9"/>
  <c r="D153" i="9" s="1"/>
  <c r="G152" i="9"/>
  <c r="H152" i="9" s="1"/>
  <c r="C152" i="9"/>
  <c r="D152" i="9" s="1"/>
  <c r="G151" i="9"/>
  <c r="H151" i="9" s="1"/>
  <c r="C151" i="9"/>
  <c r="D151" i="9" s="1"/>
  <c r="G150" i="9"/>
  <c r="H150" i="9" s="1"/>
  <c r="C150" i="9"/>
  <c r="D150" i="9" s="1"/>
  <c r="G149" i="9"/>
  <c r="H149" i="9" s="1"/>
  <c r="C149" i="9"/>
  <c r="D149" i="9" s="1"/>
  <c r="G148" i="9"/>
  <c r="H148" i="9" s="1"/>
  <c r="C148" i="9"/>
  <c r="D148" i="9" s="1"/>
  <c r="G147" i="9"/>
  <c r="H147" i="9" s="1"/>
  <c r="C147" i="9"/>
  <c r="D147" i="9" s="1"/>
  <c r="G146" i="9"/>
  <c r="H146" i="9" s="1"/>
  <c r="C146" i="9"/>
  <c r="D146" i="9" s="1"/>
  <c r="G145" i="9"/>
  <c r="H145" i="9" s="1"/>
  <c r="C145" i="9"/>
  <c r="D145" i="9" s="1"/>
  <c r="G144" i="9"/>
  <c r="H144" i="9" s="1"/>
  <c r="C144" i="9"/>
  <c r="D144" i="9" s="1"/>
  <c r="G143" i="9"/>
  <c r="H143" i="9" s="1"/>
  <c r="D143" i="9"/>
  <c r="C143" i="9"/>
  <c r="G142" i="9"/>
  <c r="H142" i="9" s="1"/>
  <c r="C142" i="9"/>
  <c r="D142" i="9" s="1"/>
  <c r="G141" i="9"/>
  <c r="H141" i="9" s="1"/>
  <c r="C141" i="9"/>
  <c r="D141" i="9" s="1"/>
  <c r="G140" i="9"/>
  <c r="H140" i="9" s="1"/>
  <c r="C140" i="9"/>
  <c r="D140" i="9" s="1"/>
  <c r="G139" i="9"/>
  <c r="H139" i="9" s="1"/>
  <c r="C139" i="9"/>
  <c r="D139" i="9" s="1"/>
  <c r="G138" i="9"/>
  <c r="H138" i="9" s="1"/>
  <c r="C138" i="9"/>
  <c r="D138" i="9" s="1"/>
  <c r="G137" i="9"/>
  <c r="H137" i="9" s="1"/>
  <c r="C137" i="9"/>
  <c r="D137" i="9" s="1"/>
  <c r="G136" i="9"/>
  <c r="H136" i="9" s="1"/>
  <c r="D136" i="9"/>
  <c r="C136" i="9"/>
  <c r="H135" i="9"/>
  <c r="G135" i="9"/>
  <c r="C135" i="9"/>
  <c r="D135" i="9" s="1"/>
  <c r="G134" i="9"/>
  <c r="H134" i="9" s="1"/>
  <c r="C134" i="9"/>
  <c r="D134" i="9" s="1"/>
  <c r="G133" i="9"/>
  <c r="H133" i="9" s="1"/>
  <c r="C133" i="9"/>
  <c r="D133" i="9" s="1"/>
  <c r="H132" i="9"/>
  <c r="G132" i="9"/>
  <c r="C132" i="9"/>
  <c r="D132" i="9" s="1"/>
  <c r="G131" i="9"/>
  <c r="H131" i="9" s="1"/>
  <c r="C131" i="9"/>
  <c r="D131" i="9" s="1"/>
  <c r="J131" i="9" s="1"/>
  <c r="G130" i="9"/>
  <c r="H130" i="9" s="1"/>
  <c r="D130" i="9"/>
  <c r="J130" i="9" s="1"/>
  <c r="C130" i="9"/>
  <c r="G129" i="9"/>
  <c r="H129" i="9" s="1"/>
  <c r="C129" i="9"/>
  <c r="D129" i="9" s="1"/>
  <c r="G128" i="9"/>
  <c r="H128" i="9" s="1"/>
  <c r="C128" i="9"/>
  <c r="D128" i="9" s="1"/>
  <c r="H127" i="9"/>
  <c r="G127" i="9"/>
  <c r="C127" i="9"/>
  <c r="D127" i="9" s="1"/>
  <c r="J127" i="9" s="1"/>
  <c r="G126" i="9"/>
  <c r="H126" i="9" s="1"/>
  <c r="C126" i="9"/>
  <c r="D126" i="9" s="1"/>
  <c r="G125" i="9"/>
  <c r="H125" i="9" s="1"/>
  <c r="C125" i="9"/>
  <c r="D125" i="9" s="1"/>
  <c r="G124" i="9"/>
  <c r="H124" i="9" s="1"/>
  <c r="C124" i="9"/>
  <c r="D124" i="9" s="1"/>
  <c r="G123" i="9"/>
  <c r="H123" i="9" s="1"/>
  <c r="C123" i="9"/>
  <c r="D123" i="9" s="1"/>
  <c r="G122" i="9"/>
  <c r="H122" i="9" s="1"/>
  <c r="C122" i="9"/>
  <c r="D122" i="9" s="1"/>
  <c r="J122" i="9" s="1"/>
  <c r="G121" i="9"/>
  <c r="H121" i="9" s="1"/>
  <c r="C121" i="9"/>
  <c r="D121" i="9" s="1"/>
  <c r="J121" i="9" s="1"/>
  <c r="G120" i="9"/>
  <c r="H120" i="9" s="1"/>
  <c r="C120" i="9"/>
  <c r="D120" i="9" s="1"/>
  <c r="G119" i="9"/>
  <c r="H119" i="9" s="1"/>
  <c r="D119" i="9"/>
  <c r="C119" i="9"/>
  <c r="H118" i="9"/>
  <c r="G118" i="9"/>
  <c r="C118" i="9"/>
  <c r="D118" i="9" s="1"/>
  <c r="G117" i="9"/>
  <c r="H117" i="9" s="1"/>
  <c r="C117" i="9"/>
  <c r="D117" i="9" s="1"/>
  <c r="G116" i="9"/>
  <c r="H116" i="9" s="1"/>
  <c r="C116" i="9"/>
  <c r="D116" i="9" s="1"/>
  <c r="G115" i="9"/>
  <c r="H115" i="9" s="1"/>
  <c r="C115" i="9"/>
  <c r="D115" i="9" s="1"/>
  <c r="G114" i="9"/>
  <c r="H114" i="9" s="1"/>
  <c r="C114" i="9"/>
  <c r="D114" i="9" s="1"/>
  <c r="G113" i="9"/>
  <c r="H113" i="9" s="1"/>
  <c r="C113" i="9"/>
  <c r="D113" i="9" s="1"/>
  <c r="J113" i="9" s="1"/>
  <c r="G112" i="9"/>
  <c r="H112" i="9" s="1"/>
  <c r="C112" i="9"/>
  <c r="D112" i="9" s="1"/>
  <c r="G111" i="9"/>
  <c r="H111" i="9" s="1"/>
  <c r="C111" i="9"/>
  <c r="D111" i="9" s="1"/>
  <c r="H110" i="9"/>
  <c r="G110" i="9"/>
  <c r="C110" i="9"/>
  <c r="D110" i="9" s="1"/>
  <c r="G109" i="9"/>
  <c r="H109" i="9" s="1"/>
  <c r="C109" i="9"/>
  <c r="D109" i="9" s="1"/>
  <c r="G108" i="9"/>
  <c r="H108" i="9" s="1"/>
  <c r="C108" i="9"/>
  <c r="D108" i="9" s="1"/>
  <c r="G107" i="9"/>
  <c r="H107" i="9" s="1"/>
  <c r="C107" i="9"/>
  <c r="D107" i="9" s="1"/>
  <c r="G106" i="9"/>
  <c r="H106" i="9" s="1"/>
  <c r="C106" i="9"/>
  <c r="D106" i="9" s="1"/>
  <c r="G105" i="9"/>
  <c r="H105" i="9" s="1"/>
  <c r="C105" i="9"/>
  <c r="D105" i="9" s="1"/>
  <c r="G104" i="9"/>
  <c r="H104" i="9" s="1"/>
  <c r="D104" i="9"/>
  <c r="J104" i="9" s="1"/>
  <c r="C104" i="9"/>
  <c r="H103" i="9"/>
  <c r="G103" i="9"/>
  <c r="C103" i="9"/>
  <c r="D103" i="9" s="1"/>
  <c r="G102" i="9"/>
  <c r="H102" i="9" s="1"/>
  <c r="C102" i="9"/>
  <c r="D102" i="9" s="1"/>
  <c r="G101" i="9"/>
  <c r="H101" i="9" s="1"/>
  <c r="C101" i="9"/>
  <c r="D101" i="9" s="1"/>
  <c r="G100" i="9"/>
  <c r="H100" i="9" s="1"/>
  <c r="C100" i="9"/>
  <c r="D100" i="9" s="1"/>
  <c r="G99" i="9"/>
  <c r="H99" i="9" s="1"/>
  <c r="C99" i="9"/>
  <c r="D99" i="9" s="1"/>
  <c r="G98" i="9"/>
  <c r="H98" i="9" s="1"/>
  <c r="C98" i="9"/>
  <c r="D98" i="9" s="1"/>
  <c r="G97" i="9"/>
  <c r="H97" i="9" s="1"/>
  <c r="C97" i="9"/>
  <c r="D97" i="9" s="1"/>
  <c r="G96" i="9"/>
  <c r="H96" i="9" s="1"/>
  <c r="C96" i="9"/>
  <c r="D96" i="9" s="1"/>
  <c r="G95" i="9"/>
  <c r="H95" i="9" s="1"/>
  <c r="C95" i="9"/>
  <c r="D95" i="9" s="1"/>
  <c r="G94" i="9"/>
  <c r="H94" i="9" s="1"/>
  <c r="D94" i="9"/>
  <c r="C94" i="9"/>
  <c r="H93" i="9"/>
  <c r="G93" i="9"/>
  <c r="C93" i="9"/>
  <c r="D93" i="9" s="1"/>
  <c r="G92" i="9"/>
  <c r="H92" i="9" s="1"/>
  <c r="C92" i="9"/>
  <c r="D92" i="9" s="1"/>
  <c r="G91" i="9"/>
  <c r="H91" i="9" s="1"/>
  <c r="C91" i="9"/>
  <c r="D91" i="9" s="1"/>
  <c r="G90" i="9"/>
  <c r="H90" i="9" s="1"/>
  <c r="C90" i="9"/>
  <c r="D90" i="9" s="1"/>
  <c r="G89" i="9"/>
  <c r="H89" i="9" s="1"/>
  <c r="C89" i="9"/>
  <c r="D89" i="9" s="1"/>
  <c r="G88" i="9"/>
  <c r="H88" i="9" s="1"/>
  <c r="C88" i="9"/>
  <c r="D88" i="9" s="1"/>
  <c r="G87" i="9"/>
  <c r="H87" i="9" s="1"/>
  <c r="C87" i="9"/>
  <c r="D87" i="9" s="1"/>
  <c r="G86" i="9"/>
  <c r="H86" i="9" s="1"/>
  <c r="C86" i="9"/>
  <c r="D86" i="9" s="1"/>
  <c r="G85" i="9"/>
  <c r="H85" i="9" s="1"/>
  <c r="C85" i="9"/>
  <c r="D85" i="9" s="1"/>
  <c r="G84" i="9"/>
  <c r="H84" i="9" s="1"/>
  <c r="C84" i="9"/>
  <c r="D84" i="9" s="1"/>
  <c r="J84" i="9" s="1"/>
  <c r="G83" i="9"/>
  <c r="H83" i="9" s="1"/>
  <c r="C83" i="9"/>
  <c r="D83" i="9" s="1"/>
  <c r="G82" i="9"/>
  <c r="H82" i="9" s="1"/>
  <c r="C82" i="9"/>
  <c r="D82" i="9" s="1"/>
  <c r="G81" i="9"/>
  <c r="H81" i="9" s="1"/>
  <c r="C81" i="9"/>
  <c r="D81" i="9" s="1"/>
  <c r="G80" i="9"/>
  <c r="H80" i="9" s="1"/>
  <c r="J80" i="9" s="1"/>
  <c r="G79" i="9"/>
  <c r="H79" i="9" s="1"/>
  <c r="D79" i="9"/>
  <c r="C79" i="9"/>
  <c r="G78" i="9"/>
  <c r="H78" i="9" s="1"/>
  <c r="C78" i="9"/>
  <c r="D78" i="9" s="1"/>
  <c r="G77" i="9"/>
  <c r="H77" i="9" s="1"/>
  <c r="C77" i="9"/>
  <c r="D77" i="9" s="1"/>
  <c r="G76" i="9"/>
  <c r="H76" i="9" s="1"/>
  <c r="C76" i="9"/>
  <c r="D76" i="9" s="1"/>
  <c r="G75" i="9"/>
  <c r="H75" i="9" s="1"/>
  <c r="C75" i="9"/>
  <c r="D75" i="9" s="1"/>
  <c r="G74" i="9"/>
  <c r="H74" i="9" s="1"/>
  <c r="C74" i="9"/>
  <c r="D74" i="9" s="1"/>
  <c r="G73" i="9"/>
  <c r="H73" i="9" s="1"/>
  <c r="C73" i="9"/>
  <c r="D73" i="9" s="1"/>
  <c r="G72" i="9"/>
  <c r="H72" i="9" s="1"/>
  <c r="C72" i="9"/>
  <c r="D72" i="9" s="1"/>
  <c r="G71" i="9"/>
  <c r="H71" i="9" s="1"/>
  <c r="C71" i="9"/>
  <c r="D71" i="9" s="1"/>
  <c r="J71" i="9" s="1"/>
  <c r="G70" i="9"/>
  <c r="H70" i="9" s="1"/>
  <c r="C70" i="9"/>
  <c r="D70" i="9" s="1"/>
  <c r="G69" i="9"/>
  <c r="H69" i="9" s="1"/>
  <c r="D69" i="9"/>
  <c r="C69" i="9"/>
  <c r="H68" i="9"/>
  <c r="G68" i="9"/>
  <c r="C68" i="9"/>
  <c r="D68" i="9" s="1"/>
  <c r="G67" i="9"/>
  <c r="H67" i="9" s="1"/>
  <c r="C67" i="9"/>
  <c r="D67" i="9" s="1"/>
  <c r="G66" i="9"/>
  <c r="H66" i="9" s="1"/>
  <c r="C66" i="9"/>
  <c r="D66" i="9" s="1"/>
  <c r="G65" i="9"/>
  <c r="H65" i="9" s="1"/>
  <c r="C65" i="9"/>
  <c r="D65" i="9" s="1"/>
  <c r="G64" i="9"/>
  <c r="H64" i="9" s="1"/>
  <c r="J64" i="9" s="1"/>
  <c r="G63" i="9"/>
  <c r="H63" i="9" s="1"/>
  <c r="C63" i="9"/>
  <c r="D63" i="9" s="1"/>
  <c r="G62" i="9"/>
  <c r="H62" i="9" s="1"/>
  <c r="C62" i="9"/>
  <c r="D62" i="9" s="1"/>
  <c r="G61" i="9"/>
  <c r="H61" i="9" s="1"/>
  <c r="C61" i="9"/>
  <c r="D61" i="9" s="1"/>
  <c r="G60" i="9"/>
  <c r="H60" i="9" s="1"/>
  <c r="C60" i="9"/>
  <c r="D60" i="9" s="1"/>
  <c r="G59" i="9"/>
  <c r="H59" i="9" s="1"/>
  <c r="C59" i="9"/>
  <c r="D59" i="9" s="1"/>
  <c r="G58" i="9"/>
  <c r="H58" i="9" s="1"/>
  <c r="C58" i="9"/>
  <c r="D58" i="9" s="1"/>
  <c r="G57" i="9"/>
  <c r="H57" i="9" s="1"/>
  <c r="C57" i="9"/>
  <c r="D57" i="9" s="1"/>
  <c r="G56" i="9"/>
  <c r="H56" i="9" s="1"/>
  <c r="C56" i="9"/>
  <c r="D56" i="9" s="1"/>
  <c r="G55" i="9"/>
  <c r="H55" i="9" s="1"/>
  <c r="C55" i="9"/>
  <c r="D55" i="9" s="1"/>
  <c r="G54" i="9"/>
  <c r="H54" i="9" s="1"/>
  <c r="C54" i="9"/>
  <c r="D54" i="9" s="1"/>
  <c r="G53" i="9"/>
  <c r="H53" i="9" s="1"/>
  <c r="C53" i="9"/>
  <c r="D53" i="9" s="1"/>
  <c r="G52" i="9"/>
  <c r="H52" i="9" s="1"/>
  <c r="C52" i="9"/>
  <c r="D52" i="9" s="1"/>
  <c r="G51" i="9"/>
  <c r="H51" i="9" s="1"/>
  <c r="J51" i="9" s="1"/>
  <c r="G50" i="9"/>
  <c r="H50" i="9" s="1"/>
  <c r="D50" i="9"/>
  <c r="C50" i="9"/>
  <c r="G49" i="9"/>
  <c r="H49" i="9" s="1"/>
  <c r="J49" i="9" s="1"/>
  <c r="G48" i="9"/>
  <c r="H48" i="9" s="1"/>
  <c r="C48" i="9"/>
  <c r="D48" i="9" s="1"/>
  <c r="G47" i="9"/>
  <c r="H47" i="9" s="1"/>
  <c r="C47" i="9"/>
  <c r="D47" i="9" s="1"/>
  <c r="G46" i="9"/>
  <c r="H46" i="9" s="1"/>
  <c r="D46" i="9"/>
  <c r="C46" i="9"/>
  <c r="G45" i="9"/>
  <c r="H45" i="9" s="1"/>
  <c r="J45" i="9" s="1"/>
  <c r="G44" i="9"/>
  <c r="H44" i="9" s="1"/>
  <c r="C44" i="9"/>
  <c r="D44" i="9" s="1"/>
  <c r="G43" i="9"/>
  <c r="H43" i="9" s="1"/>
  <c r="J43" i="9" s="1"/>
  <c r="G42" i="9"/>
  <c r="H42" i="9" s="1"/>
  <c r="C42" i="9"/>
  <c r="D42" i="9" s="1"/>
  <c r="G41" i="9"/>
  <c r="H41" i="9" s="1"/>
  <c r="C41" i="9"/>
  <c r="D41" i="9" s="1"/>
  <c r="G40" i="9"/>
  <c r="H40" i="9" s="1"/>
  <c r="C40" i="9"/>
  <c r="D40" i="9" s="1"/>
  <c r="G39" i="9"/>
  <c r="H39" i="9" s="1"/>
  <c r="C39" i="9"/>
  <c r="D39" i="9" s="1"/>
  <c r="G38" i="9"/>
  <c r="H38" i="9" s="1"/>
  <c r="C38" i="9"/>
  <c r="D38" i="9" s="1"/>
  <c r="G37" i="9"/>
  <c r="H37" i="9" s="1"/>
  <c r="C37" i="9"/>
  <c r="D37" i="9" s="1"/>
  <c r="G36" i="9"/>
  <c r="H36" i="9" s="1"/>
  <c r="C36" i="9"/>
  <c r="D36" i="9" s="1"/>
  <c r="G35" i="9"/>
  <c r="H35" i="9" s="1"/>
  <c r="C35" i="9"/>
  <c r="D35" i="9" s="1"/>
  <c r="G34" i="9"/>
  <c r="H34" i="9" s="1"/>
  <c r="C34" i="9"/>
  <c r="D34" i="9" s="1"/>
  <c r="G33" i="9"/>
  <c r="H33" i="9" s="1"/>
  <c r="C33" i="9"/>
  <c r="D33" i="9" s="1"/>
  <c r="G32" i="9"/>
  <c r="H32" i="9" s="1"/>
  <c r="C32" i="9"/>
  <c r="D32" i="9" s="1"/>
  <c r="G31" i="9"/>
  <c r="H31" i="9" s="1"/>
  <c r="C31" i="9"/>
  <c r="D31" i="9" s="1"/>
  <c r="G30" i="9"/>
  <c r="H30" i="9" s="1"/>
  <c r="C30" i="9"/>
  <c r="D30" i="9" s="1"/>
  <c r="G29" i="9"/>
  <c r="H29" i="9" s="1"/>
  <c r="C29" i="9"/>
  <c r="D29" i="9" s="1"/>
  <c r="G28" i="9"/>
  <c r="H28" i="9" s="1"/>
  <c r="C28" i="9"/>
  <c r="D28" i="9" s="1"/>
  <c r="G27" i="9"/>
  <c r="H27" i="9" s="1"/>
  <c r="C27" i="9"/>
  <c r="D27" i="9" s="1"/>
  <c r="G26" i="9"/>
  <c r="H26" i="9" s="1"/>
  <c r="J26" i="9" s="1"/>
  <c r="G25" i="9"/>
  <c r="H25" i="9" s="1"/>
  <c r="C25" i="9"/>
  <c r="D25" i="9" s="1"/>
  <c r="G24" i="9"/>
  <c r="H24" i="9" s="1"/>
  <c r="D24" i="9"/>
  <c r="C24" i="9"/>
  <c r="G23" i="9"/>
  <c r="H23" i="9" s="1"/>
  <c r="C23" i="9"/>
  <c r="D23" i="9" s="1"/>
  <c r="G22" i="9"/>
  <c r="H22" i="9" s="1"/>
  <c r="C22" i="9"/>
  <c r="D22" i="9" s="1"/>
  <c r="G21" i="9"/>
  <c r="H21" i="9" s="1"/>
  <c r="C21" i="9"/>
  <c r="D21" i="9" s="1"/>
  <c r="G20" i="9"/>
  <c r="H20" i="9" s="1"/>
  <c r="C20" i="9"/>
  <c r="D20" i="9" s="1"/>
  <c r="G19" i="9"/>
  <c r="H19" i="9" s="1"/>
  <c r="C19" i="9"/>
  <c r="D19" i="9" s="1"/>
  <c r="G18" i="9"/>
  <c r="H18" i="9" s="1"/>
  <c r="D18" i="9"/>
  <c r="C18" i="9"/>
  <c r="G17" i="9"/>
  <c r="H17" i="9" s="1"/>
  <c r="C17" i="9"/>
  <c r="D17" i="9" s="1"/>
  <c r="G16" i="9"/>
  <c r="H16" i="9" s="1"/>
  <c r="C16" i="9"/>
  <c r="D16" i="9" s="1"/>
  <c r="J16" i="9" s="1"/>
  <c r="G15" i="9"/>
  <c r="H15" i="9" s="1"/>
  <c r="C15" i="9"/>
  <c r="D15" i="9" s="1"/>
  <c r="G14" i="9"/>
  <c r="H14" i="9" s="1"/>
  <c r="J14" i="9" s="1"/>
  <c r="G13" i="9"/>
  <c r="H13" i="9" s="1"/>
  <c r="C13" i="9"/>
  <c r="D13" i="9" s="1"/>
  <c r="G12" i="9"/>
  <c r="H12" i="9" s="1"/>
  <c r="C12" i="9"/>
  <c r="D12" i="9" s="1"/>
  <c r="G11" i="9"/>
  <c r="H11" i="9" s="1"/>
  <c r="C11" i="9"/>
  <c r="D11" i="9" s="1"/>
  <c r="J11" i="9" s="1"/>
  <c r="G10" i="9"/>
  <c r="H10" i="9" s="1"/>
  <c r="C10" i="9"/>
  <c r="D10" i="9" s="1"/>
  <c r="V8" i="9"/>
  <c r="G9" i="9"/>
  <c r="H9" i="9" s="1"/>
  <c r="C9" i="9"/>
  <c r="D9" i="9" s="1"/>
  <c r="V7" i="9"/>
  <c r="G8" i="9"/>
  <c r="H8" i="9" s="1"/>
  <c r="C8" i="9"/>
  <c r="D8" i="9" s="1"/>
  <c r="G7" i="9"/>
  <c r="H7" i="9" s="1"/>
  <c r="C7" i="9"/>
  <c r="D7" i="9" s="1"/>
  <c r="G6" i="9"/>
  <c r="H6" i="9" s="1"/>
  <c r="C6" i="9"/>
  <c r="D6" i="9" s="1"/>
  <c r="G5" i="9"/>
  <c r="H5" i="9" s="1"/>
  <c r="C5" i="9"/>
  <c r="D5" i="9" s="1"/>
  <c r="J250" i="9" l="1"/>
  <c r="J128" i="9"/>
  <c r="J5" i="9"/>
  <c r="J37" i="9"/>
  <c r="J54" i="9"/>
  <c r="J139" i="9"/>
  <c r="J149" i="9"/>
  <c r="J152" i="9"/>
  <c r="J163" i="9"/>
  <c r="J178" i="9"/>
  <c r="J189" i="9"/>
  <c r="J214" i="9"/>
  <c r="J240" i="9"/>
  <c r="J119" i="9"/>
  <c r="J6" i="9"/>
  <c r="J13" i="9"/>
  <c r="J187" i="9"/>
  <c r="J233" i="9"/>
  <c r="J56" i="9"/>
  <c r="J248" i="9"/>
  <c r="J103" i="9"/>
  <c r="J22" i="9"/>
  <c r="J29" i="9"/>
  <c r="J53" i="9"/>
  <c r="J57" i="9"/>
  <c r="J75" i="9"/>
  <c r="J138" i="9"/>
  <c r="J155" i="9"/>
  <c r="J87" i="9"/>
  <c r="J159" i="9"/>
  <c r="J202" i="9"/>
  <c r="J224" i="9"/>
  <c r="J260" i="9"/>
  <c r="J9" i="9"/>
  <c r="J42" i="9"/>
  <c r="J160" i="9"/>
  <c r="J59" i="9"/>
  <c r="J70" i="9"/>
  <c r="J194" i="9"/>
  <c r="J78" i="9"/>
  <c r="J44" i="9"/>
  <c r="J96" i="9"/>
  <c r="J144" i="9"/>
  <c r="J151" i="9"/>
  <c r="J184" i="9"/>
  <c r="J259" i="9"/>
  <c r="J10" i="9"/>
  <c r="J31" i="9"/>
  <c r="J63" i="9"/>
  <c r="J69" i="9"/>
  <c r="J180" i="9"/>
  <c r="J237" i="9"/>
  <c r="J90" i="9"/>
  <c r="J134" i="9"/>
  <c r="J23" i="9"/>
  <c r="J32" i="9"/>
  <c r="J76" i="9"/>
  <c r="J106" i="9"/>
  <c r="J146" i="9"/>
  <c r="J150" i="9"/>
  <c r="J154" i="9"/>
  <c r="J158" i="9"/>
  <c r="J192" i="9"/>
  <c r="J218" i="9"/>
  <c r="J222" i="9"/>
  <c r="J230" i="9"/>
  <c r="J47" i="9"/>
  <c r="J72" i="9"/>
  <c r="J65" i="9"/>
  <c r="J68" i="9"/>
  <c r="J85" i="9"/>
  <c r="J114" i="9"/>
  <c r="J196" i="9"/>
  <c r="AE17" i="10"/>
  <c r="J102" i="9"/>
  <c r="J38" i="9"/>
  <c r="J46" i="9"/>
  <c r="J48" i="9"/>
  <c r="J52" i="9"/>
  <c r="J61" i="9"/>
  <c r="J239" i="9"/>
  <c r="J262" i="9"/>
  <c r="J66" i="9"/>
  <c r="J112" i="9"/>
  <c r="J118" i="9"/>
  <c r="J120" i="9"/>
  <c r="J212" i="9"/>
  <c r="J34" i="9"/>
  <c r="J94" i="9"/>
  <c r="J136" i="9"/>
  <c r="J35" i="9"/>
  <c r="J79" i="9"/>
  <c r="J88" i="9"/>
  <c r="J95" i="9"/>
  <c r="J101" i="9"/>
  <c r="J198" i="9"/>
  <c r="J170" i="9"/>
  <c r="J208" i="9"/>
  <c r="J226" i="9"/>
  <c r="J244" i="9"/>
  <c r="J19" i="9"/>
  <c r="J36" i="9"/>
  <c r="J40" i="9"/>
  <c r="J74" i="9"/>
  <c r="J81" i="9"/>
  <c r="J91" i="9"/>
  <c r="J111" i="9"/>
  <c r="J129" i="9"/>
  <c r="J132" i="9"/>
  <c r="J142" i="9"/>
  <c r="J157" i="9"/>
  <c r="J191" i="9"/>
  <c r="J195" i="9"/>
  <c r="J209" i="9"/>
  <c r="J245" i="9"/>
  <c r="J252" i="9"/>
  <c r="J256" i="9"/>
  <c r="J25" i="9"/>
  <c r="J28" i="9"/>
  <c r="J50" i="9"/>
  <c r="J62" i="9"/>
  <c r="J77" i="9"/>
  <c r="J89" i="9"/>
  <c r="J99" i="9"/>
  <c r="J135" i="9"/>
  <c r="J147" i="9"/>
  <c r="J165" i="9"/>
  <c r="J179" i="9"/>
  <c r="J223" i="9"/>
  <c r="J27" i="9"/>
  <c r="J39" i="9"/>
  <c r="J15" i="9"/>
  <c r="M8" i="9" s="1"/>
  <c r="J41" i="9"/>
  <c r="J67" i="9"/>
  <c r="J126" i="9"/>
  <c r="J137" i="9"/>
  <c r="J177" i="9"/>
  <c r="J213" i="9"/>
  <c r="J231" i="9"/>
  <c r="J243" i="9"/>
  <c r="J18" i="9"/>
  <c r="J12" i="9"/>
  <c r="J17" i="9"/>
  <c r="J21" i="9"/>
  <c r="J33" i="9"/>
  <c r="J82" i="9"/>
  <c r="J97" i="9"/>
  <c r="J110" i="9"/>
  <c r="J143" i="9"/>
  <c r="J200" i="9"/>
  <c r="J265" i="9"/>
  <c r="J98" i="9"/>
  <c r="J8" i="9"/>
  <c r="J24" i="9"/>
  <c r="J30" i="9"/>
  <c r="J58" i="9"/>
  <c r="J60" i="9"/>
  <c r="J86" i="9"/>
  <c r="J93" i="9"/>
  <c r="J141" i="9"/>
  <c r="J145" i="9"/>
  <c r="J162" i="9"/>
  <c r="J166" i="9"/>
  <c r="J176" i="9"/>
  <c r="J185" i="9"/>
  <c r="J197" i="9"/>
  <c r="J204" i="9"/>
  <c r="J258" i="9"/>
  <c r="J7" i="9"/>
  <c r="J20" i="9"/>
  <c r="M6" i="9"/>
  <c r="M7" i="9"/>
  <c r="J73" i="9"/>
  <c r="J83" i="9"/>
  <c r="J105" i="9"/>
  <c r="J108" i="9"/>
  <c r="J117" i="9"/>
  <c r="J123" i="9"/>
  <c r="J169" i="9"/>
  <c r="J172" i="9"/>
  <c r="J175" i="9"/>
  <c r="J181" i="9"/>
  <c r="J193" i="9"/>
  <c r="J211" i="9"/>
  <c r="J215" i="9"/>
  <c r="J221" i="9"/>
  <c r="J225" i="9"/>
  <c r="J228" i="9"/>
  <c r="J241" i="9"/>
  <c r="J263" i="9"/>
  <c r="J148" i="9"/>
  <c r="J246" i="9"/>
  <c r="J253" i="9"/>
  <c r="J124" i="9"/>
  <c r="J133" i="9"/>
  <c r="J182" i="9"/>
  <c r="J201" i="9"/>
  <c r="J229" i="9"/>
  <c r="J249" i="9"/>
  <c r="J55" i="9"/>
  <c r="J100" i="9"/>
  <c r="J109" i="9"/>
  <c r="J115" i="9"/>
  <c r="J161" i="9"/>
  <c r="J164" i="9"/>
  <c r="J173" i="9"/>
  <c r="J199" i="9"/>
  <c r="J203" i="9"/>
  <c r="J247" i="9"/>
  <c r="J251" i="9"/>
  <c r="J254" i="9"/>
  <c r="J92" i="9"/>
  <c r="J140" i="9"/>
  <c r="J116" i="9"/>
  <c r="J125" i="9"/>
  <c r="J183" i="9"/>
  <c r="J255" i="9"/>
  <c r="J107" i="9"/>
  <c r="J153" i="9"/>
  <c r="J156" i="9"/>
  <c r="J171" i="9"/>
  <c r="J207" i="9"/>
  <c r="J210" i="9"/>
  <c r="J217" i="9"/>
  <c r="J220" i="9"/>
  <c r="J227" i="9"/>
  <c r="C264" i="6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4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4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4" i="8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4" i="6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4" i="2"/>
  <c r="F21" i="1" l="1"/>
  <c r="F20" i="1"/>
  <c r="G12" i="1"/>
  <c r="G13" i="1"/>
  <c r="G14" i="1"/>
  <c r="G11" i="1"/>
  <c r="F22" i="1" l="1"/>
  <c r="G15" i="1"/>
</calcChain>
</file>

<file path=xl/sharedStrings.xml><?xml version="1.0" encoding="utf-8"?>
<sst xmlns="http://schemas.openxmlformats.org/spreadsheetml/2006/main" count="654" uniqueCount="323">
  <si>
    <t>Equity</t>
  </si>
  <si>
    <t>Forex</t>
  </si>
  <si>
    <t>ISIN</t>
  </si>
  <si>
    <t>No. of Shares</t>
  </si>
  <si>
    <t>Total Value</t>
  </si>
  <si>
    <t>Sr. No.</t>
  </si>
  <si>
    <t>Wipro Ltd.</t>
  </si>
  <si>
    <t>Price as on (05-02-2021)</t>
  </si>
  <si>
    <t>Asian Paints Ltd.</t>
  </si>
  <si>
    <t>Tata Steel Ltd.</t>
  </si>
  <si>
    <t>Infosys Ltd.</t>
  </si>
  <si>
    <t xml:space="preserve">Total Portfolio </t>
  </si>
  <si>
    <t>Symbol</t>
  </si>
  <si>
    <t>Currency</t>
  </si>
  <si>
    <t>INR</t>
  </si>
  <si>
    <t>INE075A01022</t>
  </si>
  <si>
    <t>INE021A01026</t>
  </si>
  <si>
    <t>INE081A01012</t>
  </si>
  <si>
    <t>INE009A01021</t>
  </si>
  <si>
    <t>Dates</t>
  </si>
  <si>
    <t>07-02-2020 to 05-02-2021</t>
  </si>
  <si>
    <t>Stock Exchange</t>
  </si>
  <si>
    <t>NSE</t>
  </si>
  <si>
    <t>Date</t>
  </si>
  <si>
    <t xml:space="preserve">Infosys Ltd. </t>
  </si>
  <si>
    <t>FOREX</t>
  </si>
  <si>
    <t>Current Exchange Price(07-02-2021)</t>
  </si>
  <si>
    <t>Amount</t>
  </si>
  <si>
    <t>USDINR</t>
  </si>
  <si>
    <t>EUROINR</t>
  </si>
  <si>
    <t>Price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</si>
  <si>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</si>
  <si>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</si>
  <si>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</si>
  <si>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</si>
  <si>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</si>
  <si>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</si>
  <si>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</si>
  <si>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</si>
  <si>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</si>
  <si>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</si>
  <si>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</si>
  <si>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</si>
  <si>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</si>
  <si>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</si>
  <si>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18,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</si>
  <si>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</si>
  <si>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</si>
  <si>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</si>
  <si>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</si>
  <si>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</si>
  <si>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</si>
  <si>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</si>
  <si>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</si>
  <si>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</si>
  <si>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</si>
  <si>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Jan 01,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</si>
  <si>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</si>
  <si>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</si>
  <si>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</si>
  <si>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</si>
  <si>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</si>
  <si>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</si>
  <si>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</si>
  <si>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</si>
  <si>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</si>
  <si>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</si>
  <si>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</si>
  <si>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</si>
  <si>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</si>
  <si>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</si>
  <si>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</si>
  <si>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</si>
  <si>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</si>
  <si>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</si>
  <si>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</si>
  <si>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</si>
  <si>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</si>
  <si>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</si>
  <si>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</si>
  <si>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</si>
  <si>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26,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</si>
  <si>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</si>
  <si>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</si>
  <si>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</si>
  <si>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</si>
  <si>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</si>
  <si>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</si>
  <si>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</si>
  <si>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</si>
  <si>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</si>
  <si>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</si>
  <si>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</si>
  <si>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</si>
  <si>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</si>
  <si>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</si>
  <si>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</si>
  <si>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</si>
  <si>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</si>
  <si>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</si>
  <si>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</si>
  <si>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</si>
  <si>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</si>
  <si>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</si>
  <si>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</si>
  <si>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</si>
  <si>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</si>
  <si>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</si>
  <si>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</si>
  <si>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</si>
  <si>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</si>
  <si>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</si>
  <si>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</si>
  <si>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</si>
  <si>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</si>
  <si>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</si>
  <si>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</si>
  <si>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</si>
  <si>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</si>
  <si>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</si>
  <si>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</si>
  <si>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</si>
  <si>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</si>
  <si>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</si>
  <si>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</si>
  <si>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</si>
  <si>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</si>
  <si>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</si>
  <si>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</si>
  <si>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</si>
  <si>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</si>
  <si>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</si>
  <si>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</si>
  <si>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</si>
  <si>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</si>
  <si>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</si>
  <si>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</si>
  <si>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</si>
  <si>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</si>
  <si>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07,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</si>
  <si>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</si>
  <si>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</si>
  <si>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</si>
  <si>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</si>
  <si>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</si>
  <si>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</si>
  <si>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</si>
  <si>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</si>
  <si>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</si>
  <si>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</si>
  <si>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</si>
  <si>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</si>
  <si>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</si>
  <si>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</si>
  <si>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</si>
  <si>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</si>
  <si>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</si>
  <si>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</si>
  <si>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</si>
  <si>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</si>
  <si>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</si>
  <si>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</si>
  <si>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</si>
  <si>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</si>
  <si>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</si>
  <si>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</si>
  <si>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</si>
  <si>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</si>
  <si>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</si>
  <si>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</si>
  <si>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</si>
  <si>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</si>
  <si>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</si>
  <si>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</si>
  <si>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</si>
  <si>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</si>
  <si>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</si>
  <si>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</si>
  <si>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</si>
  <si>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</si>
  <si>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</si>
  <si>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</si>
  <si>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</si>
  <si>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</si>
  <si>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</si>
  <si>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03,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</si>
  <si>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</si>
  <si>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</si>
  <si>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</si>
  <si>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</si>
  <si>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</si>
  <si>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</si>
  <si>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</si>
  <si>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</si>
  <si>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</si>
  <si>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</si>
  <si>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</si>
  <si>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</si>
  <si>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</si>
  <si>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</si>
  <si>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</si>
  <si>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</si>
  <si>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</si>
  <si>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</si>
  <si>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</si>
  <si>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</si>
  <si>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</si>
  <si>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</si>
  <si>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</si>
  <si>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</si>
  <si>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</si>
  <si>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</si>
  <si>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</si>
  <si>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</si>
  <si>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25,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</si>
  <si>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</si>
  <si>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</si>
  <si>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</si>
  <si>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</si>
  <si>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</si>
  <si>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</si>
  <si>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</si>
  <si>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</si>
  <si>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</si>
  <si>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</si>
  <si>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</si>
  <si>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</si>
  <si>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</si>
  <si>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</si>
  <si>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</si>
  <si>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</si>
  <si>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</si>
  <si>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</si>
  <si>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</si>
  <si>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</si>
  <si>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</si>
  <si>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</si>
  <si>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</si>
  <si>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</si>
  <si>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</si>
  <si>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</si>
  <si>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</si>
  <si>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</si>
  <si>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</si>
  <si>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</si>
  <si>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10,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</si>
  <si>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</si>
  <si>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</si>
  <si>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</si>
  <si>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</si>
  <si>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</si>
  <si>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</si>
  <si>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</si>
  <si>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</si>
  <si>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</si>
  <si>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</si>
  <si>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</si>
  <si>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</si>
  <si>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</si>
  <si>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</si>
  <si>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</si>
  <si>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</si>
  <si>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</si>
  <si>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</si>
  <si>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</si>
  <si>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</si>
  <si>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</si>
  <si>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</si>
  <si>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</si>
  <si>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</si>
  <si>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</si>
  <si>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</si>
  <si>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</si>
  <si>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</si>
  <si>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</si>
  <si>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</si>
  <si>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</si>
  <si>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</si>
  <si>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</si>
  <si>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</si>
  <si>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</si>
  <si>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</si>
  <si>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</si>
  <si>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</si>
  <si>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17, 2020</t>
  </si>
  <si>
    <t>Feb 14, 2020</t>
  </si>
  <si>
    <t>Feb 13, 2020</t>
  </si>
  <si>
    <t>Feb 12, 2020</t>
  </si>
  <si>
    <t>Feb 11, 2020</t>
  </si>
  <si>
    <t>Feb 10, 2020</t>
  </si>
  <si>
    <t>Feb 07, 2020</t>
  </si>
  <si>
    <t>Dec 25, 2020</t>
  </si>
  <si>
    <t xml:space="preserve"> Price</t>
  </si>
  <si>
    <t>Simulated P/L</t>
  </si>
  <si>
    <t>VaR</t>
  </si>
  <si>
    <t>ES</t>
  </si>
  <si>
    <t>Axis Bank</t>
  </si>
  <si>
    <t>Portfolio</t>
  </si>
  <si>
    <t>MVp</t>
  </si>
  <si>
    <t>MVe</t>
  </si>
  <si>
    <t>MVc</t>
  </si>
  <si>
    <t>C.L.</t>
  </si>
  <si>
    <t>VaRe</t>
  </si>
  <si>
    <t>ESe</t>
  </si>
  <si>
    <t>VaRc</t>
  </si>
  <si>
    <t>ESc</t>
  </si>
  <si>
    <t>VaRp</t>
  </si>
  <si>
    <t>ESp</t>
  </si>
  <si>
    <t>-</t>
  </si>
  <si>
    <t>EURINR</t>
  </si>
  <si>
    <t>M.V.</t>
  </si>
  <si>
    <t>M.V. Equity</t>
  </si>
  <si>
    <t>M.V. TataSteel</t>
  </si>
  <si>
    <t>M.V. Wipro</t>
  </si>
  <si>
    <t xml:space="preserve">M.V. Currency </t>
  </si>
  <si>
    <t>M.V. USD</t>
  </si>
  <si>
    <t>M.V. EUR</t>
  </si>
  <si>
    <t>Var</t>
  </si>
  <si>
    <t>M.V. Infosys</t>
  </si>
  <si>
    <t>M.V. Asian Paints</t>
  </si>
  <si>
    <t>Nov 14,2020</t>
  </si>
  <si>
    <t>Stress</t>
  </si>
  <si>
    <t>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</si>
</sst>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yy"/>
    <numFmt numFmtId="165" formatCode="[$-14009]dd/mm/yyyy;@"/>
    <numFmt numFmtId="166" formatCode="0.0000%"/>
    <numFmt numFmtId="167" formatCode="0.0000"/>
    <numFmt numFmtId="168" formatCode="0.000"/>
  </numFmts>
  <fonts count="12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2" xfId="0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166" fontId="0" fillId="0" borderId="0" xfId="1" applyNumberFormat="1" applyFont="1"/>
    <xf numFmtId="167" fontId="0" fillId="0" borderId="0" xfId="0" applyNumberFormat="1"/>
    <xf numFmtId="167" fontId="0" fillId="0" borderId="9" xfId="0" applyNumberFormat="1" applyBorder="1"/>
    <xf numFmtId="0" fontId="0" fillId="0" borderId="13" xfId="0" applyBorder="1"/>
    <xf numFmtId="0" fontId="0" fillId="0" borderId="14" xfId="0" applyBorder="1"/>
    <xf numFmtId="14" fontId="0" fillId="0" borderId="0" xfId="0" applyNumberFormat="1"/>
    <xf numFmtId="166" fontId="0" fillId="0" borderId="0" xfId="1" applyNumberFormat="1" applyFont="1" applyBorder="1"/>
    <xf numFmtId="167" fontId="0" fillId="0" borderId="0" xfId="1" applyNumberFormat="1" applyFont="1" applyBorder="1"/>
    <xf numFmtId="167" fontId="5" fillId="2" borderId="0" xfId="1" applyNumberFormat="1" applyFont="1" applyFill="1" applyBorder="1"/>
    <xf numFmtId="167" fontId="0" fillId="2" borderId="0" xfId="0" applyNumberFormat="1" applyFill="1"/>
    <xf numFmtId="9" fontId="0" fillId="0" borderId="14" xfId="0" applyNumberFormat="1" applyBorder="1"/>
    <xf numFmtId="167" fontId="4" fillId="0" borderId="14" xfId="0" applyNumberFormat="1" applyFont="1" applyBorder="1"/>
    <xf numFmtId="167" fontId="0" fillId="0" borderId="14" xfId="0" applyNumberFormat="1" applyBorder="1"/>
    <xf numFmtId="0" fontId="0" fillId="0" borderId="9" xfId="0" applyBorder="1"/>
    <xf numFmtId="167" fontId="0" fillId="0" borderId="9" xfId="1" applyNumberFormat="1" applyFont="1" applyBorder="1"/>
    <xf numFmtId="0" fontId="0" fillId="0" borderId="16" xfId="0" applyBorder="1"/>
    <xf numFmtId="0" fontId="0" fillId="0" borderId="15" xfId="0" applyBorder="1"/>
    <xf numFmtId="166" fontId="0" fillId="0" borderId="1" xfId="1" applyNumberFormat="1" applyFont="1" applyBorder="1"/>
    <xf numFmtId="167" fontId="0" fillId="0" borderId="1" xfId="0" applyNumberFormat="1" applyBorder="1"/>
    <xf numFmtId="0" fontId="0" fillId="0" borderId="17" xfId="0" applyBorder="1"/>
    <xf numFmtId="167" fontId="0" fillId="0" borderId="18" xfId="0" applyNumberFormat="1" applyBorder="1"/>
    <xf numFmtId="0" fontId="0" fillId="0" borderId="19" xfId="0" applyBorder="1"/>
    <xf numFmtId="166" fontId="0" fillId="0" borderId="20" xfId="1" applyNumberFormat="1" applyFont="1" applyBorder="1"/>
    <xf numFmtId="167" fontId="0" fillId="0" borderId="21" xfId="0" applyNumberFormat="1" applyBorder="1"/>
    <xf numFmtId="0" fontId="0" fillId="0" borderId="23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4" fillId="0" borderId="8" xfId="0" applyNumberFormat="1" applyFont="1" applyBorder="1"/>
    <xf numFmtId="0" fontId="0" fillId="0" borderId="14" xfId="0" applyBorder="1" applyAlignment="1">
      <alignment horizontal="center"/>
    </xf>
    <xf numFmtId="14" fontId="0" fillId="0" borderId="22" xfId="0" applyNumberFormat="1" applyBorder="1"/>
    <xf numFmtId="14" fontId="0" fillId="0" borderId="17" xfId="0" applyNumberFormat="1" applyBorder="1"/>
    <xf numFmtId="167" fontId="0" fillId="0" borderId="18" xfId="1" applyNumberFormat="1" applyFont="1" applyBorder="1"/>
    <xf numFmtId="166" fontId="0" fillId="0" borderId="18" xfId="1" applyNumberFormat="1" applyFont="1" applyBorder="1"/>
    <xf numFmtId="14" fontId="0" fillId="0" borderId="19" xfId="0" applyNumberFormat="1" applyBorder="1"/>
    <xf numFmtId="0" fontId="0" fillId="0" borderId="20" xfId="0" applyBorder="1"/>
    <xf numFmtId="167" fontId="0" fillId="0" borderId="21" xfId="1" applyNumberFormat="1" applyFont="1" applyBorder="1"/>
    <xf numFmtId="0" fontId="4" fillId="0" borderId="1" xfId="0" applyFont="1" applyBorder="1"/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6" fillId="2" borderId="0" xfId="0" applyFont="1" applyFill="1"/>
    <xf numFmtId="14" fontId="0" fillId="0" borderId="26" xfId="0" applyNumberFormat="1" applyBorder="1"/>
    <xf numFmtId="166" fontId="0" fillId="0" borderId="1" xfId="1" applyNumberFormat="1" applyFont="1" applyFill="1" applyBorder="1"/>
    <xf numFmtId="0" fontId="0" fillId="0" borderId="18" xfId="0" applyBorder="1"/>
    <xf numFmtId="0" fontId="10" fillId="0" borderId="0" xfId="0" applyFont="1"/>
    <xf numFmtId="0" fontId="9" fillId="0" borderId="24" xfId="0" applyFont="1" applyBorder="1" applyAlignment="1">
      <alignment horizontal="center"/>
    </xf>
    <xf numFmtId="0" fontId="9" fillId="0" borderId="0" xfId="0" applyFont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0" fillId="0" borderId="25" xfId="0" applyNumberFormat="1" applyBorder="1"/>
    <xf numFmtId="0" fontId="0" fillId="0" borderId="22" xfId="0" applyBorder="1"/>
    <xf numFmtId="0" fontId="0" fillId="0" borderId="29" xfId="0" applyBorder="1" applyAlignment="1">
      <alignment horizontal="center"/>
    </xf>
    <xf numFmtId="14" fontId="0" fillId="0" borderId="27" xfId="0" applyNumberFormat="1" applyBorder="1"/>
    <xf numFmtId="166" fontId="0" fillId="0" borderId="20" xfId="1" applyNumberFormat="1" applyFont="1" applyFill="1" applyBorder="1"/>
    <xf numFmtId="167" fontId="9" fillId="0" borderId="8" xfId="0" applyNumberFormat="1" applyFont="1" applyBorder="1" applyAlignment="1">
      <alignment horizontal="center"/>
    </xf>
    <xf numFmtId="167" fontId="0" fillId="0" borderId="30" xfId="0" applyNumberFormat="1" applyBorder="1"/>
    <xf numFmtId="167" fontId="0" fillId="0" borderId="26" xfId="0" applyNumberFormat="1" applyBorder="1"/>
    <xf numFmtId="167" fontId="0" fillId="0" borderId="27" xfId="0" applyNumberFormat="1" applyBorder="1"/>
    <xf numFmtId="0" fontId="2" fillId="2" borderId="24" xfId="0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2" fillId="0" borderId="0" xfId="0" applyFont="1" applyAlignment="1">
      <alignment horizontal="center"/>
    </xf>
    <xf numFmtId="167" fontId="9" fillId="2" borderId="24" xfId="0" applyNumberFormat="1" applyFont="1" applyFill="1" applyBorder="1"/>
    <xf numFmtId="168" fontId="0" fillId="0" borderId="28" xfId="0" applyNumberFormat="1" applyBorder="1"/>
    <xf numFmtId="168" fontId="0" fillId="0" borderId="17" xfId="0" applyNumberFormat="1" applyBorder="1"/>
    <xf numFmtId="168" fontId="0" fillId="0" borderId="19" xfId="0" applyNumberFormat="1" applyBorder="1"/>
    <xf numFmtId="168" fontId="0" fillId="0" borderId="22" xfId="0" applyNumberFormat="1" applyBorder="1"/>
    <xf numFmtId="0" fontId="0" fillId="0" borderId="33" xfId="0" applyBorder="1" applyAlignment="1">
      <alignment horizontal="center"/>
    </xf>
    <xf numFmtId="168" fontId="0" fillId="0" borderId="34" xfId="0" applyNumberFormat="1" applyBorder="1"/>
    <xf numFmtId="0" fontId="0" fillId="0" borderId="35" xfId="0" applyBorder="1" applyAlignment="1">
      <alignment horizontal="center"/>
    </xf>
    <xf numFmtId="0" fontId="0" fillId="0" borderId="21" xfId="0" applyBorder="1"/>
    <xf numFmtId="168" fontId="0" fillId="0" borderId="36" xfId="0" applyNumberFormat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0" fillId="0" borderId="3" xfId="0" applyBorder="1"/>
    <xf numFmtId="0" fontId="0" fillId="0" borderId="24" xfId="0" applyBorder="1"/>
    <xf numFmtId="9" fontId="0" fillId="0" borderId="31" xfId="0" applyNumberFormat="1" applyBorder="1"/>
    <xf numFmtId="0" fontId="1" fillId="0" borderId="31" xfId="0" applyFont="1" applyBorder="1"/>
    <xf numFmtId="0" fontId="1" fillId="0" borderId="32" xfId="0" applyFont="1" applyBorder="1"/>
    <xf numFmtId="0" fontId="0" fillId="0" borderId="38" xfId="0" applyBorder="1"/>
    <xf numFmtId="0" fontId="0" fillId="0" borderId="37" xfId="0" applyBorder="1"/>
    <xf numFmtId="166" fontId="0" fillId="0" borderId="39" xfId="1" applyNumberFormat="1" applyFont="1" applyBorder="1"/>
    <xf numFmtId="0" fontId="0" fillId="0" borderId="40" xfId="0" applyBorder="1"/>
    <xf numFmtId="167" fontId="11" fillId="0" borderId="18" xfId="0" applyNumberFormat="1" applyFont="1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2:G22"/>
  <sheetViews>
    <sheetView zoomScale="80" zoomScaleNormal="80" workbookViewId="0"/>
  </sheetViews>
  <sheetFormatPr defaultRowHeight="13.8" x14ac:dyDescent="0.25"/>
  <cols>
    <col min="1" max="1" width="14.69921875" bestFit="1" customWidth="1"/>
    <col min="2" max="2" width="25.5" customWidth="1"/>
    <col min="3" max="3" width="17.69921875" customWidth="1"/>
    <col min="4" max="4" width="15.59765625" customWidth="1"/>
    <col min="5" max="5" width="31.69921875" bestFit="1" customWidth="1"/>
    <col min="6" max="6" width="21.69921875" customWidth="1"/>
    <col min="7" max="7" width="16.69921875" customWidth="1"/>
  </cols>
  <sheetData>
    <row r="2" spans="1:7" x14ac:dyDescent="0.25">
      <c r="A2" s="5" t="s">
        <v>11</v>
      </c>
      <c r="B2" s="1">
        <v>10000000000</v>
      </c>
    </row>
    <row r="3" spans="1:7" x14ac:dyDescent="0.25">
      <c r="A3" s="5" t="s">
        <v>0</v>
      </c>
      <c r="B3" s="2">
        <v>0.6</v>
      </c>
    </row>
    <row r="4" spans="1:7" x14ac:dyDescent="0.25">
      <c r="A4" s="5" t="s">
        <v>1</v>
      </c>
      <c r="B4" s="2">
        <v>0.4</v>
      </c>
    </row>
    <row r="5" spans="1:7" x14ac:dyDescent="0.25">
      <c r="A5" s="4"/>
    </row>
    <row r="6" spans="1:7" x14ac:dyDescent="0.25">
      <c r="A6" s="4" t="s">
        <v>19</v>
      </c>
      <c r="B6" t="s">
        <v>20</v>
      </c>
    </row>
    <row r="7" spans="1:7" x14ac:dyDescent="0.25">
      <c r="A7" s="4" t="s">
        <v>21</v>
      </c>
      <c r="B7" s="3" t="s">
        <v>22</v>
      </c>
    </row>
    <row r="8" spans="1:7" ht="14.4" thickBot="1" x14ac:dyDescent="0.3"/>
    <row r="9" spans="1:7" ht="18" thickBot="1" x14ac:dyDescent="0.35">
      <c r="A9" s="112" t="s">
        <v>0</v>
      </c>
      <c r="B9" s="113"/>
      <c r="C9" s="113"/>
      <c r="D9" s="113"/>
      <c r="E9" s="113"/>
      <c r="F9" s="113"/>
      <c r="G9" s="114"/>
    </row>
    <row r="10" spans="1:7" ht="14.4" thickBot="1" x14ac:dyDescent="0.3">
      <c r="A10" s="11" t="s">
        <v>5</v>
      </c>
      <c r="B10" s="12" t="s">
        <v>12</v>
      </c>
      <c r="C10" s="12" t="s">
        <v>2</v>
      </c>
      <c r="D10" s="12" t="s">
        <v>13</v>
      </c>
      <c r="E10" s="12" t="s">
        <v>3</v>
      </c>
      <c r="F10" s="12" t="s">
        <v>7</v>
      </c>
      <c r="G10" s="14" t="s">
        <v>4</v>
      </c>
    </row>
    <row r="11" spans="1:7" x14ac:dyDescent="0.25">
      <c r="A11" s="8">
        <v>1</v>
      </c>
      <c r="B11" s="8" t="s">
        <v>9</v>
      </c>
      <c r="C11" s="10" t="s">
        <v>17</v>
      </c>
      <c r="D11" s="10" t="s">
        <v>14</v>
      </c>
      <c r="E11" s="10">
        <v>365567</v>
      </c>
      <c r="F11" s="10">
        <v>685.05</v>
      </c>
      <c r="G11" s="8">
        <f>E11*F11</f>
        <v>250431673.34999999</v>
      </c>
    </row>
    <row r="12" spans="1:7" x14ac:dyDescent="0.25">
      <c r="A12" s="1">
        <v>2</v>
      </c>
      <c r="B12" s="1" t="s">
        <v>6</v>
      </c>
      <c r="C12" s="6" t="s">
        <v>15</v>
      </c>
      <c r="D12" s="6" t="s">
        <v>14</v>
      </c>
      <c r="E12" s="6">
        <v>219538</v>
      </c>
      <c r="F12" s="6">
        <v>425.55</v>
      </c>
      <c r="G12" s="1">
        <f t="shared" ref="G12:G14" si="0">E12*F12</f>
        <v>93424395.900000006</v>
      </c>
    </row>
    <row r="13" spans="1:7" x14ac:dyDescent="0.25">
      <c r="A13" s="1">
        <v>3</v>
      </c>
      <c r="B13" s="1" t="s">
        <v>10</v>
      </c>
      <c r="C13" s="6" t="s">
        <v>18</v>
      </c>
      <c r="D13" s="6" t="s">
        <v>14</v>
      </c>
      <c r="E13" s="6">
        <v>760997</v>
      </c>
      <c r="F13" s="6">
        <v>1272.0999999999999</v>
      </c>
      <c r="G13" s="1">
        <f t="shared" si="0"/>
        <v>968064283.69999993</v>
      </c>
    </row>
    <row r="14" spans="1:7" x14ac:dyDescent="0.25">
      <c r="A14" s="1">
        <v>4</v>
      </c>
      <c r="B14" s="1" t="s">
        <v>8</v>
      </c>
      <c r="C14" s="6" t="s">
        <v>16</v>
      </c>
      <c r="D14" s="6" t="s">
        <v>14</v>
      </c>
      <c r="E14" s="6">
        <v>1972475</v>
      </c>
      <c r="F14" s="6">
        <v>2376.75</v>
      </c>
      <c r="G14" s="1">
        <f t="shared" si="0"/>
        <v>4688079956.25</v>
      </c>
    </row>
    <row r="15" spans="1:7" x14ac:dyDescent="0.25">
      <c r="A15" s="1"/>
      <c r="B15" s="1"/>
      <c r="C15" s="1"/>
      <c r="D15" s="1"/>
      <c r="E15" s="1"/>
      <c r="F15" s="1"/>
      <c r="G15" s="7">
        <f>SUM(G11:G14)</f>
        <v>6000000309.1999998</v>
      </c>
    </row>
    <row r="16" spans="1:7" x14ac:dyDescent="0.25">
      <c r="G16" s="4"/>
    </row>
    <row r="17" spans="1:7" ht="14.4" thickBot="1" x14ac:dyDescent="0.3"/>
    <row r="18" spans="1:7" ht="18" thickBot="1" x14ac:dyDescent="0.35">
      <c r="A18" s="112" t="s">
        <v>25</v>
      </c>
      <c r="B18" s="113"/>
      <c r="C18" s="113"/>
      <c r="D18" s="113"/>
      <c r="E18" s="113"/>
      <c r="F18" s="114"/>
      <c r="G18" s="9"/>
    </row>
    <row r="19" spans="1:7" ht="14.4" thickBot="1" x14ac:dyDescent="0.3">
      <c r="A19" s="11" t="s">
        <v>5</v>
      </c>
      <c r="B19" s="12" t="s">
        <v>12</v>
      </c>
      <c r="C19" s="12" t="s">
        <v>13</v>
      </c>
      <c r="D19" s="13"/>
      <c r="E19" s="12" t="s">
        <v>26</v>
      </c>
      <c r="F19" s="14" t="s">
        <v>27</v>
      </c>
    </row>
    <row r="20" spans="1:7" x14ac:dyDescent="0.25">
      <c r="A20" s="8">
        <v>1</v>
      </c>
      <c r="B20" s="8" t="s">
        <v>28</v>
      </c>
      <c r="C20" s="10" t="s">
        <v>14</v>
      </c>
      <c r="D20" s="10">
        <v>24779123</v>
      </c>
      <c r="E20" s="10">
        <v>72.790000000000006</v>
      </c>
      <c r="F20" s="8">
        <f>D20*E20</f>
        <v>1803672363.1700001</v>
      </c>
    </row>
    <row r="21" spans="1:7" x14ac:dyDescent="0.25">
      <c r="A21" s="1">
        <v>2</v>
      </c>
      <c r="B21" s="1" t="s">
        <v>29</v>
      </c>
      <c r="C21" s="6" t="s">
        <v>14</v>
      </c>
      <c r="D21" s="6">
        <v>25043642</v>
      </c>
      <c r="E21" s="6">
        <v>87.7</v>
      </c>
      <c r="F21" s="1">
        <f t="shared" ref="F21" si="1">D21*E21</f>
        <v>2196327403.4000001</v>
      </c>
    </row>
    <row r="22" spans="1:7" x14ac:dyDescent="0.25">
      <c r="A22" s="1"/>
      <c r="B22" s="1"/>
      <c r="C22" s="1"/>
      <c r="D22" s="1"/>
      <c r="E22" s="1"/>
      <c r="F22" s="7">
        <f>SUM(F20:F21)</f>
        <v>3999999766.5700002</v>
      </c>
    </row>
  </sheetData>
  <mergeCells count="2">
    <mergeCell ref="A9:G9"/>
    <mergeCell ref="A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1"/>
  <sheetViews>
    <sheetView workbookViewId="0">
      <selection sqref="A1:B1"/>
    </sheetView>
  </sheetViews>
  <sheetFormatPr defaultRowHeight="13.8" x14ac:dyDescent="0.25"/>
  <cols>
    <col min="1" max="1" width="12.3984375" customWidth="1"/>
    <col min="2" max="2" width="13.69921875" customWidth="1"/>
  </cols>
  <sheetData>
    <row r="1" spans="1:3" ht="17.399999999999999" x14ac:dyDescent="0.3">
      <c r="A1" s="127" t="s">
        <v>9</v>
      </c>
      <c r="B1" s="127"/>
    </row>
    <row r="2" spans="1:3" x14ac:dyDescent="0.25">
      <c r="A2" s="15" t="s">
        <v>23</v>
      </c>
      <c r="B2" s="15" t="s">
        <v>292</v>
      </c>
    </row>
    <row r="3" spans="1:3" x14ac:dyDescent="0.25">
      <c r="A3" s="16">
        <v>43868</v>
      </c>
      <c r="B3" s="1">
        <v>471</v>
      </c>
    </row>
    <row r="4" spans="1:3" x14ac:dyDescent="0.25">
      <c r="A4" s="16">
        <v>43871</v>
      </c>
      <c r="B4" s="1">
        <v>443.8</v>
      </c>
      <c r="C4">
        <f>LN(B4/B3)</f>
        <v>-5.948408351792419E-2</v>
      </c>
    </row>
    <row r="5" spans="1:3" x14ac:dyDescent="0.25">
      <c r="A5" s="16">
        <v>43872</v>
      </c>
      <c r="B5" s="1">
        <v>444.1</v>
      </c>
      <c r="C5">
        <f t="shared" ref="C5:C68" si="0">LN(B5/B4)</f>
        <v>6.7575179956310067E-4</v>
      </c>
    </row>
    <row r="6" spans="1:3" x14ac:dyDescent="0.25">
      <c r="A6" s="16">
        <v>43873</v>
      </c>
      <c r="B6" s="1">
        <v>447.95</v>
      </c>
      <c r="C6">
        <f t="shared" si="0"/>
        <v>8.6318567455308508E-3</v>
      </c>
    </row>
    <row r="7" spans="1:3" x14ac:dyDescent="0.25">
      <c r="A7" s="16">
        <v>43874</v>
      </c>
      <c r="B7" s="1">
        <v>441.25</v>
      </c>
      <c r="C7">
        <f t="shared" si="0"/>
        <v>-1.5070010796080818E-2</v>
      </c>
    </row>
    <row r="8" spans="1:3" x14ac:dyDescent="0.25">
      <c r="A8" s="16">
        <v>43875</v>
      </c>
      <c r="B8" s="1">
        <v>434.55</v>
      </c>
      <c r="C8">
        <f t="shared" si="0"/>
        <v>-1.5300595364037347E-2</v>
      </c>
    </row>
    <row r="9" spans="1:3" x14ac:dyDescent="0.25">
      <c r="A9" s="16">
        <v>43878</v>
      </c>
      <c r="B9" s="1">
        <v>436.85</v>
      </c>
      <c r="C9">
        <f t="shared" si="0"/>
        <v>5.278873860634534E-3</v>
      </c>
    </row>
    <row r="10" spans="1:3" x14ac:dyDescent="0.25">
      <c r="A10" s="16">
        <v>43879</v>
      </c>
      <c r="B10" s="1">
        <v>431.4</v>
      </c>
      <c r="C10">
        <f t="shared" si="0"/>
        <v>-1.2554152789047696E-2</v>
      </c>
    </row>
    <row r="11" spans="1:3" x14ac:dyDescent="0.25">
      <c r="A11" s="16">
        <v>43880</v>
      </c>
      <c r="B11" s="1">
        <v>433.2</v>
      </c>
      <c r="C11">
        <f t="shared" si="0"/>
        <v>4.1637811717795143E-3</v>
      </c>
    </row>
    <row r="12" spans="1:3" x14ac:dyDescent="0.25">
      <c r="A12" s="16">
        <v>43881</v>
      </c>
      <c r="B12" s="1">
        <v>443.55</v>
      </c>
      <c r="C12">
        <f t="shared" si="0"/>
        <v>2.3611019839760335E-2</v>
      </c>
    </row>
    <row r="13" spans="1:3" x14ac:dyDescent="0.25">
      <c r="A13" s="16">
        <v>43885</v>
      </c>
      <c r="B13" s="1">
        <v>415.45</v>
      </c>
      <c r="C13">
        <f t="shared" si="0"/>
        <v>-6.544826485560562E-2</v>
      </c>
    </row>
    <row r="14" spans="1:3" x14ac:dyDescent="0.25">
      <c r="A14" s="16">
        <v>43886</v>
      </c>
      <c r="B14" s="1">
        <v>421.3</v>
      </c>
      <c r="C14">
        <f t="shared" si="0"/>
        <v>1.3982898873980616E-2</v>
      </c>
    </row>
    <row r="15" spans="1:3" x14ac:dyDescent="0.25">
      <c r="A15" s="16">
        <v>43887</v>
      </c>
      <c r="B15" s="1">
        <v>416.3</v>
      </c>
      <c r="C15">
        <f t="shared" si="0"/>
        <v>-1.1939014784041095E-2</v>
      </c>
    </row>
    <row r="16" spans="1:3" x14ac:dyDescent="0.25">
      <c r="A16" s="16">
        <v>43888</v>
      </c>
      <c r="B16" s="1">
        <v>412.8</v>
      </c>
      <c r="C16">
        <f t="shared" si="0"/>
        <v>-8.4429400335767589E-3</v>
      </c>
    </row>
    <row r="17" spans="1:3" x14ac:dyDescent="0.25">
      <c r="A17" s="16">
        <v>43889</v>
      </c>
      <c r="B17" s="1">
        <v>381.75</v>
      </c>
      <c r="C17">
        <f t="shared" si="0"/>
        <v>-7.8197270068611158E-2</v>
      </c>
    </row>
    <row r="18" spans="1:3" x14ac:dyDescent="0.25">
      <c r="A18" s="16">
        <v>43892</v>
      </c>
      <c r="B18" s="1">
        <v>364.05</v>
      </c>
      <c r="C18">
        <f t="shared" si="0"/>
        <v>-4.7474723258021746E-2</v>
      </c>
    </row>
    <row r="19" spans="1:3" x14ac:dyDescent="0.25">
      <c r="A19" s="16">
        <v>43893</v>
      </c>
      <c r="B19" s="1">
        <v>387.55</v>
      </c>
      <c r="C19">
        <f t="shared" si="0"/>
        <v>6.2553651886800288E-2</v>
      </c>
    </row>
    <row r="20" spans="1:3" x14ac:dyDescent="0.25">
      <c r="A20" s="16">
        <v>43894</v>
      </c>
      <c r="B20" s="1">
        <v>377.15</v>
      </c>
      <c r="C20">
        <f t="shared" si="0"/>
        <v>-2.7201886427880621E-2</v>
      </c>
    </row>
    <row r="21" spans="1:3" x14ac:dyDescent="0.25">
      <c r="A21" s="16">
        <v>43895</v>
      </c>
      <c r="B21" s="1">
        <v>375.75</v>
      </c>
      <c r="C21">
        <f t="shared" si="0"/>
        <v>-3.71895766655592E-3</v>
      </c>
    </row>
    <row r="22" spans="1:3" x14ac:dyDescent="0.25">
      <c r="A22" s="16">
        <v>43896</v>
      </c>
      <c r="B22" s="1">
        <v>351.5</v>
      </c>
      <c r="C22">
        <f t="shared" si="0"/>
        <v>-6.6714317382364316E-2</v>
      </c>
    </row>
    <row r="23" spans="1:3" x14ac:dyDescent="0.25">
      <c r="A23" s="16">
        <v>43899</v>
      </c>
      <c r="B23" s="1">
        <v>322.3</v>
      </c>
      <c r="C23">
        <f t="shared" si="0"/>
        <v>-8.6726922429327377E-2</v>
      </c>
    </row>
    <row r="24" spans="1:3" x14ac:dyDescent="0.25">
      <c r="A24" s="16">
        <v>43901</v>
      </c>
      <c r="B24" s="1">
        <v>299.75</v>
      </c>
      <c r="C24">
        <f t="shared" si="0"/>
        <v>-7.2533994913768579E-2</v>
      </c>
    </row>
    <row r="25" spans="1:3" x14ac:dyDescent="0.25">
      <c r="A25" s="16">
        <v>43902</v>
      </c>
      <c r="B25" s="1">
        <v>287.45</v>
      </c>
      <c r="C25">
        <f t="shared" si="0"/>
        <v>-4.1899861838323803E-2</v>
      </c>
    </row>
    <row r="26" spans="1:3" x14ac:dyDescent="0.25">
      <c r="A26" s="16">
        <v>43903</v>
      </c>
      <c r="B26" s="1">
        <v>326.7</v>
      </c>
      <c r="C26">
        <f t="shared" si="0"/>
        <v>0.12799338653772455</v>
      </c>
    </row>
    <row r="27" spans="1:3" x14ac:dyDescent="0.25">
      <c r="A27" s="16">
        <v>43906</v>
      </c>
      <c r="B27" s="1">
        <v>289.60000000000002</v>
      </c>
      <c r="C27">
        <f t="shared" si="0"/>
        <v>-0.12054165809546304</v>
      </c>
    </row>
    <row r="28" spans="1:3" x14ac:dyDescent="0.25">
      <c r="A28" s="16">
        <v>43907</v>
      </c>
      <c r="B28" s="1">
        <v>282.75</v>
      </c>
      <c r="C28">
        <f t="shared" si="0"/>
        <v>-2.3937545515331584E-2</v>
      </c>
    </row>
    <row r="29" spans="1:3" x14ac:dyDescent="0.25">
      <c r="A29" s="16">
        <v>43908</v>
      </c>
      <c r="B29" s="1">
        <v>280.85000000000002</v>
      </c>
      <c r="C29">
        <f t="shared" si="0"/>
        <v>-6.7423960177880092E-3</v>
      </c>
    </row>
    <row r="30" spans="1:3" x14ac:dyDescent="0.25">
      <c r="A30" s="16">
        <v>43909</v>
      </c>
      <c r="B30" s="1">
        <v>271.85000000000002</v>
      </c>
      <c r="C30">
        <f t="shared" si="0"/>
        <v>-3.257027538651204E-2</v>
      </c>
    </row>
    <row r="31" spans="1:3" x14ac:dyDescent="0.25">
      <c r="A31" s="16">
        <v>43910</v>
      </c>
      <c r="B31" s="1">
        <v>297.75</v>
      </c>
      <c r="C31">
        <f t="shared" si="0"/>
        <v>9.1003764643479729E-2</v>
      </c>
    </row>
    <row r="32" spans="1:3" x14ac:dyDescent="0.25">
      <c r="A32" s="16">
        <v>43913</v>
      </c>
      <c r="B32" s="1">
        <v>271.14999999999998</v>
      </c>
      <c r="C32">
        <f t="shared" si="0"/>
        <v>-9.3582034948339859E-2</v>
      </c>
    </row>
    <row r="33" spans="1:3" x14ac:dyDescent="0.25">
      <c r="A33" s="16">
        <v>43914</v>
      </c>
      <c r="B33" s="1">
        <v>271.89999999999998</v>
      </c>
      <c r="C33">
        <f t="shared" si="0"/>
        <v>2.762178351355405E-3</v>
      </c>
    </row>
    <row r="34" spans="1:3" x14ac:dyDescent="0.25">
      <c r="A34" s="16">
        <v>43915</v>
      </c>
      <c r="B34" s="1">
        <v>286.8</v>
      </c>
      <c r="C34">
        <f t="shared" si="0"/>
        <v>5.3350757087040353E-2</v>
      </c>
    </row>
    <row r="35" spans="1:3" x14ac:dyDescent="0.25">
      <c r="A35" s="16">
        <v>43916</v>
      </c>
      <c r="B35" s="1">
        <v>284.45</v>
      </c>
      <c r="C35">
        <f t="shared" si="0"/>
        <v>-8.2276175288089944E-3</v>
      </c>
    </row>
    <row r="36" spans="1:3" x14ac:dyDescent="0.25">
      <c r="A36" s="16">
        <v>43917</v>
      </c>
      <c r="B36" s="1">
        <v>277.25</v>
      </c>
      <c r="C36">
        <f t="shared" si="0"/>
        <v>-2.5637864966179952E-2</v>
      </c>
    </row>
    <row r="37" spans="1:3" x14ac:dyDescent="0.25">
      <c r="A37" s="16">
        <v>43920</v>
      </c>
      <c r="B37" s="1">
        <v>254.05</v>
      </c>
      <c r="C37">
        <f t="shared" si="0"/>
        <v>-8.7388528190735532E-2</v>
      </c>
    </row>
    <row r="38" spans="1:3" x14ac:dyDescent="0.25">
      <c r="A38" s="16">
        <v>43921</v>
      </c>
      <c r="B38" s="1">
        <v>269.60000000000002</v>
      </c>
      <c r="C38">
        <f t="shared" si="0"/>
        <v>5.9408280998411188E-2</v>
      </c>
    </row>
    <row r="39" spans="1:3" x14ac:dyDescent="0.25">
      <c r="A39" s="16">
        <v>43922</v>
      </c>
      <c r="B39" s="1">
        <v>266.35000000000002</v>
      </c>
      <c r="C39">
        <f t="shared" si="0"/>
        <v>-1.2128145675143856E-2</v>
      </c>
    </row>
    <row r="40" spans="1:3" x14ac:dyDescent="0.25">
      <c r="A40" s="16">
        <v>43924</v>
      </c>
      <c r="B40" s="1">
        <v>253.75</v>
      </c>
      <c r="C40">
        <f t="shared" si="0"/>
        <v>-4.8461703007011123E-2</v>
      </c>
    </row>
    <row r="41" spans="1:3" x14ac:dyDescent="0.25">
      <c r="A41" s="16">
        <v>43928</v>
      </c>
      <c r="B41" s="1">
        <v>276.2</v>
      </c>
      <c r="C41">
        <f t="shared" si="0"/>
        <v>8.4775710619194672E-2</v>
      </c>
    </row>
    <row r="42" spans="1:3" x14ac:dyDescent="0.25">
      <c r="A42" s="16">
        <v>43929</v>
      </c>
      <c r="B42" s="1">
        <v>274.75</v>
      </c>
      <c r="C42">
        <f t="shared" si="0"/>
        <v>-5.2636476914609846E-3</v>
      </c>
    </row>
    <row r="43" spans="1:3" x14ac:dyDescent="0.25">
      <c r="A43" s="16">
        <v>43930</v>
      </c>
      <c r="B43" s="1">
        <v>284.85000000000002</v>
      </c>
      <c r="C43">
        <f t="shared" si="0"/>
        <v>3.6101132642673853E-2</v>
      </c>
    </row>
    <row r="44" spans="1:3" x14ac:dyDescent="0.25">
      <c r="A44" s="16">
        <v>43934</v>
      </c>
      <c r="B44" s="1">
        <v>282.55</v>
      </c>
      <c r="C44">
        <f t="shared" si="0"/>
        <v>-8.1071998505522457E-3</v>
      </c>
    </row>
    <row r="45" spans="1:3" x14ac:dyDescent="0.25">
      <c r="A45" s="16">
        <v>43936</v>
      </c>
      <c r="B45" s="1">
        <v>285.14999999999998</v>
      </c>
      <c r="C45">
        <f t="shared" si="0"/>
        <v>9.1598315266954462E-3</v>
      </c>
    </row>
    <row r="46" spans="1:3" x14ac:dyDescent="0.25">
      <c r="A46" s="16">
        <v>43937</v>
      </c>
      <c r="B46" s="1">
        <v>288.89999999999998</v>
      </c>
      <c r="C46">
        <f t="shared" si="0"/>
        <v>1.3065249869641721E-2</v>
      </c>
    </row>
    <row r="47" spans="1:3" x14ac:dyDescent="0.25">
      <c r="A47" s="16">
        <v>43938</v>
      </c>
      <c r="B47" s="1">
        <v>293.35000000000002</v>
      </c>
      <c r="C47">
        <f t="shared" si="0"/>
        <v>1.528582789967952E-2</v>
      </c>
    </row>
    <row r="48" spans="1:3" x14ac:dyDescent="0.25">
      <c r="A48" s="16">
        <v>43941</v>
      </c>
      <c r="B48" s="1">
        <v>286.39999999999998</v>
      </c>
      <c r="C48">
        <f t="shared" si="0"/>
        <v>-2.3977000285378507E-2</v>
      </c>
    </row>
    <row r="49" spans="1:3" x14ac:dyDescent="0.25">
      <c r="A49" s="16">
        <v>43942</v>
      </c>
      <c r="B49" s="1">
        <v>265.95</v>
      </c>
      <c r="C49">
        <f t="shared" si="0"/>
        <v>-7.4081113898163867E-2</v>
      </c>
    </row>
    <row r="50" spans="1:3" x14ac:dyDescent="0.25">
      <c r="A50" s="16">
        <v>43943</v>
      </c>
      <c r="B50" s="1">
        <v>268.35000000000002</v>
      </c>
      <c r="C50">
        <f t="shared" si="0"/>
        <v>8.9837774345113957E-3</v>
      </c>
    </row>
    <row r="51" spans="1:3" x14ac:dyDescent="0.25">
      <c r="A51" s="16">
        <v>43944</v>
      </c>
      <c r="B51" s="1">
        <v>270.3</v>
      </c>
      <c r="C51">
        <f t="shared" si="0"/>
        <v>7.2403546595639322E-3</v>
      </c>
    </row>
    <row r="52" spans="1:3" x14ac:dyDescent="0.25">
      <c r="A52" s="16">
        <v>43945</v>
      </c>
      <c r="B52" s="1">
        <v>267.55</v>
      </c>
      <c r="C52">
        <f t="shared" si="0"/>
        <v>-1.0225988525088336E-2</v>
      </c>
    </row>
    <row r="53" spans="1:3" x14ac:dyDescent="0.25">
      <c r="A53" s="16">
        <v>43948</v>
      </c>
      <c r="B53" s="1">
        <v>271.64999999999998</v>
      </c>
      <c r="C53">
        <f t="shared" si="0"/>
        <v>1.5208008240218427E-2</v>
      </c>
    </row>
    <row r="54" spans="1:3" x14ac:dyDescent="0.25">
      <c r="A54" s="16">
        <v>43949</v>
      </c>
      <c r="B54" s="1">
        <v>273.55</v>
      </c>
      <c r="C54">
        <f t="shared" si="0"/>
        <v>6.9699475123028978E-3</v>
      </c>
    </row>
    <row r="55" spans="1:3" x14ac:dyDescent="0.25">
      <c r="A55" s="16">
        <v>43950</v>
      </c>
      <c r="B55" s="1">
        <v>282.64999999999998</v>
      </c>
      <c r="C55">
        <f t="shared" si="0"/>
        <v>3.2724962611464681E-2</v>
      </c>
    </row>
    <row r="56" spans="1:3" x14ac:dyDescent="0.25">
      <c r="A56" s="16">
        <v>43951</v>
      </c>
      <c r="B56" s="1">
        <v>298.3</v>
      </c>
      <c r="C56">
        <f t="shared" si="0"/>
        <v>5.3890308399403203E-2</v>
      </c>
    </row>
    <row r="57" spans="1:3" x14ac:dyDescent="0.25">
      <c r="A57" s="16">
        <v>43955</v>
      </c>
      <c r="B57" s="1">
        <v>273.60000000000002</v>
      </c>
      <c r="C57">
        <f t="shared" si="0"/>
        <v>-8.6432505772307419E-2</v>
      </c>
    </row>
    <row r="58" spans="1:3" x14ac:dyDescent="0.25">
      <c r="A58" s="16">
        <v>43956</v>
      </c>
      <c r="B58" s="1">
        <v>272.64999999999998</v>
      </c>
      <c r="C58">
        <f t="shared" si="0"/>
        <v>-3.4782643763250315E-3</v>
      </c>
    </row>
    <row r="59" spans="1:3" x14ac:dyDescent="0.25">
      <c r="A59" s="16">
        <v>43957</v>
      </c>
      <c r="B59" s="1">
        <v>277.75</v>
      </c>
      <c r="C59">
        <f t="shared" si="0"/>
        <v>1.8532507147668846E-2</v>
      </c>
    </row>
    <row r="60" spans="1:3" x14ac:dyDescent="0.25">
      <c r="A60" s="16">
        <v>43958</v>
      </c>
      <c r="B60" s="1">
        <v>275.85000000000002</v>
      </c>
      <c r="C60">
        <f t="shared" si="0"/>
        <v>-6.8641888012995122E-3</v>
      </c>
    </row>
    <row r="61" spans="1:3" x14ac:dyDescent="0.25">
      <c r="A61" s="16">
        <v>43959</v>
      </c>
      <c r="B61" s="1">
        <v>272.89999999999998</v>
      </c>
      <c r="C61">
        <f t="shared" si="0"/>
        <v>-1.0751812004147165E-2</v>
      </c>
    </row>
    <row r="62" spans="1:3" x14ac:dyDescent="0.25">
      <c r="A62" s="16">
        <v>43962</v>
      </c>
      <c r="B62" s="1">
        <v>276.2</v>
      </c>
      <c r="C62">
        <f t="shared" si="0"/>
        <v>1.2019813260899053E-2</v>
      </c>
    </row>
    <row r="63" spans="1:3" x14ac:dyDescent="0.25">
      <c r="A63" s="16">
        <v>43963</v>
      </c>
      <c r="B63" s="1">
        <v>273.95</v>
      </c>
      <c r="C63">
        <f t="shared" si="0"/>
        <v>-8.1796329907669555E-3</v>
      </c>
    </row>
    <row r="64" spans="1:3" x14ac:dyDescent="0.25">
      <c r="A64" s="16">
        <v>43964</v>
      </c>
      <c r="B64" s="1">
        <v>276.55</v>
      </c>
      <c r="C64">
        <f t="shared" si="0"/>
        <v>9.4460284562623634E-3</v>
      </c>
    </row>
    <row r="65" spans="1:3" x14ac:dyDescent="0.25">
      <c r="A65" s="16">
        <v>43965</v>
      </c>
      <c r="B65" s="1">
        <v>268.55</v>
      </c>
      <c r="C65">
        <f t="shared" si="0"/>
        <v>-2.9354520089218614E-2</v>
      </c>
    </row>
    <row r="66" spans="1:3" x14ac:dyDescent="0.25">
      <c r="A66" s="16">
        <v>43966</v>
      </c>
      <c r="B66" s="1">
        <v>273.45</v>
      </c>
      <c r="C66">
        <f t="shared" si="0"/>
        <v>1.8081673441313374E-2</v>
      </c>
    </row>
    <row r="67" spans="1:3" x14ac:dyDescent="0.25">
      <c r="A67" s="16">
        <v>43969</v>
      </c>
      <c r="B67" s="1">
        <v>266.60000000000002</v>
      </c>
      <c r="C67">
        <f t="shared" si="0"/>
        <v>-2.5369382048173367E-2</v>
      </c>
    </row>
    <row r="68" spans="1:3" x14ac:dyDescent="0.25">
      <c r="A68" s="16">
        <v>43970</v>
      </c>
      <c r="B68" s="1">
        <v>272</v>
      </c>
      <c r="C68">
        <f t="shared" si="0"/>
        <v>2.005265855138887E-2</v>
      </c>
    </row>
    <row r="69" spans="1:3" x14ac:dyDescent="0.25">
      <c r="A69" s="16">
        <v>43971</v>
      </c>
      <c r="B69" s="1">
        <v>283.2</v>
      </c>
      <c r="C69">
        <f t="shared" ref="C69:C132" si="1">LN(B69/B68)</f>
        <v>4.035129552356724E-2</v>
      </c>
    </row>
    <row r="70" spans="1:3" x14ac:dyDescent="0.25">
      <c r="A70" s="16">
        <v>43972</v>
      </c>
      <c r="B70" s="1">
        <v>283.7</v>
      </c>
      <c r="C70">
        <f t="shared" si="1"/>
        <v>1.7639799952410564E-3</v>
      </c>
    </row>
    <row r="71" spans="1:3" x14ac:dyDescent="0.25">
      <c r="A71" s="16">
        <v>43973</v>
      </c>
      <c r="B71" s="1">
        <v>274.45</v>
      </c>
      <c r="C71">
        <f t="shared" si="1"/>
        <v>-3.3148246818907504E-2</v>
      </c>
    </row>
    <row r="72" spans="1:3" x14ac:dyDescent="0.25">
      <c r="A72" s="16">
        <v>43977</v>
      </c>
      <c r="B72" s="1">
        <v>280.45</v>
      </c>
      <c r="C72">
        <f t="shared" si="1"/>
        <v>2.1626360958447687E-2</v>
      </c>
    </row>
    <row r="73" spans="1:3" x14ac:dyDescent="0.25">
      <c r="A73" s="16">
        <v>43978</v>
      </c>
      <c r="B73" s="1">
        <v>287.95</v>
      </c>
      <c r="C73">
        <f t="shared" si="1"/>
        <v>2.6391397998335505E-2</v>
      </c>
    </row>
    <row r="74" spans="1:3" x14ac:dyDescent="0.25">
      <c r="A74" s="16">
        <v>43979</v>
      </c>
      <c r="B74" s="1">
        <v>295.5</v>
      </c>
      <c r="C74">
        <f t="shared" si="1"/>
        <v>2.5881982893471645E-2</v>
      </c>
    </row>
    <row r="75" spans="1:3" x14ac:dyDescent="0.25">
      <c r="A75" s="16">
        <v>43980</v>
      </c>
      <c r="B75" s="1">
        <v>295.2</v>
      </c>
      <c r="C75">
        <f t="shared" si="1"/>
        <v>-1.0157441198355276E-3</v>
      </c>
    </row>
    <row r="76" spans="1:3" x14ac:dyDescent="0.25">
      <c r="A76" s="16">
        <v>43983</v>
      </c>
      <c r="B76" s="1">
        <v>315.2</v>
      </c>
      <c r="C76">
        <f t="shared" si="1"/>
        <v>6.5554265257406666E-2</v>
      </c>
    </row>
    <row r="77" spans="1:3" x14ac:dyDescent="0.25">
      <c r="A77" s="16">
        <v>43984</v>
      </c>
      <c r="B77" s="1">
        <v>319.39999999999998</v>
      </c>
      <c r="C77">
        <f t="shared" si="1"/>
        <v>1.3236877797187888E-2</v>
      </c>
    </row>
    <row r="78" spans="1:3" x14ac:dyDescent="0.25">
      <c r="A78" s="16">
        <v>43985</v>
      </c>
      <c r="B78" s="1">
        <v>317.39999999999998</v>
      </c>
      <c r="C78">
        <f t="shared" si="1"/>
        <v>-6.2814276886033653E-3</v>
      </c>
    </row>
    <row r="79" spans="1:3" x14ac:dyDescent="0.25">
      <c r="A79" s="16">
        <v>43986</v>
      </c>
      <c r="B79" s="1">
        <v>319.95</v>
      </c>
      <c r="C79">
        <f t="shared" si="1"/>
        <v>8.0019254931606998E-3</v>
      </c>
    </row>
    <row r="80" spans="1:3" x14ac:dyDescent="0.25">
      <c r="A80" s="16">
        <v>43987</v>
      </c>
      <c r="B80" s="1">
        <v>338.95</v>
      </c>
      <c r="C80">
        <f t="shared" si="1"/>
        <v>5.7687870291505315E-2</v>
      </c>
    </row>
    <row r="81" spans="1:3" x14ac:dyDescent="0.25">
      <c r="A81" s="16">
        <v>43990</v>
      </c>
      <c r="B81" s="1">
        <v>333.6</v>
      </c>
      <c r="C81">
        <f t="shared" si="1"/>
        <v>-1.5909933392382777E-2</v>
      </c>
    </row>
    <row r="82" spans="1:3" x14ac:dyDescent="0.25">
      <c r="A82" s="16">
        <v>43991</v>
      </c>
      <c r="B82" s="1">
        <v>332.2</v>
      </c>
      <c r="C82">
        <f t="shared" si="1"/>
        <v>-4.2054733053972799E-3</v>
      </c>
    </row>
    <row r="83" spans="1:3" x14ac:dyDescent="0.25">
      <c r="A83" s="16">
        <v>43992</v>
      </c>
      <c r="B83" s="1">
        <v>324</v>
      </c>
      <c r="C83">
        <f t="shared" si="1"/>
        <v>-2.4993681386865026E-2</v>
      </c>
    </row>
    <row r="84" spans="1:3" x14ac:dyDescent="0.25">
      <c r="A84" s="16">
        <v>43993</v>
      </c>
      <c r="B84" s="1">
        <v>313.14999999999998</v>
      </c>
      <c r="C84">
        <f t="shared" si="1"/>
        <v>-3.4061206820907644E-2</v>
      </c>
    </row>
    <row r="85" spans="1:3" x14ac:dyDescent="0.25">
      <c r="A85" s="16">
        <v>43994</v>
      </c>
      <c r="B85" s="1">
        <v>317.60000000000002</v>
      </c>
      <c r="C85">
        <f t="shared" si="1"/>
        <v>1.4110420401558837E-2</v>
      </c>
    </row>
    <row r="86" spans="1:3" x14ac:dyDescent="0.25">
      <c r="A86" s="16">
        <v>43997</v>
      </c>
      <c r="B86" s="1">
        <v>306.2</v>
      </c>
      <c r="C86">
        <f t="shared" si="1"/>
        <v>-3.6554246149397347E-2</v>
      </c>
    </row>
    <row r="87" spans="1:3" x14ac:dyDescent="0.25">
      <c r="A87" s="16">
        <v>43998</v>
      </c>
      <c r="B87" s="1">
        <v>308.95</v>
      </c>
      <c r="C87">
        <f t="shared" si="1"/>
        <v>8.9409682834051055E-3</v>
      </c>
    </row>
    <row r="88" spans="1:3" x14ac:dyDescent="0.25">
      <c r="A88" s="16">
        <v>43999</v>
      </c>
      <c r="B88" s="1">
        <v>308.2</v>
      </c>
      <c r="C88">
        <f t="shared" si="1"/>
        <v>-2.4305286209731834E-3</v>
      </c>
    </row>
    <row r="89" spans="1:3" x14ac:dyDescent="0.25">
      <c r="A89" s="16">
        <v>44000</v>
      </c>
      <c r="B89" s="1">
        <v>318.10000000000002</v>
      </c>
      <c r="C89">
        <f t="shared" si="1"/>
        <v>3.1616875869083079E-2</v>
      </c>
    </row>
    <row r="90" spans="1:3" x14ac:dyDescent="0.25">
      <c r="A90" s="16">
        <v>44001</v>
      </c>
      <c r="B90" s="1">
        <v>320.55</v>
      </c>
      <c r="C90">
        <f t="shared" si="1"/>
        <v>7.672471678167812E-3</v>
      </c>
    </row>
    <row r="91" spans="1:3" x14ac:dyDescent="0.25">
      <c r="A91" s="16">
        <v>44004</v>
      </c>
      <c r="B91" s="1">
        <v>325.7</v>
      </c>
      <c r="C91">
        <f t="shared" si="1"/>
        <v>1.5938441848921327E-2</v>
      </c>
    </row>
    <row r="92" spans="1:3" x14ac:dyDescent="0.25">
      <c r="A92" s="16">
        <v>44005</v>
      </c>
      <c r="B92" s="1">
        <v>332</v>
      </c>
      <c r="C92">
        <f t="shared" si="1"/>
        <v>1.9158256634300663E-2</v>
      </c>
    </row>
    <row r="93" spans="1:3" x14ac:dyDescent="0.25">
      <c r="A93" s="16">
        <v>44006</v>
      </c>
      <c r="B93" s="1">
        <v>326.05</v>
      </c>
      <c r="C93">
        <f t="shared" si="1"/>
        <v>-1.8084225077277211E-2</v>
      </c>
    </row>
    <row r="94" spans="1:3" x14ac:dyDescent="0.25">
      <c r="A94" s="16">
        <v>44007</v>
      </c>
      <c r="B94" s="1">
        <v>323.10000000000002</v>
      </c>
      <c r="C94">
        <f t="shared" si="1"/>
        <v>-9.0888710087587248E-3</v>
      </c>
    </row>
    <row r="95" spans="1:3" x14ac:dyDescent="0.25">
      <c r="A95" s="16">
        <v>44008</v>
      </c>
      <c r="B95" s="1">
        <v>323.85000000000002</v>
      </c>
      <c r="C95">
        <f t="shared" si="1"/>
        <v>2.3185727984733708E-3</v>
      </c>
    </row>
    <row r="96" spans="1:3" x14ac:dyDescent="0.25">
      <c r="A96" s="16">
        <v>44011</v>
      </c>
      <c r="B96" s="1">
        <v>320.85000000000002</v>
      </c>
      <c r="C96">
        <f t="shared" si="1"/>
        <v>-9.3067214324016687E-3</v>
      </c>
    </row>
    <row r="97" spans="1:3" x14ac:dyDescent="0.25">
      <c r="A97" s="16">
        <v>44012</v>
      </c>
      <c r="B97" s="1">
        <v>326.7</v>
      </c>
      <c r="C97">
        <f t="shared" si="1"/>
        <v>1.8068594410500068E-2</v>
      </c>
    </row>
    <row r="98" spans="1:3" x14ac:dyDescent="0.25">
      <c r="A98" s="16">
        <v>44013</v>
      </c>
      <c r="B98" s="1">
        <v>323.7</v>
      </c>
      <c r="C98">
        <f t="shared" si="1"/>
        <v>-9.2251576748258301E-3</v>
      </c>
    </row>
    <row r="99" spans="1:3" x14ac:dyDescent="0.25">
      <c r="A99" s="16">
        <v>44014</v>
      </c>
      <c r="B99" s="1">
        <v>334.9</v>
      </c>
      <c r="C99">
        <f t="shared" si="1"/>
        <v>3.4014818867960192E-2</v>
      </c>
    </row>
    <row r="100" spans="1:3" x14ac:dyDescent="0.25">
      <c r="A100" s="16">
        <v>44015</v>
      </c>
      <c r="B100" s="1">
        <v>329.9</v>
      </c>
      <c r="C100">
        <f t="shared" si="1"/>
        <v>-1.504240156562317E-2</v>
      </c>
    </row>
    <row r="101" spans="1:3" x14ac:dyDescent="0.25">
      <c r="A101" s="16">
        <v>44018</v>
      </c>
      <c r="B101" s="1">
        <v>338.9</v>
      </c>
      <c r="C101">
        <f t="shared" si="1"/>
        <v>2.6915500378470007E-2</v>
      </c>
    </row>
    <row r="102" spans="1:3" x14ac:dyDescent="0.25">
      <c r="A102" s="16">
        <v>44019</v>
      </c>
      <c r="B102" s="1">
        <v>330.3</v>
      </c>
      <c r="C102">
        <f t="shared" si="1"/>
        <v>-2.5703746216261616E-2</v>
      </c>
    </row>
    <row r="103" spans="1:3" x14ac:dyDescent="0.25">
      <c r="A103" s="16">
        <v>44020</v>
      </c>
      <c r="B103" s="1">
        <v>334.2</v>
      </c>
      <c r="C103">
        <f t="shared" si="1"/>
        <v>1.1738283764549211E-2</v>
      </c>
    </row>
    <row r="104" spans="1:3" x14ac:dyDescent="0.25">
      <c r="A104" s="16">
        <v>44021</v>
      </c>
      <c r="B104" s="1">
        <v>344.5</v>
      </c>
      <c r="C104">
        <f t="shared" si="1"/>
        <v>3.0354474292419914E-2</v>
      </c>
    </row>
    <row r="105" spans="1:3" x14ac:dyDescent="0.25">
      <c r="A105" s="16">
        <v>44022</v>
      </c>
      <c r="B105" s="1">
        <v>338.7</v>
      </c>
      <c r="C105">
        <f t="shared" si="1"/>
        <v>-1.6979330629987258E-2</v>
      </c>
    </row>
    <row r="106" spans="1:3" x14ac:dyDescent="0.25">
      <c r="A106" s="16">
        <v>44025</v>
      </c>
      <c r="B106" s="1">
        <v>342.1</v>
      </c>
      <c r="C106">
        <f t="shared" si="1"/>
        <v>9.9883321598331284E-3</v>
      </c>
    </row>
    <row r="107" spans="1:3" x14ac:dyDescent="0.25">
      <c r="A107" s="16">
        <v>44026</v>
      </c>
      <c r="B107" s="1">
        <v>336.65</v>
      </c>
      <c r="C107">
        <f t="shared" si="1"/>
        <v>-1.6059276992269292E-2</v>
      </c>
    </row>
    <row r="108" spans="1:3" x14ac:dyDescent="0.25">
      <c r="A108" s="16">
        <v>44027</v>
      </c>
      <c r="B108" s="1">
        <v>339.3</v>
      </c>
      <c r="C108">
        <f t="shared" si="1"/>
        <v>7.8408567988947526E-3</v>
      </c>
    </row>
    <row r="109" spans="1:3" x14ac:dyDescent="0.25">
      <c r="A109" s="16">
        <v>44028</v>
      </c>
      <c r="B109" s="1">
        <v>341.65</v>
      </c>
      <c r="C109">
        <f t="shared" si="1"/>
        <v>6.9021494366027555E-3</v>
      </c>
    </row>
    <row r="110" spans="1:3" x14ac:dyDescent="0.25">
      <c r="A110" s="16">
        <v>44029</v>
      </c>
      <c r="B110" s="1">
        <v>350.95</v>
      </c>
      <c r="C110">
        <f t="shared" si="1"/>
        <v>2.6856941949643272E-2</v>
      </c>
    </row>
    <row r="111" spans="1:3" x14ac:dyDescent="0.25">
      <c r="A111" s="16">
        <v>44032</v>
      </c>
      <c r="B111" s="1">
        <v>352.4</v>
      </c>
      <c r="C111">
        <f t="shared" si="1"/>
        <v>4.1231308855938153E-3</v>
      </c>
    </row>
    <row r="112" spans="1:3" x14ac:dyDescent="0.25">
      <c r="A112" s="16">
        <v>44033</v>
      </c>
      <c r="B112" s="1">
        <v>359.15</v>
      </c>
      <c r="C112">
        <f t="shared" si="1"/>
        <v>1.8973234458786136E-2</v>
      </c>
    </row>
    <row r="113" spans="1:3" x14ac:dyDescent="0.25">
      <c r="A113" s="16">
        <v>44034</v>
      </c>
      <c r="B113" s="1">
        <v>350.1</v>
      </c>
      <c r="C113">
        <f t="shared" si="1"/>
        <v>-2.5521300560190491E-2</v>
      </c>
    </row>
    <row r="114" spans="1:3" x14ac:dyDescent="0.25">
      <c r="A114" s="16">
        <v>44035</v>
      </c>
      <c r="B114" s="1">
        <v>351.9</v>
      </c>
      <c r="C114">
        <f t="shared" si="1"/>
        <v>5.128216366919308E-3</v>
      </c>
    </row>
    <row r="115" spans="1:3" x14ac:dyDescent="0.25">
      <c r="A115" s="16">
        <v>44036</v>
      </c>
      <c r="B115" s="1">
        <v>346.1</v>
      </c>
      <c r="C115">
        <f t="shared" si="1"/>
        <v>-1.6619293686240762E-2</v>
      </c>
    </row>
    <row r="116" spans="1:3" x14ac:dyDescent="0.25">
      <c r="A116" s="16">
        <v>44039</v>
      </c>
      <c r="B116" s="1">
        <v>352.85</v>
      </c>
      <c r="C116">
        <f t="shared" si="1"/>
        <v>1.9315286805540725E-2</v>
      </c>
    </row>
    <row r="117" spans="1:3" x14ac:dyDescent="0.25">
      <c r="A117" s="16">
        <v>44040</v>
      </c>
      <c r="B117" s="1">
        <v>358.5</v>
      </c>
      <c r="C117">
        <f t="shared" si="1"/>
        <v>1.5885622592835769E-2</v>
      </c>
    </row>
    <row r="118" spans="1:3" x14ac:dyDescent="0.25">
      <c r="A118" s="16">
        <v>44041</v>
      </c>
      <c r="B118" s="1">
        <v>373.75</v>
      </c>
      <c r="C118">
        <f t="shared" si="1"/>
        <v>4.1658464665221051E-2</v>
      </c>
    </row>
    <row r="119" spans="1:3" x14ac:dyDescent="0.25">
      <c r="A119" s="16">
        <v>44042</v>
      </c>
      <c r="B119" s="1">
        <v>366.6</v>
      </c>
      <c r="C119">
        <f t="shared" si="1"/>
        <v>-1.9315789299291522E-2</v>
      </c>
    </row>
    <row r="120" spans="1:3" x14ac:dyDescent="0.25">
      <c r="A120" s="16">
        <v>44043</v>
      </c>
      <c r="B120" s="1">
        <v>366.3</v>
      </c>
      <c r="C120">
        <f t="shared" si="1"/>
        <v>-8.186656208359921E-4</v>
      </c>
    </row>
    <row r="121" spans="1:3" x14ac:dyDescent="0.25">
      <c r="A121" s="16">
        <v>44046</v>
      </c>
      <c r="B121" s="1">
        <v>373.5</v>
      </c>
      <c r="C121">
        <f t="shared" si="1"/>
        <v>1.946533478810325E-2</v>
      </c>
    </row>
    <row r="122" spans="1:3" x14ac:dyDescent="0.25">
      <c r="A122" s="16">
        <v>44047</v>
      </c>
      <c r="B122" s="1">
        <v>372.25</v>
      </c>
      <c r="C122">
        <f t="shared" si="1"/>
        <v>-3.3523330087536726E-3</v>
      </c>
    </row>
    <row r="123" spans="1:3" x14ac:dyDescent="0.25">
      <c r="A123" s="16">
        <v>44048</v>
      </c>
      <c r="B123" s="1">
        <v>395.8</v>
      </c>
      <c r="C123">
        <f t="shared" si="1"/>
        <v>6.1343361604347071E-2</v>
      </c>
    </row>
    <row r="124" spans="1:3" x14ac:dyDescent="0.25">
      <c r="A124" s="16">
        <v>44049</v>
      </c>
      <c r="B124" s="1">
        <v>400.45</v>
      </c>
      <c r="C124">
        <f t="shared" si="1"/>
        <v>1.1679881601225833E-2</v>
      </c>
    </row>
    <row r="125" spans="1:3" x14ac:dyDescent="0.25">
      <c r="A125" s="16">
        <v>44050</v>
      </c>
      <c r="B125" s="1">
        <v>404.05</v>
      </c>
      <c r="C125">
        <f t="shared" si="1"/>
        <v>8.9497179097654776E-3</v>
      </c>
    </row>
    <row r="126" spans="1:3" x14ac:dyDescent="0.25">
      <c r="A126" s="16">
        <v>44053</v>
      </c>
      <c r="B126" s="1">
        <v>410.2</v>
      </c>
      <c r="C126">
        <f t="shared" si="1"/>
        <v>1.5106212958823584E-2</v>
      </c>
    </row>
    <row r="127" spans="1:3" x14ac:dyDescent="0.25">
      <c r="A127" s="16">
        <v>44054</v>
      </c>
      <c r="B127" s="1">
        <v>416.45</v>
      </c>
      <c r="C127">
        <f t="shared" si="1"/>
        <v>1.5121560743069272E-2</v>
      </c>
    </row>
    <row r="128" spans="1:3" x14ac:dyDescent="0.25">
      <c r="A128" s="16">
        <v>44055</v>
      </c>
      <c r="B128" s="1">
        <v>414.5</v>
      </c>
      <c r="C128">
        <f t="shared" si="1"/>
        <v>-4.6934318059998464E-3</v>
      </c>
    </row>
    <row r="129" spans="1:3" x14ac:dyDescent="0.25">
      <c r="A129" s="16">
        <v>44056</v>
      </c>
      <c r="B129" s="1">
        <v>413.1</v>
      </c>
      <c r="C129">
        <f t="shared" si="1"/>
        <v>-3.3832801726307702E-3</v>
      </c>
    </row>
    <row r="130" spans="1:3" x14ac:dyDescent="0.25">
      <c r="A130" s="16">
        <v>44057</v>
      </c>
      <c r="B130" s="1">
        <v>418.5</v>
      </c>
      <c r="C130">
        <f t="shared" si="1"/>
        <v>1.2987195526811112E-2</v>
      </c>
    </row>
    <row r="131" spans="1:3" x14ac:dyDescent="0.25">
      <c r="A131" s="16">
        <v>44060</v>
      </c>
      <c r="B131" s="1">
        <v>425.05</v>
      </c>
      <c r="C131">
        <f t="shared" si="1"/>
        <v>1.5529919133837951E-2</v>
      </c>
    </row>
    <row r="132" spans="1:3" x14ac:dyDescent="0.25">
      <c r="A132" s="16">
        <v>44061</v>
      </c>
      <c r="B132" s="1">
        <v>434.5</v>
      </c>
      <c r="C132">
        <f t="shared" si="1"/>
        <v>2.1989135642078907E-2</v>
      </c>
    </row>
    <row r="133" spans="1:3" x14ac:dyDescent="0.25">
      <c r="A133" s="16">
        <v>44062</v>
      </c>
      <c r="B133" s="1">
        <v>431.7</v>
      </c>
      <c r="C133">
        <f t="shared" ref="C133:C196" si="2">LN(B133/B132)</f>
        <v>-6.4650421440148884E-3</v>
      </c>
    </row>
    <row r="134" spans="1:3" x14ac:dyDescent="0.25">
      <c r="A134" s="16">
        <v>44063</v>
      </c>
      <c r="B134" s="1">
        <v>432.6</v>
      </c>
      <c r="C134">
        <f t="shared" si="2"/>
        <v>2.0826109575265684E-3</v>
      </c>
    </row>
    <row r="135" spans="1:3" x14ac:dyDescent="0.25">
      <c r="A135" s="16">
        <v>44064</v>
      </c>
      <c r="B135" s="1">
        <v>428.85</v>
      </c>
      <c r="C135">
        <f t="shared" si="2"/>
        <v>-8.7063060825278878E-3</v>
      </c>
    </row>
    <row r="136" spans="1:3" x14ac:dyDescent="0.25">
      <c r="A136" s="16">
        <v>44067</v>
      </c>
      <c r="B136" s="1">
        <v>429.5</v>
      </c>
      <c r="C136">
        <f t="shared" si="2"/>
        <v>1.5145339878795342E-3</v>
      </c>
    </row>
    <row r="137" spans="1:3" x14ac:dyDescent="0.25">
      <c r="A137" s="16">
        <v>44068</v>
      </c>
      <c r="B137" s="1">
        <v>424</v>
      </c>
      <c r="C137">
        <f t="shared" si="2"/>
        <v>-1.2888286192352343E-2</v>
      </c>
    </row>
    <row r="138" spans="1:3" x14ac:dyDescent="0.25">
      <c r="A138" s="16">
        <v>44069</v>
      </c>
      <c r="B138" s="1">
        <v>425</v>
      </c>
      <c r="C138">
        <f t="shared" si="2"/>
        <v>2.3557136924589835E-3</v>
      </c>
    </row>
    <row r="139" spans="1:3" x14ac:dyDescent="0.25">
      <c r="A139" s="16">
        <v>44070</v>
      </c>
      <c r="B139" s="1">
        <v>426.85</v>
      </c>
      <c r="C139">
        <f t="shared" si="2"/>
        <v>4.3434945318986578E-3</v>
      </c>
    </row>
    <row r="140" spans="1:3" x14ac:dyDescent="0.25">
      <c r="A140" s="16">
        <v>44071</v>
      </c>
      <c r="B140" s="1">
        <v>424.2</v>
      </c>
      <c r="C140">
        <f t="shared" si="2"/>
        <v>-6.2276213257334637E-3</v>
      </c>
    </row>
    <row r="141" spans="1:3" x14ac:dyDescent="0.25">
      <c r="A141" s="16">
        <v>44074</v>
      </c>
      <c r="B141" s="1">
        <v>413</v>
      </c>
      <c r="C141">
        <f t="shared" si="2"/>
        <v>-2.6757449169549304E-2</v>
      </c>
    </row>
    <row r="142" spans="1:3" x14ac:dyDescent="0.25">
      <c r="A142" s="16">
        <v>44075</v>
      </c>
      <c r="B142" s="1">
        <v>428.65</v>
      </c>
      <c r="C142">
        <f t="shared" si="2"/>
        <v>3.719314216373211E-2</v>
      </c>
    </row>
    <row r="143" spans="1:3" x14ac:dyDescent="0.25">
      <c r="A143" s="16">
        <v>44076</v>
      </c>
      <c r="B143" s="1">
        <v>438.65</v>
      </c>
      <c r="C143">
        <f t="shared" si="2"/>
        <v>2.3061093449627954E-2</v>
      </c>
    </row>
    <row r="144" spans="1:3" x14ac:dyDescent="0.25">
      <c r="A144" s="16">
        <v>44077</v>
      </c>
      <c r="B144" s="1">
        <v>438.1</v>
      </c>
      <c r="C144">
        <f t="shared" si="2"/>
        <v>-1.2546337545399553E-3</v>
      </c>
    </row>
    <row r="145" spans="1:3" x14ac:dyDescent="0.25">
      <c r="A145" s="16">
        <v>44078</v>
      </c>
      <c r="B145" s="1">
        <v>421.3</v>
      </c>
      <c r="C145">
        <f t="shared" si="2"/>
        <v>-3.9102025834881989E-2</v>
      </c>
    </row>
    <row r="146" spans="1:3" x14ac:dyDescent="0.25">
      <c r="A146" s="16">
        <v>44081</v>
      </c>
      <c r="B146" s="1">
        <v>422.5</v>
      </c>
      <c r="C146">
        <f t="shared" si="2"/>
        <v>2.8442778122575807E-3</v>
      </c>
    </row>
    <row r="147" spans="1:3" x14ac:dyDescent="0.25">
      <c r="A147" s="16">
        <v>44082</v>
      </c>
      <c r="B147" s="1">
        <v>405.1</v>
      </c>
      <c r="C147">
        <f t="shared" si="2"/>
        <v>-4.2055496588583659E-2</v>
      </c>
    </row>
    <row r="148" spans="1:3" x14ac:dyDescent="0.25">
      <c r="A148" s="16">
        <v>44083</v>
      </c>
      <c r="B148" s="1">
        <v>417.4</v>
      </c>
      <c r="C148">
        <f t="shared" si="2"/>
        <v>2.9911044434455476E-2</v>
      </c>
    </row>
    <row r="149" spans="1:3" x14ac:dyDescent="0.25">
      <c r="A149" s="16">
        <v>44084</v>
      </c>
      <c r="B149" s="1">
        <v>408</v>
      </c>
      <c r="C149">
        <f t="shared" si="2"/>
        <v>-2.277782023893864E-2</v>
      </c>
    </row>
    <row r="150" spans="1:3" x14ac:dyDescent="0.25">
      <c r="A150" s="16">
        <v>44085</v>
      </c>
      <c r="B150" s="1">
        <v>407.5</v>
      </c>
      <c r="C150">
        <f t="shared" si="2"/>
        <v>-1.2262417232442964E-3</v>
      </c>
    </row>
    <row r="151" spans="1:3" x14ac:dyDescent="0.25">
      <c r="A151" s="16">
        <v>44088</v>
      </c>
      <c r="B151" s="1">
        <v>404.65</v>
      </c>
      <c r="C151">
        <f t="shared" si="2"/>
        <v>-7.0184367392065574E-3</v>
      </c>
    </row>
    <row r="152" spans="1:3" x14ac:dyDescent="0.25">
      <c r="A152" s="16">
        <v>44089</v>
      </c>
      <c r="B152" s="1">
        <v>405.25</v>
      </c>
      <c r="C152">
        <f t="shared" si="2"/>
        <v>1.481664674074679E-3</v>
      </c>
    </row>
    <row r="153" spans="1:3" x14ac:dyDescent="0.25">
      <c r="A153" s="16">
        <v>44090</v>
      </c>
      <c r="B153" s="1">
        <v>404.6</v>
      </c>
      <c r="C153">
        <f t="shared" si="2"/>
        <v>-1.6052358821403243E-3</v>
      </c>
    </row>
    <row r="154" spans="1:3" x14ac:dyDescent="0.25">
      <c r="A154" s="16">
        <v>44091</v>
      </c>
      <c r="B154" s="1">
        <v>398.7</v>
      </c>
      <c r="C154">
        <f t="shared" si="2"/>
        <v>-1.4689670346335788E-2</v>
      </c>
    </row>
    <row r="155" spans="1:3" x14ac:dyDescent="0.25">
      <c r="A155" s="16">
        <v>44092</v>
      </c>
      <c r="B155" s="1">
        <v>395.5</v>
      </c>
      <c r="C155">
        <f t="shared" si="2"/>
        <v>-8.0584671796006899E-3</v>
      </c>
    </row>
    <row r="156" spans="1:3" x14ac:dyDescent="0.25">
      <c r="A156" s="16">
        <v>44095</v>
      </c>
      <c r="B156" s="1">
        <v>373.4</v>
      </c>
      <c r="C156">
        <f t="shared" si="2"/>
        <v>-5.7500556100086413E-2</v>
      </c>
    </row>
    <row r="157" spans="1:3" x14ac:dyDescent="0.25">
      <c r="A157" s="16">
        <v>44096</v>
      </c>
      <c r="B157" s="1">
        <v>374.15</v>
      </c>
      <c r="C157">
        <f t="shared" si="2"/>
        <v>2.0065554187452322E-3</v>
      </c>
    </row>
    <row r="158" spans="1:3" x14ac:dyDescent="0.25">
      <c r="A158" s="16">
        <v>44097</v>
      </c>
      <c r="B158" s="1">
        <v>361.3</v>
      </c>
      <c r="C158">
        <f t="shared" si="2"/>
        <v>-3.4948148372772908E-2</v>
      </c>
    </row>
    <row r="159" spans="1:3" x14ac:dyDescent="0.25">
      <c r="A159" s="16">
        <v>44098</v>
      </c>
      <c r="B159" s="1">
        <v>343.9</v>
      </c>
      <c r="C159">
        <f t="shared" si="2"/>
        <v>-4.9357720715374073E-2</v>
      </c>
    </row>
    <row r="160" spans="1:3" x14ac:dyDescent="0.25">
      <c r="A160" s="16">
        <v>44099</v>
      </c>
      <c r="B160" s="1">
        <v>352.1</v>
      </c>
      <c r="C160">
        <f t="shared" si="2"/>
        <v>2.3564308722786486E-2</v>
      </c>
    </row>
    <row r="161" spans="1:3" x14ac:dyDescent="0.25">
      <c r="A161" s="16">
        <v>44102</v>
      </c>
      <c r="B161" s="1">
        <v>361</v>
      </c>
      <c r="C161">
        <f t="shared" si="2"/>
        <v>2.4962732171874082E-2</v>
      </c>
    </row>
    <row r="162" spans="1:3" x14ac:dyDescent="0.25">
      <c r="A162" s="16">
        <v>44103</v>
      </c>
      <c r="B162" s="1">
        <v>370.05</v>
      </c>
      <c r="C162">
        <f t="shared" si="2"/>
        <v>2.4760173310594536E-2</v>
      </c>
    </row>
    <row r="163" spans="1:3" x14ac:dyDescent="0.25">
      <c r="A163" s="16">
        <v>44104</v>
      </c>
      <c r="B163" s="1">
        <v>359.75</v>
      </c>
      <c r="C163">
        <f t="shared" si="2"/>
        <v>-2.8228785875998207E-2</v>
      </c>
    </row>
    <row r="164" spans="1:3" x14ac:dyDescent="0.25">
      <c r="A164" s="16">
        <v>44105</v>
      </c>
      <c r="B164" s="1">
        <v>364.95</v>
      </c>
      <c r="C164">
        <f t="shared" si="2"/>
        <v>1.4351012130164082E-2</v>
      </c>
    </row>
    <row r="165" spans="1:3" x14ac:dyDescent="0.25">
      <c r="A165" s="16">
        <v>44109</v>
      </c>
      <c r="B165" s="1">
        <v>382.3</v>
      </c>
      <c r="C165">
        <f t="shared" si="2"/>
        <v>4.6445282804725901E-2</v>
      </c>
    </row>
    <row r="166" spans="1:3" x14ac:dyDescent="0.25">
      <c r="A166" s="16">
        <v>44110</v>
      </c>
      <c r="B166" s="1">
        <v>377.4</v>
      </c>
      <c r="C166">
        <f t="shared" si="2"/>
        <v>-1.2900007767917384E-2</v>
      </c>
    </row>
    <row r="167" spans="1:3" x14ac:dyDescent="0.25">
      <c r="A167" s="16">
        <v>44111</v>
      </c>
      <c r="B167" s="1">
        <v>371.1</v>
      </c>
      <c r="C167">
        <f t="shared" si="2"/>
        <v>-1.6834064867897802E-2</v>
      </c>
    </row>
    <row r="168" spans="1:3" x14ac:dyDescent="0.25">
      <c r="A168" s="16">
        <v>44112</v>
      </c>
      <c r="B168" s="1">
        <v>373.65</v>
      </c>
      <c r="C168">
        <f t="shared" si="2"/>
        <v>6.8479623097471827E-3</v>
      </c>
    </row>
    <row r="169" spans="1:3" x14ac:dyDescent="0.25">
      <c r="A169" s="16">
        <v>44113</v>
      </c>
      <c r="B169" s="1">
        <v>369.5</v>
      </c>
      <c r="C169">
        <f t="shared" si="2"/>
        <v>-1.1168789988042611E-2</v>
      </c>
    </row>
    <row r="170" spans="1:3" x14ac:dyDescent="0.25">
      <c r="A170" s="16">
        <v>44116</v>
      </c>
      <c r="B170" s="1">
        <v>371.1</v>
      </c>
      <c r="C170">
        <f t="shared" si="2"/>
        <v>4.3208276782954217E-3</v>
      </c>
    </row>
    <row r="171" spans="1:3" x14ac:dyDescent="0.25">
      <c r="A171" s="16">
        <v>44117</v>
      </c>
      <c r="B171" s="1">
        <v>368.35</v>
      </c>
      <c r="C171">
        <f t="shared" si="2"/>
        <v>-7.4379949377292569E-3</v>
      </c>
    </row>
    <row r="172" spans="1:3" x14ac:dyDescent="0.25">
      <c r="A172" s="16">
        <v>44118</v>
      </c>
      <c r="B172" s="1">
        <v>375.55</v>
      </c>
      <c r="C172">
        <f t="shared" si="2"/>
        <v>1.9358045003198095E-2</v>
      </c>
    </row>
    <row r="173" spans="1:3" x14ac:dyDescent="0.25">
      <c r="A173" s="16">
        <v>44119</v>
      </c>
      <c r="B173" s="1">
        <v>373.9</v>
      </c>
      <c r="C173">
        <f t="shared" si="2"/>
        <v>-4.4032361489527976E-3</v>
      </c>
    </row>
    <row r="174" spans="1:3" x14ac:dyDescent="0.25">
      <c r="A174" s="16">
        <v>44120</v>
      </c>
      <c r="B174" s="1">
        <v>393.85</v>
      </c>
      <c r="C174">
        <f t="shared" si="2"/>
        <v>5.1981744166265484E-2</v>
      </c>
    </row>
    <row r="175" spans="1:3" x14ac:dyDescent="0.25">
      <c r="A175" s="16">
        <v>44123</v>
      </c>
      <c r="B175" s="1">
        <v>395.5</v>
      </c>
      <c r="C175">
        <f t="shared" si="2"/>
        <v>4.1806610583751264E-3</v>
      </c>
    </row>
    <row r="176" spans="1:3" x14ac:dyDescent="0.25">
      <c r="A176" s="16">
        <v>44124</v>
      </c>
      <c r="B176" s="1">
        <v>392.4</v>
      </c>
      <c r="C176">
        <f t="shared" si="2"/>
        <v>-7.8690595165006316E-3</v>
      </c>
    </row>
    <row r="177" spans="1:3" x14ac:dyDescent="0.25">
      <c r="A177" s="16">
        <v>44125</v>
      </c>
      <c r="B177" s="1">
        <v>404.05</v>
      </c>
      <c r="C177">
        <f t="shared" si="2"/>
        <v>2.9256904988248688E-2</v>
      </c>
    </row>
    <row r="178" spans="1:3" x14ac:dyDescent="0.25">
      <c r="A178" s="16">
        <v>44126</v>
      </c>
      <c r="B178" s="1">
        <v>409.65</v>
      </c>
      <c r="C178">
        <f t="shared" si="2"/>
        <v>1.3764503908366928E-2</v>
      </c>
    </row>
    <row r="179" spans="1:3" x14ac:dyDescent="0.25">
      <c r="A179" s="16">
        <v>44127</v>
      </c>
      <c r="B179" s="1">
        <v>423.45</v>
      </c>
      <c r="C179">
        <f t="shared" si="2"/>
        <v>3.3132306779784314E-2</v>
      </c>
    </row>
    <row r="180" spans="1:3" x14ac:dyDescent="0.25">
      <c r="A180" s="16">
        <v>44130</v>
      </c>
      <c r="B180" s="1">
        <v>408.4</v>
      </c>
      <c r="C180">
        <f t="shared" si="2"/>
        <v>-3.6188357077097548E-2</v>
      </c>
    </row>
    <row r="181" spans="1:3" x14ac:dyDescent="0.25">
      <c r="A181" s="16">
        <v>44131</v>
      </c>
      <c r="B181" s="1">
        <v>411</v>
      </c>
      <c r="C181">
        <f t="shared" si="2"/>
        <v>6.3461282057240744E-3</v>
      </c>
    </row>
    <row r="182" spans="1:3" x14ac:dyDescent="0.25">
      <c r="A182" s="16">
        <v>44132</v>
      </c>
      <c r="B182" s="1">
        <v>402.3</v>
      </c>
      <c r="C182">
        <f t="shared" si="2"/>
        <v>-2.1395135540492084E-2</v>
      </c>
    </row>
    <row r="183" spans="1:3" x14ac:dyDescent="0.25">
      <c r="A183" s="16">
        <v>44133</v>
      </c>
      <c r="B183" s="1">
        <v>401.4</v>
      </c>
      <c r="C183">
        <f t="shared" si="2"/>
        <v>-2.2396425935047983E-3</v>
      </c>
    </row>
    <row r="184" spans="1:3" x14ac:dyDescent="0.25">
      <c r="A184" s="16">
        <v>44134</v>
      </c>
      <c r="B184" s="1">
        <v>410.55</v>
      </c>
      <c r="C184">
        <f t="shared" si="2"/>
        <v>2.2539287792560089E-2</v>
      </c>
    </row>
    <row r="185" spans="1:3" x14ac:dyDescent="0.25">
      <c r="A185" s="16">
        <v>44137</v>
      </c>
      <c r="B185" s="1">
        <v>402.85</v>
      </c>
      <c r="C185">
        <f t="shared" si="2"/>
        <v>-1.8933439931592771E-2</v>
      </c>
    </row>
    <row r="186" spans="1:3" x14ac:dyDescent="0.25">
      <c r="A186" s="16">
        <v>44138</v>
      </c>
      <c r="B186" s="1">
        <v>406.9</v>
      </c>
      <c r="C186">
        <f t="shared" si="2"/>
        <v>1.0003170784439304E-2</v>
      </c>
    </row>
    <row r="187" spans="1:3" x14ac:dyDescent="0.25">
      <c r="A187" s="16">
        <v>44139</v>
      </c>
      <c r="B187" s="1">
        <v>403.9</v>
      </c>
      <c r="C187">
        <f t="shared" si="2"/>
        <v>-7.4001324382770876E-3</v>
      </c>
    </row>
    <row r="188" spans="1:3" x14ac:dyDescent="0.25">
      <c r="A188" s="16">
        <v>44140</v>
      </c>
      <c r="B188" s="1">
        <v>425.5</v>
      </c>
      <c r="C188">
        <f t="shared" si="2"/>
        <v>5.2097625444061699E-2</v>
      </c>
    </row>
    <row r="189" spans="1:3" x14ac:dyDescent="0.25">
      <c r="A189" s="16">
        <v>44141</v>
      </c>
      <c r="B189" s="1">
        <v>426.5</v>
      </c>
      <c r="C189">
        <f t="shared" si="2"/>
        <v>2.3474189183048913E-3</v>
      </c>
    </row>
    <row r="190" spans="1:3" x14ac:dyDescent="0.25">
      <c r="A190" s="16">
        <v>44144</v>
      </c>
      <c r="B190" s="1">
        <v>438.3</v>
      </c>
      <c r="C190">
        <f t="shared" si="2"/>
        <v>2.7291240493029795E-2</v>
      </c>
    </row>
    <row r="191" spans="1:3" x14ac:dyDescent="0.25">
      <c r="A191" s="16">
        <v>44145</v>
      </c>
      <c r="B191" s="1">
        <v>441.9</v>
      </c>
      <c r="C191">
        <f t="shared" si="2"/>
        <v>8.1800047119306891E-3</v>
      </c>
    </row>
    <row r="192" spans="1:3" x14ac:dyDescent="0.25">
      <c r="A192" s="16">
        <v>44146</v>
      </c>
      <c r="B192" s="1">
        <v>473.95</v>
      </c>
      <c r="C192">
        <f t="shared" si="2"/>
        <v>7.0018218762356435E-2</v>
      </c>
    </row>
    <row r="193" spans="1:3" x14ac:dyDescent="0.25">
      <c r="A193" s="16">
        <v>44147</v>
      </c>
      <c r="B193" s="1">
        <v>473.15</v>
      </c>
      <c r="C193">
        <f t="shared" si="2"/>
        <v>-1.6893679448089012E-3</v>
      </c>
    </row>
    <row r="194" spans="1:3" x14ac:dyDescent="0.25">
      <c r="A194" s="16">
        <v>44148</v>
      </c>
      <c r="B194" s="1">
        <v>486.55</v>
      </c>
      <c r="C194">
        <f t="shared" si="2"/>
        <v>2.7927208313756374E-2</v>
      </c>
    </row>
    <row r="195" spans="1:3" x14ac:dyDescent="0.25">
      <c r="A195" s="16">
        <v>44149</v>
      </c>
      <c r="B195" s="1">
        <v>492.2</v>
      </c>
      <c r="C195">
        <f t="shared" si="2"/>
        <v>1.1545466688957499E-2</v>
      </c>
    </row>
    <row r="196" spans="1:3" x14ac:dyDescent="0.25">
      <c r="A196" s="16">
        <v>44152</v>
      </c>
      <c r="B196" s="1">
        <v>522.70000000000005</v>
      </c>
      <c r="C196">
        <f t="shared" si="2"/>
        <v>6.0122547761920803E-2</v>
      </c>
    </row>
    <row r="197" spans="1:3" x14ac:dyDescent="0.25">
      <c r="A197" s="16">
        <v>44153</v>
      </c>
      <c r="B197" s="1">
        <v>517.20000000000005</v>
      </c>
      <c r="C197">
        <f t="shared" ref="C197:C251" si="3">LN(B197/B196)</f>
        <v>-1.0578038821173766E-2</v>
      </c>
    </row>
    <row r="198" spans="1:3" x14ac:dyDescent="0.25">
      <c r="A198" s="16">
        <v>44154</v>
      </c>
      <c r="B198" s="1">
        <v>523.6</v>
      </c>
      <c r="C198">
        <f t="shared" si="3"/>
        <v>1.2298387138042304E-2</v>
      </c>
    </row>
    <row r="199" spans="1:3" x14ac:dyDescent="0.25">
      <c r="A199" s="16">
        <v>44155</v>
      </c>
      <c r="B199" s="1">
        <v>532.9</v>
      </c>
      <c r="C199">
        <f t="shared" si="3"/>
        <v>1.7605755266991607E-2</v>
      </c>
    </row>
    <row r="200" spans="1:3" x14ac:dyDescent="0.25">
      <c r="A200" s="16">
        <v>44158</v>
      </c>
      <c r="B200" s="1">
        <v>543.1</v>
      </c>
      <c r="C200">
        <f t="shared" si="3"/>
        <v>1.8959675738063196E-2</v>
      </c>
    </row>
    <row r="201" spans="1:3" x14ac:dyDescent="0.25">
      <c r="A201" s="16">
        <v>44159</v>
      </c>
      <c r="B201" s="1">
        <v>548.29999999999995</v>
      </c>
      <c r="C201">
        <f t="shared" si="3"/>
        <v>9.5291173692030468E-3</v>
      </c>
    </row>
    <row r="202" spans="1:3" x14ac:dyDescent="0.25">
      <c r="A202" s="16">
        <v>44160</v>
      </c>
      <c r="B202" s="1">
        <v>541.25</v>
      </c>
      <c r="C202">
        <f t="shared" si="3"/>
        <v>-1.2941303093303085E-2</v>
      </c>
    </row>
    <row r="203" spans="1:3" x14ac:dyDescent="0.25">
      <c r="A203" s="16">
        <v>44161</v>
      </c>
      <c r="B203" s="1">
        <v>568.4</v>
      </c>
      <c r="C203">
        <f t="shared" si="3"/>
        <v>4.8944116906245866E-2</v>
      </c>
    </row>
    <row r="204" spans="1:3" x14ac:dyDescent="0.25">
      <c r="A204" s="16">
        <v>44162</v>
      </c>
      <c r="B204" s="1">
        <v>577.35</v>
      </c>
      <c r="C204">
        <f t="shared" si="3"/>
        <v>1.5623272174919264E-2</v>
      </c>
    </row>
    <row r="205" spans="1:3" x14ac:dyDescent="0.25">
      <c r="A205" s="16">
        <v>44166</v>
      </c>
      <c r="B205" s="1">
        <v>585.79999999999995</v>
      </c>
      <c r="C205">
        <f t="shared" si="3"/>
        <v>1.4529765995768161E-2</v>
      </c>
    </row>
    <row r="206" spans="1:3" x14ac:dyDescent="0.25">
      <c r="A206" s="16">
        <v>44167</v>
      </c>
      <c r="B206" s="1">
        <v>604.35</v>
      </c>
      <c r="C206">
        <f t="shared" si="3"/>
        <v>3.1175065911833E-2</v>
      </c>
    </row>
    <row r="207" spans="1:3" x14ac:dyDescent="0.25">
      <c r="A207" s="16">
        <v>44168</v>
      </c>
      <c r="B207" s="1">
        <v>620.9</v>
      </c>
      <c r="C207">
        <f t="shared" si="3"/>
        <v>2.7016538065381158E-2</v>
      </c>
    </row>
    <row r="208" spans="1:3" x14ac:dyDescent="0.25">
      <c r="A208" s="16">
        <v>44169</v>
      </c>
      <c r="B208" s="1">
        <v>622.70000000000005</v>
      </c>
      <c r="C208">
        <f t="shared" si="3"/>
        <v>2.8948235075592892E-3</v>
      </c>
    </row>
    <row r="209" spans="1:3" x14ac:dyDescent="0.25">
      <c r="A209" s="16">
        <v>44172</v>
      </c>
      <c r="B209" s="1">
        <v>614.54999999999995</v>
      </c>
      <c r="C209">
        <f t="shared" si="3"/>
        <v>-1.3174569217416702E-2</v>
      </c>
    </row>
    <row r="210" spans="1:3" x14ac:dyDescent="0.25">
      <c r="A210" s="16">
        <v>44173</v>
      </c>
      <c r="B210" s="1">
        <v>613.45000000000005</v>
      </c>
      <c r="C210">
        <f t="shared" si="3"/>
        <v>-1.7915314237978109E-3</v>
      </c>
    </row>
    <row r="211" spans="1:3" x14ac:dyDescent="0.25">
      <c r="A211" s="16">
        <v>44174</v>
      </c>
      <c r="B211" s="1">
        <v>609.35</v>
      </c>
      <c r="C211">
        <f t="shared" si="3"/>
        <v>-6.7059459676805768E-3</v>
      </c>
    </row>
    <row r="212" spans="1:3" x14ac:dyDescent="0.25">
      <c r="A212" s="16">
        <v>44175</v>
      </c>
      <c r="B212" s="1">
        <v>610.1</v>
      </c>
      <c r="C212">
        <f t="shared" si="3"/>
        <v>1.230062888295348E-3</v>
      </c>
    </row>
    <row r="213" spans="1:3" x14ac:dyDescent="0.25">
      <c r="A213" s="16">
        <v>44176</v>
      </c>
      <c r="B213" s="1">
        <v>621.70000000000005</v>
      </c>
      <c r="C213">
        <f t="shared" si="3"/>
        <v>1.8834783117485085E-2</v>
      </c>
    </row>
    <row r="214" spans="1:3" x14ac:dyDescent="0.25">
      <c r="A214" s="16">
        <v>44179</v>
      </c>
      <c r="B214" s="1">
        <v>626.75</v>
      </c>
      <c r="C214">
        <f t="shared" si="3"/>
        <v>8.090075763110929E-3</v>
      </c>
    </row>
    <row r="215" spans="1:3" x14ac:dyDescent="0.25">
      <c r="A215" s="16">
        <v>44180</v>
      </c>
      <c r="B215" s="1">
        <v>635.35</v>
      </c>
      <c r="C215">
        <f t="shared" si="3"/>
        <v>1.362829111214061E-2</v>
      </c>
    </row>
    <row r="216" spans="1:3" x14ac:dyDescent="0.25">
      <c r="A216" s="16">
        <v>44181</v>
      </c>
      <c r="B216" s="1">
        <v>643.4</v>
      </c>
      <c r="C216">
        <f t="shared" si="3"/>
        <v>1.2590586654382488E-2</v>
      </c>
    </row>
    <row r="217" spans="1:3" x14ac:dyDescent="0.25">
      <c r="A217" s="16">
        <v>44182</v>
      </c>
      <c r="B217" s="1">
        <v>635.29999999999995</v>
      </c>
      <c r="C217">
        <f t="shared" si="3"/>
        <v>-1.2669286532438472E-2</v>
      </c>
    </row>
    <row r="218" spans="1:3" x14ac:dyDescent="0.25">
      <c r="A218" s="16">
        <v>44183</v>
      </c>
      <c r="B218" s="1">
        <v>631.25</v>
      </c>
      <c r="C218">
        <f t="shared" si="3"/>
        <v>-6.3953476829179054E-3</v>
      </c>
    </row>
    <row r="219" spans="1:3" x14ac:dyDescent="0.25">
      <c r="A219" s="16">
        <v>44186</v>
      </c>
      <c r="B219" s="1">
        <v>595.85</v>
      </c>
      <c r="C219">
        <f t="shared" si="3"/>
        <v>-5.7713023052754338E-2</v>
      </c>
    </row>
    <row r="220" spans="1:3" x14ac:dyDescent="0.25">
      <c r="A220" s="16">
        <v>44187</v>
      </c>
      <c r="B220" s="1">
        <v>601.35</v>
      </c>
      <c r="C220">
        <f t="shared" si="3"/>
        <v>9.1881702198105437E-3</v>
      </c>
    </row>
    <row r="221" spans="1:3" x14ac:dyDescent="0.25">
      <c r="A221" s="16">
        <v>44188</v>
      </c>
      <c r="B221" s="1">
        <v>621.4</v>
      </c>
      <c r="C221">
        <f t="shared" si="3"/>
        <v>3.2797869202321299E-2</v>
      </c>
    </row>
    <row r="222" spans="1:3" x14ac:dyDescent="0.25">
      <c r="A222" s="16">
        <v>44189</v>
      </c>
      <c r="B222" s="1">
        <v>622.29999999999995</v>
      </c>
      <c r="C222">
        <f t="shared" si="3"/>
        <v>1.4472946162250701E-3</v>
      </c>
    </row>
    <row r="223" spans="1:3" x14ac:dyDescent="0.25">
      <c r="A223" s="16">
        <v>44193</v>
      </c>
      <c r="B223" s="1">
        <v>632.65</v>
      </c>
      <c r="C223">
        <f t="shared" si="3"/>
        <v>1.6495055060100468E-2</v>
      </c>
    </row>
    <row r="224" spans="1:3" x14ac:dyDescent="0.25">
      <c r="A224" s="16">
        <v>44194</v>
      </c>
      <c r="B224" s="1">
        <v>632.20000000000005</v>
      </c>
      <c r="C224">
        <f t="shared" si="3"/>
        <v>-7.1154685375520571E-4</v>
      </c>
    </row>
    <row r="225" spans="1:3" x14ac:dyDescent="0.25">
      <c r="A225" s="16">
        <v>44195</v>
      </c>
      <c r="B225" s="1">
        <v>640.45000000000005</v>
      </c>
      <c r="C225">
        <f t="shared" si="3"/>
        <v>1.2965254495627784E-2</v>
      </c>
    </row>
    <row r="226" spans="1:3" x14ac:dyDescent="0.25">
      <c r="A226" s="16">
        <v>44196</v>
      </c>
      <c r="B226" s="1">
        <v>643.65</v>
      </c>
      <c r="C226">
        <f t="shared" si="3"/>
        <v>4.9840458284981688E-3</v>
      </c>
    </row>
    <row r="227" spans="1:3" x14ac:dyDescent="0.25">
      <c r="A227" s="16">
        <v>44197</v>
      </c>
      <c r="B227" s="1">
        <v>643.1</v>
      </c>
      <c r="C227">
        <f t="shared" si="3"/>
        <v>-8.5486696482590225E-4</v>
      </c>
    </row>
    <row r="228" spans="1:3" x14ac:dyDescent="0.25">
      <c r="A228" s="16">
        <v>44200</v>
      </c>
      <c r="B228" s="1">
        <v>693</v>
      </c>
      <c r="C228">
        <f t="shared" si="3"/>
        <v>7.4729766049085794E-2</v>
      </c>
    </row>
    <row r="229" spans="1:3" x14ac:dyDescent="0.25">
      <c r="A229" s="16">
        <v>44201</v>
      </c>
      <c r="B229" s="1">
        <v>680.55</v>
      </c>
      <c r="C229">
        <f t="shared" si="3"/>
        <v>-1.8128704411820743E-2</v>
      </c>
    </row>
    <row r="230" spans="1:3" x14ac:dyDescent="0.25">
      <c r="A230" s="16">
        <v>44202</v>
      </c>
      <c r="B230" s="1">
        <v>683.8</v>
      </c>
      <c r="C230">
        <f t="shared" si="3"/>
        <v>4.7641824271183793E-3</v>
      </c>
    </row>
    <row r="231" spans="1:3" x14ac:dyDescent="0.25">
      <c r="A231" s="16">
        <v>44203</v>
      </c>
      <c r="B231" s="1">
        <v>722.8</v>
      </c>
      <c r="C231">
        <f t="shared" si="3"/>
        <v>5.5467081512872454E-2</v>
      </c>
    </row>
    <row r="232" spans="1:3" x14ac:dyDescent="0.25">
      <c r="A232" s="16">
        <v>44204</v>
      </c>
      <c r="B232" s="1">
        <v>713.15</v>
      </c>
      <c r="C232">
        <f t="shared" si="3"/>
        <v>-1.3440781748642149E-2</v>
      </c>
    </row>
    <row r="233" spans="1:3" x14ac:dyDescent="0.25">
      <c r="A233" s="16">
        <v>44207</v>
      </c>
      <c r="B233" s="1">
        <v>695.65</v>
      </c>
      <c r="C233">
        <f t="shared" si="3"/>
        <v>-2.4845116681545456E-2</v>
      </c>
    </row>
    <row r="234" spans="1:3" x14ac:dyDescent="0.25">
      <c r="A234" s="16">
        <v>44208</v>
      </c>
      <c r="B234" s="1">
        <v>694.9</v>
      </c>
      <c r="C234">
        <f t="shared" si="3"/>
        <v>-1.0787099676040674E-3</v>
      </c>
    </row>
    <row r="235" spans="1:3" x14ac:dyDescent="0.25">
      <c r="A235" s="16">
        <v>44209</v>
      </c>
      <c r="B235" s="1">
        <v>709.15</v>
      </c>
      <c r="C235">
        <f t="shared" si="3"/>
        <v>2.0299119420334907E-2</v>
      </c>
    </row>
    <row r="236" spans="1:3" x14ac:dyDescent="0.25">
      <c r="A236" s="16">
        <v>44210</v>
      </c>
      <c r="B236" s="1">
        <v>706.35</v>
      </c>
      <c r="C236">
        <f t="shared" si="3"/>
        <v>-3.956204382943247E-3</v>
      </c>
    </row>
    <row r="237" spans="1:3" x14ac:dyDescent="0.25">
      <c r="A237" s="16">
        <v>44211</v>
      </c>
      <c r="B237" s="1">
        <v>705.9</v>
      </c>
      <c r="C237">
        <f t="shared" si="3"/>
        <v>-6.3728095624683611E-4</v>
      </c>
    </row>
    <row r="238" spans="1:3" x14ac:dyDescent="0.25">
      <c r="A238" s="16">
        <v>44214</v>
      </c>
      <c r="B238" s="1">
        <v>666.7</v>
      </c>
      <c r="C238">
        <f t="shared" si="3"/>
        <v>-5.7133414777412059E-2</v>
      </c>
    </row>
    <row r="239" spans="1:3" x14ac:dyDescent="0.25">
      <c r="A239" s="16">
        <v>44215</v>
      </c>
      <c r="B239" s="1">
        <v>681.1</v>
      </c>
      <c r="C239">
        <f t="shared" si="3"/>
        <v>2.1368968623258267E-2</v>
      </c>
    </row>
    <row r="240" spans="1:3" x14ac:dyDescent="0.25">
      <c r="A240" s="16">
        <v>44216</v>
      </c>
      <c r="B240" s="1">
        <v>690.15</v>
      </c>
      <c r="C240">
        <f t="shared" si="3"/>
        <v>1.3199827022314464E-2</v>
      </c>
    </row>
    <row r="241" spans="1:3" x14ac:dyDescent="0.25">
      <c r="A241" s="16">
        <v>44217</v>
      </c>
      <c r="B241" s="1">
        <v>666.7</v>
      </c>
      <c r="C241">
        <f t="shared" si="3"/>
        <v>-3.4568795645572838E-2</v>
      </c>
    </row>
    <row r="242" spans="1:3" x14ac:dyDescent="0.25">
      <c r="A242" s="16">
        <v>44218</v>
      </c>
      <c r="B242" s="1">
        <v>647</v>
      </c>
      <c r="C242">
        <f t="shared" si="3"/>
        <v>-2.9993875123113883E-2</v>
      </c>
    </row>
    <row r="243" spans="1:3" x14ac:dyDescent="0.25">
      <c r="A243" s="16">
        <v>44221</v>
      </c>
      <c r="B243" s="1">
        <v>651.95000000000005</v>
      </c>
      <c r="C243">
        <f t="shared" si="3"/>
        <v>7.6215773685807849E-3</v>
      </c>
    </row>
    <row r="244" spans="1:3" x14ac:dyDescent="0.25">
      <c r="A244" s="16">
        <v>44223</v>
      </c>
      <c r="B244" s="1">
        <v>626</v>
      </c>
      <c r="C244">
        <f t="shared" si="3"/>
        <v>-4.0617500769382774E-2</v>
      </c>
    </row>
    <row r="245" spans="1:3" x14ac:dyDescent="0.25">
      <c r="A245" s="16">
        <v>44224</v>
      </c>
      <c r="B245" s="1">
        <v>623.70000000000005</v>
      </c>
      <c r="C245">
        <f t="shared" si="3"/>
        <v>-3.6808875680215372E-3</v>
      </c>
    </row>
    <row r="246" spans="1:3" x14ac:dyDescent="0.25">
      <c r="A246" s="16">
        <v>44225</v>
      </c>
      <c r="B246" s="1">
        <v>601</v>
      </c>
      <c r="C246">
        <f t="shared" si="3"/>
        <v>-3.7074548996869461E-2</v>
      </c>
    </row>
    <row r="247" spans="1:3" x14ac:dyDescent="0.25">
      <c r="A247" s="16">
        <v>44228</v>
      </c>
      <c r="B247" s="1">
        <v>636.1</v>
      </c>
      <c r="C247">
        <f t="shared" si="3"/>
        <v>5.6760849149551089E-2</v>
      </c>
    </row>
    <row r="248" spans="1:3" x14ac:dyDescent="0.25">
      <c r="A248" s="16">
        <v>44229</v>
      </c>
      <c r="B248" s="1">
        <v>641.65</v>
      </c>
      <c r="C248">
        <f t="shared" si="3"/>
        <v>8.6872000057114217E-3</v>
      </c>
    </row>
    <row r="249" spans="1:3" x14ac:dyDescent="0.25">
      <c r="A249" s="16">
        <v>44230</v>
      </c>
      <c r="B249" s="1">
        <v>653.15</v>
      </c>
      <c r="C249">
        <f t="shared" si="3"/>
        <v>1.7763828242102275E-2</v>
      </c>
    </row>
    <row r="250" spans="1:3" x14ac:dyDescent="0.25">
      <c r="A250" s="16">
        <v>44231</v>
      </c>
      <c r="B250" s="1">
        <v>655.95</v>
      </c>
      <c r="C250">
        <f t="shared" si="3"/>
        <v>4.2777545944671863E-3</v>
      </c>
    </row>
    <row r="251" spans="1:3" x14ac:dyDescent="0.25">
      <c r="A251" s="16">
        <v>44232</v>
      </c>
      <c r="B251" s="1">
        <v>685.05</v>
      </c>
      <c r="C251">
        <f t="shared" si="3"/>
        <v>4.3407261772078182E-2</v>
      </c>
    </row>
  </sheetData>
  <sortState xmlns:xlrd2="http://schemas.microsoft.com/office/spreadsheetml/2017/richdata2" ref="A3:B251">
    <sortCondition ref="A3"/>
  </sortState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1"/>
  <sheetViews>
    <sheetView workbookViewId="0">
      <selection sqref="A1:B1"/>
    </sheetView>
  </sheetViews>
  <sheetFormatPr defaultRowHeight="13.8" x14ac:dyDescent="0.25"/>
  <cols>
    <col min="1" max="1" width="13.09765625" customWidth="1"/>
    <col min="2" max="2" width="14.296875" customWidth="1"/>
  </cols>
  <sheetData>
    <row r="1" spans="1:3" ht="17.399999999999999" x14ac:dyDescent="0.3">
      <c r="A1" s="127" t="s">
        <v>6</v>
      </c>
      <c r="B1" s="127"/>
    </row>
    <row r="2" spans="1:3" x14ac:dyDescent="0.25">
      <c r="A2" s="15" t="s">
        <v>23</v>
      </c>
      <c r="B2" s="15" t="s">
        <v>292</v>
      </c>
    </row>
    <row r="3" spans="1:3" x14ac:dyDescent="0.25">
      <c r="A3" s="16">
        <v>43868</v>
      </c>
      <c r="B3" s="1">
        <v>243.95</v>
      </c>
    </row>
    <row r="4" spans="1:3" x14ac:dyDescent="0.25">
      <c r="A4" s="16">
        <v>43871</v>
      </c>
      <c r="B4" s="1">
        <v>240.9</v>
      </c>
      <c r="C4">
        <f>LN(B4/B3)</f>
        <v>-1.2581376641020483E-2</v>
      </c>
    </row>
    <row r="5" spans="1:3" x14ac:dyDescent="0.25">
      <c r="A5" s="16">
        <v>43872</v>
      </c>
      <c r="B5" s="1">
        <v>241.25</v>
      </c>
      <c r="C5">
        <f t="shared" ref="C5:C68" si="0">LN(B5/B4)</f>
        <v>1.451830598269559E-3</v>
      </c>
    </row>
    <row r="6" spans="1:3" x14ac:dyDescent="0.25">
      <c r="A6" s="16">
        <v>43873</v>
      </c>
      <c r="B6" s="1">
        <v>244.45</v>
      </c>
      <c r="C6">
        <f t="shared" si="0"/>
        <v>1.3177048805559291E-2</v>
      </c>
    </row>
    <row r="7" spans="1:3" x14ac:dyDescent="0.25">
      <c r="A7" s="16">
        <v>43874</v>
      </c>
      <c r="B7" s="1">
        <v>243.75</v>
      </c>
      <c r="C7">
        <f t="shared" si="0"/>
        <v>-2.8676791466979846E-3</v>
      </c>
    </row>
    <row r="8" spans="1:3" x14ac:dyDescent="0.25">
      <c r="A8" s="16">
        <v>43875</v>
      </c>
      <c r="B8" s="1">
        <v>242.9</v>
      </c>
      <c r="C8">
        <f t="shared" si="0"/>
        <v>-3.4932738698297276E-3</v>
      </c>
    </row>
    <row r="9" spans="1:3" x14ac:dyDescent="0.25">
      <c r="A9" s="16">
        <v>43878</v>
      </c>
      <c r="B9" s="1">
        <v>243.8</v>
      </c>
      <c r="C9">
        <f t="shared" si="0"/>
        <v>3.6983810390443387E-3</v>
      </c>
    </row>
    <row r="10" spans="1:3" x14ac:dyDescent="0.25">
      <c r="A10" s="16">
        <v>43879</v>
      </c>
      <c r="B10" s="1">
        <v>244.05</v>
      </c>
      <c r="C10">
        <f t="shared" si="0"/>
        <v>1.0249052859852713E-3</v>
      </c>
    </row>
    <row r="11" spans="1:3" x14ac:dyDescent="0.25">
      <c r="A11" s="16">
        <v>43880</v>
      </c>
      <c r="B11" s="1">
        <v>247.6</v>
      </c>
      <c r="C11">
        <f t="shared" si="0"/>
        <v>1.4441418477284461E-2</v>
      </c>
    </row>
    <row r="12" spans="1:3" x14ac:dyDescent="0.25">
      <c r="A12" s="16">
        <v>43881</v>
      </c>
      <c r="B12" s="1">
        <v>245.7</v>
      </c>
      <c r="C12">
        <f t="shared" si="0"/>
        <v>-7.7032612833075756E-3</v>
      </c>
    </row>
    <row r="13" spans="1:3" x14ac:dyDescent="0.25">
      <c r="A13" s="16">
        <v>43885</v>
      </c>
      <c r="B13" s="1">
        <v>244.2</v>
      </c>
      <c r="C13">
        <f t="shared" si="0"/>
        <v>-6.1237178505291045E-3</v>
      </c>
    </row>
    <row r="14" spans="1:3" x14ac:dyDescent="0.25">
      <c r="A14" s="16">
        <v>43886</v>
      </c>
      <c r="B14" s="1">
        <v>244.1</v>
      </c>
      <c r="C14">
        <f t="shared" si="0"/>
        <v>-4.0958427768989576E-4</v>
      </c>
    </row>
    <row r="15" spans="1:3" x14ac:dyDescent="0.25">
      <c r="A15" s="16">
        <v>43887</v>
      </c>
      <c r="B15" s="1">
        <v>239.9</v>
      </c>
      <c r="C15">
        <f t="shared" si="0"/>
        <v>-1.7355807553265441E-2</v>
      </c>
    </row>
    <row r="16" spans="1:3" x14ac:dyDescent="0.25">
      <c r="A16" s="16">
        <v>43888</v>
      </c>
      <c r="B16" s="1">
        <v>231.6</v>
      </c>
      <c r="C16">
        <f t="shared" si="0"/>
        <v>-3.5210424146808715E-2</v>
      </c>
    </row>
    <row r="17" spans="1:3" x14ac:dyDescent="0.25">
      <c r="A17" s="16">
        <v>43889</v>
      </c>
      <c r="B17" s="1">
        <v>221.45</v>
      </c>
      <c r="C17">
        <f t="shared" si="0"/>
        <v>-4.4814915329632984E-2</v>
      </c>
    </row>
    <row r="18" spans="1:3" x14ac:dyDescent="0.25">
      <c r="A18" s="16">
        <v>43892</v>
      </c>
      <c r="B18" s="1">
        <v>220.8</v>
      </c>
      <c r="C18">
        <f t="shared" si="0"/>
        <v>-2.9395159662668172E-3</v>
      </c>
    </row>
    <row r="19" spans="1:3" x14ac:dyDescent="0.25">
      <c r="A19" s="16">
        <v>43893</v>
      </c>
      <c r="B19" s="1">
        <v>223.7</v>
      </c>
      <c r="C19">
        <f t="shared" si="0"/>
        <v>1.3048554093143599E-2</v>
      </c>
    </row>
    <row r="20" spans="1:3" x14ac:dyDescent="0.25">
      <c r="A20" s="16">
        <v>43894</v>
      </c>
      <c r="B20" s="1">
        <v>228.85</v>
      </c>
      <c r="C20">
        <f t="shared" si="0"/>
        <v>2.2760898603567239E-2</v>
      </c>
    </row>
    <row r="21" spans="1:3" x14ac:dyDescent="0.25">
      <c r="A21" s="16">
        <v>43895</v>
      </c>
      <c r="B21" s="1">
        <v>229.7</v>
      </c>
      <c r="C21">
        <f t="shared" si="0"/>
        <v>3.7073425954014662E-3</v>
      </c>
    </row>
    <row r="22" spans="1:3" x14ac:dyDescent="0.25">
      <c r="A22" s="16">
        <v>43896</v>
      </c>
      <c r="B22" s="1">
        <v>223.55</v>
      </c>
      <c r="C22">
        <f t="shared" si="0"/>
        <v>-2.7139007015062874E-2</v>
      </c>
    </row>
    <row r="23" spans="1:3" x14ac:dyDescent="0.25">
      <c r="A23" s="16">
        <v>43899</v>
      </c>
      <c r="B23" s="1">
        <v>214.4</v>
      </c>
      <c r="C23">
        <f t="shared" si="0"/>
        <v>-4.1791673483342701E-2</v>
      </c>
    </row>
    <row r="24" spans="1:3" x14ac:dyDescent="0.25">
      <c r="A24" s="16">
        <v>43901</v>
      </c>
      <c r="B24" s="1">
        <v>213.1</v>
      </c>
      <c r="C24">
        <f t="shared" si="0"/>
        <v>-6.0818900920755758E-3</v>
      </c>
    </row>
    <row r="25" spans="1:3" x14ac:dyDescent="0.25">
      <c r="A25" s="16">
        <v>43902</v>
      </c>
      <c r="B25" s="1">
        <v>199.1</v>
      </c>
      <c r="C25">
        <f t="shared" si="0"/>
        <v>-6.7954328034420891E-2</v>
      </c>
    </row>
    <row r="26" spans="1:3" x14ac:dyDescent="0.25">
      <c r="A26" s="16">
        <v>43903</v>
      </c>
      <c r="B26" s="1">
        <v>197.4</v>
      </c>
      <c r="C26">
        <f t="shared" si="0"/>
        <v>-8.575084070769335E-3</v>
      </c>
    </row>
    <row r="27" spans="1:3" x14ac:dyDescent="0.25">
      <c r="A27" s="16">
        <v>43906</v>
      </c>
      <c r="B27" s="1">
        <v>179.75</v>
      </c>
      <c r="C27">
        <f t="shared" si="0"/>
        <v>-9.3665130398225119E-2</v>
      </c>
    </row>
    <row r="28" spans="1:3" x14ac:dyDescent="0.25">
      <c r="A28" s="16">
        <v>43907</v>
      </c>
      <c r="B28" s="1">
        <v>173.1</v>
      </c>
      <c r="C28">
        <f t="shared" si="0"/>
        <v>-3.7697534418992533E-2</v>
      </c>
    </row>
    <row r="29" spans="1:3" x14ac:dyDescent="0.25">
      <c r="A29" s="16">
        <v>43908</v>
      </c>
      <c r="B29" s="1">
        <v>169.95</v>
      </c>
      <c r="C29">
        <f t="shared" si="0"/>
        <v>-1.8365186040038627E-2</v>
      </c>
    </row>
    <row r="30" spans="1:3" x14ac:dyDescent="0.25">
      <c r="A30" s="16">
        <v>43909</v>
      </c>
      <c r="B30" s="1">
        <v>162.35</v>
      </c>
      <c r="C30">
        <f t="shared" si="0"/>
        <v>-4.5749777593270077E-2</v>
      </c>
    </row>
    <row r="31" spans="1:3" x14ac:dyDescent="0.25">
      <c r="A31" s="16">
        <v>43910</v>
      </c>
      <c r="B31" s="1">
        <v>179.2</v>
      </c>
      <c r="C31">
        <f t="shared" si="0"/>
        <v>9.874800199197506E-2</v>
      </c>
    </row>
    <row r="32" spans="1:3" x14ac:dyDescent="0.25">
      <c r="A32" s="16">
        <v>43913</v>
      </c>
      <c r="B32" s="1">
        <v>170.15</v>
      </c>
      <c r="C32">
        <f t="shared" si="0"/>
        <v>-5.1822099593915309E-2</v>
      </c>
    </row>
    <row r="33" spans="1:3" x14ac:dyDescent="0.25">
      <c r="A33" s="16">
        <v>43914</v>
      </c>
      <c r="B33" s="1">
        <v>176.35</v>
      </c>
      <c r="C33">
        <f t="shared" si="0"/>
        <v>3.5790255735146215E-2</v>
      </c>
    </row>
    <row r="34" spans="1:3" x14ac:dyDescent="0.25">
      <c r="A34" s="16">
        <v>43915</v>
      </c>
      <c r="B34" s="1">
        <v>174.65</v>
      </c>
      <c r="C34">
        <f t="shared" si="0"/>
        <v>-9.6866854292200107E-3</v>
      </c>
    </row>
    <row r="35" spans="1:3" x14ac:dyDescent="0.25">
      <c r="A35" s="16">
        <v>43916</v>
      </c>
      <c r="B35" s="1">
        <v>182.6</v>
      </c>
      <c r="C35">
        <f t="shared" si="0"/>
        <v>4.4513996908027147E-2</v>
      </c>
    </row>
    <row r="36" spans="1:3" x14ac:dyDescent="0.25">
      <c r="A36" s="16">
        <v>43917</v>
      </c>
      <c r="B36" s="1">
        <v>183.5</v>
      </c>
      <c r="C36">
        <f t="shared" si="0"/>
        <v>4.9166993337569102E-3</v>
      </c>
    </row>
    <row r="37" spans="1:3" x14ac:dyDescent="0.25">
      <c r="A37" s="16">
        <v>43920</v>
      </c>
      <c r="B37" s="1">
        <v>184.15</v>
      </c>
      <c r="C37">
        <f t="shared" si="0"/>
        <v>3.5359753964494521E-3</v>
      </c>
    </row>
    <row r="38" spans="1:3" x14ac:dyDescent="0.25">
      <c r="A38" s="16">
        <v>43921</v>
      </c>
      <c r="B38" s="1">
        <v>196.7</v>
      </c>
      <c r="C38">
        <f t="shared" si="0"/>
        <v>6.5929082503938988E-2</v>
      </c>
    </row>
    <row r="39" spans="1:3" x14ac:dyDescent="0.25">
      <c r="A39" s="16">
        <v>43922</v>
      </c>
      <c r="B39" s="1">
        <v>189.5</v>
      </c>
      <c r="C39">
        <f t="shared" si="0"/>
        <v>-3.7290700872532244E-2</v>
      </c>
    </row>
    <row r="40" spans="1:3" x14ac:dyDescent="0.25">
      <c r="A40" s="16">
        <v>43924</v>
      </c>
      <c r="B40" s="1">
        <v>180</v>
      </c>
      <c r="C40">
        <f t="shared" si="0"/>
        <v>-5.1432173632270706E-2</v>
      </c>
    </row>
    <row r="41" spans="1:3" x14ac:dyDescent="0.25">
      <c r="A41" s="16">
        <v>43928</v>
      </c>
      <c r="B41" s="1">
        <v>191.9</v>
      </c>
      <c r="C41">
        <f t="shared" si="0"/>
        <v>6.4017552123443969E-2</v>
      </c>
    </row>
    <row r="42" spans="1:3" x14ac:dyDescent="0.25">
      <c r="A42" s="16">
        <v>43929</v>
      </c>
      <c r="B42" s="1">
        <v>192.9</v>
      </c>
      <c r="C42">
        <f t="shared" si="0"/>
        <v>5.1975168980292188E-3</v>
      </c>
    </row>
    <row r="43" spans="1:3" x14ac:dyDescent="0.25">
      <c r="A43" s="16">
        <v>43930</v>
      </c>
      <c r="B43" s="1">
        <v>196.7</v>
      </c>
      <c r="C43">
        <f t="shared" si="0"/>
        <v>1.9507805483329917E-2</v>
      </c>
    </row>
    <row r="44" spans="1:3" x14ac:dyDescent="0.25">
      <c r="A44" s="16">
        <v>43934</v>
      </c>
      <c r="B44" s="1">
        <v>189.2</v>
      </c>
      <c r="C44">
        <f t="shared" si="0"/>
        <v>-3.8875068777235455E-2</v>
      </c>
    </row>
    <row r="45" spans="1:3" x14ac:dyDescent="0.25">
      <c r="A45" s="16">
        <v>43936</v>
      </c>
      <c r="B45" s="1">
        <v>186.55</v>
      </c>
      <c r="C45">
        <f t="shared" si="0"/>
        <v>-1.4105356950610902E-2</v>
      </c>
    </row>
    <row r="46" spans="1:3" x14ac:dyDescent="0.25">
      <c r="A46" s="16">
        <v>43937</v>
      </c>
      <c r="B46" s="1">
        <v>187.85</v>
      </c>
      <c r="C46">
        <f t="shared" si="0"/>
        <v>6.944472352810995E-3</v>
      </c>
    </row>
    <row r="47" spans="1:3" x14ac:dyDescent="0.25">
      <c r="A47" s="16">
        <v>43938</v>
      </c>
      <c r="B47" s="1">
        <v>187</v>
      </c>
      <c r="C47">
        <f t="shared" si="0"/>
        <v>-4.5351551653912622E-3</v>
      </c>
    </row>
    <row r="48" spans="1:3" x14ac:dyDescent="0.25">
      <c r="A48" s="16">
        <v>43941</v>
      </c>
      <c r="B48" s="1">
        <v>181.1</v>
      </c>
      <c r="C48">
        <f t="shared" si="0"/>
        <v>-3.2059251965218985E-2</v>
      </c>
    </row>
    <row r="49" spans="1:3" x14ac:dyDescent="0.25">
      <c r="A49" s="16">
        <v>43942</v>
      </c>
      <c r="B49" s="1">
        <v>178.05</v>
      </c>
      <c r="C49">
        <f t="shared" si="0"/>
        <v>-1.6984955165580812E-2</v>
      </c>
    </row>
    <row r="50" spans="1:3" x14ac:dyDescent="0.25">
      <c r="A50" s="16">
        <v>43943</v>
      </c>
      <c r="B50" s="1">
        <v>178.55</v>
      </c>
      <c r="C50">
        <f t="shared" si="0"/>
        <v>2.8042643166707906E-3</v>
      </c>
    </row>
    <row r="51" spans="1:3" x14ac:dyDescent="0.25">
      <c r="A51" s="16">
        <v>43944</v>
      </c>
      <c r="B51" s="1">
        <v>180.9</v>
      </c>
      <c r="C51">
        <f t="shared" si="0"/>
        <v>1.3075718360792033E-2</v>
      </c>
    </row>
    <row r="52" spans="1:3" x14ac:dyDescent="0.25">
      <c r="A52" s="16">
        <v>43945</v>
      </c>
      <c r="B52" s="1">
        <v>177.75</v>
      </c>
      <c r="C52">
        <f t="shared" si="0"/>
        <v>-1.7566323717899169E-2</v>
      </c>
    </row>
    <row r="53" spans="1:3" x14ac:dyDescent="0.25">
      <c r="A53" s="16">
        <v>43948</v>
      </c>
      <c r="B53" s="1">
        <v>182.05</v>
      </c>
      <c r="C53">
        <f t="shared" si="0"/>
        <v>2.3903305938092152E-2</v>
      </c>
    </row>
    <row r="54" spans="1:3" x14ac:dyDescent="0.25">
      <c r="A54" s="16">
        <v>43949</v>
      </c>
      <c r="B54" s="1">
        <v>179.7</v>
      </c>
      <c r="C54">
        <f t="shared" si="0"/>
        <v>-1.2992580831929243E-2</v>
      </c>
    </row>
    <row r="55" spans="1:3" x14ac:dyDescent="0.25">
      <c r="A55" s="16">
        <v>43950</v>
      </c>
      <c r="B55" s="1">
        <v>180.65</v>
      </c>
      <c r="C55">
        <f t="shared" si="0"/>
        <v>5.2726638041360012E-3</v>
      </c>
    </row>
    <row r="56" spans="1:3" x14ac:dyDescent="0.25">
      <c r="A56" s="16">
        <v>43951</v>
      </c>
      <c r="B56" s="1">
        <v>190.95</v>
      </c>
      <c r="C56">
        <f t="shared" si="0"/>
        <v>5.5450156077875859E-2</v>
      </c>
    </row>
    <row r="57" spans="1:3" x14ac:dyDescent="0.25">
      <c r="A57" s="16">
        <v>43955</v>
      </c>
      <c r="B57" s="1">
        <v>190.05</v>
      </c>
      <c r="C57">
        <f t="shared" si="0"/>
        <v>-4.7244182362673991E-3</v>
      </c>
    </row>
    <row r="58" spans="1:3" x14ac:dyDescent="0.25">
      <c r="A58" s="16">
        <v>43956</v>
      </c>
      <c r="B58" s="1">
        <v>184.2</v>
      </c>
      <c r="C58">
        <f t="shared" si="0"/>
        <v>-3.1265071614051447E-2</v>
      </c>
    </row>
    <row r="59" spans="1:3" x14ac:dyDescent="0.25">
      <c r="A59" s="16">
        <v>43957</v>
      </c>
      <c r="B59" s="1">
        <v>187.05</v>
      </c>
      <c r="C59">
        <f t="shared" si="0"/>
        <v>1.5353836972948794E-2</v>
      </c>
    </row>
    <row r="60" spans="1:3" x14ac:dyDescent="0.25">
      <c r="A60" s="16">
        <v>43958</v>
      </c>
      <c r="B60" s="1">
        <v>184.1</v>
      </c>
      <c r="C60">
        <f t="shared" si="0"/>
        <v>-1.5896872555123075E-2</v>
      </c>
    </row>
    <row r="61" spans="1:3" x14ac:dyDescent="0.25">
      <c r="A61" s="16">
        <v>43959</v>
      </c>
      <c r="B61" s="1">
        <v>184</v>
      </c>
      <c r="C61">
        <f t="shared" si="0"/>
        <v>-5.4333063004654192E-4</v>
      </c>
    </row>
    <row r="62" spans="1:3" x14ac:dyDescent="0.25">
      <c r="A62" s="16">
        <v>43962</v>
      </c>
      <c r="B62" s="1">
        <v>184.7</v>
      </c>
      <c r="C62">
        <f t="shared" si="0"/>
        <v>3.7971295962086643E-3</v>
      </c>
    </row>
    <row r="63" spans="1:3" x14ac:dyDescent="0.25">
      <c r="A63" s="16">
        <v>43963</v>
      </c>
      <c r="B63" s="1">
        <v>187.05</v>
      </c>
      <c r="C63">
        <f t="shared" si="0"/>
        <v>1.2643073588960935E-2</v>
      </c>
    </row>
    <row r="64" spans="1:3" x14ac:dyDescent="0.25">
      <c r="A64" s="16">
        <v>43964</v>
      </c>
      <c r="B64" s="1">
        <v>189.7</v>
      </c>
      <c r="C64">
        <f t="shared" si="0"/>
        <v>1.4067916146813277E-2</v>
      </c>
    </row>
    <row r="65" spans="1:3" x14ac:dyDescent="0.25">
      <c r="A65" s="16">
        <v>43965</v>
      </c>
      <c r="B65" s="1">
        <v>186</v>
      </c>
      <c r="C65">
        <f t="shared" si="0"/>
        <v>-1.9697203227767246E-2</v>
      </c>
    </row>
    <row r="66" spans="1:3" x14ac:dyDescent="0.25">
      <c r="A66" s="16">
        <v>43966</v>
      </c>
      <c r="B66" s="1">
        <v>183.8</v>
      </c>
      <c r="C66">
        <f t="shared" si="0"/>
        <v>-1.1898463791614472E-2</v>
      </c>
    </row>
    <row r="67" spans="1:3" x14ac:dyDescent="0.25">
      <c r="A67" s="16">
        <v>43969</v>
      </c>
      <c r="B67" s="1">
        <v>182.2</v>
      </c>
      <c r="C67">
        <f t="shared" si="0"/>
        <v>-8.7432250957288626E-3</v>
      </c>
    </row>
    <row r="68" spans="1:3" x14ac:dyDescent="0.25">
      <c r="A68" s="16">
        <v>43970</v>
      </c>
      <c r="B68" s="1">
        <v>184.4</v>
      </c>
      <c r="C68">
        <f t="shared" si="0"/>
        <v>1.2002326296635508E-2</v>
      </c>
    </row>
    <row r="69" spans="1:3" x14ac:dyDescent="0.25">
      <c r="A69" s="16">
        <v>43971</v>
      </c>
      <c r="B69" s="1">
        <v>184.95</v>
      </c>
      <c r="C69">
        <f t="shared" ref="C69:C132" si="1">LN(B69/B68)</f>
        <v>2.97820715596949E-3</v>
      </c>
    </row>
    <row r="70" spans="1:3" x14ac:dyDescent="0.25">
      <c r="A70" s="16">
        <v>43972</v>
      </c>
      <c r="B70" s="1">
        <v>189.1</v>
      </c>
      <c r="C70">
        <f t="shared" si="1"/>
        <v>2.2190457385948777E-2</v>
      </c>
    </row>
    <row r="71" spans="1:3" x14ac:dyDescent="0.25">
      <c r="A71" s="16">
        <v>43973</v>
      </c>
      <c r="B71" s="1">
        <v>189</v>
      </c>
      <c r="C71">
        <f t="shared" si="1"/>
        <v>-5.2896060476938537E-4</v>
      </c>
    </row>
    <row r="72" spans="1:3" x14ac:dyDescent="0.25">
      <c r="A72" s="16">
        <v>43977</v>
      </c>
      <c r="B72" s="1">
        <v>188.8</v>
      </c>
      <c r="C72">
        <f t="shared" si="1"/>
        <v>-1.0587613482419878E-3</v>
      </c>
    </row>
    <row r="73" spans="1:3" x14ac:dyDescent="0.25">
      <c r="A73" s="16">
        <v>43978</v>
      </c>
      <c r="B73" s="1">
        <v>201.25</v>
      </c>
      <c r="C73">
        <f t="shared" si="1"/>
        <v>6.3859662587272284E-2</v>
      </c>
    </row>
    <row r="74" spans="1:3" x14ac:dyDescent="0.25">
      <c r="A74" s="16">
        <v>43979</v>
      </c>
      <c r="B74" s="1">
        <v>199.35</v>
      </c>
      <c r="C74">
        <f t="shared" si="1"/>
        <v>-9.4858424713087554E-3</v>
      </c>
    </row>
    <row r="75" spans="1:3" x14ac:dyDescent="0.25">
      <c r="A75" s="16">
        <v>43980</v>
      </c>
      <c r="B75" s="1">
        <v>212.8</v>
      </c>
      <c r="C75">
        <f t="shared" si="1"/>
        <v>6.5290683640125316E-2</v>
      </c>
    </row>
    <row r="76" spans="1:3" x14ac:dyDescent="0.25">
      <c r="A76" s="16">
        <v>43983</v>
      </c>
      <c r="B76" s="1">
        <v>215.05</v>
      </c>
      <c r="C76">
        <f t="shared" si="1"/>
        <v>1.0517801762256017E-2</v>
      </c>
    </row>
    <row r="77" spans="1:3" x14ac:dyDescent="0.25">
      <c r="A77" s="16">
        <v>43984</v>
      </c>
      <c r="B77" s="1">
        <v>215.85</v>
      </c>
      <c r="C77">
        <f t="shared" si="1"/>
        <v>3.7131627717410156E-3</v>
      </c>
    </row>
    <row r="78" spans="1:3" x14ac:dyDescent="0.25">
      <c r="A78" s="16">
        <v>43985</v>
      </c>
      <c r="B78" s="1">
        <v>211.35</v>
      </c>
      <c r="C78">
        <f t="shared" si="1"/>
        <v>-2.1068194988687599E-2</v>
      </c>
    </row>
    <row r="79" spans="1:3" x14ac:dyDescent="0.25">
      <c r="A79" s="16">
        <v>43986</v>
      </c>
      <c r="B79" s="1">
        <v>216.25</v>
      </c>
      <c r="C79">
        <f t="shared" si="1"/>
        <v>2.2919618799189776E-2</v>
      </c>
    </row>
    <row r="80" spans="1:3" x14ac:dyDescent="0.25">
      <c r="A80" s="16">
        <v>43987</v>
      </c>
      <c r="B80" s="1">
        <v>218.75</v>
      </c>
      <c r="C80">
        <f t="shared" si="1"/>
        <v>1.1494379425735212E-2</v>
      </c>
    </row>
    <row r="81" spans="1:3" x14ac:dyDescent="0.25">
      <c r="A81" s="16">
        <v>43990</v>
      </c>
      <c r="B81" s="1">
        <v>226.45</v>
      </c>
      <c r="C81">
        <f t="shared" si="1"/>
        <v>3.4594644764498965E-2</v>
      </c>
    </row>
    <row r="82" spans="1:3" x14ac:dyDescent="0.25">
      <c r="A82" s="16">
        <v>43991</v>
      </c>
      <c r="B82" s="1">
        <v>218.35</v>
      </c>
      <c r="C82">
        <f t="shared" si="1"/>
        <v>-3.6424890070652881E-2</v>
      </c>
    </row>
    <row r="83" spans="1:3" x14ac:dyDescent="0.25">
      <c r="A83" s="16">
        <v>43992</v>
      </c>
      <c r="B83" s="1">
        <v>217</v>
      </c>
      <c r="C83">
        <f t="shared" si="1"/>
        <v>-6.2019263911104044E-3</v>
      </c>
    </row>
    <row r="84" spans="1:3" x14ac:dyDescent="0.25">
      <c r="A84" s="16">
        <v>43993</v>
      </c>
      <c r="B84" s="1">
        <v>212.9</v>
      </c>
      <c r="C84">
        <f t="shared" si="1"/>
        <v>-1.9074781641025693E-2</v>
      </c>
    </row>
    <row r="85" spans="1:3" x14ac:dyDescent="0.25">
      <c r="A85" s="16">
        <v>43994</v>
      </c>
      <c r="B85" s="1">
        <v>207.9</v>
      </c>
      <c r="C85">
        <f t="shared" si="1"/>
        <v>-2.3765377035466492E-2</v>
      </c>
    </row>
    <row r="86" spans="1:3" x14ac:dyDescent="0.25">
      <c r="A86" s="16">
        <v>43997</v>
      </c>
      <c r="B86" s="1">
        <v>213.8</v>
      </c>
      <c r="C86">
        <f t="shared" si="1"/>
        <v>2.7983803726977625E-2</v>
      </c>
    </row>
    <row r="87" spans="1:3" x14ac:dyDescent="0.25">
      <c r="A87" s="16">
        <v>43998</v>
      </c>
      <c r="B87" s="1">
        <v>212.4</v>
      </c>
      <c r="C87">
        <f t="shared" si="1"/>
        <v>-6.5697092231610729E-3</v>
      </c>
    </row>
    <row r="88" spans="1:3" x14ac:dyDescent="0.25">
      <c r="A88" s="16">
        <v>43999</v>
      </c>
      <c r="B88" s="1">
        <v>217.8</v>
      </c>
      <c r="C88">
        <f t="shared" si="1"/>
        <v>2.5105921131076261E-2</v>
      </c>
    </row>
    <row r="89" spans="1:3" x14ac:dyDescent="0.25">
      <c r="A89" s="16">
        <v>44000</v>
      </c>
      <c r="B89" s="1">
        <v>218.15</v>
      </c>
      <c r="C89">
        <f t="shared" si="1"/>
        <v>1.6056890707585407E-3</v>
      </c>
    </row>
    <row r="90" spans="1:3" x14ac:dyDescent="0.25">
      <c r="A90" s="16">
        <v>44001</v>
      </c>
      <c r="B90" s="1">
        <v>222.05</v>
      </c>
      <c r="C90">
        <f t="shared" si="1"/>
        <v>1.771968216849272E-2</v>
      </c>
    </row>
    <row r="91" spans="1:3" x14ac:dyDescent="0.25">
      <c r="A91" s="16">
        <v>44004</v>
      </c>
      <c r="B91" s="1">
        <v>218.05</v>
      </c>
      <c r="C91">
        <f t="shared" si="1"/>
        <v>-1.8178187449335848E-2</v>
      </c>
    </row>
    <row r="92" spans="1:3" x14ac:dyDescent="0.25">
      <c r="A92" s="16">
        <v>44005</v>
      </c>
      <c r="B92" s="1">
        <v>220.6</v>
      </c>
      <c r="C92">
        <f t="shared" si="1"/>
        <v>1.1626712530626603E-2</v>
      </c>
    </row>
    <row r="93" spans="1:3" x14ac:dyDescent="0.25">
      <c r="A93" s="16">
        <v>44006</v>
      </c>
      <c r="B93" s="1">
        <v>218.2</v>
      </c>
      <c r="C93">
        <f t="shared" si="1"/>
        <v>-1.0939033420431721E-2</v>
      </c>
    </row>
    <row r="94" spans="1:3" x14ac:dyDescent="0.25">
      <c r="A94" s="16">
        <v>44007</v>
      </c>
      <c r="B94" s="1">
        <v>218.2</v>
      </c>
      <c r="C94">
        <f t="shared" si="1"/>
        <v>0</v>
      </c>
    </row>
    <row r="95" spans="1:3" x14ac:dyDescent="0.25">
      <c r="A95" s="16">
        <v>44008</v>
      </c>
      <c r="B95" s="1">
        <v>225.45</v>
      </c>
      <c r="C95">
        <f t="shared" si="1"/>
        <v>3.2686331468122644E-2</v>
      </c>
    </row>
    <row r="96" spans="1:3" x14ac:dyDescent="0.25">
      <c r="A96" s="16">
        <v>44011</v>
      </c>
      <c r="B96" s="1">
        <v>219.7</v>
      </c>
      <c r="C96">
        <f t="shared" si="1"/>
        <v>-2.5835425476528711E-2</v>
      </c>
    </row>
    <row r="97" spans="1:3" x14ac:dyDescent="0.25">
      <c r="A97" s="16">
        <v>44012</v>
      </c>
      <c r="B97" s="1">
        <v>219.65</v>
      </c>
      <c r="C97">
        <f t="shared" si="1"/>
        <v>-2.2760896877586966E-4</v>
      </c>
    </row>
    <row r="98" spans="1:3" x14ac:dyDescent="0.25">
      <c r="A98" s="16">
        <v>44013</v>
      </c>
      <c r="B98" s="1">
        <v>219.05</v>
      </c>
      <c r="C98">
        <f t="shared" si="1"/>
        <v>-2.7353561618811205E-3</v>
      </c>
    </row>
    <row r="99" spans="1:3" x14ac:dyDescent="0.25">
      <c r="A99" s="16">
        <v>44014</v>
      </c>
      <c r="B99" s="1">
        <v>224.2</v>
      </c>
      <c r="C99">
        <f t="shared" si="1"/>
        <v>2.3238496378151952E-2</v>
      </c>
    </row>
    <row r="100" spans="1:3" x14ac:dyDescent="0.25">
      <c r="A100" s="16">
        <v>44015</v>
      </c>
      <c r="B100" s="1">
        <v>224.8</v>
      </c>
      <c r="C100">
        <f t="shared" si="1"/>
        <v>2.672607381476478E-3</v>
      </c>
    </row>
    <row r="101" spans="1:3" x14ac:dyDescent="0.25">
      <c r="A101" s="16">
        <v>44018</v>
      </c>
      <c r="B101" s="1">
        <v>222.65</v>
      </c>
      <c r="C101">
        <f t="shared" si="1"/>
        <v>-9.6100862518246431E-3</v>
      </c>
    </row>
    <row r="102" spans="1:3" x14ac:dyDescent="0.25">
      <c r="A102" s="16">
        <v>44019</v>
      </c>
      <c r="B102" s="1">
        <v>224.9</v>
      </c>
      <c r="C102">
        <f t="shared" si="1"/>
        <v>1.0054827197558644E-2</v>
      </c>
    </row>
    <row r="103" spans="1:3" x14ac:dyDescent="0.25">
      <c r="A103" s="16">
        <v>44020</v>
      </c>
      <c r="B103" s="1">
        <v>223.1</v>
      </c>
      <c r="C103">
        <f t="shared" si="1"/>
        <v>-8.035757526783191E-3</v>
      </c>
    </row>
    <row r="104" spans="1:3" x14ac:dyDescent="0.25">
      <c r="A104" s="16">
        <v>44021</v>
      </c>
      <c r="B104" s="1">
        <v>221.6</v>
      </c>
      <c r="C104">
        <f t="shared" si="1"/>
        <v>-6.7461465653581047E-3</v>
      </c>
    </row>
    <row r="105" spans="1:3" x14ac:dyDescent="0.25">
      <c r="A105" s="16">
        <v>44022</v>
      </c>
      <c r="B105" s="1">
        <v>222.1</v>
      </c>
      <c r="C105">
        <f t="shared" si="1"/>
        <v>2.2537760272530465E-3</v>
      </c>
    </row>
    <row r="106" spans="1:3" x14ac:dyDescent="0.25">
      <c r="A106" s="16">
        <v>44025</v>
      </c>
      <c r="B106" s="1">
        <v>227.6</v>
      </c>
      <c r="C106">
        <f t="shared" si="1"/>
        <v>2.4461971351794128E-2</v>
      </c>
    </row>
    <row r="107" spans="1:3" x14ac:dyDescent="0.25">
      <c r="A107" s="16">
        <v>44026</v>
      </c>
      <c r="B107" s="1">
        <v>225</v>
      </c>
      <c r="C107">
        <f t="shared" si="1"/>
        <v>-1.1489300047755696E-2</v>
      </c>
    </row>
    <row r="108" spans="1:3" x14ac:dyDescent="0.25">
      <c r="A108" s="16">
        <v>44027</v>
      </c>
      <c r="B108" s="1">
        <v>262.75</v>
      </c>
      <c r="C108">
        <f t="shared" si="1"/>
        <v>0.15510260755264041</v>
      </c>
    </row>
    <row r="109" spans="1:3" x14ac:dyDescent="0.25">
      <c r="A109" s="16">
        <v>44028</v>
      </c>
      <c r="B109" s="1">
        <v>261.89999999999998</v>
      </c>
      <c r="C109">
        <f t="shared" si="1"/>
        <v>-3.2402582433944229E-3</v>
      </c>
    </row>
    <row r="110" spans="1:3" x14ac:dyDescent="0.25">
      <c r="A110" s="16">
        <v>44029</v>
      </c>
      <c r="B110" s="1">
        <v>261.35000000000002</v>
      </c>
      <c r="C110">
        <f t="shared" si="1"/>
        <v>-2.1022463547352085E-3</v>
      </c>
    </row>
    <row r="111" spans="1:3" x14ac:dyDescent="0.25">
      <c r="A111" s="16">
        <v>44032</v>
      </c>
      <c r="B111" s="1">
        <v>270.8</v>
      </c>
      <c r="C111">
        <f t="shared" si="1"/>
        <v>3.5520035879189053E-2</v>
      </c>
    </row>
    <row r="112" spans="1:3" x14ac:dyDescent="0.25">
      <c r="A112" s="16">
        <v>44033</v>
      </c>
      <c r="B112" s="1">
        <v>271.35000000000002</v>
      </c>
      <c r="C112">
        <f t="shared" si="1"/>
        <v>2.028959471293907E-3</v>
      </c>
    </row>
    <row r="113" spans="1:3" x14ac:dyDescent="0.25">
      <c r="A113" s="16">
        <v>44034</v>
      </c>
      <c r="B113" s="1">
        <v>266</v>
      </c>
      <c r="C113">
        <f t="shared" si="1"/>
        <v>-1.9913191727714892E-2</v>
      </c>
    </row>
    <row r="114" spans="1:3" x14ac:dyDescent="0.25">
      <c r="A114" s="16">
        <v>44035</v>
      </c>
      <c r="B114" s="1">
        <v>266.60000000000002</v>
      </c>
      <c r="C114">
        <f t="shared" si="1"/>
        <v>2.2530989629092591E-3</v>
      </c>
    </row>
    <row r="115" spans="1:3" x14ac:dyDescent="0.25">
      <c r="A115" s="16">
        <v>44036</v>
      </c>
      <c r="B115" s="1">
        <v>270.55</v>
      </c>
      <c r="C115">
        <f t="shared" si="1"/>
        <v>1.470751634413592E-2</v>
      </c>
    </row>
    <row r="116" spans="1:3" x14ac:dyDescent="0.25">
      <c r="A116" s="16">
        <v>44039</v>
      </c>
      <c r="B116" s="1">
        <v>268.85000000000002</v>
      </c>
      <c r="C116">
        <f t="shared" si="1"/>
        <v>-6.3033208330571071E-3</v>
      </c>
    </row>
    <row r="117" spans="1:3" x14ac:dyDescent="0.25">
      <c r="A117" s="16">
        <v>44040</v>
      </c>
      <c r="B117" s="1">
        <v>275.45</v>
      </c>
      <c r="C117">
        <f t="shared" si="1"/>
        <v>2.4252520663038298E-2</v>
      </c>
    </row>
    <row r="118" spans="1:3" x14ac:dyDescent="0.25">
      <c r="A118" s="16">
        <v>44041</v>
      </c>
      <c r="B118" s="1">
        <v>277</v>
      </c>
      <c r="C118">
        <f t="shared" si="1"/>
        <v>5.6113822686129416E-3</v>
      </c>
    </row>
    <row r="119" spans="1:3" x14ac:dyDescent="0.25">
      <c r="A119" s="16">
        <v>44042</v>
      </c>
      <c r="B119" s="1">
        <v>284.10000000000002</v>
      </c>
      <c r="C119">
        <f t="shared" si="1"/>
        <v>2.5308782672803891E-2</v>
      </c>
    </row>
    <row r="120" spans="1:3" x14ac:dyDescent="0.25">
      <c r="A120" s="16">
        <v>44043</v>
      </c>
      <c r="B120" s="1">
        <v>280.95</v>
      </c>
      <c r="C120">
        <f t="shared" si="1"/>
        <v>-1.1149571301935172E-2</v>
      </c>
    </row>
    <row r="121" spans="1:3" x14ac:dyDescent="0.25">
      <c r="A121" s="16">
        <v>44046</v>
      </c>
      <c r="B121" s="1">
        <v>281.55</v>
      </c>
      <c r="C121">
        <f t="shared" si="1"/>
        <v>2.1333341424203877E-3</v>
      </c>
    </row>
    <row r="122" spans="1:3" x14ac:dyDescent="0.25">
      <c r="A122" s="16">
        <v>44047</v>
      </c>
      <c r="B122" s="1">
        <v>281.05</v>
      </c>
      <c r="C122">
        <f t="shared" si="1"/>
        <v>-1.7774622525435406E-3</v>
      </c>
    </row>
    <row r="123" spans="1:3" x14ac:dyDescent="0.25">
      <c r="A123" s="16">
        <v>44048</v>
      </c>
      <c r="B123" s="1">
        <v>278.2</v>
      </c>
      <c r="C123">
        <f t="shared" si="1"/>
        <v>-1.0192309958741588E-2</v>
      </c>
    </row>
    <row r="124" spans="1:3" x14ac:dyDescent="0.25">
      <c r="A124" s="16">
        <v>44049</v>
      </c>
      <c r="B124" s="1">
        <v>279.64999999999998</v>
      </c>
      <c r="C124">
        <f t="shared" si="1"/>
        <v>5.1985417782544298E-3</v>
      </c>
    </row>
    <row r="125" spans="1:3" x14ac:dyDescent="0.25">
      <c r="A125" s="16">
        <v>44050</v>
      </c>
      <c r="B125" s="1">
        <v>277.39999999999998</v>
      </c>
      <c r="C125">
        <f t="shared" si="1"/>
        <v>-8.0783133868658156E-3</v>
      </c>
    </row>
    <row r="126" spans="1:3" x14ac:dyDescent="0.25">
      <c r="A126" s="16">
        <v>44053</v>
      </c>
      <c r="B126" s="1">
        <v>277.39999999999998</v>
      </c>
      <c r="C126">
        <f t="shared" si="1"/>
        <v>0</v>
      </c>
    </row>
    <row r="127" spans="1:3" x14ac:dyDescent="0.25">
      <c r="A127" s="16">
        <v>44054</v>
      </c>
      <c r="B127" s="1">
        <v>279.64999999999998</v>
      </c>
      <c r="C127">
        <f t="shared" si="1"/>
        <v>8.0783133868658607E-3</v>
      </c>
    </row>
    <row r="128" spans="1:3" x14ac:dyDescent="0.25">
      <c r="A128" s="16">
        <v>44055</v>
      </c>
      <c r="B128" s="1">
        <v>276.2</v>
      </c>
      <c r="C128">
        <f t="shared" si="1"/>
        <v>-1.2413580292405196E-2</v>
      </c>
    </row>
    <row r="129" spans="1:3" x14ac:dyDescent="0.25">
      <c r="A129" s="16">
        <v>44056</v>
      </c>
      <c r="B129" s="1">
        <v>277</v>
      </c>
      <c r="C129">
        <f t="shared" si="1"/>
        <v>2.8922652121467171E-3</v>
      </c>
    </row>
    <row r="130" spans="1:3" x14ac:dyDescent="0.25">
      <c r="A130" s="16">
        <v>44057</v>
      </c>
      <c r="B130" s="1">
        <v>276.5</v>
      </c>
      <c r="C130">
        <f t="shared" si="1"/>
        <v>-1.8066852249490357E-3</v>
      </c>
    </row>
    <row r="131" spans="1:3" x14ac:dyDescent="0.25">
      <c r="A131" s="16">
        <v>44060</v>
      </c>
      <c r="B131" s="1">
        <v>281.95</v>
      </c>
      <c r="C131">
        <f t="shared" si="1"/>
        <v>1.9518929290801491E-2</v>
      </c>
    </row>
    <row r="132" spans="1:3" x14ac:dyDescent="0.25">
      <c r="A132" s="16">
        <v>44061</v>
      </c>
      <c r="B132" s="1">
        <v>282.7</v>
      </c>
      <c r="C132">
        <f t="shared" si="1"/>
        <v>2.6565144463536207E-3</v>
      </c>
    </row>
    <row r="133" spans="1:3" x14ac:dyDescent="0.25">
      <c r="A133" s="16">
        <v>44062</v>
      </c>
      <c r="B133" s="1">
        <v>279.75</v>
      </c>
      <c r="C133">
        <f t="shared" ref="C133:C196" si="2">LN(B133/B132)</f>
        <v>-1.0489917507510018E-2</v>
      </c>
    </row>
    <row r="134" spans="1:3" x14ac:dyDescent="0.25">
      <c r="A134" s="16">
        <v>44063</v>
      </c>
      <c r="B134" s="1">
        <v>274.2</v>
      </c>
      <c r="C134">
        <f t="shared" si="2"/>
        <v>-2.0038580063820678E-2</v>
      </c>
    </row>
    <row r="135" spans="1:3" x14ac:dyDescent="0.25">
      <c r="A135" s="16">
        <v>44064</v>
      </c>
      <c r="B135" s="1">
        <v>273.35000000000002</v>
      </c>
      <c r="C135">
        <f t="shared" si="2"/>
        <v>-3.1047417872056178E-3</v>
      </c>
    </row>
    <row r="136" spans="1:3" x14ac:dyDescent="0.25">
      <c r="A136" s="16">
        <v>44067</v>
      </c>
      <c r="B136" s="1">
        <v>272.7</v>
      </c>
      <c r="C136">
        <f t="shared" si="2"/>
        <v>-2.3807354894655529E-3</v>
      </c>
    </row>
    <row r="137" spans="1:3" x14ac:dyDescent="0.25">
      <c r="A137" s="16">
        <v>44068</v>
      </c>
      <c r="B137" s="1">
        <v>269.95</v>
      </c>
      <c r="C137">
        <f t="shared" si="2"/>
        <v>-1.0135533187246821E-2</v>
      </c>
    </row>
    <row r="138" spans="1:3" x14ac:dyDescent="0.25">
      <c r="A138" s="16">
        <v>44069</v>
      </c>
      <c r="B138" s="1">
        <v>272.05</v>
      </c>
      <c r="C138">
        <f t="shared" si="2"/>
        <v>7.7491162676384829E-3</v>
      </c>
    </row>
    <row r="139" spans="1:3" x14ac:dyDescent="0.25">
      <c r="A139" s="16">
        <v>44070</v>
      </c>
      <c r="B139" s="1">
        <v>272.35000000000002</v>
      </c>
      <c r="C139">
        <f t="shared" si="2"/>
        <v>1.1021308977491498E-3</v>
      </c>
    </row>
    <row r="140" spans="1:3" x14ac:dyDescent="0.25">
      <c r="A140" s="16">
        <v>44071</v>
      </c>
      <c r="B140" s="1">
        <v>272.05</v>
      </c>
      <c r="C140">
        <f t="shared" si="2"/>
        <v>-1.1021308977491838E-3</v>
      </c>
    </row>
    <row r="141" spans="1:3" x14ac:dyDescent="0.25">
      <c r="A141" s="16">
        <v>44074</v>
      </c>
      <c r="B141" s="1">
        <v>271.3</v>
      </c>
      <c r="C141">
        <f t="shared" si="2"/>
        <v>-2.760653267048233E-3</v>
      </c>
    </row>
    <row r="142" spans="1:3" x14ac:dyDescent="0.25">
      <c r="A142" s="16">
        <v>44075</v>
      </c>
      <c r="B142" s="1">
        <v>271.60000000000002</v>
      </c>
      <c r="C142">
        <f t="shared" si="2"/>
        <v>1.1051760196549595E-3</v>
      </c>
    </row>
    <row r="143" spans="1:3" x14ac:dyDescent="0.25">
      <c r="A143" s="16">
        <v>44076</v>
      </c>
      <c r="B143" s="1">
        <v>273.7</v>
      </c>
      <c r="C143">
        <f t="shared" si="2"/>
        <v>7.7022203620923033E-3</v>
      </c>
    </row>
    <row r="144" spans="1:3" x14ac:dyDescent="0.25">
      <c r="A144" s="16">
        <v>44077</v>
      </c>
      <c r="B144" s="1">
        <v>282.85000000000002</v>
      </c>
      <c r="C144">
        <f t="shared" si="2"/>
        <v>3.2884105742531478E-2</v>
      </c>
    </row>
    <row r="145" spans="1:3" x14ac:dyDescent="0.25">
      <c r="A145" s="16">
        <v>44078</v>
      </c>
      <c r="B145" s="1">
        <v>276</v>
      </c>
      <c r="C145">
        <f t="shared" si="2"/>
        <v>-2.4515856072014796E-2</v>
      </c>
    </row>
    <row r="146" spans="1:3" x14ac:dyDescent="0.25">
      <c r="A146" s="16">
        <v>44081</v>
      </c>
      <c r="B146" s="1">
        <v>278.75</v>
      </c>
      <c r="C146">
        <f t="shared" si="2"/>
        <v>9.9144570571786123E-3</v>
      </c>
    </row>
    <row r="147" spans="1:3" x14ac:dyDescent="0.25">
      <c r="A147" s="16">
        <v>44082</v>
      </c>
      <c r="B147" s="1">
        <v>282.55</v>
      </c>
      <c r="C147">
        <f t="shared" si="2"/>
        <v>1.3540203301523787E-2</v>
      </c>
    </row>
    <row r="148" spans="1:3" x14ac:dyDescent="0.25">
      <c r="A148" s="16">
        <v>44083</v>
      </c>
      <c r="B148" s="1">
        <v>282.85000000000002</v>
      </c>
      <c r="C148">
        <f t="shared" si="2"/>
        <v>1.0611957133123643E-3</v>
      </c>
    </row>
    <row r="149" spans="1:3" x14ac:dyDescent="0.25">
      <c r="A149" s="16">
        <v>44084</v>
      </c>
      <c r="B149" s="1">
        <v>284.55</v>
      </c>
      <c r="C149">
        <f t="shared" si="2"/>
        <v>5.9922632599682104E-3</v>
      </c>
    </row>
    <row r="150" spans="1:3" x14ac:dyDescent="0.25">
      <c r="A150" s="16">
        <v>44085</v>
      </c>
      <c r="B150" s="1">
        <v>293.3</v>
      </c>
      <c r="C150">
        <f t="shared" si="2"/>
        <v>3.0286990934272475E-2</v>
      </c>
    </row>
    <row r="151" spans="1:3" x14ac:dyDescent="0.25">
      <c r="A151" s="16">
        <v>44088</v>
      </c>
      <c r="B151" s="1">
        <v>307.2</v>
      </c>
      <c r="C151">
        <f t="shared" si="2"/>
        <v>4.6303025290111703E-2</v>
      </c>
    </row>
    <row r="152" spans="1:3" x14ac:dyDescent="0.25">
      <c r="A152" s="16">
        <v>44089</v>
      </c>
      <c r="B152" s="1">
        <v>307.35000000000002</v>
      </c>
      <c r="C152">
        <f t="shared" si="2"/>
        <v>4.8816207950135119E-4</v>
      </c>
    </row>
    <row r="153" spans="1:3" x14ac:dyDescent="0.25">
      <c r="A153" s="16">
        <v>44090</v>
      </c>
      <c r="B153" s="1">
        <v>312.14999999999998</v>
      </c>
      <c r="C153">
        <f t="shared" si="2"/>
        <v>1.5496678154734453E-2</v>
      </c>
    </row>
    <row r="154" spans="1:3" x14ac:dyDescent="0.25">
      <c r="A154" s="16">
        <v>44091</v>
      </c>
      <c r="B154" s="1">
        <v>311.7</v>
      </c>
      <c r="C154">
        <f t="shared" si="2"/>
        <v>-1.4426547344616994E-3</v>
      </c>
    </row>
    <row r="155" spans="1:3" x14ac:dyDescent="0.25">
      <c r="A155" s="16">
        <v>44092</v>
      </c>
      <c r="B155" s="1">
        <v>316.5</v>
      </c>
      <c r="C155">
        <f t="shared" si="2"/>
        <v>1.5282054810939421E-2</v>
      </c>
    </row>
    <row r="156" spans="1:3" x14ac:dyDescent="0.25">
      <c r="A156" s="16">
        <v>44095</v>
      </c>
      <c r="B156" s="1">
        <v>311.89999999999998</v>
      </c>
      <c r="C156">
        <f t="shared" si="2"/>
        <v>-1.4640617970473417E-2</v>
      </c>
    </row>
    <row r="157" spans="1:3" x14ac:dyDescent="0.25">
      <c r="A157" s="16">
        <v>44096</v>
      </c>
      <c r="B157" s="1">
        <v>312.25</v>
      </c>
      <c r="C157">
        <f t="shared" si="2"/>
        <v>1.1215253919296031E-3</v>
      </c>
    </row>
    <row r="158" spans="1:3" x14ac:dyDescent="0.25">
      <c r="A158" s="16">
        <v>44097</v>
      </c>
      <c r="B158" s="1">
        <v>314.85000000000002</v>
      </c>
      <c r="C158">
        <f t="shared" si="2"/>
        <v>8.2921859290647233E-3</v>
      </c>
    </row>
    <row r="159" spans="1:3" x14ac:dyDescent="0.25">
      <c r="A159" s="16">
        <v>44098</v>
      </c>
      <c r="B159" s="1">
        <v>304.7</v>
      </c>
      <c r="C159">
        <f t="shared" si="2"/>
        <v>-3.2768648943088473E-2</v>
      </c>
    </row>
    <row r="160" spans="1:3" x14ac:dyDescent="0.25">
      <c r="A160" s="16">
        <v>44099</v>
      </c>
      <c r="B160" s="1">
        <v>313.89999999999998</v>
      </c>
      <c r="C160">
        <f t="shared" si="2"/>
        <v>2.9746777856244414E-2</v>
      </c>
    </row>
    <row r="161" spans="1:3" x14ac:dyDescent="0.25">
      <c r="A161" s="16">
        <v>44102</v>
      </c>
      <c r="B161" s="1">
        <v>311.55</v>
      </c>
      <c r="C161">
        <f t="shared" si="2"/>
        <v>-7.514624857676705E-3</v>
      </c>
    </row>
    <row r="162" spans="1:3" x14ac:dyDescent="0.25">
      <c r="A162" s="16">
        <v>44103</v>
      </c>
      <c r="B162" s="1">
        <v>311.5</v>
      </c>
      <c r="C162">
        <f t="shared" si="2"/>
        <v>-1.6050076272315449E-4</v>
      </c>
    </row>
    <row r="163" spans="1:3" x14ac:dyDescent="0.25">
      <c r="A163" s="16">
        <v>44104</v>
      </c>
      <c r="B163" s="1">
        <v>313.55</v>
      </c>
      <c r="C163">
        <f t="shared" si="2"/>
        <v>6.5594987615220047E-3</v>
      </c>
    </row>
    <row r="164" spans="1:3" x14ac:dyDescent="0.25">
      <c r="A164" s="16">
        <v>44105</v>
      </c>
      <c r="B164" s="1">
        <v>313.05</v>
      </c>
      <c r="C164">
        <f t="shared" si="2"/>
        <v>-1.5959147977104358E-3</v>
      </c>
    </row>
    <row r="165" spans="1:3" x14ac:dyDescent="0.25">
      <c r="A165" s="16">
        <v>44109</v>
      </c>
      <c r="B165" s="1">
        <v>333.95</v>
      </c>
      <c r="C165">
        <f t="shared" si="2"/>
        <v>6.462835898032547E-2</v>
      </c>
    </row>
    <row r="166" spans="1:3" x14ac:dyDescent="0.25">
      <c r="A166" s="16">
        <v>44110</v>
      </c>
      <c r="B166" s="1">
        <v>330.05</v>
      </c>
      <c r="C166">
        <f t="shared" si="2"/>
        <v>-1.174712303686506E-2</v>
      </c>
    </row>
    <row r="167" spans="1:3" x14ac:dyDescent="0.25">
      <c r="A167" s="16">
        <v>44111</v>
      </c>
      <c r="B167" s="1">
        <v>335.3</v>
      </c>
      <c r="C167">
        <f t="shared" si="2"/>
        <v>1.5781495337403046E-2</v>
      </c>
    </row>
    <row r="168" spans="1:3" x14ac:dyDescent="0.25">
      <c r="A168" s="16">
        <v>44112</v>
      </c>
      <c r="B168" s="1">
        <v>359.45</v>
      </c>
      <c r="C168">
        <f t="shared" si="2"/>
        <v>6.9549431957697569E-2</v>
      </c>
    </row>
    <row r="169" spans="1:3" x14ac:dyDescent="0.25">
      <c r="A169" s="16">
        <v>44113</v>
      </c>
      <c r="B169" s="1">
        <v>374</v>
      </c>
      <c r="C169">
        <f t="shared" si="2"/>
        <v>3.9680711984651527E-2</v>
      </c>
    </row>
    <row r="170" spans="1:3" x14ac:dyDescent="0.25">
      <c r="A170" s="16">
        <v>44116</v>
      </c>
      <c r="B170" s="1">
        <v>377.5</v>
      </c>
      <c r="C170">
        <f t="shared" si="2"/>
        <v>9.3147712745473878E-3</v>
      </c>
    </row>
    <row r="171" spans="1:3" x14ac:dyDescent="0.25">
      <c r="A171" s="16">
        <v>44117</v>
      </c>
      <c r="B171" s="1">
        <v>375.95</v>
      </c>
      <c r="C171">
        <f t="shared" si="2"/>
        <v>-4.1144128650435581E-3</v>
      </c>
    </row>
    <row r="172" spans="1:3" x14ac:dyDescent="0.25">
      <c r="A172" s="16">
        <v>44118</v>
      </c>
      <c r="B172" s="1">
        <v>350.45</v>
      </c>
      <c r="C172">
        <f t="shared" si="2"/>
        <v>-7.0238112877702152E-2</v>
      </c>
    </row>
    <row r="173" spans="1:3" x14ac:dyDescent="0.25">
      <c r="A173" s="16">
        <v>44119</v>
      </c>
      <c r="B173" s="1">
        <v>341.6</v>
      </c>
      <c r="C173">
        <f t="shared" si="2"/>
        <v>-2.5577581031918845E-2</v>
      </c>
    </row>
    <row r="174" spans="1:3" x14ac:dyDescent="0.25">
      <c r="A174" s="16">
        <v>44120</v>
      </c>
      <c r="B174" s="1">
        <v>339.65</v>
      </c>
      <c r="C174">
        <f t="shared" si="2"/>
        <v>-5.7247862771039656E-3</v>
      </c>
    </row>
    <row r="175" spans="1:3" x14ac:dyDescent="0.25">
      <c r="A175" s="16">
        <v>44123</v>
      </c>
      <c r="B175" s="1">
        <v>343.2</v>
      </c>
      <c r="C175">
        <f t="shared" si="2"/>
        <v>1.0397691976496377E-2</v>
      </c>
    </row>
    <row r="176" spans="1:3" x14ac:dyDescent="0.25">
      <c r="A176" s="16">
        <v>44124</v>
      </c>
      <c r="B176" s="1">
        <v>346.75</v>
      </c>
      <c r="C176">
        <f t="shared" si="2"/>
        <v>1.0290691581133759E-2</v>
      </c>
    </row>
    <row r="177" spans="1:3" x14ac:dyDescent="0.25">
      <c r="A177" s="16">
        <v>44125</v>
      </c>
      <c r="B177" s="1">
        <v>343.45</v>
      </c>
      <c r="C177">
        <f t="shared" si="2"/>
        <v>-9.5625185350504231E-3</v>
      </c>
    </row>
    <row r="178" spans="1:3" x14ac:dyDescent="0.25">
      <c r="A178" s="16">
        <v>44126</v>
      </c>
      <c r="B178" s="1">
        <v>344.45</v>
      </c>
      <c r="C178">
        <f t="shared" si="2"/>
        <v>2.9074013793143195E-3</v>
      </c>
    </row>
    <row r="179" spans="1:3" x14ac:dyDescent="0.25">
      <c r="A179" s="16">
        <v>44127</v>
      </c>
      <c r="B179" s="1">
        <v>342.4</v>
      </c>
      <c r="C179">
        <f t="shared" si="2"/>
        <v>-5.9692977716178375E-3</v>
      </c>
    </row>
    <row r="180" spans="1:3" x14ac:dyDescent="0.25">
      <c r="A180" s="16">
        <v>44130</v>
      </c>
      <c r="B180" s="1">
        <v>339.8</v>
      </c>
      <c r="C180">
        <f t="shared" si="2"/>
        <v>-7.6224350297553391E-3</v>
      </c>
    </row>
    <row r="181" spans="1:3" x14ac:dyDescent="0.25">
      <c r="A181" s="16">
        <v>44131</v>
      </c>
      <c r="B181" s="1">
        <v>334.05</v>
      </c>
      <c r="C181">
        <f t="shared" si="2"/>
        <v>-1.7066526866345348E-2</v>
      </c>
    </row>
    <row r="182" spans="1:3" x14ac:dyDescent="0.25">
      <c r="A182" s="16">
        <v>44132</v>
      </c>
      <c r="B182" s="1">
        <v>335.65</v>
      </c>
      <c r="C182">
        <f t="shared" si="2"/>
        <v>4.7782680132740446E-3</v>
      </c>
    </row>
    <row r="183" spans="1:3" x14ac:dyDescent="0.25">
      <c r="A183" s="16">
        <v>44133</v>
      </c>
      <c r="B183" s="1">
        <v>337.45</v>
      </c>
      <c r="C183">
        <f t="shared" si="2"/>
        <v>5.3484008046550558E-3</v>
      </c>
    </row>
    <row r="184" spans="1:3" x14ac:dyDescent="0.25">
      <c r="A184" s="16">
        <v>44134</v>
      </c>
      <c r="B184" s="1">
        <v>340.7</v>
      </c>
      <c r="C184">
        <f t="shared" si="2"/>
        <v>9.5849734775054866E-3</v>
      </c>
    </row>
    <row r="185" spans="1:3" x14ac:dyDescent="0.25">
      <c r="A185" s="16">
        <v>44137</v>
      </c>
      <c r="B185" s="1">
        <v>334.8</v>
      </c>
      <c r="C185">
        <f t="shared" si="2"/>
        <v>-1.7468986051600542E-2</v>
      </c>
    </row>
    <row r="186" spans="1:3" x14ac:dyDescent="0.25">
      <c r="A186" s="16">
        <v>44138</v>
      </c>
      <c r="B186" s="1">
        <v>335.65</v>
      </c>
      <c r="C186">
        <f t="shared" si="2"/>
        <v>2.5356117694402135E-3</v>
      </c>
    </row>
    <row r="187" spans="1:3" x14ac:dyDescent="0.25">
      <c r="A187" s="16">
        <v>44139</v>
      </c>
      <c r="B187" s="1">
        <v>342.95</v>
      </c>
      <c r="C187">
        <f t="shared" si="2"/>
        <v>2.1515713560569954E-2</v>
      </c>
    </row>
    <row r="188" spans="1:3" x14ac:dyDescent="0.25">
      <c r="A188" s="16">
        <v>44140</v>
      </c>
      <c r="B188" s="1">
        <v>345.4</v>
      </c>
      <c r="C188">
        <f t="shared" si="2"/>
        <v>7.1185017672477958E-3</v>
      </c>
    </row>
    <row r="189" spans="1:3" x14ac:dyDescent="0.25">
      <c r="A189" s="16">
        <v>44141</v>
      </c>
      <c r="B189" s="1">
        <v>345.75</v>
      </c>
      <c r="C189">
        <f t="shared" si="2"/>
        <v>1.0128048322894394E-3</v>
      </c>
    </row>
    <row r="190" spans="1:3" x14ac:dyDescent="0.25">
      <c r="A190" s="16">
        <v>44144</v>
      </c>
      <c r="B190" s="1">
        <v>351.95</v>
      </c>
      <c r="C190">
        <f t="shared" si="2"/>
        <v>1.7773149509273084E-2</v>
      </c>
    </row>
    <row r="191" spans="1:3" x14ac:dyDescent="0.25">
      <c r="A191" s="16">
        <v>44145</v>
      </c>
      <c r="B191" s="1">
        <v>342.3</v>
      </c>
      <c r="C191">
        <f t="shared" si="2"/>
        <v>-2.7801574518000863E-2</v>
      </c>
    </row>
    <row r="192" spans="1:3" x14ac:dyDescent="0.25">
      <c r="A192" s="16">
        <v>44146</v>
      </c>
      <c r="B192" s="1">
        <v>346.75</v>
      </c>
      <c r="C192">
        <f t="shared" si="2"/>
        <v>1.2916513658801197E-2</v>
      </c>
    </row>
    <row r="193" spans="1:3" x14ac:dyDescent="0.25">
      <c r="A193" s="16">
        <v>44147</v>
      </c>
      <c r="B193" s="1">
        <v>345.55</v>
      </c>
      <c r="C193">
        <f t="shared" si="2"/>
        <v>-3.4667086575375637E-3</v>
      </c>
    </row>
    <row r="194" spans="1:3" x14ac:dyDescent="0.25">
      <c r="A194" s="16">
        <v>44148</v>
      </c>
      <c r="B194" s="1">
        <v>344.15</v>
      </c>
      <c r="C194">
        <f t="shared" si="2"/>
        <v>-4.0597416930302256E-3</v>
      </c>
    </row>
    <row r="195" spans="1:3" x14ac:dyDescent="0.25">
      <c r="A195" s="16">
        <v>44149</v>
      </c>
      <c r="B195" s="1">
        <v>345.45</v>
      </c>
      <c r="C195">
        <f t="shared" si="2"/>
        <v>3.7703060904307343E-3</v>
      </c>
    </row>
    <row r="196" spans="1:3" x14ac:dyDescent="0.25">
      <c r="A196" s="16">
        <v>44152</v>
      </c>
      <c r="B196" s="1">
        <v>348.7</v>
      </c>
      <c r="C196">
        <f t="shared" si="2"/>
        <v>9.3640387468015007E-3</v>
      </c>
    </row>
    <row r="197" spans="1:3" x14ac:dyDescent="0.25">
      <c r="A197" s="16">
        <v>44153</v>
      </c>
      <c r="B197" s="1">
        <v>345.3</v>
      </c>
      <c r="C197">
        <f t="shared" ref="C197:C251" si="3">LN(B197/B196)</f>
        <v>-9.7983492856587411E-3</v>
      </c>
    </row>
    <row r="198" spans="1:3" x14ac:dyDescent="0.25">
      <c r="A198" s="16">
        <v>44154</v>
      </c>
      <c r="B198" s="1">
        <v>342.6</v>
      </c>
      <c r="C198">
        <f t="shared" si="3"/>
        <v>-7.8500185059270609E-3</v>
      </c>
    </row>
    <row r="199" spans="1:3" x14ac:dyDescent="0.25">
      <c r="A199" s="16">
        <v>44155</v>
      </c>
      <c r="B199" s="1">
        <v>346.3</v>
      </c>
      <c r="C199">
        <f t="shared" si="3"/>
        <v>1.0741865518356783E-2</v>
      </c>
    </row>
    <row r="200" spans="1:3" x14ac:dyDescent="0.25">
      <c r="A200" s="16">
        <v>44158</v>
      </c>
      <c r="B200" s="1">
        <v>355.85</v>
      </c>
      <c r="C200">
        <f t="shared" si="3"/>
        <v>2.7203842336903799E-2</v>
      </c>
    </row>
    <row r="201" spans="1:3" x14ac:dyDescent="0.25">
      <c r="A201" s="16">
        <v>44159</v>
      </c>
      <c r="B201" s="1">
        <v>355.5</v>
      </c>
      <c r="C201">
        <f t="shared" si="3"/>
        <v>-9.8404450198455711E-4</v>
      </c>
    </row>
    <row r="202" spans="1:3" x14ac:dyDescent="0.25">
      <c r="A202" s="16">
        <v>44160</v>
      </c>
      <c r="B202" s="1">
        <v>350</v>
      </c>
      <c r="C202">
        <f t="shared" si="3"/>
        <v>-1.5592094759836162E-2</v>
      </c>
    </row>
    <row r="203" spans="1:3" x14ac:dyDescent="0.25">
      <c r="A203" s="16">
        <v>44161</v>
      </c>
      <c r="B203" s="1">
        <v>354.85</v>
      </c>
      <c r="C203">
        <f t="shared" si="3"/>
        <v>1.3762010487532712E-2</v>
      </c>
    </row>
    <row r="204" spans="1:3" x14ac:dyDescent="0.25">
      <c r="A204" s="16">
        <v>44162</v>
      </c>
      <c r="B204" s="1">
        <v>350.5</v>
      </c>
      <c r="C204">
        <f t="shared" si="3"/>
        <v>-1.2334458496347227E-2</v>
      </c>
    </row>
    <row r="205" spans="1:3" x14ac:dyDescent="0.25">
      <c r="A205" s="16">
        <v>44166</v>
      </c>
      <c r="B205" s="1">
        <v>352.85</v>
      </c>
      <c r="C205">
        <f t="shared" si="3"/>
        <v>6.6823309721944805E-3</v>
      </c>
    </row>
    <row r="206" spans="1:3" x14ac:dyDescent="0.25">
      <c r="A206" s="16">
        <v>44167</v>
      </c>
      <c r="B206" s="1">
        <v>358.9</v>
      </c>
      <c r="C206">
        <f t="shared" si="3"/>
        <v>1.7000760706722105E-2</v>
      </c>
    </row>
    <row r="207" spans="1:3" x14ac:dyDescent="0.25">
      <c r="A207" s="16">
        <v>44168</v>
      </c>
      <c r="B207" s="1">
        <v>360.3</v>
      </c>
      <c r="C207">
        <f t="shared" si="3"/>
        <v>3.8932196004861316E-3</v>
      </c>
    </row>
    <row r="208" spans="1:3" x14ac:dyDescent="0.25">
      <c r="A208" s="16">
        <v>44169</v>
      </c>
      <c r="B208" s="1">
        <v>360.8</v>
      </c>
      <c r="C208">
        <f t="shared" si="3"/>
        <v>1.3867704344210062E-3</v>
      </c>
    </row>
    <row r="209" spans="1:3" x14ac:dyDescent="0.25">
      <c r="A209" s="16">
        <v>44172</v>
      </c>
      <c r="B209" s="1">
        <v>358.45</v>
      </c>
      <c r="C209">
        <f t="shared" si="3"/>
        <v>-6.5346078895874241E-3</v>
      </c>
    </row>
    <row r="210" spans="1:3" x14ac:dyDescent="0.25">
      <c r="A210" s="16">
        <v>44173</v>
      </c>
      <c r="B210" s="1">
        <v>363.7</v>
      </c>
      <c r="C210">
        <f t="shared" si="3"/>
        <v>1.4540171694062125E-2</v>
      </c>
    </row>
    <row r="211" spans="1:3" x14ac:dyDescent="0.25">
      <c r="A211" s="16">
        <v>44174</v>
      </c>
      <c r="B211" s="1">
        <v>359.5</v>
      </c>
      <c r="C211">
        <f t="shared" si="3"/>
        <v>-1.1615174831841902E-2</v>
      </c>
    </row>
    <row r="212" spans="1:3" x14ac:dyDescent="0.25">
      <c r="A212" s="16">
        <v>44175</v>
      </c>
      <c r="B212" s="1">
        <v>355.9</v>
      </c>
      <c r="C212">
        <f t="shared" si="3"/>
        <v>-1.0064384644954412E-2</v>
      </c>
    </row>
    <row r="213" spans="1:3" x14ac:dyDescent="0.25">
      <c r="A213" s="16">
        <v>44176</v>
      </c>
      <c r="B213" s="1">
        <v>353.5</v>
      </c>
      <c r="C213">
        <f t="shared" si="3"/>
        <v>-6.7663071795194436E-3</v>
      </c>
    </row>
    <row r="214" spans="1:3" x14ac:dyDescent="0.25">
      <c r="A214" s="16">
        <v>44179</v>
      </c>
      <c r="B214" s="1">
        <v>349.35</v>
      </c>
      <c r="C214">
        <f t="shared" si="3"/>
        <v>-1.1809200338167635E-2</v>
      </c>
    </row>
    <row r="215" spans="1:3" x14ac:dyDescent="0.25">
      <c r="A215" s="16">
        <v>44180</v>
      </c>
      <c r="B215" s="1">
        <v>352.7</v>
      </c>
      <c r="C215">
        <f t="shared" si="3"/>
        <v>9.5435522435464298E-3</v>
      </c>
    </row>
    <row r="216" spans="1:3" x14ac:dyDescent="0.25">
      <c r="A216" s="16">
        <v>44181</v>
      </c>
      <c r="B216" s="1">
        <v>358.4</v>
      </c>
      <c r="C216">
        <f t="shared" si="3"/>
        <v>1.603184385876898E-2</v>
      </c>
    </row>
    <row r="217" spans="1:3" x14ac:dyDescent="0.25">
      <c r="A217" s="16">
        <v>44182</v>
      </c>
      <c r="B217" s="1">
        <v>356.9</v>
      </c>
      <c r="C217">
        <f t="shared" si="3"/>
        <v>-4.1940506046607906E-3</v>
      </c>
    </row>
    <row r="218" spans="1:3" x14ac:dyDescent="0.25">
      <c r="A218" s="16">
        <v>44183</v>
      </c>
      <c r="B218" s="1">
        <v>363.55</v>
      </c>
      <c r="C218">
        <f t="shared" si="3"/>
        <v>1.8461208599951345E-2</v>
      </c>
    </row>
    <row r="219" spans="1:3" x14ac:dyDescent="0.25">
      <c r="A219" s="16">
        <v>44186</v>
      </c>
      <c r="B219" s="1">
        <v>353.95</v>
      </c>
      <c r="C219">
        <f t="shared" si="3"/>
        <v>-2.6761178875867663E-2</v>
      </c>
    </row>
    <row r="220" spans="1:3" x14ac:dyDescent="0.25">
      <c r="A220" s="16">
        <v>44187</v>
      </c>
      <c r="B220" s="1">
        <v>364.2</v>
      </c>
      <c r="C220">
        <f t="shared" si="3"/>
        <v>2.8547507073309365E-2</v>
      </c>
    </row>
    <row r="221" spans="1:3" x14ac:dyDescent="0.25">
      <c r="A221" s="16">
        <v>44188</v>
      </c>
      <c r="B221" s="1">
        <v>385.55</v>
      </c>
      <c r="C221">
        <f t="shared" si="3"/>
        <v>5.6967718985462185E-2</v>
      </c>
    </row>
    <row r="222" spans="1:3" x14ac:dyDescent="0.25">
      <c r="A222" s="16">
        <v>44189</v>
      </c>
      <c r="B222" s="1">
        <v>382.2</v>
      </c>
      <c r="C222">
        <f t="shared" si="3"/>
        <v>-8.7268544727970125E-3</v>
      </c>
    </row>
    <row r="223" spans="1:3" x14ac:dyDescent="0.25">
      <c r="A223" s="16">
        <v>44193</v>
      </c>
      <c r="B223" s="1">
        <v>382.9</v>
      </c>
      <c r="C223">
        <f t="shared" si="3"/>
        <v>1.8298266770761572E-3</v>
      </c>
    </row>
    <row r="224" spans="1:3" x14ac:dyDescent="0.25">
      <c r="A224" s="16">
        <v>44194</v>
      </c>
      <c r="B224" s="1">
        <v>385</v>
      </c>
      <c r="C224">
        <f t="shared" si="3"/>
        <v>5.4694758045354761E-3</v>
      </c>
    </row>
    <row r="225" spans="1:3" x14ac:dyDescent="0.25">
      <c r="A225" s="16">
        <v>44195</v>
      </c>
      <c r="B225" s="1">
        <v>384.4</v>
      </c>
      <c r="C225">
        <f t="shared" si="3"/>
        <v>-1.5596571916468866E-3</v>
      </c>
    </row>
    <row r="226" spans="1:3" x14ac:dyDescent="0.25">
      <c r="A226" s="16">
        <v>44196</v>
      </c>
      <c r="B226" s="1">
        <v>386.25</v>
      </c>
      <c r="C226">
        <f t="shared" si="3"/>
        <v>4.8011511158179048E-3</v>
      </c>
    </row>
    <row r="227" spans="1:3" x14ac:dyDescent="0.25">
      <c r="A227" s="16">
        <v>44197</v>
      </c>
      <c r="B227" s="1">
        <v>388.1</v>
      </c>
      <c r="C227">
        <f t="shared" si="3"/>
        <v>4.7782101629055456E-3</v>
      </c>
    </row>
    <row r="228" spans="1:3" x14ac:dyDescent="0.25">
      <c r="A228" s="16">
        <v>44200</v>
      </c>
      <c r="B228" s="1">
        <v>396.4</v>
      </c>
      <c r="C228">
        <f t="shared" si="3"/>
        <v>2.1160764080972186E-2</v>
      </c>
    </row>
    <row r="229" spans="1:3" x14ac:dyDescent="0.25">
      <c r="A229" s="16">
        <v>44201</v>
      </c>
      <c r="B229" s="1">
        <v>406.3</v>
      </c>
      <c r="C229">
        <f t="shared" si="3"/>
        <v>2.4668000537848307E-2</v>
      </c>
    </row>
    <row r="230" spans="1:3" x14ac:dyDescent="0.25">
      <c r="A230" s="16">
        <v>44202</v>
      </c>
      <c r="B230" s="1">
        <v>406.4</v>
      </c>
      <c r="C230">
        <f t="shared" si="3"/>
        <v>2.4609327059104416E-4</v>
      </c>
    </row>
    <row r="231" spans="1:3" x14ac:dyDescent="0.25">
      <c r="A231" s="16">
        <v>44203</v>
      </c>
      <c r="B231" s="1">
        <v>406.75</v>
      </c>
      <c r="C231">
        <f t="shared" si="3"/>
        <v>8.608498348750698E-4</v>
      </c>
    </row>
    <row r="232" spans="1:3" x14ac:dyDescent="0.25">
      <c r="A232" s="16">
        <v>44204</v>
      </c>
      <c r="B232" s="1">
        <v>430.2</v>
      </c>
      <c r="C232">
        <f t="shared" si="3"/>
        <v>5.6051470734482529E-2</v>
      </c>
    </row>
    <row r="233" spans="1:3" x14ac:dyDescent="0.25">
      <c r="A233" s="16">
        <v>44207</v>
      </c>
      <c r="B233" s="1">
        <v>446.8</v>
      </c>
      <c r="C233">
        <f t="shared" si="3"/>
        <v>3.7860850361416044E-2</v>
      </c>
    </row>
    <row r="234" spans="1:3" x14ac:dyDescent="0.25">
      <c r="A234" s="16">
        <v>44208</v>
      </c>
      <c r="B234" s="1">
        <v>457.7</v>
      </c>
      <c r="C234">
        <f t="shared" si="3"/>
        <v>2.4102880464550818E-2</v>
      </c>
    </row>
    <row r="235" spans="1:3" x14ac:dyDescent="0.25">
      <c r="A235" s="16">
        <v>44209</v>
      </c>
      <c r="B235" s="1">
        <v>459</v>
      </c>
      <c r="C235">
        <f t="shared" si="3"/>
        <v>2.836262400948798E-3</v>
      </c>
    </row>
    <row r="236" spans="1:3" x14ac:dyDescent="0.25">
      <c r="A236" s="16">
        <v>44210</v>
      </c>
      <c r="B236" s="1">
        <v>454.35</v>
      </c>
      <c r="C236">
        <f t="shared" si="3"/>
        <v>-1.0182383919189119E-2</v>
      </c>
    </row>
    <row r="237" spans="1:3" x14ac:dyDescent="0.25">
      <c r="A237" s="16">
        <v>44211</v>
      </c>
      <c r="B237" s="1">
        <v>438.55</v>
      </c>
      <c r="C237">
        <f t="shared" si="3"/>
        <v>-3.5393995743965422E-2</v>
      </c>
    </row>
    <row r="238" spans="1:3" x14ac:dyDescent="0.25">
      <c r="A238" s="16">
        <v>44214</v>
      </c>
      <c r="B238" s="1">
        <v>431.55</v>
      </c>
      <c r="C238">
        <f t="shared" si="3"/>
        <v>-1.6090451731724034E-2</v>
      </c>
    </row>
    <row r="239" spans="1:3" x14ac:dyDescent="0.25">
      <c r="A239" s="16">
        <v>44215</v>
      </c>
      <c r="B239" s="1">
        <v>430.25</v>
      </c>
      <c r="C239">
        <f t="shared" si="3"/>
        <v>-3.0169435740178808E-3</v>
      </c>
    </row>
    <row r="240" spans="1:3" x14ac:dyDescent="0.25">
      <c r="A240" s="16">
        <v>44216</v>
      </c>
      <c r="B240" s="1">
        <v>444.95</v>
      </c>
      <c r="C240">
        <f t="shared" si="3"/>
        <v>3.3595481211222397E-2</v>
      </c>
    </row>
    <row r="241" spans="1:3" x14ac:dyDescent="0.25">
      <c r="A241" s="16">
        <v>44217</v>
      </c>
      <c r="B241" s="1">
        <v>445.8</v>
      </c>
      <c r="C241">
        <f t="shared" si="3"/>
        <v>1.9085046488972553E-3</v>
      </c>
    </row>
    <row r="242" spans="1:3" x14ac:dyDescent="0.25">
      <c r="A242" s="16">
        <v>44218</v>
      </c>
      <c r="B242" s="1">
        <v>444.75</v>
      </c>
      <c r="C242">
        <f t="shared" si="3"/>
        <v>-2.3580944058240239E-3</v>
      </c>
    </row>
    <row r="243" spans="1:3" x14ac:dyDescent="0.25">
      <c r="A243" s="16">
        <v>44221</v>
      </c>
      <c r="B243" s="1">
        <v>437.25</v>
      </c>
      <c r="C243">
        <f t="shared" si="3"/>
        <v>-1.7007212647233112E-2</v>
      </c>
    </row>
    <row r="244" spans="1:3" x14ac:dyDescent="0.25">
      <c r="A244" s="16">
        <v>44223</v>
      </c>
      <c r="B244" s="1">
        <v>446.45</v>
      </c>
      <c r="C244">
        <f t="shared" si="3"/>
        <v>2.0822298064514036E-2</v>
      </c>
    </row>
    <row r="245" spans="1:3" x14ac:dyDescent="0.25">
      <c r="A245" s="16">
        <v>44224</v>
      </c>
      <c r="B245" s="1">
        <v>431.9</v>
      </c>
      <c r="C245">
        <f t="shared" si="3"/>
        <v>-3.3133331996570002E-2</v>
      </c>
    </row>
    <row r="246" spans="1:3" x14ac:dyDescent="0.25">
      <c r="A246" s="16">
        <v>44225</v>
      </c>
      <c r="B246" s="1">
        <v>417.9</v>
      </c>
      <c r="C246">
        <f t="shared" si="3"/>
        <v>-3.2951910512785759E-2</v>
      </c>
    </row>
    <row r="247" spans="1:3" x14ac:dyDescent="0.25">
      <c r="A247" s="16">
        <v>44228</v>
      </c>
      <c r="B247" s="1">
        <v>421.5</v>
      </c>
      <c r="C247">
        <f t="shared" si="3"/>
        <v>8.5776079880404126E-3</v>
      </c>
    </row>
    <row r="248" spans="1:3" x14ac:dyDescent="0.25">
      <c r="A248" s="16">
        <v>44229</v>
      </c>
      <c r="B248" s="1">
        <v>428.35</v>
      </c>
      <c r="C248">
        <f t="shared" si="3"/>
        <v>1.6120840968142796E-2</v>
      </c>
    </row>
    <row r="249" spans="1:3" x14ac:dyDescent="0.25">
      <c r="A249" s="16">
        <v>44230</v>
      </c>
      <c r="B249" s="1">
        <v>433.5</v>
      </c>
      <c r="C249">
        <f t="shared" si="3"/>
        <v>1.1951177810543466E-2</v>
      </c>
    </row>
    <row r="250" spans="1:3" x14ac:dyDescent="0.25">
      <c r="A250" s="16">
        <v>44231</v>
      </c>
      <c r="B250" s="1">
        <v>429.9</v>
      </c>
      <c r="C250">
        <f t="shared" si="3"/>
        <v>-8.3391727183607014E-3</v>
      </c>
    </row>
    <row r="251" spans="1:3" x14ac:dyDescent="0.25">
      <c r="A251" s="16">
        <v>44232</v>
      </c>
      <c r="B251" s="1">
        <v>425.55</v>
      </c>
      <c r="C251">
        <f t="shared" si="3"/>
        <v>-1.0170173579265697E-2</v>
      </c>
    </row>
  </sheetData>
  <sortState xmlns:xlrd2="http://schemas.microsoft.com/office/spreadsheetml/2017/richdata2" ref="A3:B251">
    <sortCondition ref="A3"/>
  </sortState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1"/>
  <sheetViews>
    <sheetView workbookViewId="0">
      <selection sqref="A1:B1"/>
    </sheetView>
  </sheetViews>
  <sheetFormatPr defaultRowHeight="13.8" x14ac:dyDescent="0.25"/>
  <cols>
    <col min="1" max="1" width="13" customWidth="1"/>
    <col min="2" max="2" width="15" customWidth="1"/>
  </cols>
  <sheetData>
    <row r="1" spans="1:3" ht="17.399999999999999" x14ac:dyDescent="0.3">
      <c r="A1" s="127" t="s">
        <v>24</v>
      </c>
      <c r="B1" s="127"/>
    </row>
    <row r="2" spans="1:3" x14ac:dyDescent="0.25">
      <c r="A2" s="15" t="s">
        <v>23</v>
      </c>
      <c r="B2" s="15" t="s">
        <v>30</v>
      </c>
    </row>
    <row r="3" spans="1:3" x14ac:dyDescent="0.25">
      <c r="A3" s="16">
        <v>43868</v>
      </c>
      <c r="B3" s="1">
        <v>777.3</v>
      </c>
    </row>
    <row r="4" spans="1:3" x14ac:dyDescent="0.25">
      <c r="A4" s="16">
        <v>43871</v>
      </c>
      <c r="B4" s="1">
        <v>773.2</v>
      </c>
      <c r="C4">
        <f>LN(B4/B3)</f>
        <v>-5.2886289019980449E-3</v>
      </c>
    </row>
    <row r="5" spans="1:3" x14ac:dyDescent="0.25">
      <c r="A5" s="16">
        <v>43872</v>
      </c>
      <c r="B5" s="1">
        <v>773.55</v>
      </c>
      <c r="C5">
        <f t="shared" ref="C5:C68" si="0">LN(B5/B4)</f>
        <v>4.5256183090165041E-4</v>
      </c>
    </row>
    <row r="6" spans="1:3" x14ac:dyDescent="0.25">
      <c r="A6" s="16">
        <v>43873</v>
      </c>
      <c r="B6" s="1">
        <v>781.05</v>
      </c>
      <c r="C6">
        <f t="shared" si="0"/>
        <v>9.6488591119401109E-3</v>
      </c>
    </row>
    <row r="7" spans="1:3" x14ac:dyDescent="0.25">
      <c r="A7" s="16">
        <v>43874</v>
      </c>
      <c r="B7" s="1">
        <v>792.25</v>
      </c>
      <c r="C7">
        <f t="shared" si="0"/>
        <v>1.4237830294012502E-2</v>
      </c>
    </row>
    <row r="8" spans="1:3" x14ac:dyDescent="0.25">
      <c r="A8" s="16">
        <v>43875</v>
      </c>
      <c r="B8" s="1">
        <v>786.45</v>
      </c>
      <c r="C8">
        <f t="shared" si="0"/>
        <v>-7.3478508843785447E-3</v>
      </c>
    </row>
    <row r="9" spans="1:3" x14ac:dyDescent="0.25">
      <c r="A9" s="16">
        <v>43878</v>
      </c>
      <c r="B9" s="1">
        <v>789.45</v>
      </c>
      <c r="C9">
        <f t="shared" si="0"/>
        <v>3.8073527812462218E-3</v>
      </c>
    </row>
    <row r="10" spans="1:3" x14ac:dyDescent="0.25">
      <c r="A10" s="16">
        <v>43879</v>
      </c>
      <c r="B10" s="1">
        <v>797.65</v>
      </c>
      <c r="C10">
        <f t="shared" si="0"/>
        <v>1.0333404279108834E-2</v>
      </c>
    </row>
    <row r="11" spans="1:3" x14ac:dyDescent="0.25">
      <c r="A11" s="16">
        <v>43880</v>
      </c>
      <c r="B11" s="1">
        <v>800.45</v>
      </c>
      <c r="C11">
        <f t="shared" si="0"/>
        <v>3.5041647770970509E-3</v>
      </c>
    </row>
    <row r="12" spans="1:3" x14ac:dyDescent="0.25">
      <c r="A12" s="16">
        <v>43881</v>
      </c>
      <c r="B12" s="1">
        <v>797</v>
      </c>
      <c r="C12">
        <f t="shared" si="0"/>
        <v>-4.3193907338884225E-3</v>
      </c>
    </row>
    <row r="13" spans="1:3" x14ac:dyDescent="0.25">
      <c r="A13" s="16">
        <v>43885</v>
      </c>
      <c r="B13" s="1">
        <v>795.85</v>
      </c>
      <c r="C13">
        <f t="shared" si="0"/>
        <v>-1.4439529143516084E-3</v>
      </c>
    </row>
    <row r="14" spans="1:3" x14ac:dyDescent="0.25">
      <c r="A14" s="16">
        <v>43886</v>
      </c>
      <c r="B14" s="1">
        <v>798.4</v>
      </c>
      <c r="C14">
        <f t="shared" si="0"/>
        <v>3.1989991213908133E-3</v>
      </c>
    </row>
    <row r="15" spans="1:3" x14ac:dyDescent="0.25">
      <c r="A15" s="16">
        <v>43887</v>
      </c>
      <c r="B15" s="1">
        <v>782.75</v>
      </c>
      <c r="C15">
        <f t="shared" si="0"/>
        <v>-1.9796364790739065E-2</v>
      </c>
    </row>
    <row r="16" spans="1:3" x14ac:dyDescent="0.25">
      <c r="A16" s="16">
        <v>43888</v>
      </c>
      <c r="B16" s="1">
        <v>777.85</v>
      </c>
      <c r="C16">
        <f t="shared" si="0"/>
        <v>-6.2796566733845822E-3</v>
      </c>
    </row>
    <row r="17" spans="1:3" x14ac:dyDescent="0.25">
      <c r="A17" s="16">
        <v>43889</v>
      </c>
      <c r="B17" s="1">
        <v>731.7</v>
      </c>
      <c r="C17">
        <f t="shared" si="0"/>
        <v>-6.1163109643146162E-2</v>
      </c>
    </row>
    <row r="18" spans="1:3" x14ac:dyDescent="0.25">
      <c r="A18" s="16">
        <v>43892</v>
      </c>
      <c r="B18" s="1">
        <v>741.05</v>
      </c>
      <c r="C18">
        <f t="shared" si="0"/>
        <v>1.2697505512939647E-2</v>
      </c>
    </row>
    <row r="19" spans="1:3" x14ac:dyDescent="0.25">
      <c r="A19" s="16">
        <v>43893</v>
      </c>
      <c r="B19" s="1">
        <v>747</v>
      </c>
      <c r="C19">
        <f t="shared" si="0"/>
        <v>7.9970857298934505E-3</v>
      </c>
    </row>
    <row r="20" spans="1:3" x14ac:dyDescent="0.25">
      <c r="A20" s="16">
        <v>43894</v>
      </c>
      <c r="B20" s="1">
        <v>758.75</v>
      </c>
      <c r="C20">
        <f t="shared" si="0"/>
        <v>1.5607157240890686E-2</v>
      </c>
    </row>
    <row r="21" spans="1:3" x14ac:dyDescent="0.25">
      <c r="A21" s="16">
        <v>43895</v>
      </c>
      <c r="B21" s="1">
        <v>754.6</v>
      </c>
      <c r="C21">
        <f t="shared" si="0"/>
        <v>-5.4845348434978524E-3</v>
      </c>
    </row>
    <row r="22" spans="1:3" x14ac:dyDescent="0.25">
      <c r="A22" s="16">
        <v>43896</v>
      </c>
      <c r="B22" s="1">
        <v>738.95</v>
      </c>
      <c r="C22">
        <f t="shared" si="0"/>
        <v>-2.095754786962838E-2</v>
      </c>
    </row>
    <row r="23" spans="1:3" x14ac:dyDescent="0.25">
      <c r="A23" s="16">
        <v>43899</v>
      </c>
      <c r="B23" s="1">
        <v>704.45</v>
      </c>
      <c r="C23">
        <f t="shared" si="0"/>
        <v>-4.7812903161295911E-2</v>
      </c>
    </row>
    <row r="24" spans="1:3" x14ac:dyDescent="0.25">
      <c r="A24" s="16">
        <v>43901</v>
      </c>
      <c r="B24" s="1">
        <v>686</v>
      </c>
      <c r="C24">
        <f t="shared" si="0"/>
        <v>-2.6539728773400568E-2</v>
      </c>
    </row>
    <row r="25" spans="1:3" x14ac:dyDescent="0.25">
      <c r="A25" s="16">
        <v>43902</v>
      </c>
      <c r="B25" s="1">
        <v>631.20000000000005</v>
      </c>
      <c r="C25">
        <f t="shared" si="0"/>
        <v>-8.3254858194220682E-2</v>
      </c>
    </row>
    <row r="26" spans="1:3" x14ac:dyDescent="0.25">
      <c r="A26" s="16">
        <v>43903</v>
      </c>
      <c r="B26" s="1">
        <v>642.35</v>
      </c>
      <c r="C26">
        <f t="shared" si="0"/>
        <v>1.7510556945954214E-2</v>
      </c>
    </row>
    <row r="27" spans="1:3" x14ac:dyDescent="0.25">
      <c r="A27" s="16">
        <v>43906</v>
      </c>
      <c r="B27" s="1">
        <v>583.15</v>
      </c>
      <c r="C27">
        <f t="shared" si="0"/>
        <v>-9.6688883340559834E-2</v>
      </c>
    </row>
    <row r="28" spans="1:3" x14ac:dyDescent="0.25">
      <c r="A28" s="16">
        <v>43907</v>
      </c>
      <c r="B28" s="1">
        <v>554.95000000000005</v>
      </c>
      <c r="C28">
        <f t="shared" si="0"/>
        <v>-4.9566423539070294E-2</v>
      </c>
    </row>
    <row r="29" spans="1:3" x14ac:dyDescent="0.25">
      <c r="A29" s="16">
        <v>43908</v>
      </c>
      <c r="B29" s="1">
        <v>534.29999999999995</v>
      </c>
      <c r="C29">
        <f t="shared" si="0"/>
        <v>-3.7920540634263061E-2</v>
      </c>
    </row>
    <row r="30" spans="1:3" x14ac:dyDescent="0.25">
      <c r="A30" s="16">
        <v>43909</v>
      </c>
      <c r="B30" s="1">
        <v>545.54999999999995</v>
      </c>
      <c r="C30">
        <f t="shared" si="0"/>
        <v>2.0836981137382086E-2</v>
      </c>
    </row>
    <row r="31" spans="1:3" x14ac:dyDescent="0.25">
      <c r="A31" s="16">
        <v>43910</v>
      </c>
      <c r="B31" s="1">
        <v>585.20000000000005</v>
      </c>
      <c r="C31">
        <f t="shared" si="0"/>
        <v>7.0159209044861698E-2</v>
      </c>
    </row>
    <row r="32" spans="1:3" x14ac:dyDescent="0.25">
      <c r="A32" s="16">
        <v>43913</v>
      </c>
      <c r="B32" s="1">
        <v>526.45000000000005</v>
      </c>
      <c r="C32">
        <f t="shared" si="0"/>
        <v>-0.10579730884320085</v>
      </c>
    </row>
    <row r="33" spans="1:3" x14ac:dyDescent="0.25">
      <c r="A33" s="16">
        <v>43914</v>
      </c>
      <c r="B33" s="1">
        <v>589.79999999999995</v>
      </c>
      <c r="C33">
        <f t="shared" si="0"/>
        <v>0.11362713607840738</v>
      </c>
    </row>
    <row r="34" spans="1:3" x14ac:dyDescent="0.25">
      <c r="A34" s="16">
        <v>43915</v>
      </c>
      <c r="B34" s="1">
        <v>606.20000000000005</v>
      </c>
      <c r="C34">
        <f t="shared" si="0"/>
        <v>2.7426468242527105E-2</v>
      </c>
    </row>
    <row r="35" spans="1:3" x14ac:dyDescent="0.25">
      <c r="A35" s="16">
        <v>43916</v>
      </c>
      <c r="B35" s="1">
        <v>643</v>
      </c>
      <c r="C35">
        <f t="shared" si="0"/>
        <v>5.8934759613916518E-2</v>
      </c>
    </row>
    <row r="36" spans="1:3" x14ac:dyDescent="0.25">
      <c r="A36" s="16">
        <v>43917</v>
      </c>
      <c r="B36" s="1">
        <v>652.70000000000005</v>
      </c>
      <c r="C36">
        <f t="shared" si="0"/>
        <v>1.4972881403552497E-2</v>
      </c>
    </row>
    <row r="37" spans="1:3" x14ac:dyDescent="0.25">
      <c r="A37" s="16">
        <v>43920</v>
      </c>
      <c r="B37" s="1">
        <v>626.70000000000005</v>
      </c>
      <c r="C37">
        <f t="shared" si="0"/>
        <v>-4.0649648410541882E-2</v>
      </c>
    </row>
    <row r="38" spans="1:3" x14ac:dyDescent="0.25">
      <c r="A38" s="16">
        <v>43921</v>
      </c>
      <c r="B38" s="1">
        <v>641.5</v>
      </c>
      <c r="C38">
        <f t="shared" si="0"/>
        <v>2.3341226825061311E-2</v>
      </c>
    </row>
    <row r="39" spans="1:3" x14ac:dyDescent="0.25">
      <c r="A39" s="16">
        <v>43922</v>
      </c>
      <c r="B39" s="1">
        <v>602.79999999999995</v>
      </c>
      <c r="C39">
        <f t="shared" si="0"/>
        <v>-6.2223717303350835E-2</v>
      </c>
    </row>
    <row r="40" spans="1:3" x14ac:dyDescent="0.25">
      <c r="A40" s="16">
        <v>43924</v>
      </c>
      <c r="B40" s="1">
        <v>585.70000000000005</v>
      </c>
      <c r="C40">
        <f t="shared" si="0"/>
        <v>-2.8777753656603643E-2</v>
      </c>
    </row>
    <row r="41" spans="1:3" x14ac:dyDescent="0.25">
      <c r="A41" s="16">
        <v>43928</v>
      </c>
      <c r="B41" s="1">
        <v>639</v>
      </c>
      <c r="C41">
        <f t="shared" si="0"/>
        <v>8.7096741281798035E-2</v>
      </c>
    </row>
    <row r="42" spans="1:3" x14ac:dyDescent="0.25">
      <c r="A42" s="16">
        <v>43929</v>
      </c>
      <c r="B42" s="1">
        <v>631.6</v>
      </c>
      <c r="C42">
        <f t="shared" si="0"/>
        <v>-1.1648171996047701E-2</v>
      </c>
    </row>
    <row r="43" spans="1:3" x14ac:dyDescent="0.25">
      <c r="A43" s="16">
        <v>43930</v>
      </c>
      <c r="B43" s="1">
        <v>636.25</v>
      </c>
      <c r="C43">
        <f t="shared" si="0"/>
        <v>7.3352854832453747E-3</v>
      </c>
    </row>
    <row r="44" spans="1:3" x14ac:dyDescent="0.25">
      <c r="A44" s="16">
        <v>43934</v>
      </c>
      <c r="B44" s="1">
        <v>637.4</v>
      </c>
      <c r="C44">
        <f t="shared" si="0"/>
        <v>1.8058341185034985E-3</v>
      </c>
    </row>
    <row r="45" spans="1:3" x14ac:dyDescent="0.25">
      <c r="A45" s="16">
        <v>43936</v>
      </c>
      <c r="B45" s="1">
        <v>639.04999999999995</v>
      </c>
      <c r="C45">
        <f t="shared" si="0"/>
        <v>2.5852965944873412E-3</v>
      </c>
    </row>
    <row r="46" spans="1:3" x14ac:dyDescent="0.25">
      <c r="A46" s="16">
        <v>43937</v>
      </c>
      <c r="B46" s="1">
        <v>623.85</v>
      </c>
      <c r="C46">
        <f t="shared" si="0"/>
        <v>-2.4072743720692923E-2</v>
      </c>
    </row>
    <row r="47" spans="1:3" x14ac:dyDescent="0.25">
      <c r="A47" s="16">
        <v>43938</v>
      </c>
      <c r="B47" s="1">
        <v>628.75</v>
      </c>
      <c r="C47">
        <f t="shared" si="0"/>
        <v>7.8237665569186529E-3</v>
      </c>
    </row>
    <row r="48" spans="1:3" x14ac:dyDescent="0.25">
      <c r="A48" s="16">
        <v>43941</v>
      </c>
      <c r="B48" s="1">
        <v>653.29999999999995</v>
      </c>
      <c r="C48">
        <f t="shared" si="0"/>
        <v>3.8302720432755628E-2</v>
      </c>
    </row>
    <row r="49" spans="1:3" x14ac:dyDescent="0.25">
      <c r="A49" s="16">
        <v>43942</v>
      </c>
      <c r="B49" s="1">
        <v>633.20000000000005</v>
      </c>
      <c r="C49">
        <f t="shared" si="0"/>
        <v>-3.1250113839847486E-2</v>
      </c>
    </row>
    <row r="50" spans="1:3" x14ac:dyDescent="0.25">
      <c r="A50" s="16">
        <v>43943</v>
      </c>
      <c r="B50" s="1">
        <v>641.85</v>
      </c>
      <c r="C50">
        <f t="shared" si="0"/>
        <v>1.3568303524078519E-2</v>
      </c>
    </row>
    <row r="51" spans="1:3" x14ac:dyDescent="0.25">
      <c r="A51" s="16">
        <v>43944</v>
      </c>
      <c r="B51" s="1">
        <v>679.3</v>
      </c>
      <c r="C51">
        <f t="shared" si="0"/>
        <v>5.6708224666320681E-2</v>
      </c>
    </row>
    <row r="52" spans="1:3" x14ac:dyDescent="0.25">
      <c r="A52" s="16">
        <v>43945</v>
      </c>
      <c r="B52" s="1">
        <v>658</v>
      </c>
      <c r="C52">
        <f t="shared" si="0"/>
        <v>-3.185792487193901E-2</v>
      </c>
    </row>
    <row r="53" spans="1:3" x14ac:dyDescent="0.25">
      <c r="A53" s="16">
        <v>43948</v>
      </c>
      <c r="B53" s="1">
        <v>664.6</v>
      </c>
      <c r="C53">
        <f t="shared" si="0"/>
        <v>9.9804245951767567E-3</v>
      </c>
    </row>
    <row r="54" spans="1:3" x14ac:dyDescent="0.25">
      <c r="A54" s="16">
        <v>43949</v>
      </c>
      <c r="B54" s="1">
        <v>660.7</v>
      </c>
      <c r="C54">
        <f t="shared" si="0"/>
        <v>-5.8854768846538924E-3</v>
      </c>
    </row>
    <row r="55" spans="1:3" x14ac:dyDescent="0.25">
      <c r="A55" s="16">
        <v>43950</v>
      </c>
      <c r="B55" s="1">
        <v>676.55</v>
      </c>
      <c r="C55">
        <f t="shared" si="0"/>
        <v>2.3706475673813048E-2</v>
      </c>
    </row>
    <row r="56" spans="1:3" x14ac:dyDescent="0.25">
      <c r="A56" s="16">
        <v>43951</v>
      </c>
      <c r="B56" s="1">
        <v>715.5</v>
      </c>
      <c r="C56">
        <f t="shared" si="0"/>
        <v>5.597524428685241E-2</v>
      </c>
    </row>
    <row r="57" spans="1:3" x14ac:dyDescent="0.25">
      <c r="A57" s="16">
        <v>43955</v>
      </c>
      <c r="B57" s="1">
        <v>673.7</v>
      </c>
      <c r="C57">
        <f t="shared" si="0"/>
        <v>-6.0196691029891371E-2</v>
      </c>
    </row>
    <row r="58" spans="1:3" x14ac:dyDescent="0.25">
      <c r="A58" s="16">
        <v>43956</v>
      </c>
      <c r="B58" s="1">
        <v>673.7</v>
      </c>
      <c r="C58">
        <f t="shared" si="0"/>
        <v>0</v>
      </c>
    </row>
    <row r="59" spans="1:3" x14ac:dyDescent="0.25">
      <c r="A59" s="16">
        <v>43957</v>
      </c>
      <c r="B59" s="1">
        <v>665.9</v>
      </c>
      <c r="C59">
        <f t="shared" si="0"/>
        <v>-1.1645398850037543E-2</v>
      </c>
    </row>
    <row r="60" spans="1:3" x14ac:dyDescent="0.25">
      <c r="A60" s="16">
        <v>43958</v>
      </c>
      <c r="B60" s="1">
        <v>664.95</v>
      </c>
      <c r="C60">
        <f t="shared" si="0"/>
        <v>-1.4276592574043623E-3</v>
      </c>
    </row>
    <row r="61" spans="1:3" x14ac:dyDescent="0.25">
      <c r="A61" s="16">
        <v>43959</v>
      </c>
      <c r="B61" s="1">
        <v>674.2</v>
      </c>
      <c r="C61">
        <f t="shared" si="0"/>
        <v>1.3814952940788048E-2</v>
      </c>
    </row>
    <row r="62" spans="1:3" x14ac:dyDescent="0.25">
      <c r="A62" s="16">
        <v>43962</v>
      </c>
      <c r="B62" s="1">
        <v>682.9</v>
      </c>
      <c r="C62">
        <f t="shared" si="0"/>
        <v>1.2821633167083086E-2</v>
      </c>
    </row>
    <row r="63" spans="1:3" x14ac:dyDescent="0.25">
      <c r="A63" s="16">
        <v>43963</v>
      </c>
      <c r="B63" s="1">
        <v>687.65</v>
      </c>
      <c r="C63">
        <f t="shared" si="0"/>
        <v>6.9315515936732644E-3</v>
      </c>
    </row>
    <row r="64" spans="1:3" x14ac:dyDescent="0.25">
      <c r="A64" s="16">
        <v>43964</v>
      </c>
      <c r="B64" s="1">
        <v>694.15</v>
      </c>
      <c r="C64">
        <f t="shared" si="0"/>
        <v>9.40808792009451E-3</v>
      </c>
    </row>
    <row r="65" spans="1:3" x14ac:dyDescent="0.25">
      <c r="A65" s="16">
        <v>43965</v>
      </c>
      <c r="B65" s="1">
        <v>658.15</v>
      </c>
      <c r="C65">
        <f t="shared" si="0"/>
        <v>-5.3255206609394666E-2</v>
      </c>
    </row>
    <row r="66" spans="1:3" x14ac:dyDescent="0.25">
      <c r="A66" s="16">
        <v>43966</v>
      </c>
      <c r="B66" s="1">
        <v>652.29999999999995</v>
      </c>
      <c r="C66">
        <f t="shared" si="0"/>
        <v>-8.9282900693664242E-3</v>
      </c>
    </row>
    <row r="67" spans="1:3" x14ac:dyDescent="0.25">
      <c r="A67" s="16">
        <v>43969</v>
      </c>
      <c r="B67" s="1">
        <v>663.9</v>
      </c>
      <c r="C67">
        <f t="shared" si="0"/>
        <v>1.7626956923063285E-2</v>
      </c>
    </row>
    <row r="68" spans="1:3" x14ac:dyDescent="0.25">
      <c r="A68" s="16">
        <v>43970</v>
      </c>
      <c r="B68" s="1">
        <v>668.6</v>
      </c>
      <c r="C68">
        <f t="shared" si="0"/>
        <v>7.054438260884659E-3</v>
      </c>
    </row>
    <row r="69" spans="1:3" x14ac:dyDescent="0.25">
      <c r="A69" s="16">
        <v>43971</v>
      </c>
      <c r="B69" s="1">
        <v>669.55</v>
      </c>
      <c r="C69">
        <f t="shared" ref="C69:C132" si="1">LN(B69/B68)</f>
        <v>1.4198709555767941E-3</v>
      </c>
    </row>
    <row r="70" spans="1:3" x14ac:dyDescent="0.25">
      <c r="A70" s="16">
        <v>43972</v>
      </c>
      <c r="B70" s="1">
        <v>672.2</v>
      </c>
      <c r="C70">
        <f t="shared" si="1"/>
        <v>3.9500703494301593E-3</v>
      </c>
    </row>
    <row r="71" spans="1:3" x14ac:dyDescent="0.25">
      <c r="A71" s="16">
        <v>43973</v>
      </c>
      <c r="B71" s="1">
        <v>692.35</v>
      </c>
      <c r="C71">
        <f t="shared" si="1"/>
        <v>2.9535692809717656E-2</v>
      </c>
    </row>
    <row r="72" spans="1:3" x14ac:dyDescent="0.25">
      <c r="A72" s="16">
        <v>43977</v>
      </c>
      <c r="B72" s="1">
        <v>680.55</v>
      </c>
      <c r="C72">
        <f t="shared" si="1"/>
        <v>-1.7190313322640396E-2</v>
      </c>
    </row>
    <row r="73" spans="1:3" x14ac:dyDescent="0.25">
      <c r="A73" s="16">
        <v>43978</v>
      </c>
      <c r="B73" s="1">
        <v>705.45</v>
      </c>
      <c r="C73">
        <f t="shared" si="1"/>
        <v>3.5934602281084159E-2</v>
      </c>
    </row>
    <row r="74" spans="1:3" x14ac:dyDescent="0.25">
      <c r="A74" s="16">
        <v>43979</v>
      </c>
      <c r="B74" s="1">
        <v>707.4</v>
      </c>
      <c r="C74">
        <f t="shared" si="1"/>
        <v>2.7603797122135215E-3</v>
      </c>
    </row>
    <row r="75" spans="1:3" x14ac:dyDescent="0.25">
      <c r="A75" s="16">
        <v>43980</v>
      </c>
      <c r="B75" s="1">
        <v>691</v>
      </c>
      <c r="C75">
        <f t="shared" si="1"/>
        <v>-2.3456453003710333E-2</v>
      </c>
    </row>
    <row r="76" spans="1:3" x14ac:dyDescent="0.25">
      <c r="A76" s="16">
        <v>43983</v>
      </c>
      <c r="B76" s="1">
        <v>699.55</v>
      </c>
      <c r="C76">
        <f t="shared" si="1"/>
        <v>1.2297447411625004E-2</v>
      </c>
    </row>
    <row r="77" spans="1:3" x14ac:dyDescent="0.25">
      <c r="A77" s="16">
        <v>43984</v>
      </c>
      <c r="B77" s="1">
        <v>708.1</v>
      </c>
      <c r="C77">
        <f t="shared" si="1"/>
        <v>1.2148055478433535E-2</v>
      </c>
    </row>
    <row r="78" spans="1:3" x14ac:dyDescent="0.25">
      <c r="A78" s="16">
        <v>43985</v>
      </c>
      <c r="B78" s="1">
        <v>701.55</v>
      </c>
      <c r="C78">
        <f t="shared" si="1"/>
        <v>-9.2931538177234325E-3</v>
      </c>
    </row>
    <row r="79" spans="1:3" x14ac:dyDescent="0.25">
      <c r="A79" s="16">
        <v>43986</v>
      </c>
      <c r="B79" s="1">
        <v>707.75</v>
      </c>
      <c r="C79">
        <f t="shared" si="1"/>
        <v>8.7987511520040591E-3</v>
      </c>
    </row>
    <row r="80" spans="1:3" x14ac:dyDescent="0.25">
      <c r="A80" s="16">
        <v>43987</v>
      </c>
      <c r="B80" s="1">
        <v>703.55</v>
      </c>
      <c r="C80">
        <f t="shared" si="1"/>
        <v>-5.951976757744384E-3</v>
      </c>
    </row>
    <row r="81" spans="1:3" x14ac:dyDescent="0.25">
      <c r="A81" s="16">
        <v>43990</v>
      </c>
      <c r="B81" s="1">
        <v>720.85</v>
      </c>
      <c r="C81">
        <f t="shared" si="1"/>
        <v>2.4292124023648061E-2</v>
      </c>
    </row>
    <row r="82" spans="1:3" x14ac:dyDescent="0.25">
      <c r="A82" s="16">
        <v>43991</v>
      </c>
      <c r="B82" s="1">
        <v>717.6</v>
      </c>
      <c r="C82">
        <f t="shared" si="1"/>
        <v>-4.5187605133263781E-3</v>
      </c>
    </row>
    <row r="83" spans="1:3" x14ac:dyDescent="0.25">
      <c r="A83" s="16">
        <v>43992</v>
      </c>
      <c r="B83" s="1">
        <v>715.85</v>
      </c>
      <c r="C83">
        <f t="shared" si="1"/>
        <v>-2.4416629382498774E-3</v>
      </c>
    </row>
    <row r="84" spans="1:3" x14ac:dyDescent="0.25">
      <c r="A84" s="16">
        <v>43993</v>
      </c>
      <c r="B84" s="1">
        <v>703.95</v>
      </c>
      <c r="C84">
        <f t="shared" si="1"/>
        <v>-1.6763316897800175E-2</v>
      </c>
    </row>
    <row r="85" spans="1:3" x14ac:dyDescent="0.25">
      <c r="A85" s="16">
        <v>43994</v>
      </c>
      <c r="B85" s="1">
        <v>692.05</v>
      </c>
      <c r="C85">
        <f t="shared" si="1"/>
        <v>-1.70491235658255E-2</v>
      </c>
    </row>
    <row r="86" spans="1:3" x14ac:dyDescent="0.25">
      <c r="A86" s="16">
        <v>43997</v>
      </c>
      <c r="B86" s="1">
        <v>687.55</v>
      </c>
      <c r="C86">
        <f t="shared" si="1"/>
        <v>-6.5236531737571692E-3</v>
      </c>
    </row>
    <row r="87" spans="1:3" x14ac:dyDescent="0.25">
      <c r="A87" s="16">
        <v>43998</v>
      </c>
      <c r="B87" s="1">
        <v>701.2</v>
      </c>
      <c r="C87">
        <f t="shared" si="1"/>
        <v>1.965859887812579E-2</v>
      </c>
    </row>
    <row r="88" spans="1:3" x14ac:dyDescent="0.25">
      <c r="A88" s="16">
        <v>43999</v>
      </c>
      <c r="B88" s="1">
        <v>703.65</v>
      </c>
      <c r="C88">
        <f t="shared" si="1"/>
        <v>3.4879203954972875E-3</v>
      </c>
    </row>
    <row r="89" spans="1:3" x14ac:dyDescent="0.25">
      <c r="A89" s="16">
        <v>44000</v>
      </c>
      <c r="B89" s="1">
        <v>713.9</v>
      </c>
      <c r="C89">
        <f t="shared" si="1"/>
        <v>1.4461823065838167E-2</v>
      </c>
    </row>
    <row r="90" spans="1:3" x14ac:dyDescent="0.25">
      <c r="A90" s="16">
        <v>44001</v>
      </c>
      <c r="B90" s="1">
        <v>705.55</v>
      </c>
      <c r="C90">
        <f t="shared" si="1"/>
        <v>-1.1765256004645216E-2</v>
      </c>
    </row>
    <row r="91" spans="1:3" x14ac:dyDescent="0.25">
      <c r="A91" s="16">
        <v>44004</v>
      </c>
      <c r="B91" s="1">
        <v>703.7</v>
      </c>
      <c r="C91">
        <f t="shared" si="1"/>
        <v>-2.6255115312662806E-3</v>
      </c>
    </row>
    <row r="92" spans="1:3" x14ac:dyDescent="0.25">
      <c r="A92" s="16">
        <v>44005</v>
      </c>
      <c r="B92" s="1">
        <v>720.65</v>
      </c>
      <c r="C92">
        <f t="shared" si="1"/>
        <v>2.380145355660843E-2</v>
      </c>
    </row>
    <row r="93" spans="1:3" x14ac:dyDescent="0.25">
      <c r="A93" s="16">
        <v>44006</v>
      </c>
      <c r="B93" s="1">
        <v>714.15</v>
      </c>
      <c r="C93">
        <f t="shared" si="1"/>
        <v>-9.060558220474307E-3</v>
      </c>
    </row>
    <row r="94" spans="1:3" x14ac:dyDescent="0.25">
      <c r="A94" s="16">
        <v>44007</v>
      </c>
      <c r="B94" s="1">
        <v>700.5</v>
      </c>
      <c r="C94">
        <f t="shared" si="1"/>
        <v>-1.929865853157579E-2</v>
      </c>
    </row>
    <row r="95" spans="1:3" x14ac:dyDescent="0.25">
      <c r="A95" s="16">
        <v>44008</v>
      </c>
      <c r="B95" s="1">
        <v>748.2</v>
      </c>
      <c r="C95">
        <f t="shared" si="1"/>
        <v>6.5875956136984146E-2</v>
      </c>
    </row>
    <row r="96" spans="1:3" x14ac:dyDescent="0.25">
      <c r="A96" s="16">
        <v>44011</v>
      </c>
      <c r="B96" s="1">
        <v>731.75</v>
      </c>
      <c r="C96">
        <f t="shared" si="1"/>
        <v>-2.2231396342050638E-2</v>
      </c>
    </row>
    <row r="97" spans="1:3" x14ac:dyDescent="0.25">
      <c r="A97" s="16">
        <v>44012</v>
      </c>
      <c r="B97" s="1">
        <v>735.95</v>
      </c>
      <c r="C97">
        <f t="shared" si="1"/>
        <v>5.7232560666005987E-3</v>
      </c>
    </row>
    <row r="98" spans="1:3" x14ac:dyDescent="0.25">
      <c r="A98" s="16">
        <v>44013</v>
      </c>
      <c r="B98" s="1">
        <v>731.9</v>
      </c>
      <c r="C98">
        <f t="shared" si="1"/>
        <v>-5.5182890314143841E-3</v>
      </c>
    </row>
    <row r="99" spans="1:3" x14ac:dyDescent="0.25">
      <c r="A99" s="16">
        <v>44014</v>
      </c>
      <c r="B99" s="1">
        <v>756.6</v>
      </c>
      <c r="C99">
        <f t="shared" si="1"/>
        <v>3.3190819591747432E-2</v>
      </c>
    </row>
    <row r="100" spans="1:3" x14ac:dyDescent="0.25">
      <c r="A100" s="16">
        <v>44015</v>
      </c>
      <c r="B100" s="1">
        <v>762.7</v>
      </c>
      <c r="C100">
        <f t="shared" si="1"/>
        <v>8.0300569712639901E-3</v>
      </c>
    </row>
    <row r="101" spans="1:3" x14ac:dyDescent="0.25">
      <c r="A101" s="16">
        <v>44018</v>
      </c>
      <c r="B101" s="1">
        <v>764</v>
      </c>
      <c r="C101">
        <f t="shared" si="1"/>
        <v>1.7030199963275318E-3</v>
      </c>
    </row>
    <row r="102" spans="1:3" x14ac:dyDescent="0.25">
      <c r="A102" s="16">
        <v>44019</v>
      </c>
      <c r="B102" s="1">
        <v>794.15</v>
      </c>
      <c r="C102">
        <f t="shared" si="1"/>
        <v>3.8704571114643586E-2</v>
      </c>
    </row>
    <row r="103" spans="1:3" x14ac:dyDescent="0.25">
      <c r="A103" s="16">
        <v>44020</v>
      </c>
      <c r="B103" s="1">
        <v>774.7</v>
      </c>
      <c r="C103">
        <f t="shared" si="1"/>
        <v>-2.4796502643307159E-2</v>
      </c>
    </row>
    <row r="104" spans="1:3" x14ac:dyDescent="0.25">
      <c r="A104" s="16">
        <v>44021</v>
      </c>
      <c r="B104" s="1">
        <v>781.7</v>
      </c>
      <c r="C104">
        <f t="shared" si="1"/>
        <v>8.9951775884278828E-3</v>
      </c>
    </row>
    <row r="105" spans="1:3" x14ac:dyDescent="0.25">
      <c r="A105" s="16">
        <v>44022</v>
      </c>
      <c r="B105" s="1">
        <v>781.85</v>
      </c>
      <c r="C105">
        <f t="shared" si="1"/>
        <v>1.9187106323459197E-4</v>
      </c>
    </row>
    <row r="106" spans="1:3" x14ac:dyDescent="0.25">
      <c r="A106" s="16">
        <v>44025</v>
      </c>
      <c r="B106" s="1">
        <v>797.05</v>
      </c>
      <c r="C106">
        <f t="shared" si="1"/>
        <v>1.9254505790136305E-2</v>
      </c>
    </row>
    <row r="107" spans="1:3" x14ac:dyDescent="0.25">
      <c r="A107" s="16">
        <v>44026</v>
      </c>
      <c r="B107" s="1">
        <v>783.25</v>
      </c>
      <c r="C107">
        <f t="shared" si="1"/>
        <v>-1.7465482247354457E-2</v>
      </c>
    </row>
    <row r="108" spans="1:3" x14ac:dyDescent="0.25">
      <c r="A108" s="16">
        <v>44027</v>
      </c>
      <c r="B108" s="1">
        <v>830.95</v>
      </c>
      <c r="C108">
        <f t="shared" si="1"/>
        <v>5.9117694741231158E-2</v>
      </c>
    </row>
    <row r="109" spans="1:3" x14ac:dyDescent="0.25">
      <c r="A109" s="16">
        <v>44028</v>
      </c>
      <c r="B109" s="1">
        <v>911</v>
      </c>
      <c r="C109">
        <f t="shared" si="1"/>
        <v>9.1973272686426091E-2</v>
      </c>
    </row>
    <row r="110" spans="1:3" x14ac:dyDescent="0.25">
      <c r="A110" s="16">
        <v>44029</v>
      </c>
      <c r="B110" s="1">
        <v>903.15</v>
      </c>
      <c r="C110">
        <f t="shared" si="1"/>
        <v>-8.6542446813918043E-3</v>
      </c>
    </row>
    <row r="111" spans="1:3" x14ac:dyDescent="0.25">
      <c r="A111" s="16">
        <v>44032</v>
      </c>
      <c r="B111" s="1">
        <v>934.3</v>
      </c>
      <c r="C111">
        <f t="shared" si="1"/>
        <v>3.3908933220343378E-2</v>
      </c>
    </row>
    <row r="112" spans="1:3" x14ac:dyDescent="0.25">
      <c r="A112" s="16">
        <v>44033</v>
      </c>
      <c r="B112" s="1">
        <v>936.75</v>
      </c>
      <c r="C112">
        <f t="shared" si="1"/>
        <v>2.6188518748868363E-3</v>
      </c>
    </row>
    <row r="113" spans="1:3" x14ac:dyDescent="0.25">
      <c r="A113" s="16">
        <v>44034</v>
      </c>
      <c r="B113" s="1">
        <v>917.9</v>
      </c>
      <c r="C113">
        <f t="shared" si="1"/>
        <v>-2.0327985448751501E-2</v>
      </c>
    </row>
    <row r="114" spans="1:3" x14ac:dyDescent="0.25">
      <c r="A114" s="16">
        <v>44035</v>
      </c>
      <c r="B114" s="1">
        <v>907.95</v>
      </c>
      <c r="C114">
        <f t="shared" si="1"/>
        <v>-1.0899141219239303E-2</v>
      </c>
    </row>
    <row r="115" spans="1:3" x14ac:dyDescent="0.25">
      <c r="A115" s="16">
        <v>44036</v>
      </c>
      <c r="B115" s="1">
        <v>922.85</v>
      </c>
      <c r="C115">
        <f t="shared" si="1"/>
        <v>1.627739674749434E-2</v>
      </c>
    </row>
    <row r="116" spans="1:3" x14ac:dyDescent="0.25">
      <c r="A116" s="16">
        <v>44039</v>
      </c>
      <c r="B116" s="1">
        <v>948.45</v>
      </c>
      <c r="C116">
        <f t="shared" si="1"/>
        <v>2.7362365419431628E-2</v>
      </c>
    </row>
    <row r="117" spans="1:3" x14ac:dyDescent="0.25">
      <c r="A117" s="16">
        <v>44040</v>
      </c>
      <c r="B117" s="1">
        <v>962.85</v>
      </c>
      <c r="C117">
        <f t="shared" si="1"/>
        <v>1.5068563253165006E-2</v>
      </c>
    </row>
    <row r="118" spans="1:3" x14ac:dyDescent="0.25">
      <c r="A118" s="16">
        <v>44041</v>
      </c>
      <c r="B118" s="1">
        <v>954.15</v>
      </c>
      <c r="C118">
        <f t="shared" si="1"/>
        <v>-9.0767446329739643E-3</v>
      </c>
    </row>
    <row r="119" spans="1:3" x14ac:dyDescent="0.25">
      <c r="A119" s="16">
        <v>44042</v>
      </c>
      <c r="B119" s="1">
        <v>961.45</v>
      </c>
      <c r="C119">
        <f t="shared" si="1"/>
        <v>7.6216698036733902E-3</v>
      </c>
    </row>
    <row r="120" spans="1:3" x14ac:dyDescent="0.25">
      <c r="A120" s="16">
        <v>44043</v>
      </c>
      <c r="B120" s="1">
        <v>966</v>
      </c>
      <c r="C120">
        <f t="shared" si="1"/>
        <v>4.7212726159217002E-3</v>
      </c>
    </row>
    <row r="121" spans="1:3" x14ac:dyDescent="0.25">
      <c r="A121" s="16">
        <v>44046</v>
      </c>
      <c r="B121" s="1">
        <v>956.9</v>
      </c>
      <c r="C121">
        <f t="shared" si="1"/>
        <v>-9.4649414273008346E-3</v>
      </c>
    </row>
    <row r="122" spans="1:3" x14ac:dyDescent="0.25">
      <c r="A122" s="16">
        <v>44047</v>
      </c>
      <c r="B122" s="1">
        <v>949.85</v>
      </c>
      <c r="C122">
        <f t="shared" si="1"/>
        <v>-7.3948153941590065E-3</v>
      </c>
    </row>
    <row r="123" spans="1:3" x14ac:dyDescent="0.25">
      <c r="A123" s="16">
        <v>44048</v>
      </c>
      <c r="B123" s="1">
        <v>944.7</v>
      </c>
      <c r="C123">
        <f t="shared" si="1"/>
        <v>-5.4366606159695101E-3</v>
      </c>
    </row>
    <row r="124" spans="1:3" x14ac:dyDescent="0.25">
      <c r="A124" s="16">
        <v>44049</v>
      </c>
      <c r="B124" s="1">
        <v>970.85</v>
      </c>
      <c r="C124">
        <f t="shared" si="1"/>
        <v>2.7304559665374019E-2</v>
      </c>
    </row>
    <row r="125" spans="1:3" x14ac:dyDescent="0.25">
      <c r="A125" s="16">
        <v>44050</v>
      </c>
      <c r="B125" s="1">
        <v>950.9</v>
      </c>
      <c r="C125">
        <f t="shared" si="1"/>
        <v>-2.0763071895064288E-2</v>
      </c>
    </row>
    <row r="126" spans="1:3" x14ac:dyDescent="0.25">
      <c r="A126" s="16">
        <v>44053</v>
      </c>
      <c r="B126" s="1">
        <v>951.35</v>
      </c>
      <c r="C126">
        <f t="shared" si="1"/>
        <v>4.7312394101122537E-4</v>
      </c>
    </row>
    <row r="127" spans="1:3" x14ac:dyDescent="0.25">
      <c r="A127" s="16">
        <v>44054</v>
      </c>
      <c r="B127" s="1">
        <v>948.45</v>
      </c>
      <c r="C127">
        <f t="shared" si="1"/>
        <v>-3.0529553136777773E-3</v>
      </c>
    </row>
    <row r="128" spans="1:3" x14ac:dyDescent="0.25">
      <c r="A128" s="16">
        <v>44055</v>
      </c>
      <c r="B128" s="1">
        <v>954.95</v>
      </c>
      <c r="C128">
        <f t="shared" si="1"/>
        <v>6.829909916431634E-3</v>
      </c>
    </row>
    <row r="129" spans="1:3" x14ac:dyDescent="0.25">
      <c r="A129" s="16">
        <v>44056</v>
      </c>
      <c r="B129" s="1">
        <v>951.2</v>
      </c>
      <c r="C129">
        <f t="shared" si="1"/>
        <v>-3.9346377125914593E-3</v>
      </c>
    </row>
    <row r="130" spans="1:3" x14ac:dyDescent="0.25">
      <c r="A130" s="16">
        <v>44057</v>
      </c>
      <c r="B130" s="1">
        <v>953.6</v>
      </c>
      <c r="C130">
        <f t="shared" si="1"/>
        <v>2.5199509345131947E-3</v>
      </c>
    </row>
    <row r="131" spans="1:3" x14ac:dyDescent="0.25">
      <c r="A131" s="16">
        <v>44060</v>
      </c>
      <c r="B131" s="1">
        <v>957.5</v>
      </c>
      <c r="C131">
        <f t="shared" si="1"/>
        <v>4.0814247437156509E-3</v>
      </c>
    </row>
    <row r="132" spans="1:3" x14ac:dyDescent="0.25">
      <c r="A132" s="16">
        <v>44061</v>
      </c>
      <c r="B132" s="1">
        <v>967.55</v>
      </c>
      <c r="C132">
        <f t="shared" si="1"/>
        <v>1.0441382100355263E-2</v>
      </c>
    </row>
    <row r="133" spans="1:3" x14ac:dyDescent="0.25">
      <c r="A133" s="16">
        <v>44062</v>
      </c>
      <c r="B133" s="1">
        <v>959.3</v>
      </c>
      <c r="C133">
        <f t="shared" ref="C133:C196" si="2">LN(B133/B132)</f>
        <v>-8.5632513312544119E-3</v>
      </c>
    </row>
    <row r="134" spans="1:3" x14ac:dyDescent="0.25">
      <c r="A134" s="16">
        <v>44063</v>
      </c>
      <c r="B134" s="1">
        <v>955.15</v>
      </c>
      <c r="C134">
        <f t="shared" si="2"/>
        <v>-4.3354556142411226E-3</v>
      </c>
    </row>
    <row r="135" spans="1:3" x14ac:dyDescent="0.25">
      <c r="A135" s="16">
        <v>44064</v>
      </c>
      <c r="B135" s="1">
        <v>948.8</v>
      </c>
      <c r="C135">
        <f t="shared" si="2"/>
        <v>-6.6703679661998536E-3</v>
      </c>
    </row>
    <row r="136" spans="1:3" x14ac:dyDescent="0.25">
      <c r="A136" s="16">
        <v>44067</v>
      </c>
      <c r="B136" s="1">
        <v>947.4</v>
      </c>
      <c r="C136">
        <f t="shared" si="2"/>
        <v>-1.4766377538096007E-3</v>
      </c>
    </row>
    <row r="137" spans="1:3" x14ac:dyDescent="0.25">
      <c r="A137" s="16">
        <v>44068</v>
      </c>
      <c r="B137" s="1">
        <v>938.1</v>
      </c>
      <c r="C137">
        <f t="shared" si="2"/>
        <v>-9.8648373577460563E-3</v>
      </c>
    </row>
    <row r="138" spans="1:3" x14ac:dyDescent="0.25">
      <c r="A138" s="16">
        <v>44069</v>
      </c>
      <c r="B138" s="1">
        <v>950.8</v>
      </c>
      <c r="C138">
        <f t="shared" si="2"/>
        <v>1.3447182354133475E-2</v>
      </c>
    </row>
    <row r="139" spans="1:3" x14ac:dyDescent="0.25">
      <c r="A139" s="16">
        <v>44070</v>
      </c>
      <c r="B139" s="1">
        <v>947.05</v>
      </c>
      <c r="C139">
        <f t="shared" si="2"/>
        <v>-3.9518453832883202E-3</v>
      </c>
    </row>
    <row r="140" spans="1:3" x14ac:dyDescent="0.25">
      <c r="A140" s="16">
        <v>44071</v>
      </c>
      <c r="B140" s="1">
        <v>935.25</v>
      </c>
      <c r="C140">
        <f t="shared" si="2"/>
        <v>-1.2538016874494977E-2</v>
      </c>
    </row>
    <row r="141" spans="1:3" x14ac:dyDescent="0.25">
      <c r="A141" s="16">
        <v>44074</v>
      </c>
      <c r="B141" s="1">
        <v>928.6</v>
      </c>
      <c r="C141">
        <f t="shared" si="2"/>
        <v>-7.1357976424341477E-3</v>
      </c>
    </row>
    <row r="142" spans="1:3" x14ac:dyDescent="0.25">
      <c r="A142" s="16">
        <v>44075</v>
      </c>
      <c r="B142" s="1">
        <v>914.15</v>
      </c>
      <c r="C142">
        <f t="shared" si="2"/>
        <v>-1.568340381130745E-2</v>
      </c>
    </row>
    <row r="143" spans="1:3" x14ac:dyDescent="0.25">
      <c r="A143" s="16">
        <v>44076</v>
      </c>
      <c r="B143" s="1">
        <v>924</v>
      </c>
      <c r="C143">
        <f t="shared" si="2"/>
        <v>1.0717399867170263E-2</v>
      </c>
    </row>
    <row r="144" spans="1:3" x14ac:dyDescent="0.25">
      <c r="A144" s="16">
        <v>44077</v>
      </c>
      <c r="B144" s="1">
        <v>935.55</v>
      </c>
      <c r="C144">
        <f t="shared" si="2"/>
        <v>1.242251999855711E-2</v>
      </c>
    </row>
    <row r="145" spans="1:3" x14ac:dyDescent="0.25">
      <c r="A145" s="16">
        <v>44078</v>
      </c>
      <c r="B145" s="1">
        <v>919.15</v>
      </c>
      <c r="C145">
        <f t="shared" si="2"/>
        <v>-1.7685261711360558E-2</v>
      </c>
    </row>
    <row r="146" spans="1:3" x14ac:dyDescent="0.25">
      <c r="A146" s="16">
        <v>44081</v>
      </c>
      <c r="B146" s="1">
        <v>925.05</v>
      </c>
      <c r="C146">
        <f t="shared" si="2"/>
        <v>6.3984601767308868E-3</v>
      </c>
    </row>
    <row r="147" spans="1:3" x14ac:dyDescent="0.25">
      <c r="A147" s="16">
        <v>44082</v>
      </c>
      <c r="B147" s="1">
        <v>939.3</v>
      </c>
      <c r="C147">
        <f t="shared" si="2"/>
        <v>1.5287126894858127E-2</v>
      </c>
    </row>
    <row r="148" spans="1:3" x14ac:dyDescent="0.25">
      <c r="A148" s="16">
        <v>44083</v>
      </c>
      <c r="B148" s="1">
        <v>927.75</v>
      </c>
      <c r="C148">
        <f t="shared" si="2"/>
        <v>-1.2372617059762689E-2</v>
      </c>
    </row>
    <row r="149" spans="1:3" x14ac:dyDescent="0.25">
      <c r="A149" s="16">
        <v>44084</v>
      </c>
      <c r="B149" s="1">
        <v>940.05</v>
      </c>
      <c r="C149">
        <f t="shared" si="2"/>
        <v>1.3170765398087264E-2</v>
      </c>
    </row>
    <row r="150" spans="1:3" x14ac:dyDescent="0.25">
      <c r="A150" s="16">
        <v>44085</v>
      </c>
      <c r="B150" s="1">
        <v>945.7</v>
      </c>
      <c r="C150">
        <f t="shared" si="2"/>
        <v>5.9923286826724532E-3</v>
      </c>
    </row>
    <row r="151" spans="1:3" x14ac:dyDescent="0.25">
      <c r="A151" s="16">
        <v>44088</v>
      </c>
      <c r="B151" s="1">
        <v>978.4</v>
      </c>
      <c r="C151">
        <f t="shared" si="2"/>
        <v>3.3993190351496123E-2</v>
      </c>
    </row>
    <row r="152" spans="1:3" x14ac:dyDescent="0.25">
      <c r="A152" s="16">
        <v>44089</v>
      </c>
      <c r="B152" s="1">
        <v>982.45</v>
      </c>
      <c r="C152">
        <f t="shared" si="2"/>
        <v>4.1308674902421896E-3</v>
      </c>
    </row>
    <row r="153" spans="1:3" x14ac:dyDescent="0.25">
      <c r="A153" s="16">
        <v>44090</v>
      </c>
      <c r="B153" s="1">
        <v>1001.75</v>
      </c>
      <c r="C153">
        <f t="shared" si="2"/>
        <v>1.9454297653049121E-2</v>
      </c>
    </row>
    <row r="154" spans="1:3" x14ac:dyDescent="0.25">
      <c r="A154" s="16">
        <v>44091</v>
      </c>
      <c r="B154" s="1">
        <v>1011</v>
      </c>
      <c r="C154">
        <f t="shared" si="2"/>
        <v>9.1914695042175192E-3</v>
      </c>
    </row>
    <row r="155" spans="1:3" x14ac:dyDescent="0.25">
      <c r="A155" s="16">
        <v>44092</v>
      </c>
      <c r="B155" s="1">
        <v>1002.15</v>
      </c>
      <c r="C155">
        <f t="shared" si="2"/>
        <v>-8.7922479808754776E-3</v>
      </c>
    </row>
    <row r="156" spans="1:3" x14ac:dyDescent="0.25">
      <c r="A156" s="16">
        <v>44095</v>
      </c>
      <c r="B156" s="1">
        <v>1009.9</v>
      </c>
      <c r="C156">
        <f t="shared" si="2"/>
        <v>7.7036239929151569E-3</v>
      </c>
    </row>
    <row r="157" spans="1:3" x14ac:dyDescent="0.25">
      <c r="A157" s="16">
        <v>44096</v>
      </c>
      <c r="B157" s="1">
        <v>1007.5</v>
      </c>
      <c r="C157">
        <f t="shared" si="2"/>
        <v>-2.3793012116732006E-3</v>
      </c>
    </row>
    <row r="158" spans="1:3" x14ac:dyDescent="0.25">
      <c r="A158" s="16">
        <v>44097</v>
      </c>
      <c r="B158" s="1">
        <v>1019.75</v>
      </c>
      <c r="C158">
        <f t="shared" si="2"/>
        <v>1.208548437682978E-2</v>
      </c>
    </row>
    <row r="159" spans="1:3" x14ac:dyDescent="0.25">
      <c r="A159" s="16">
        <v>44098</v>
      </c>
      <c r="B159" s="1">
        <v>975.4</v>
      </c>
      <c r="C159">
        <f t="shared" si="2"/>
        <v>-4.4465134921715686E-2</v>
      </c>
    </row>
    <row r="160" spans="1:3" x14ac:dyDescent="0.25">
      <c r="A160" s="16">
        <v>44099</v>
      </c>
      <c r="B160" s="1">
        <v>1011.45</v>
      </c>
      <c r="C160">
        <f t="shared" si="2"/>
        <v>3.6292580572748472E-2</v>
      </c>
    </row>
    <row r="161" spans="1:3" x14ac:dyDescent="0.25">
      <c r="A161" s="16">
        <v>44102</v>
      </c>
      <c r="B161" s="1">
        <v>1010.4</v>
      </c>
      <c r="C161">
        <f t="shared" si="2"/>
        <v>-1.0386528124193195E-3</v>
      </c>
    </row>
    <row r="162" spans="1:3" x14ac:dyDescent="0.25">
      <c r="A162" s="16">
        <v>44103</v>
      </c>
      <c r="B162" s="1">
        <v>1009</v>
      </c>
      <c r="C162">
        <f t="shared" si="2"/>
        <v>-1.3865506826723829E-3</v>
      </c>
    </row>
    <row r="163" spans="1:3" x14ac:dyDescent="0.25">
      <c r="A163" s="16">
        <v>44104</v>
      </c>
      <c r="B163" s="1">
        <v>1008.25</v>
      </c>
      <c r="C163">
        <f t="shared" si="2"/>
        <v>-7.4358660013147399E-4</v>
      </c>
    </row>
    <row r="164" spans="1:3" x14ac:dyDescent="0.25">
      <c r="A164" s="16">
        <v>44105</v>
      </c>
      <c r="B164" s="1">
        <v>1017.65</v>
      </c>
      <c r="C164">
        <f t="shared" si="2"/>
        <v>9.2798928454105711E-3</v>
      </c>
    </row>
    <row r="165" spans="1:3" x14ac:dyDescent="0.25">
      <c r="A165" s="16">
        <v>44109</v>
      </c>
      <c r="B165" s="1">
        <v>1048.7</v>
      </c>
      <c r="C165">
        <f t="shared" si="2"/>
        <v>3.005525424147143E-2</v>
      </c>
    </row>
    <row r="166" spans="1:3" x14ac:dyDescent="0.25">
      <c r="A166" s="16">
        <v>44110</v>
      </c>
      <c r="B166" s="1">
        <v>1055.75</v>
      </c>
      <c r="C166">
        <f t="shared" si="2"/>
        <v>6.7001129736933935E-3</v>
      </c>
    </row>
    <row r="167" spans="1:3" x14ac:dyDescent="0.25">
      <c r="A167" s="16">
        <v>44111</v>
      </c>
      <c r="B167" s="1">
        <v>1066.55</v>
      </c>
      <c r="C167">
        <f t="shared" si="2"/>
        <v>1.017772532377369E-2</v>
      </c>
    </row>
    <row r="168" spans="1:3" x14ac:dyDescent="0.25">
      <c r="A168" s="16">
        <v>44112</v>
      </c>
      <c r="B168" s="1">
        <v>1093.7</v>
      </c>
      <c r="C168">
        <f t="shared" si="2"/>
        <v>2.5137303203353469E-2</v>
      </c>
    </row>
    <row r="169" spans="1:3" x14ac:dyDescent="0.25">
      <c r="A169" s="16">
        <v>44113</v>
      </c>
      <c r="B169" s="1">
        <v>1106.8</v>
      </c>
      <c r="C169">
        <f t="shared" si="2"/>
        <v>1.1906525571590682E-2</v>
      </c>
    </row>
    <row r="170" spans="1:3" x14ac:dyDescent="0.25">
      <c r="A170" s="16">
        <v>44116</v>
      </c>
      <c r="B170" s="1">
        <v>1132.0999999999999</v>
      </c>
      <c r="C170">
        <f t="shared" si="2"/>
        <v>2.2601346171292867E-2</v>
      </c>
    </row>
    <row r="171" spans="1:3" x14ac:dyDescent="0.25">
      <c r="A171" s="16">
        <v>44117</v>
      </c>
      <c r="B171" s="1">
        <v>1157.8</v>
      </c>
      <c r="C171">
        <f t="shared" si="2"/>
        <v>2.244733756084049E-2</v>
      </c>
    </row>
    <row r="172" spans="1:3" x14ac:dyDescent="0.25">
      <c r="A172" s="16">
        <v>44118</v>
      </c>
      <c r="B172" s="1">
        <v>1137</v>
      </c>
      <c r="C172">
        <f t="shared" si="2"/>
        <v>-1.8128437894368146E-2</v>
      </c>
    </row>
    <row r="173" spans="1:3" x14ac:dyDescent="0.25">
      <c r="A173" s="16">
        <v>44119</v>
      </c>
      <c r="B173" s="1">
        <v>1108.25</v>
      </c>
      <c r="C173">
        <f t="shared" si="2"/>
        <v>-2.5611020125373127E-2</v>
      </c>
    </row>
    <row r="174" spans="1:3" x14ac:dyDescent="0.25">
      <c r="A174" s="16">
        <v>44120</v>
      </c>
      <c r="B174" s="1">
        <v>1127.5</v>
      </c>
      <c r="C174">
        <f t="shared" si="2"/>
        <v>1.7220597751670556E-2</v>
      </c>
    </row>
    <row r="175" spans="1:3" x14ac:dyDescent="0.25">
      <c r="A175" s="16">
        <v>44123</v>
      </c>
      <c r="B175" s="1">
        <v>1125.9000000000001</v>
      </c>
      <c r="C175">
        <f t="shared" si="2"/>
        <v>-1.4200765677485048E-3</v>
      </c>
    </row>
    <row r="176" spans="1:3" x14ac:dyDescent="0.25">
      <c r="A176" s="16">
        <v>44124</v>
      </c>
      <c r="B176" s="1">
        <v>1137.5</v>
      </c>
      <c r="C176">
        <f t="shared" si="2"/>
        <v>1.0250156016020619E-2</v>
      </c>
    </row>
    <row r="177" spans="1:3" x14ac:dyDescent="0.25">
      <c r="A177" s="16">
        <v>44125</v>
      </c>
      <c r="B177" s="1">
        <v>1148.3499999999999</v>
      </c>
      <c r="C177">
        <f t="shared" si="2"/>
        <v>9.49325763731842E-3</v>
      </c>
    </row>
    <row r="178" spans="1:3" x14ac:dyDescent="0.25">
      <c r="A178" s="16">
        <v>44126</v>
      </c>
      <c r="B178" s="1">
        <v>1129.05</v>
      </c>
      <c r="C178">
        <f t="shared" si="2"/>
        <v>-1.6949558313773205E-2</v>
      </c>
    </row>
    <row r="179" spans="1:3" x14ac:dyDescent="0.25">
      <c r="A179" s="16">
        <v>44127</v>
      </c>
      <c r="B179" s="1">
        <v>1122.5</v>
      </c>
      <c r="C179">
        <f t="shared" si="2"/>
        <v>-5.8182305322412456E-3</v>
      </c>
    </row>
    <row r="180" spans="1:3" x14ac:dyDescent="0.25">
      <c r="A180" s="16">
        <v>44130</v>
      </c>
      <c r="B180" s="1">
        <v>1112.45</v>
      </c>
      <c r="C180">
        <f t="shared" si="2"/>
        <v>-8.993550406242461E-3</v>
      </c>
    </row>
    <row r="181" spans="1:3" x14ac:dyDescent="0.25">
      <c r="A181" s="16">
        <v>44131</v>
      </c>
      <c r="B181" s="1">
        <v>1090.8499999999999</v>
      </c>
      <c r="C181">
        <f t="shared" si="2"/>
        <v>-1.960758137213366E-2</v>
      </c>
    </row>
    <row r="182" spans="1:3" x14ac:dyDescent="0.25">
      <c r="A182" s="16">
        <v>44132</v>
      </c>
      <c r="B182" s="1">
        <v>1076.55</v>
      </c>
      <c r="C182">
        <f t="shared" si="2"/>
        <v>-1.3195725293842704E-2</v>
      </c>
    </row>
    <row r="183" spans="1:3" x14ac:dyDescent="0.25">
      <c r="A183" s="16">
        <v>44133</v>
      </c>
      <c r="B183" s="1">
        <v>1074.8499999999999</v>
      </c>
      <c r="C183">
        <f t="shared" si="2"/>
        <v>-1.5803666020459909E-3</v>
      </c>
    </row>
    <row r="184" spans="1:3" x14ac:dyDescent="0.25">
      <c r="A184" s="16">
        <v>44134</v>
      </c>
      <c r="B184" s="1">
        <v>1060.5999999999999</v>
      </c>
      <c r="C184">
        <f t="shared" si="2"/>
        <v>-1.3346331239115107E-2</v>
      </c>
    </row>
    <row r="185" spans="1:3" x14ac:dyDescent="0.25">
      <c r="A185" s="16">
        <v>44137</v>
      </c>
      <c r="B185" s="1">
        <v>1072.3</v>
      </c>
      <c r="C185">
        <f t="shared" si="2"/>
        <v>1.0971088523070329E-2</v>
      </c>
    </row>
    <row r="186" spans="1:3" x14ac:dyDescent="0.25">
      <c r="A186" s="16">
        <v>44138</v>
      </c>
      <c r="B186" s="1">
        <v>1062.55</v>
      </c>
      <c r="C186">
        <f t="shared" si="2"/>
        <v>-9.1341947112303958E-3</v>
      </c>
    </row>
    <row r="187" spans="1:3" x14ac:dyDescent="0.25">
      <c r="A187" s="16">
        <v>44139</v>
      </c>
      <c r="B187" s="1">
        <v>1093.95</v>
      </c>
      <c r="C187">
        <f t="shared" si="2"/>
        <v>2.9123319583482191E-2</v>
      </c>
    </row>
    <row r="188" spans="1:3" x14ac:dyDescent="0.25">
      <c r="A188" s="16">
        <v>44140</v>
      </c>
      <c r="B188" s="1">
        <v>1104</v>
      </c>
      <c r="C188">
        <f t="shared" si="2"/>
        <v>9.1449487386889173E-3</v>
      </c>
    </row>
    <row r="189" spans="1:3" x14ac:dyDescent="0.25">
      <c r="A189" s="16">
        <v>44141</v>
      </c>
      <c r="B189" s="1">
        <v>1112.75</v>
      </c>
      <c r="C189">
        <f t="shared" si="2"/>
        <v>7.8944810589230766E-3</v>
      </c>
    </row>
    <row r="190" spans="1:3" x14ac:dyDescent="0.25">
      <c r="A190" s="16">
        <v>44144</v>
      </c>
      <c r="B190" s="1">
        <v>1136.55</v>
      </c>
      <c r="C190">
        <f t="shared" si="2"/>
        <v>2.1162929149528439E-2</v>
      </c>
    </row>
    <row r="191" spans="1:3" x14ac:dyDescent="0.25">
      <c r="A191" s="16">
        <v>44145</v>
      </c>
      <c r="B191" s="1">
        <v>1091.05</v>
      </c>
      <c r="C191">
        <f t="shared" si="2"/>
        <v>-4.0856822748354199E-2</v>
      </c>
    </row>
    <row r="192" spans="1:3" x14ac:dyDescent="0.25">
      <c r="A192" s="16">
        <v>44146</v>
      </c>
      <c r="B192" s="1">
        <v>1122.5</v>
      </c>
      <c r="C192">
        <f t="shared" si="2"/>
        <v>2.841780531927162E-2</v>
      </c>
    </row>
    <row r="193" spans="1:3" x14ac:dyDescent="0.25">
      <c r="A193" s="16">
        <v>44147</v>
      </c>
      <c r="B193" s="1">
        <v>1117.75</v>
      </c>
      <c r="C193">
        <f t="shared" si="2"/>
        <v>-4.24060450231936E-3</v>
      </c>
    </row>
    <row r="194" spans="1:3" x14ac:dyDescent="0.25">
      <c r="A194" s="16">
        <v>44148</v>
      </c>
      <c r="B194" s="1">
        <v>1124.2</v>
      </c>
      <c r="C194">
        <f t="shared" si="2"/>
        <v>5.7539354538845792E-3</v>
      </c>
    </row>
    <row r="195" spans="1:3" x14ac:dyDescent="0.25">
      <c r="A195" s="16">
        <v>44149</v>
      </c>
      <c r="B195" s="1">
        <v>1133.45</v>
      </c>
      <c r="C195">
        <f t="shared" si="2"/>
        <v>8.1944072465597838E-3</v>
      </c>
    </row>
    <row r="196" spans="1:3" x14ac:dyDescent="0.25">
      <c r="A196" s="16">
        <v>44152</v>
      </c>
      <c r="B196" s="1">
        <v>1123.7</v>
      </c>
      <c r="C196">
        <f t="shared" si="2"/>
        <v>-8.6392669006776744E-3</v>
      </c>
    </row>
    <row r="197" spans="1:3" x14ac:dyDescent="0.25">
      <c r="A197" s="16">
        <v>44153</v>
      </c>
      <c r="B197" s="1">
        <v>1110.55</v>
      </c>
      <c r="C197">
        <f t="shared" ref="C197:C251" si="3">LN(B197/B196)</f>
        <v>-1.1771423829338932E-2</v>
      </c>
    </row>
    <row r="198" spans="1:3" x14ac:dyDescent="0.25">
      <c r="A198" s="16">
        <v>44154</v>
      </c>
      <c r="B198" s="1">
        <v>1096.75</v>
      </c>
      <c r="C198">
        <f t="shared" si="3"/>
        <v>-1.2504127038194526E-2</v>
      </c>
    </row>
    <row r="199" spans="1:3" x14ac:dyDescent="0.25">
      <c r="A199" s="16">
        <v>44155</v>
      </c>
      <c r="B199" s="1">
        <v>1103.3499999999999</v>
      </c>
      <c r="C199">
        <f t="shared" si="3"/>
        <v>5.9997452827662235E-3</v>
      </c>
    </row>
    <row r="200" spans="1:3" x14ac:dyDescent="0.25">
      <c r="A200" s="16">
        <v>44158</v>
      </c>
      <c r="B200" s="1">
        <v>1139.8499999999999</v>
      </c>
      <c r="C200">
        <f t="shared" si="3"/>
        <v>3.2545668454813909E-2</v>
      </c>
    </row>
    <row r="201" spans="1:3" x14ac:dyDescent="0.25">
      <c r="A201" s="16">
        <v>44159</v>
      </c>
      <c r="B201" s="1">
        <v>1140.05</v>
      </c>
      <c r="C201">
        <f t="shared" si="3"/>
        <v>1.7544629195417809E-4</v>
      </c>
    </row>
    <row r="202" spans="1:3" x14ac:dyDescent="0.25">
      <c r="A202" s="16">
        <v>44160</v>
      </c>
      <c r="B202" s="1">
        <v>1115.6500000000001</v>
      </c>
      <c r="C202">
        <f t="shared" si="3"/>
        <v>-2.1634926395345252E-2</v>
      </c>
    </row>
    <row r="203" spans="1:3" x14ac:dyDescent="0.25">
      <c r="A203" s="16">
        <v>44161</v>
      </c>
      <c r="B203" s="1">
        <v>1113.2</v>
      </c>
      <c r="C203">
        <f t="shared" si="3"/>
        <v>-2.1984440287766108E-3</v>
      </c>
    </row>
    <row r="204" spans="1:3" x14ac:dyDescent="0.25">
      <c r="A204" s="16">
        <v>44162</v>
      </c>
      <c r="B204" s="1">
        <v>1100</v>
      </c>
      <c r="C204">
        <f t="shared" si="3"/>
        <v>-1.1928570865273845E-2</v>
      </c>
    </row>
    <row r="205" spans="1:3" x14ac:dyDescent="0.25">
      <c r="A205" s="16">
        <v>44166</v>
      </c>
      <c r="B205" s="1">
        <v>1137.8499999999999</v>
      </c>
      <c r="C205">
        <f t="shared" si="3"/>
        <v>3.3830337018765665E-2</v>
      </c>
    </row>
    <row r="206" spans="1:3" x14ac:dyDescent="0.25">
      <c r="A206" s="16">
        <v>44167</v>
      </c>
      <c r="B206" s="1">
        <v>1140.9000000000001</v>
      </c>
      <c r="C206">
        <f t="shared" si="3"/>
        <v>2.6769077970961071E-3</v>
      </c>
    </row>
    <row r="207" spans="1:3" x14ac:dyDescent="0.25">
      <c r="A207" s="16">
        <v>44168</v>
      </c>
      <c r="B207" s="1">
        <v>1126.45</v>
      </c>
      <c r="C207">
        <f t="shared" si="3"/>
        <v>-1.2746329979171907E-2</v>
      </c>
    </row>
    <row r="208" spans="1:3" x14ac:dyDescent="0.25">
      <c r="A208" s="16">
        <v>44169</v>
      </c>
      <c r="B208" s="1">
        <v>1134.6500000000001</v>
      </c>
      <c r="C208">
        <f t="shared" si="3"/>
        <v>7.2531386924796762E-3</v>
      </c>
    </row>
    <row r="209" spans="1:3" x14ac:dyDescent="0.25">
      <c r="A209" s="16">
        <v>44172</v>
      </c>
      <c r="B209" s="1">
        <v>1143.5</v>
      </c>
      <c r="C209">
        <f t="shared" si="3"/>
        <v>7.7695011472044551E-3</v>
      </c>
    </row>
    <row r="210" spans="1:3" x14ac:dyDescent="0.25">
      <c r="A210" s="16">
        <v>44173</v>
      </c>
      <c r="B210" s="1">
        <v>1153.3499999999999</v>
      </c>
      <c r="C210">
        <f t="shared" si="3"/>
        <v>8.5770166834636154E-3</v>
      </c>
    </row>
    <row r="211" spans="1:3" x14ac:dyDescent="0.25">
      <c r="A211" s="16">
        <v>44174</v>
      </c>
      <c r="B211" s="1">
        <v>1175.2</v>
      </c>
      <c r="C211">
        <f t="shared" si="3"/>
        <v>1.8767594713368099E-2</v>
      </c>
    </row>
    <row r="212" spans="1:3" x14ac:dyDescent="0.25">
      <c r="A212" s="16">
        <v>44175</v>
      </c>
      <c r="B212" s="1">
        <v>1167.75</v>
      </c>
      <c r="C212">
        <f t="shared" si="3"/>
        <v>-6.3595254774501449E-3</v>
      </c>
    </row>
    <row r="213" spans="1:3" x14ac:dyDescent="0.25">
      <c r="A213" s="16">
        <v>44176</v>
      </c>
      <c r="B213" s="1">
        <v>1163.2</v>
      </c>
      <c r="C213">
        <f t="shared" si="3"/>
        <v>-3.9039926029624788E-3</v>
      </c>
    </row>
    <row r="214" spans="1:3" x14ac:dyDescent="0.25">
      <c r="A214" s="16">
        <v>44179</v>
      </c>
      <c r="B214" s="1">
        <v>1164.55</v>
      </c>
      <c r="C214">
        <f t="shared" si="3"/>
        <v>1.1599185061613928E-3</v>
      </c>
    </row>
    <row r="215" spans="1:3" x14ac:dyDescent="0.25">
      <c r="A215" s="16">
        <v>44180</v>
      </c>
      <c r="B215" s="1">
        <v>1154.5999999999999</v>
      </c>
      <c r="C215">
        <f t="shared" si="3"/>
        <v>-8.5807826585832525E-3</v>
      </c>
    </row>
    <row r="216" spans="1:3" x14ac:dyDescent="0.25">
      <c r="A216" s="16">
        <v>44181</v>
      </c>
      <c r="B216" s="1">
        <v>1165.7</v>
      </c>
      <c r="C216">
        <f t="shared" si="3"/>
        <v>9.5678012989536976E-3</v>
      </c>
    </row>
    <row r="217" spans="1:3" x14ac:dyDescent="0.25">
      <c r="A217" s="16">
        <v>44182</v>
      </c>
      <c r="B217" s="1">
        <v>1159.2</v>
      </c>
      <c r="C217">
        <f t="shared" si="3"/>
        <v>-5.5916529193140285E-3</v>
      </c>
    </row>
    <row r="218" spans="1:3" x14ac:dyDescent="0.25">
      <c r="A218" s="16">
        <v>44183</v>
      </c>
      <c r="B218" s="1">
        <v>1189.8</v>
      </c>
      <c r="C218">
        <f t="shared" si="3"/>
        <v>2.6055113747332694E-2</v>
      </c>
    </row>
    <row r="219" spans="1:3" x14ac:dyDescent="0.25">
      <c r="A219" s="16">
        <v>44186</v>
      </c>
      <c r="B219" s="1">
        <v>1177.3</v>
      </c>
      <c r="C219">
        <f t="shared" si="3"/>
        <v>-1.0561544669654132E-2</v>
      </c>
    </row>
    <row r="220" spans="1:3" x14ac:dyDescent="0.25">
      <c r="A220" s="16">
        <v>44187</v>
      </c>
      <c r="B220" s="1">
        <v>1220.5</v>
      </c>
      <c r="C220">
        <f t="shared" si="3"/>
        <v>3.603692974886364E-2</v>
      </c>
    </row>
    <row r="221" spans="1:3" x14ac:dyDescent="0.25">
      <c r="A221" s="16">
        <v>44188</v>
      </c>
      <c r="B221" s="1">
        <v>1253.05</v>
      </c>
      <c r="C221">
        <f t="shared" si="3"/>
        <v>2.6319968496749287E-2</v>
      </c>
    </row>
    <row r="222" spans="1:3" x14ac:dyDescent="0.25">
      <c r="A222" s="16">
        <v>44189</v>
      </c>
      <c r="B222" s="1">
        <v>1236.05</v>
      </c>
      <c r="C222">
        <f t="shared" si="3"/>
        <v>-1.3659768055897869E-2</v>
      </c>
    </row>
    <row r="223" spans="1:3" x14ac:dyDescent="0.25">
      <c r="A223" s="16">
        <v>44193</v>
      </c>
      <c r="B223" s="1">
        <v>1240.3</v>
      </c>
      <c r="C223">
        <f t="shared" si="3"/>
        <v>3.4324745474176585E-3</v>
      </c>
    </row>
    <row r="224" spans="1:3" x14ac:dyDescent="0.25">
      <c r="A224" s="16">
        <v>44194</v>
      </c>
      <c r="B224" s="1">
        <v>1250.3</v>
      </c>
      <c r="C224">
        <f t="shared" si="3"/>
        <v>8.0302366796701878E-3</v>
      </c>
    </row>
    <row r="225" spans="1:3" x14ac:dyDescent="0.25">
      <c r="A225" s="16">
        <v>44195</v>
      </c>
      <c r="B225" s="1">
        <v>1246.8</v>
      </c>
      <c r="C225">
        <f t="shared" si="3"/>
        <v>-2.8032536077719455E-3</v>
      </c>
    </row>
    <row r="226" spans="1:3" x14ac:dyDescent="0.25">
      <c r="A226" s="16">
        <v>44196</v>
      </c>
      <c r="B226" s="1">
        <v>1255.8</v>
      </c>
      <c r="C226">
        <f t="shared" si="3"/>
        <v>7.192550786827059E-3</v>
      </c>
    </row>
    <row r="227" spans="1:3" x14ac:dyDescent="0.25">
      <c r="A227" s="16">
        <v>44197</v>
      </c>
      <c r="B227" s="1">
        <v>1260.45</v>
      </c>
      <c r="C227">
        <f t="shared" si="3"/>
        <v>3.6959803623280441E-3</v>
      </c>
    </row>
    <row r="228" spans="1:3" x14ac:dyDescent="0.25">
      <c r="A228" s="16">
        <v>44200</v>
      </c>
      <c r="B228" s="1">
        <v>1288.25</v>
      </c>
      <c r="C228">
        <f t="shared" si="3"/>
        <v>2.1815908165996725E-2</v>
      </c>
    </row>
    <row r="229" spans="1:3" x14ac:dyDescent="0.25">
      <c r="A229" s="16">
        <v>44201</v>
      </c>
      <c r="B229" s="1">
        <v>1293.8</v>
      </c>
      <c r="C229">
        <f t="shared" si="3"/>
        <v>4.298916401551404E-3</v>
      </c>
    </row>
    <row r="230" spans="1:3" x14ac:dyDescent="0.25">
      <c r="A230" s="16">
        <v>44202</v>
      </c>
      <c r="B230" s="1">
        <v>1282.0999999999999</v>
      </c>
      <c r="C230">
        <f t="shared" si="3"/>
        <v>-9.0842660512300694E-3</v>
      </c>
    </row>
    <row r="231" spans="1:3" x14ac:dyDescent="0.25">
      <c r="A231" s="16">
        <v>44203</v>
      </c>
      <c r="B231" s="1">
        <v>1262.1500000000001</v>
      </c>
      <c r="C231">
        <f t="shared" si="3"/>
        <v>-1.5682742566620937E-2</v>
      </c>
    </row>
    <row r="232" spans="1:3" x14ac:dyDescent="0.25">
      <c r="A232" s="16">
        <v>44204</v>
      </c>
      <c r="B232" s="1">
        <v>1312.1</v>
      </c>
      <c r="C232">
        <f t="shared" si="3"/>
        <v>3.8812291119636119E-2</v>
      </c>
    </row>
    <row r="233" spans="1:3" x14ac:dyDescent="0.25">
      <c r="A233" s="16">
        <v>44207</v>
      </c>
      <c r="B233" s="1">
        <v>1376.2</v>
      </c>
      <c r="C233">
        <f t="shared" si="3"/>
        <v>4.769717065670951E-2</v>
      </c>
    </row>
    <row r="234" spans="1:3" x14ac:dyDescent="0.25">
      <c r="A234" s="16">
        <v>44208</v>
      </c>
      <c r="B234" s="1">
        <v>1371.75</v>
      </c>
      <c r="C234">
        <f t="shared" si="3"/>
        <v>-3.238780829294768E-3</v>
      </c>
    </row>
    <row r="235" spans="1:3" x14ac:dyDescent="0.25">
      <c r="A235" s="16">
        <v>44209</v>
      </c>
      <c r="B235" s="1">
        <v>1387.15</v>
      </c>
      <c r="C235">
        <f t="shared" si="3"/>
        <v>1.1163985608301858E-2</v>
      </c>
    </row>
    <row r="236" spans="1:3" x14ac:dyDescent="0.25">
      <c r="A236" s="16">
        <v>44210</v>
      </c>
      <c r="B236" s="1">
        <v>1370.5</v>
      </c>
      <c r="C236">
        <f t="shared" si="3"/>
        <v>-1.2075645804546098E-2</v>
      </c>
    </row>
    <row r="237" spans="1:3" x14ac:dyDescent="0.25">
      <c r="A237" s="16">
        <v>44211</v>
      </c>
      <c r="B237" s="1">
        <v>1344.95</v>
      </c>
      <c r="C237">
        <f t="shared" si="3"/>
        <v>-1.8818799119087654E-2</v>
      </c>
    </row>
    <row r="238" spans="1:3" x14ac:dyDescent="0.25">
      <c r="A238" s="16">
        <v>44214</v>
      </c>
      <c r="B238" s="1">
        <v>1312.05</v>
      </c>
      <c r="C238">
        <f t="shared" si="3"/>
        <v>-2.4766038089779247E-2</v>
      </c>
    </row>
    <row r="239" spans="1:3" x14ac:dyDescent="0.25">
      <c r="A239" s="16">
        <v>44215</v>
      </c>
      <c r="B239" s="1">
        <v>1316.65</v>
      </c>
      <c r="C239">
        <f t="shared" si="3"/>
        <v>3.499832385120227E-3</v>
      </c>
    </row>
    <row r="240" spans="1:3" x14ac:dyDescent="0.25">
      <c r="A240" s="16">
        <v>44216</v>
      </c>
      <c r="B240" s="1">
        <v>1339.45</v>
      </c>
      <c r="C240">
        <f t="shared" si="3"/>
        <v>1.7168450007930901E-2</v>
      </c>
    </row>
    <row r="241" spans="1:3" x14ac:dyDescent="0.25">
      <c r="A241" s="16">
        <v>44217</v>
      </c>
      <c r="B241" s="1">
        <v>1339.7</v>
      </c>
      <c r="C241">
        <f t="shared" si="3"/>
        <v>1.8662635591554458E-4</v>
      </c>
    </row>
    <row r="242" spans="1:3" x14ac:dyDescent="0.25">
      <c r="A242" s="16">
        <v>44218</v>
      </c>
      <c r="B242" s="1">
        <v>1340.85</v>
      </c>
      <c r="C242">
        <f t="shared" si="3"/>
        <v>8.5803291903101503E-4</v>
      </c>
    </row>
    <row r="243" spans="1:3" x14ac:dyDescent="0.25">
      <c r="A243" s="16">
        <v>44221</v>
      </c>
      <c r="B243" s="1">
        <v>1325.1</v>
      </c>
      <c r="C243">
        <f t="shared" si="3"/>
        <v>-1.181581293138087E-2</v>
      </c>
    </row>
    <row r="244" spans="1:3" x14ac:dyDescent="0.25">
      <c r="A244" s="16">
        <v>44223</v>
      </c>
      <c r="B244" s="1">
        <v>1301</v>
      </c>
      <c r="C244">
        <f t="shared" si="3"/>
        <v>-1.8354728758085082E-2</v>
      </c>
    </row>
    <row r="245" spans="1:3" x14ac:dyDescent="0.25">
      <c r="A245" s="16">
        <v>44224</v>
      </c>
      <c r="B245" s="1">
        <v>1276.2</v>
      </c>
      <c r="C245">
        <f t="shared" si="3"/>
        <v>-1.9246287078258786E-2</v>
      </c>
    </row>
    <row r="246" spans="1:3" x14ac:dyDescent="0.25">
      <c r="A246" s="16">
        <v>44225</v>
      </c>
      <c r="B246" s="1">
        <v>1239.05</v>
      </c>
      <c r="C246">
        <f t="shared" si="3"/>
        <v>-2.9541955494249452E-2</v>
      </c>
    </row>
    <row r="247" spans="1:3" x14ac:dyDescent="0.25">
      <c r="A247" s="16">
        <v>44228</v>
      </c>
      <c r="B247" s="1">
        <v>1260.9000000000001</v>
      </c>
      <c r="C247">
        <f t="shared" si="3"/>
        <v>1.7480794739183705E-2</v>
      </c>
    </row>
    <row r="248" spans="1:3" x14ac:dyDescent="0.25">
      <c r="A248" s="16">
        <v>44229</v>
      </c>
      <c r="B248" s="1">
        <v>1271.25</v>
      </c>
      <c r="C248">
        <f t="shared" si="3"/>
        <v>8.1749166835889935E-3</v>
      </c>
    </row>
    <row r="249" spans="1:3" x14ac:dyDescent="0.25">
      <c r="A249" s="16">
        <v>44230</v>
      </c>
      <c r="B249" s="1">
        <v>1284.6500000000001</v>
      </c>
      <c r="C249">
        <f t="shared" si="3"/>
        <v>1.0485639325284729E-2</v>
      </c>
    </row>
    <row r="250" spans="1:3" x14ac:dyDescent="0.25">
      <c r="A250" s="16">
        <v>44231</v>
      </c>
      <c r="B250" s="1">
        <v>1279.3499999999999</v>
      </c>
      <c r="C250">
        <f t="shared" si="3"/>
        <v>-4.1341712548262797E-3</v>
      </c>
    </row>
    <row r="251" spans="1:3" x14ac:dyDescent="0.25">
      <c r="A251" s="16">
        <v>44232</v>
      </c>
      <c r="B251" s="1">
        <v>1272.0999999999999</v>
      </c>
      <c r="C251">
        <f t="shared" si="3"/>
        <v>-5.6830582710629502E-3</v>
      </c>
    </row>
  </sheetData>
  <sortState xmlns:xlrd2="http://schemas.microsoft.com/office/spreadsheetml/2017/richdata2" ref="A3:B251">
    <sortCondition ref="A3"/>
  </sortState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sqref="A1:B1"/>
    </sheetView>
  </sheetViews>
  <sheetFormatPr defaultRowHeight="13.8" x14ac:dyDescent="0.25"/>
  <cols>
    <col min="1" max="1" width="11.59765625" customWidth="1"/>
    <col min="2" max="2" width="14.69921875" customWidth="1"/>
  </cols>
  <sheetData>
    <row r="1" spans="1:3" ht="17.399999999999999" x14ac:dyDescent="0.3">
      <c r="A1" s="127" t="s">
        <v>8</v>
      </c>
      <c r="B1" s="127"/>
    </row>
    <row r="2" spans="1:3" x14ac:dyDescent="0.25">
      <c r="A2" s="15" t="s">
        <v>23</v>
      </c>
      <c r="B2" s="15" t="s">
        <v>292</v>
      </c>
    </row>
    <row r="3" spans="1:3" x14ac:dyDescent="0.25">
      <c r="A3" s="16">
        <v>43868</v>
      </c>
      <c r="B3" s="1">
        <v>1858.7</v>
      </c>
    </row>
    <row r="4" spans="1:3" x14ac:dyDescent="0.25">
      <c r="A4" s="16">
        <v>43871</v>
      </c>
      <c r="B4" s="1">
        <v>1869.5</v>
      </c>
      <c r="C4">
        <f>LN(B4/B3)</f>
        <v>5.7936968028610364E-3</v>
      </c>
    </row>
    <row r="5" spans="1:3" x14ac:dyDescent="0.25">
      <c r="A5" s="16">
        <v>43872</v>
      </c>
      <c r="B5" s="1">
        <v>1878.1</v>
      </c>
      <c r="C5">
        <f t="shared" ref="C5:C68" si="0">LN(B5/B4)</f>
        <v>4.5896120697232444E-3</v>
      </c>
    </row>
    <row r="6" spans="1:3" x14ac:dyDescent="0.25">
      <c r="A6" s="16">
        <v>43873</v>
      </c>
      <c r="B6" s="1">
        <v>1893.7</v>
      </c>
      <c r="C6">
        <f t="shared" si="0"/>
        <v>8.2719597819677308E-3</v>
      </c>
    </row>
    <row r="7" spans="1:3" x14ac:dyDescent="0.25">
      <c r="A7" s="16">
        <v>43874</v>
      </c>
      <c r="B7" s="1">
        <v>1874.05</v>
      </c>
      <c r="C7">
        <f t="shared" si="0"/>
        <v>-1.0430722929942581E-2</v>
      </c>
    </row>
    <row r="8" spans="1:3" x14ac:dyDescent="0.25">
      <c r="A8" s="16">
        <v>43875</v>
      </c>
      <c r="B8" s="1">
        <v>1877.05</v>
      </c>
      <c r="C8">
        <f t="shared" si="0"/>
        <v>1.5995311453306899E-3</v>
      </c>
    </row>
    <row r="9" spans="1:3" x14ac:dyDescent="0.25">
      <c r="A9" s="16">
        <v>43878</v>
      </c>
      <c r="B9" s="1">
        <v>1881.4</v>
      </c>
      <c r="C9">
        <f t="shared" si="0"/>
        <v>2.3147850536035619E-3</v>
      </c>
    </row>
    <row r="10" spans="1:3" x14ac:dyDescent="0.25">
      <c r="A10" s="16">
        <v>43879</v>
      </c>
      <c r="B10" s="1">
        <v>1863.65</v>
      </c>
      <c r="C10">
        <f t="shared" si="0"/>
        <v>-9.4792501633210111E-3</v>
      </c>
    </row>
    <row r="11" spans="1:3" x14ac:dyDescent="0.25">
      <c r="A11" s="16">
        <v>43880</v>
      </c>
      <c r="B11" s="1">
        <v>1884.9</v>
      </c>
      <c r="C11">
        <f t="shared" si="0"/>
        <v>1.1337838702480896E-2</v>
      </c>
    </row>
    <row r="12" spans="1:3" x14ac:dyDescent="0.25">
      <c r="A12" s="16">
        <v>43881</v>
      </c>
      <c r="B12" s="1">
        <v>1842.25</v>
      </c>
      <c r="C12">
        <f t="shared" si="0"/>
        <v>-2.2887118429902341E-2</v>
      </c>
    </row>
    <row r="13" spans="1:3" x14ac:dyDescent="0.25">
      <c r="A13" s="16">
        <v>43885</v>
      </c>
      <c r="B13" s="1">
        <v>1818.95</v>
      </c>
      <c r="C13">
        <f t="shared" si="0"/>
        <v>-1.2728239137344501E-2</v>
      </c>
    </row>
    <row r="14" spans="1:3" x14ac:dyDescent="0.25">
      <c r="A14" s="16">
        <v>43886</v>
      </c>
      <c r="B14" s="1">
        <v>1826.1</v>
      </c>
      <c r="C14">
        <f t="shared" si="0"/>
        <v>3.9231336582242655E-3</v>
      </c>
    </row>
    <row r="15" spans="1:3" x14ac:dyDescent="0.25">
      <c r="A15" s="16">
        <v>43887</v>
      </c>
      <c r="B15" s="1">
        <v>1826.65</v>
      </c>
      <c r="C15">
        <f t="shared" si="0"/>
        <v>3.0114297674718569E-4</v>
      </c>
    </row>
    <row r="16" spans="1:3" x14ac:dyDescent="0.25">
      <c r="A16" s="16">
        <v>43888</v>
      </c>
      <c r="B16" s="1">
        <v>1843.8</v>
      </c>
      <c r="C16">
        <f t="shared" si="0"/>
        <v>9.3449712197584568E-3</v>
      </c>
    </row>
    <row r="17" spans="1:3" x14ac:dyDescent="0.25">
      <c r="A17" s="16">
        <v>43889</v>
      </c>
      <c r="B17" s="1">
        <v>1797.95</v>
      </c>
      <c r="C17">
        <f t="shared" si="0"/>
        <v>-2.5181532395903712E-2</v>
      </c>
    </row>
    <row r="18" spans="1:3" x14ac:dyDescent="0.25">
      <c r="A18" s="16">
        <v>43892</v>
      </c>
      <c r="B18" s="1">
        <v>1786.8</v>
      </c>
      <c r="C18">
        <f t="shared" si="0"/>
        <v>-6.2208164906266423E-3</v>
      </c>
    </row>
    <row r="19" spans="1:3" x14ac:dyDescent="0.25">
      <c r="A19" s="16">
        <v>43893</v>
      </c>
      <c r="B19" s="1">
        <v>1800.55</v>
      </c>
      <c r="C19">
        <f t="shared" si="0"/>
        <v>7.6658632892564506E-3</v>
      </c>
    </row>
    <row r="20" spans="1:3" x14ac:dyDescent="0.25">
      <c r="A20" s="16">
        <v>43894</v>
      </c>
      <c r="B20" s="1">
        <v>1847.95</v>
      </c>
      <c r="C20">
        <f t="shared" si="0"/>
        <v>2.5984742791325639E-2</v>
      </c>
    </row>
    <row r="21" spans="1:3" x14ac:dyDescent="0.25">
      <c r="A21" s="16">
        <v>43895</v>
      </c>
      <c r="B21" s="1">
        <v>1874.45</v>
      </c>
      <c r="C21">
        <f t="shared" si="0"/>
        <v>1.4238366481994979E-2</v>
      </c>
    </row>
    <row r="22" spans="1:3" x14ac:dyDescent="0.25">
      <c r="A22" s="16">
        <v>43896</v>
      </c>
      <c r="B22" s="1">
        <v>1877.45</v>
      </c>
      <c r="C22">
        <f t="shared" si="0"/>
        <v>1.5991900846781845E-3</v>
      </c>
    </row>
    <row r="23" spans="1:3" x14ac:dyDescent="0.25">
      <c r="A23" s="16">
        <v>43899</v>
      </c>
      <c r="B23" s="1">
        <v>1867.15</v>
      </c>
      <c r="C23">
        <f t="shared" si="0"/>
        <v>-5.5012690148764417E-3</v>
      </c>
    </row>
    <row r="24" spans="1:3" x14ac:dyDescent="0.25">
      <c r="A24" s="16">
        <v>43901</v>
      </c>
      <c r="B24" s="1">
        <v>1882.85</v>
      </c>
      <c r="C24">
        <f t="shared" si="0"/>
        <v>8.3733822569396193E-3</v>
      </c>
    </row>
    <row r="25" spans="1:3" x14ac:dyDescent="0.25">
      <c r="A25" s="16">
        <v>43902</v>
      </c>
      <c r="B25" s="1">
        <v>1843.35</v>
      </c>
      <c r="C25">
        <f t="shared" si="0"/>
        <v>-2.1202017968566019E-2</v>
      </c>
    </row>
    <row r="26" spans="1:3" x14ac:dyDescent="0.25">
      <c r="A26" s="16">
        <v>43903</v>
      </c>
      <c r="B26" s="1">
        <v>1797.7</v>
      </c>
      <c r="C26">
        <f t="shared" si="0"/>
        <v>-2.5076498346345431E-2</v>
      </c>
    </row>
    <row r="27" spans="1:3" x14ac:dyDescent="0.25">
      <c r="A27" s="16">
        <v>43906</v>
      </c>
      <c r="B27" s="1">
        <v>1683.4</v>
      </c>
      <c r="C27">
        <f t="shared" si="0"/>
        <v>-6.5692512274894588E-2</v>
      </c>
    </row>
    <row r="28" spans="1:3" x14ac:dyDescent="0.25">
      <c r="A28" s="16">
        <v>43907</v>
      </c>
      <c r="B28" s="1">
        <v>1731.6</v>
      </c>
      <c r="C28">
        <f t="shared" si="0"/>
        <v>2.8230278790349735E-2</v>
      </c>
    </row>
    <row r="29" spans="1:3" x14ac:dyDescent="0.25">
      <c r="A29" s="16">
        <v>43908</v>
      </c>
      <c r="B29" s="1">
        <v>1618.2</v>
      </c>
      <c r="C29">
        <f t="shared" si="0"/>
        <v>-6.7731416194086125E-2</v>
      </c>
    </row>
    <row r="30" spans="1:3" x14ac:dyDescent="0.25">
      <c r="A30" s="16">
        <v>43909</v>
      </c>
      <c r="B30" s="1">
        <v>1601.2</v>
      </c>
      <c r="C30">
        <f t="shared" si="0"/>
        <v>-1.0561072255320722E-2</v>
      </c>
    </row>
    <row r="31" spans="1:3" x14ac:dyDescent="0.25">
      <c r="A31" s="16">
        <v>43910</v>
      </c>
      <c r="B31" s="1">
        <v>1742.95</v>
      </c>
      <c r="C31">
        <f t="shared" si="0"/>
        <v>8.48257318168818E-2</v>
      </c>
    </row>
    <row r="32" spans="1:3" x14ac:dyDescent="0.25">
      <c r="A32" s="16">
        <v>43913</v>
      </c>
      <c r="B32" s="1">
        <v>1498.45</v>
      </c>
      <c r="C32">
        <f t="shared" si="0"/>
        <v>-0.15114783943529647</v>
      </c>
    </row>
    <row r="33" spans="1:3" x14ac:dyDescent="0.25">
      <c r="A33" s="16">
        <v>43914</v>
      </c>
      <c r="B33" s="1">
        <v>1524.85</v>
      </c>
      <c r="C33">
        <f t="shared" si="0"/>
        <v>1.746480404804383E-2</v>
      </c>
    </row>
    <row r="34" spans="1:3" x14ac:dyDescent="0.25">
      <c r="A34" s="16">
        <v>43915</v>
      </c>
      <c r="B34" s="1">
        <v>1593.15</v>
      </c>
      <c r="C34">
        <f t="shared" si="0"/>
        <v>4.3817143887610634E-2</v>
      </c>
    </row>
    <row r="35" spans="1:3" x14ac:dyDescent="0.25">
      <c r="A35" s="16">
        <v>43916</v>
      </c>
      <c r="B35" s="1">
        <v>1616.95</v>
      </c>
      <c r="C35">
        <f t="shared" si="0"/>
        <v>1.4828470203877422E-2</v>
      </c>
    </row>
    <row r="36" spans="1:3" x14ac:dyDescent="0.25">
      <c r="A36" s="16">
        <v>43917</v>
      </c>
      <c r="B36" s="1">
        <v>1604.15</v>
      </c>
      <c r="C36">
        <f t="shared" si="0"/>
        <v>-7.9476373759678077E-3</v>
      </c>
    </row>
    <row r="37" spans="1:3" x14ac:dyDescent="0.25">
      <c r="A37" s="16">
        <v>43920</v>
      </c>
      <c r="B37" s="1">
        <v>1594.95</v>
      </c>
      <c r="C37">
        <f t="shared" si="0"/>
        <v>-5.7516334983631779E-3</v>
      </c>
    </row>
    <row r="38" spans="1:3" x14ac:dyDescent="0.25">
      <c r="A38" s="16">
        <v>43921</v>
      </c>
      <c r="B38" s="1">
        <v>1666.5</v>
      </c>
      <c r="C38">
        <f t="shared" si="0"/>
        <v>4.3883230982589436E-2</v>
      </c>
    </row>
    <row r="39" spans="1:3" x14ac:dyDescent="0.25">
      <c r="A39" s="16">
        <v>43922</v>
      </c>
      <c r="B39" s="1">
        <v>1603.2</v>
      </c>
      <c r="C39">
        <f t="shared" si="0"/>
        <v>-3.8723986857248739E-2</v>
      </c>
    </row>
    <row r="40" spans="1:3" x14ac:dyDescent="0.25">
      <c r="A40" s="16">
        <v>43924</v>
      </c>
      <c r="B40" s="1">
        <v>1520.9</v>
      </c>
      <c r="C40">
        <f t="shared" si="0"/>
        <v>-5.2699367012222539E-2</v>
      </c>
    </row>
    <row r="41" spans="1:3" x14ac:dyDescent="0.25">
      <c r="A41" s="16">
        <v>43928</v>
      </c>
      <c r="B41" s="1">
        <v>1623.8</v>
      </c>
      <c r="C41">
        <f t="shared" si="0"/>
        <v>6.5466816550022872E-2</v>
      </c>
    </row>
    <row r="42" spans="1:3" x14ac:dyDescent="0.25">
      <c r="A42" s="16">
        <v>43929</v>
      </c>
      <c r="B42" s="1">
        <v>1608.95</v>
      </c>
      <c r="C42">
        <f t="shared" si="0"/>
        <v>-9.1872891207957202E-3</v>
      </c>
    </row>
    <row r="43" spans="1:3" x14ac:dyDescent="0.25">
      <c r="A43" s="16">
        <v>43930</v>
      </c>
      <c r="B43" s="1">
        <v>1651.35</v>
      </c>
      <c r="C43">
        <f t="shared" si="0"/>
        <v>2.6011342876971447E-2</v>
      </c>
    </row>
    <row r="44" spans="1:3" x14ac:dyDescent="0.25">
      <c r="A44" s="16">
        <v>43934</v>
      </c>
      <c r="B44" s="1">
        <v>1680.85</v>
      </c>
      <c r="C44">
        <f t="shared" si="0"/>
        <v>1.7706482642985483E-2</v>
      </c>
    </row>
    <row r="45" spans="1:3" x14ac:dyDescent="0.25">
      <c r="A45" s="16">
        <v>43936</v>
      </c>
      <c r="B45" s="1">
        <v>1718.2</v>
      </c>
      <c r="C45">
        <f t="shared" si="0"/>
        <v>2.1977613376449025E-2</v>
      </c>
    </row>
    <row r="46" spans="1:3" x14ac:dyDescent="0.25">
      <c r="A46" s="16">
        <v>43937</v>
      </c>
      <c r="B46" s="1">
        <v>1743.1</v>
      </c>
      <c r="C46">
        <f t="shared" si="0"/>
        <v>1.4387906016863607E-2</v>
      </c>
    </row>
    <row r="47" spans="1:3" x14ac:dyDescent="0.25">
      <c r="A47" s="16">
        <v>43938</v>
      </c>
      <c r="B47" s="1">
        <v>1756.25</v>
      </c>
      <c r="C47">
        <f t="shared" si="0"/>
        <v>7.5157168612361583E-3</v>
      </c>
    </row>
    <row r="48" spans="1:3" x14ac:dyDescent="0.25">
      <c r="A48" s="16">
        <v>43941</v>
      </c>
      <c r="B48" s="1">
        <v>1730.45</v>
      </c>
      <c r="C48">
        <f t="shared" si="0"/>
        <v>-1.4799363807493951E-2</v>
      </c>
    </row>
    <row r="49" spans="1:3" x14ac:dyDescent="0.25">
      <c r="A49" s="16">
        <v>43942</v>
      </c>
      <c r="B49" s="1">
        <v>1726</v>
      </c>
      <c r="C49">
        <f t="shared" si="0"/>
        <v>-2.5748976311886474E-3</v>
      </c>
    </row>
    <row r="50" spans="1:3" x14ac:dyDescent="0.25">
      <c r="A50" s="16">
        <v>43943</v>
      </c>
      <c r="B50" s="1">
        <v>1813</v>
      </c>
      <c r="C50">
        <f t="shared" si="0"/>
        <v>4.9176339111477757E-2</v>
      </c>
    </row>
    <row r="51" spans="1:3" x14ac:dyDescent="0.25">
      <c r="A51" s="16">
        <v>43944</v>
      </c>
      <c r="B51" s="1">
        <v>1821.65</v>
      </c>
      <c r="C51">
        <f t="shared" si="0"/>
        <v>4.7597520149920422E-3</v>
      </c>
    </row>
    <row r="52" spans="1:3" x14ac:dyDescent="0.25">
      <c r="A52" s="16">
        <v>43945</v>
      </c>
      <c r="B52" s="1">
        <v>1827.55</v>
      </c>
      <c r="C52">
        <f t="shared" si="0"/>
        <v>3.2335882609401383E-3</v>
      </c>
    </row>
    <row r="53" spans="1:3" x14ac:dyDescent="0.25">
      <c r="A53" s="16">
        <v>43948</v>
      </c>
      <c r="B53" s="1">
        <v>1851.35</v>
      </c>
      <c r="C53">
        <f t="shared" si="0"/>
        <v>1.2938830648035112E-2</v>
      </c>
    </row>
    <row r="54" spans="1:3" x14ac:dyDescent="0.25">
      <c r="A54" s="16">
        <v>43949</v>
      </c>
      <c r="B54" s="1">
        <v>1824.4</v>
      </c>
      <c r="C54">
        <f t="shared" si="0"/>
        <v>-1.4663936841273043E-2</v>
      </c>
    </row>
    <row r="55" spans="1:3" x14ac:dyDescent="0.25">
      <c r="A55" s="16">
        <v>43950</v>
      </c>
      <c r="B55" s="1">
        <v>1767.5</v>
      </c>
      <c r="C55">
        <f t="shared" si="0"/>
        <v>-3.1685047066817545E-2</v>
      </c>
    </row>
    <row r="56" spans="1:3" x14ac:dyDescent="0.25">
      <c r="A56" s="16">
        <v>43951</v>
      </c>
      <c r="B56" s="1">
        <v>1758.7</v>
      </c>
      <c r="C56">
        <f t="shared" si="0"/>
        <v>-4.9912190284092765E-3</v>
      </c>
    </row>
    <row r="57" spans="1:3" x14ac:dyDescent="0.25">
      <c r="A57" s="16">
        <v>43955</v>
      </c>
      <c r="B57" s="1">
        <v>1676.8</v>
      </c>
      <c r="C57">
        <f t="shared" si="0"/>
        <v>-4.7687684615595465E-2</v>
      </c>
    </row>
    <row r="58" spans="1:3" x14ac:dyDescent="0.25">
      <c r="A58" s="16">
        <v>43956</v>
      </c>
      <c r="B58" s="1">
        <v>1619.15</v>
      </c>
      <c r="C58">
        <f t="shared" si="0"/>
        <v>-3.4985894956996805E-2</v>
      </c>
    </row>
    <row r="59" spans="1:3" x14ac:dyDescent="0.25">
      <c r="A59" s="16">
        <v>43957</v>
      </c>
      <c r="B59" s="1">
        <v>1610.65</v>
      </c>
      <c r="C59">
        <f t="shared" si="0"/>
        <v>-5.2634959588417811E-3</v>
      </c>
    </row>
    <row r="60" spans="1:3" x14ac:dyDescent="0.25">
      <c r="A60" s="16">
        <v>43958</v>
      </c>
      <c r="B60" s="1">
        <v>1594.3</v>
      </c>
      <c r="C60">
        <f t="shared" si="0"/>
        <v>-1.0203055797564821E-2</v>
      </c>
    </row>
    <row r="61" spans="1:3" x14ac:dyDescent="0.25">
      <c r="A61" s="16">
        <v>43959</v>
      </c>
      <c r="B61" s="1">
        <v>1578.4</v>
      </c>
      <c r="C61">
        <f t="shared" si="0"/>
        <v>-1.0023092704913968E-2</v>
      </c>
    </row>
    <row r="62" spans="1:3" x14ac:dyDescent="0.25">
      <c r="A62" s="16">
        <v>43962</v>
      </c>
      <c r="B62" s="1">
        <v>1569.6</v>
      </c>
      <c r="C62">
        <f t="shared" si="0"/>
        <v>-5.5908658973070997E-3</v>
      </c>
    </row>
    <row r="63" spans="1:3" x14ac:dyDescent="0.25">
      <c r="A63" s="16">
        <v>43963</v>
      </c>
      <c r="B63" s="1">
        <v>1523.35</v>
      </c>
      <c r="C63">
        <f t="shared" si="0"/>
        <v>-2.9908952731772142E-2</v>
      </c>
    </row>
    <row r="64" spans="1:3" x14ac:dyDescent="0.25">
      <c r="A64" s="16">
        <v>43964</v>
      </c>
      <c r="B64" s="1">
        <v>1563.3</v>
      </c>
      <c r="C64">
        <f t="shared" si="0"/>
        <v>2.5887114503952147E-2</v>
      </c>
    </row>
    <row r="65" spans="1:3" x14ac:dyDescent="0.25">
      <c r="A65" s="16">
        <v>43965</v>
      </c>
      <c r="B65" s="1">
        <v>1522.4</v>
      </c>
      <c r="C65">
        <f t="shared" si="0"/>
        <v>-2.6510934601338815E-2</v>
      </c>
    </row>
    <row r="66" spans="1:3" x14ac:dyDescent="0.25">
      <c r="A66" s="16">
        <v>43966</v>
      </c>
      <c r="B66" s="1">
        <v>1552.95</v>
      </c>
      <c r="C66">
        <f t="shared" si="0"/>
        <v>1.9868310898292097E-2</v>
      </c>
    </row>
    <row r="67" spans="1:3" x14ac:dyDescent="0.25">
      <c r="A67" s="16">
        <v>43969</v>
      </c>
      <c r="B67" s="1">
        <v>1501.1</v>
      </c>
      <c r="C67">
        <f t="shared" si="0"/>
        <v>-3.3958175214101501E-2</v>
      </c>
    </row>
    <row r="68" spans="1:3" x14ac:dyDescent="0.25">
      <c r="A68" s="16">
        <v>43970</v>
      </c>
      <c r="B68" s="1">
        <v>1503.95</v>
      </c>
      <c r="C68">
        <f t="shared" si="0"/>
        <v>1.896807610186995E-3</v>
      </c>
    </row>
    <row r="69" spans="1:3" x14ac:dyDescent="0.25">
      <c r="A69" s="16">
        <v>43971</v>
      </c>
      <c r="B69" s="1">
        <v>1500.05</v>
      </c>
      <c r="C69">
        <f t="shared" ref="C69:C132" si="1">LN(B69/B68)</f>
        <v>-2.5965394082259319E-3</v>
      </c>
    </row>
    <row r="70" spans="1:3" x14ac:dyDescent="0.25">
      <c r="A70" s="16">
        <v>43972</v>
      </c>
      <c r="B70" s="1">
        <v>1574.3</v>
      </c>
      <c r="C70">
        <f t="shared" si="1"/>
        <v>4.8312288152491722E-2</v>
      </c>
    </row>
    <row r="71" spans="1:3" x14ac:dyDescent="0.25">
      <c r="A71" s="16">
        <v>43973</v>
      </c>
      <c r="B71" s="1">
        <v>1617.9</v>
      </c>
      <c r="C71">
        <f t="shared" si="1"/>
        <v>2.7318282990707748E-2</v>
      </c>
    </row>
    <row r="72" spans="1:3" x14ac:dyDescent="0.25">
      <c r="A72" s="16">
        <v>43977</v>
      </c>
      <c r="B72" s="1">
        <v>1629.85</v>
      </c>
      <c r="C72">
        <f t="shared" si="1"/>
        <v>7.358974015121927E-3</v>
      </c>
    </row>
    <row r="73" spans="1:3" x14ac:dyDescent="0.25">
      <c r="A73" s="16">
        <v>43978</v>
      </c>
      <c r="B73" s="1">
        <v>1619.45</v>
      </c>
      <c r="C73">
        <f t="shared" si="1"/>
        <v>-6.4014006180910053E-3</v>
      </c>
    </row>
    <row r="74" spans="1:3" x14ac:dyDescent="0.25">
      <c r="A74" s="16">
        <v>43979</v>
      </c>
      <c r="B74" s="1">
        <v>1643.6</v>
      </c>
      <c r="C74">
        <f t="shared" si="1"/>
        <v>1.480237260093268E-2</v>
      </c>
    </row>
    <row r="75" spans="1:3" x14ac:dyDescent="0.25">
      <c r="A75" s="16">
        <v>43980</v>
      </c>
      <c r="B75" s="1">
        <v>1683.1</v>
      </c>
      <c r="C75">
        <f t="shared" si="1"/>
        <v>2.3748373122865776E-2</v>
      </c>
    </row>
    <row r="76" spans="1:3" x14ac:dyDescent="0.25">
      <c r="A76" s="16">
        <v>43983</v>
      </c>
      <c r="B76" s="1">
        <v>1693.25</v>
      </c>
      <c r="C76">
        <f t="shared" si="1"/>
        <v>6.0124279628926119E-3</v>
      </c>
    </row>
    <row r="77" spans="1:3" x14ac:dyDescent="0.25">
      <c r="A77" s="16">
        <v>43984</v>
      </c>
      <c r="B77" s="1">
        <v>1709.3</v>
      </c>
      <c r="C77">
        <f t="shared" si="1"/>
        <v>9.4341708672093273E-3</v>
      </c>
    </row>
    <row r="78" spans="1:3" x14ac:dyDescent="0.25">
      <c r="A78" s="16">
        <v>43985</v>
      </c>
      <c r="B78" s="1">
        <v>1716.55</v>
      </c>
      <c r="C78">
        <f t="shared" si="1"/>
        <v>4.2325325529365245E-3</v>
      </c>
    </row>
    <row r="79" spans="1:3" x14ac:dyDescent="0.25">
      <c r="A79" s="16">
        <v>43986</v>
      </c>
      <c r="B79" s="1">
        <v>1633.75</v>
      </c>
      <c r="C79">
        <f t="shared" si="1"/>
        <v>-4.9438476576727237E-2</v>
      </c>
    </row>
    <row r="80" spans="1:3" x14ac:dyDescent="0.25">
      <c r="A80" s="16">
        <v>43987</v>
      </c>
      <c r="B80" s="1">
        <v>1638.55</v>
      </c>
      <c r="C80">
        <f t="shared" si="1"/>
        <v>2.9337184504360505E-3</v>
      </c>
    </row>
    <row r="81" spans="1:3" x14ac:dyDescent="0.25">
      <c r="A81" s="16">
        <v>43990</v>
      </c>
      <c r="B81" s="1">
        <v>1634.25</v>
      </c>
      <c r="C81">
        <f t="shared" si="1"/>
        <v>-2.6277208960289074E-3</v>
      </c>
    </row>
    <row r="82" spans="1:3" x14ac:dyDescent="0.25">
      <c r="A82" s="16">
        <v>43991</v>
      </c>
      <c r="B82" s="1">
        <v>1642.05</v>
      </c>
      <c r="C82">
        <f t="shared" si="1"/>
        <v>4.7614777258369705E-3</v>
      </c>
    </row>
    <row r="83" spans="1:3" x14ac:dyDescent="0.25">
      <c r="A83" s="16">
        <v>43992</v>
      </c>
      <c r="B83" s="1">
        <v>1635.95</v>
      </c>
      <c r="C83">
        <f t="shared" si="1"/>
        <v>-3.7217858702099402E-3</v>
      </c>
    </row>
    <row r="84" spans="1:3" x14ac:dyDescent="0.25">
      <c r="A84" s="16">
        <v>43993</v>
      </c>
      <c r="B84" s="1">
        <v>1610.6</v>
      </c>
      <c r="C84">
        <f t="shared" si="1"/>
        <v>-1.5616894987021616E-2</v>
      </c>
    </row>
    <row r="85" spans="1:3" x14ac:dyDescent="0.25">
      <c r="A85" s="16">
        <v>43994</v>
      </c>
      <c r="B85" s="1">
        <v>1637.35</v>
      </c>
      <c r="C85">
        <f t="shared" si="1"/>
        <v>1.6472300898711479E-2</v>
      </c>
    </row>
    <row r="86" spans="1:3" x14ac:dyDescent="0.25">
      <c r="A86" s="16">
        <v>43997</v>
      </c>
      <c r="B86" s="1">
        <v>1618.2</v>
      </c>
      <c r="C86">
        <f t="shared" si="1"/>
        <v>-1.1764660886416606E-2</v>
      </c>
    </row>
    <row r="87" spans="1:3" x14ac:dyDescent="0.25">
      <c r="A87" s="16">
        <v>43998</v>
      </c>
      <c r="B87" s="1">
        <v>1621.7</v>
      </c>
      <c r="C87">
        <f t="shared" si="1"/>
        <v>2.1605613515893289E-3</v>
      </c>
    </row>
    <row r="88" spans="1:3" x14ac:dyDescent="0.25">
      <c r="A88" s="16">
        <v>43999</v>
      </c>
      <c r="B88" s="1">
        <v>1595.4</v>
      </c>
      <c r="C88">
        <f t="shared" si="1"/>
        <v>-1.6350493248299586E-2</v>
      </c>
    </row>
    <row r="89" spans="1:3" x14ac:dyDescent="0.25">
      <c r="A89" s="16">
        <v>44000</v>
      </c>
      <c r="B89" s="1">
        <v>1597.8</v>
      </c>
      <c r="C89">
        <f t="shared" si="1"/>
        <v>1.5031945709123641E-3</v>
      </c>
    </row>
    <row r="90" spans="1:3" x14ac:dyDescent="0.25">
      <c r="A90" s="16">
        <v>44001</v>
      </c>
      <c r="B90" s="1">
        <v>1622.5</v>
      </c>
      <c r="C90">
        <f t="shared" si="1"/>
        <v>1.5340486530303645E-2</v>
      </c>
    </row>
    <row r="91" spans="1:3" x14ac:dyDescent="0.25">
      <c r="A91" s="16">
        <v>44004</v>
      </c>
      <c r="B91" s="1">
        <v>1652.15</v>
      </c>
      <c r="C91">
        <f t="shared" si="1"/>
        <v>1.8109300412172909E-2</v>
      </c>
    </row>
    <row r="92" spans="1:3" x14ac:dyDescent="0.25">
      <c r="A92" s="16">
        <v>44005</v>
      </c>
      <c r="B92" s="1">
        <v>1683.9</v>
      </c>
      <c r="C92">
        <f t="shared" si="1"/>
        <v>1.9035061625845409E-2</v>
      </c>
    </row>
    <row r="93" spans="1:3" x14ac:dyDescent="0.25">
      <c r="A93" s="16">
        <v>44006</v>
      </c>
      <c r="B93" s="1">
        <v>1747.25</v>
      </c>
      <c r="C93">
        <f t="shared" si="1"/>
        <v>3.6930591740975051E-2</v>
      </c>
    </row>
    <row r="94" spans="1:3" x14ac:dyDescent="0.25">
      <c r="A94" s="16">
        <v>44007</v>
      </c>
      <c r="B94" s="1">
        <v>1689</v>
      </c>
      <c r="C94">
        <f t="shared" si="1"/>
        <v>-3.390648554943837E-2</v>
      </c>
    </row>
    <row r="95" spans="1:3" x14ac:dyDescent="0.25">
      <c r="A95" s="16">
        <v>44008</v>
      </c>
      <c r="B95" s="1">
        <v>1686.75</v>
      </c>
      <c r="C95">
        <f t="shared" si="1"/>
        <v>-1.3330373002652912E-3</v>
      </c>
    </row>
    <row r="96" spans="1:3" x14ac:dyDescent="0.25">
      <c r="A96" s="16">
        <v>44011</v>
      </c>
      <c r="B96" s="1">
        <v>1691.95</v>
      </c>
      <c r="C96">
        <f t="shared" si="1"/>
        <v>3.0781093945764348E-3</v>
      </c>
    </row>
    <row r="97" spans="1:3" x14ac:dyDescent="0.25">
      <c r="A97" s="16">
        <v>44012</v>
      </c>
      <c r="B97" s="1">
        <v>1687.45</v>
      </c>
      <c r="C97">
        <f t="shared" si="1"/>
        <v>-2.6631962240219573E-3</v>
      </c>
    </row>
    <row r="98" spans="1:3" x14ac:dyDescent="0.25">
      <c r="A98" s="16">
        <v>44013</v>
      </c>
      <c r="B98" s="1">
        <v>1688</v>
      </c>
      <c r="C98">
        <f t="shared" si="1"/>
        <v>3.2588247781330807E-4</v>
      </c>
    </row>
    <row r="99" spans="1:3" x14ac:dyDescent="0.25">
      <c r="A99" s="16">
        <v>44014</v>
      </c>
      <c r="B99" s="1">
        <v>1686.45</v>
      </c>
      <c r="C99">
        <f t="shared" si="1"/>
        <v>-9.1866829202413738E-4</v>
      </c>
    </row>
    <row r="100" spans="1:3" x14ac:dyDescent="0.25">
      <c r="A100" s="16">
        <v>44015</v>
      </c>
      <c r="B100" s="1">
        <v>1695.65</v>
      </c>
      <c r="C100">
        <f t="shared" si="1"/>
        <v>5.4404202666515486E-3</v>
      </c>
    </row>
    <row r="101" spans="1:3" x14ac:dyDescent="0.25">
      <c r="A101" s="16">
        <v>44018</v>
      </c>
      <c r="B101" s="1">
        <v>1708.85</v>
      </c>
      <c r="C101">
        <f t="shared" si="1"/>
        <v>7.7544815068968289E-3</v>
      </c>
    </row>
    <row r="102" spans="1:3" x14ac:dyDescent="0.25">
      <c r="A102" s="16">
        <v>44019</v>
      </c>
      <c r="B102" s="1">
        <v>1745.75</v>
      </c>
      <c r="C102">
        <f t="shared" si="1"/>
        <v>2.1363633088717832E-2</v>
      </c>
    </row>
    <row r="103" spans="1:3" x14ac:dyDescent="0.25">
      <c r="A103" s="16">
        <v>44020</v>
      </c>
      <c r="B103" s="1">
        <v>1686.25</v>
      </c>
      <c r="C103">
        <f t="shared" si="1"/>
        <v>-3.4677134204179082E-2</v>
      </c>
    </row>
    <row r="104" spans="1:3" x14ac:dyDescent="0.25">
      <c r="A104" s="16">
        <v>44021</v>
      </c>
      <c r="B104" s="1">
        <v>1717.25</v>
      </c>
      <c r="C104">
        <f t="shared" si="1"/>
        <v>1.8217045572025456E-2</v>
      </c>
    </row>
    <row r="105" spans="1:3" x14ac:dyDescent="0.25">
      <c r="A105" s="16">
        <v>44022</v>
      </c>
      <c r="B105" s="1">
        <v>1703.5</v>
      </c>
      <c r="C105">
        <f t="shared" si="1"/>
        <v>-8.0392159929696776E-3</v>
      </c>
    </row>
    <row r="106" spans="1:3" x14ac:dyDescent="0.25">
      <c r="A106" s="16">
        <v>44025</v>
      </c>
      <c r="B106" s="1">
        <v>1705.65</v>
      </c>
      <c r="C106">
        <f t="shared" si="1"/>
        <v>1.2613116378202402E-3</v>
      </c>
    </row>
    <row r="107" spans="1:3" x14ac:dyDescent="0.25">
      <c r="A107" s="16">
        <v>44026</v>
      </c>
      <c r="B107" s="1">
        <v>1688.4</v>
      </c>
      <c r="C107">
        <f t="shared" si="1"/>
        <v>-1.016493483049789E-2</v>
      </c>
    </row>
    <row r="108" spans="1:3" x14ac:dyDescent="0.25">
      <c r="A108" s="16">
        <v>44027</v>
      </c>
      <c r="B108" s="1">
        <v>1671.65</v>
      </c>
      <c r="C108">
        <f t="shared" si="1"/>
        <v>-9.970172319849915E-3</v>
      </c>
    </row>
    <row r="109" spans="1:3" x14ac:dyDescent="0.25">
      <c r="A109" s="16">
        <v>44028</v>
      </c>
      <c r="B109" s="1">
        <v>1693.2</v>
      </c>
      <c r="C109">
        <f t="shared" si="1"/>
        <v>1.2809067058274979E-2</v>
      </c>
    </row>
    <row r="110" spans="1:3" x14ac:dyDescent="0.25">
      <c r="A110" s="16">
        <v>44029</v>
      </c>
      <c r="B110" s="1">
        <v>1717.9</v>
      </c>
      <c r="C110">
        <f t="shared" si="1"/>
        <v>1.448238498563131E-2</v>
      </c>
    </row>
    <row r="111" spans="1:3" x14ac:dyDescent="0.25">
      <c r="A111" s="16">
        <v>44032</v>
      </c>
      <c r="B111" s="1">
        <v>1751.6</v>
      </c>
      <c r="C111">
        <f t="shared" si="1"/>
        <v>1.9427041294843364E-2</v>
      </c>
    </row>
    <row r="112" spans="1:3" x14ac:dyDescent="0.25">
      <c r="A112" s="16">
        <v>44033</v>
      </c>
      <c r="B112" s="1">
        <v>1724.25</v>
      </c>
      <c r="C112">
        <f t="shared" si="1"/>
        <v>-1.57374826158426E-2</v>
      </c>
    </row>
    <row r="113" spans="1:3" x14ac:dyDescent="0.25">
      <c r="A113" s="16">
        <v>44034</v>
      </c>
      <c r="B113" s="1">
        <v>1695.75</v>
      </c>
      <c r="C113">
        <f t="shared" si="1"/>
        <v>-1.6667052485211647E-2</v>
      </c>
    </row>
    <row r="114" spans="1:3" x14ac:dyDescent="0.25">
      <c r="A114" s="16">
        <v>44035</v>
      </c>
      <c r="B114" s="1">
        <v>1727.8</v>
      </c>
      <c r="C114">
        <f t="shared" si="1"/>
        <v>1.8723802098594786E-2</v>
      </c>
    </row>
    <row r="115" spans="1:3" x14ac:dyDescent="0.25">
      <c r="A115" s="16">
        <v>44036</v>
      </c>
      <c r="B115" s="1">
        <v>1712.05</v>
      </c>
      <c r="C115">
        <f t="shared" si="1"/>
        <v>-9.1574400420952225E-3</v>
      </c>
    </row>
    <row r="116" spans="1:3" x14ac:dyDescent="0.25">
      <c r="A116" s="16">
        <v>44039</v>
      </c>
      <c r="B116" s="1">
        <v>1778.15</v>
      </c>
      <c r="C116">
        <f t="shared" si="1"/>
        <v>3.7882015087124042E-2</v>
      </c>
    </row>
    <row r="117" spans="1:3" x14ac:dyDescent="0.25">
      <c r="A117" s="16">
        <v>44040</v>
      </c>
      <c r="B117" s="1">
        <v>1759.65</v>
      </c>
      <c r="C117">
        <f t="shared" si="1"/>
        <v>-1.0458572349973586E-2</v>
      </c>
    </row>
    <row r="118" spans="1:3" x14ac:dyDescent="0.25">
      <c r="A118" s="16">
        <v>44041</v>
      </c>
      <c r="B118" s="1">
        <v>1740.15</v>
      </c>
      <c r="C118">
        <f t="shared" si="1"/>
        <v>-1.1143609230313611E-2</v>
      </c>
    </row>
    <row r="119" spans="1:3" x14ac:dyDescent="0.25">
      <c r="A119" s="16">
        <v>44042</v>
      </c>
      <c r="B119" s="1">
        <v>1743.35</v>
      </c>
      <c r="C119">
        <f t="shared" si="1"/>
        <v>1.8372331850800541E-3</v>
      </c>
    </row>
    <row r="120" spans="1:3" x14ac:dyDescent="0.25">
      <c r="A120" s="16">
        <v>44043</v>
      </c>
      <c r="B120" s="1">
        <v>1715.5</v>
      </c>
      <c r="C120">
        <f t="shared" si="1"/>
        <v>-1.6103966276101205E-2</v>
      </c>
    </row>
    <row r="121" spans="1:3" x14ac:dyDescent="0.25">
      <c r="A121" s="16">
        <v>44046</v>
      </c>
      <c r="B121" s="1">
        <v>1705.5</v>
      </c>
      <c r="C121">
        <f t="shared" si="1"/>
        <v>-5.8462604398040185E-3</v>
      </c>
    </row>
    <row r="122" spans="1:3" x14ac:dyDescent="0.25">
      <c r="A122" s="16">
        <v>44047</v>
      </c>
      <c r="B122" s="1">
        <v>1713.95</v>
      </c>
      <c r="C122">
        <f t="shared" si="1"/>
        <v>4.9423253449392491E-3</v>
      </c>
    </row>
    <row r="123" spans="1:3" x14ac:dyDescent="0.25">
      <c r="A123" s="16">
        <v>44048</v>
      </c>
      <c r="B123" s="1">
        <v>1716.3</v>
      </c>
      <c r="C123">
        <f t="shared" si="1"/>
        <v>1.3701627389530828E-3</v>
      </c>
    </row>
    <row r="124" spans="1:3" x14ac:dyDescent="0.25">
      <c r="A124" s="16">
        <v>44049</v>
      </c>
      <c r="B124" s="1">
        <v>1727.55</v>
      </c>
      <c r="C124">
        <f t="shared" si="1"/>
        <v>6.5334088404332292E-3</v>
      </c>
    </row>
    <row r="125" spans="1:3" x14ac:dyDescent="0.25">
      <c r="A125" s="16">
        <v>44050</v>
      </c>
      <c r="B125" s="1">
        <v>1806.25</v>
      </c>
      <c r="C125">
        <f t="shared" si="1"/>
        <v>4.4548653077716209E-2</v>
      </c>
    </row>
    <row r="126" spans="1:3" x14ac:dyDescent="0.25">
      <c r="A126" s="16">
        <v>44053</v>
      </c>
      <c r="B126" s="1">
        <v>1782.35</v>
      </c>
      <c r="C126">
        <f t="shared" si="1"/>
        <v>-1.332015458587597E-2</v>
      </c>
    </row>
    <row r="127" spans="1:3" x14ac:dyDescent="0.25">
      <c r="A127" s="16">
        <v>44054</v>
      </c>
      <c r="B127" s="1">
        <v>1789.55</v>
      </c>
      <c r="C127">
        <f t="shared" si="1"/>
        <v>4.0314733064551918E-3</v>
      </c>
    </row>
    <row r="128" spans="1:3" x14ac:dyDescent="0.25">
      <c r="A128" s="16">
        <v>44055</v>
      </c>
      <c r="B128" s="1">
        <v>1797.25</v>
      </c>
      <c r="C128">
        <f t="shared" si="1"/>
        <v>4.2935272826594029E-3</v>
      </c>
    </row>
    <row r="129" spans="1:3" x14ac:dyDescent="0.25">
      <c r="A129" s="16">
        <v>44056</v>
      </c>
      <c r="B129" s="1">
        <v>1802.55</v>
      </c>
      <c r="C129">
        <f t="shared" si="1"/>
        <v>2.9446101614375771E-3</v>
      </c>
    </row>
    <row r="130" spans="1:3" x14ac:dyDescent="0.25">
      <c r="A130" s="16">
        <v>44057</v>
      </c>
      <c r="B130" s="1">
        <v>1802.55</v>
      </c>
      <c r="C130">
        <f t="shared" si="1"/>
        <v>0</v>
      </c>
    </row>
    <row r="131" spans="1:3" x14ac:dyDescent="0.25">
      <c r="A131" s="16">
        <v>44060</v>
      </c>
      <c r="B131" s="1">
        <v>1836.7</v>
      </c>
      <c r="C131">
        <f t="shared" si="1"/>
        <v>1.8768154109071004E-2</v>
      </c>
    </row>
    <row r="132" spans="1:3" x14ac:dyDescent="0.25">
      <c r="A132" s="16">
        <v>44061</v>
      </c>
      <c r="B132" s="1">
        <v>1874.1</v>
      </c>
      <c r="C132">
        <f t="shared" si="1"/>
        <v>2.0158061033144523E-2</v>
      </c>
    </row>
    <row r="133" spans="1:3" x14ac:dyDescent="0.25">
      <c r="A133" s="16">
        <v>44062</v>
      </c>
      <c r="B133" s="1">
        <v>1885.7</v>
      </c>
      <c r="C133">
        <f t="shared" ref="C133:C196" si="2">LN(B133/B132)</f>
        <v>6.1705605652431226E-3</v>
      </c>
    </row>
    <row r="134" spans="1:3" x14ac:dyDescent="0.25">
      <c r="A134" s="16">
        <v>44063</v>
      </c>
      <c r="B134" s="1">
        <v>1874.9</v>
      </c>
      <c r="C134">
        <f t="shared" si="2"/>
        <v>-5.7437800839718837E-3</v>
      </c>
    </row>
    <row r="135" spans="1:3" x14ac:dyDescent="0.25">
      <c r="A135" s="16">
        <v>44064</v>
      </c>
      <c r="B135" s="1">
        <v>1958</v>
      </c>
      <c r="C135">
        <f t="shared" si="2"/>
        <v>4.336821944155049E-2</v>
      </c>
    </row>
    <row r="136" spans="1:3" x14ac:dyDescent="0.25">
      <c r="A136" s="16">
        <v>44067</v>
      </c>
      <c r="B136" s="1">
        <v>1962.15</v>
      </c>
      <c r="C136">
        <f t="shared" si="2"/>
        <v>2.1172667118900708E-3</v>
      </c>
    </row>
    <row r="137" spans="1:3" x14ac:dyDescent="0.25">
      <c r="A137" s="16">
        <v>44068</v>
      </c>
      <c r="B137" s="1">
        <v>2000.6</v>
      </c>
      <c r="C137">
        <f t="shared" si="2"/>
        <v>1.9406324748734424E-2</v>
      </c>
    </row>
    <row r="138" spans="1:3" x14ac:dyDescent="0.25">
      <c r="A138" s="16">
        <v>44069</v>
      </c>
      <c r="B138" s="1">
        <v>1971.4</v>
      </c>
      <c r="C138">
        <f t="shared" si="2"/>
        <v>-1.4703185319741631E-2</v>
      </c>
    </row>
    <row r="139" spans="1:3" x14ac:dyDescent="0.25">
      <c r="A139" s="16">
        <v>44070</v>
      </c>
      <c r="B139" s="1">
        <v>1982.5</v>
      </c>
      <c r="C139">
        <f t="shared" si="2"/>
        <v>5.6147242776643756E-3</v>
      </c>
    </row>
    <row r="140" spans="1:3" x14ac:dyDescent="0.25">
      <c r="A140" s="16">
        <v>44071</v>
      </c>
      <c r="B140" s="1">
        <v>1958.1</v>
      </c>
      <c r="C140">
        <f t="shared" si="2"/>
        <v>-1.2384059199721666E-2</v>
      </c>
    </row>
    <row r="141" spans="1:3" x14ac:dyDescent="0.25">
      <c r="A141" s="16">
        <v>44074</v>
      </c>
      <c r="B141" s="1">
        <v>1899.1</v>
      </c>
      <c r="C141">
        <f t="shared" si="2"/>
        <v>-3.0594525589082076E-2</v>
      </c>
    </row>
    <row r="142" spans="1:3" x14ac:dyDescent="0.25">
      <c r="A142" s="16">
        <v>44075</v>
      </c>
      <c r="B142" s="1">
        <v>1979.3</v>
      </c>
      <c r="C142">
        <f t="shared" si="2"/>
        <v>4.1363157106490078E-2</v>
      </c>
    </row>
    <row r="143" spans="1:3" x14ac:dyDescent="0.25">
      <c r="A143" s="16">
        <v>44076</v>
      </c>
      <c r="B143" s="1">
        <v>1943.95</v>
      </c>
      <c r="C143">
        <f t="shared" si="2"/>
        <v>-1.8021261301683186E-2</v>
      </c>
    </row>
    <row r="144" spans="1:3" x14ac:dyDescent="0.25">
      <c r="A144" s="16">
        <v>44077</v>
      </c>
      <c r="B144" s="1">
        <v>1978</v>
      </c>
      <c r="C144">
        <f t="shared" si="2"/>
        <v>1.736424765765112E-2</v>
      </c>
    </row>
    <row r="145" spans="1:3" x14ac:dyDescent="0.25">
      <c r="A145" s="16">
        <v>44078</v>
      </c>
      <c r="B145" s="1">
        <v>1956.35</v>
      </c>
      <c r="C145">
        <f t="shared" si="2"/>
        <v>-1.1005740989822698E-2</v>
      </c>
    </row>
    <row r="146" spans="1:3" x14ac:dyDescent="0.25">
      <c r="A146" s="16">
        <v>44081</v>
      </c>
      <c r="B146" s="1">
        <v>1982.1</v>
      </c>
      <c r="C146">
        <f t="shared" si="2"/>
        <v>1.3076396511114889E-2</v>
      </c>
    </row>
    <row r="147" spans="1:3" x14ac:dyDescent="0.25">
      <c r="A147" s="16">
        <v>44082</v>
      </c>
      <c r="B147" s="1">
        <v>1960.35</v>
      </c>
      <c r="C147">
        <f t="shared" si="2"/>
        <v>-1.1033859992795117E-2</v>
      </c>
    </row>
    <row r="148" spans="1:3" x14ac:dyDescent="0.25">
      <c r="A148" s="16">
        <v>44083</v>
      </c>
      <c r="B148" s="1">
        <v>1979.05</v>
      </c>
      <c r="C148">
        <f t="shared" si="2"/>
        <v>9.4939028577468287E-3</v>
      </c>
    </row>
    <row r="149" spans="1:3" x14ac:dyDescent="0.25">
      <c r="A149" s="16">
        <v>44084</v>
      </c>
      <c r="B149" s="1">
        <v>2056.5500000000002</v>
      </c>
      <c r="C149">
        <f t="shared" si="2"/>
        <v>3.8412889959433379E-2</v>
      </c>
    </row>
    <row r="150" spans="1:3" x14ac:dyDescent="0.25">
      <c r="A150" s="16">
        <v>44085</v>
      </c>
      <c r="B150" s="1">
        <v>2035.95</v>
      </c>
      <c r="C150">
        <f t="shared" si="2"/>
        <v>-1.0067281116251145E-2</v>
      </c>
    </row>
    <row r="151" spans="1:3" x14ac:dyDescent="0.25">
      <c r="A151" s="16">
        <v>44088</v>
      </c>
      <c r="B151" s="1">
        <v>2031.2</v>
      </c>
      <c r="C151">
        <f t="shared" si="2"/>
        <v>-2.3357890216151307E-3</v>
      </c>
    </row>
    <row r="152" spans="1:3" x14ac:dyDescent="0.25">
      <c r="A152" s="16">
        <v>44089</v>
      </c>
      <c r="B152" s="1">
        <v>2017.55</v>
      </c>
      <c r="C152">
        <f t="shared" si="2"/>
        <v>-6.7428474060022611E-3</v>
      </c>
    </row>
    <row r="153" spans="1:3" x14ac:dyDescent="0.25">
      <c r="A153" s="16">
        <v>44090</v>
      </c>
      <c r="B153" s="1">
        <v>2012.1</v>
      </c>
      <c r="C153">
        <f t="shared" si="2"/>
        <v>-2.704951210665241E-3</v>
      </c>
    </row>
    <row r="154" spans="1:3" x14ac:dyDescent="0.25">
      <c r="A154" s="16">
        <v>44091</v>
      </c>
      <c r="B154" s="1">
        <v>2007.95</v>
      </c>
      <c r="C154">
        <f t="shared" si="2"/>
        <v>-2.0646516706077527E-3</v>
      </c>
    </row>
    <row r="155" spans="1:3" x14ac:dyDescent="0.25">
      <c r="A155" s="16">
        <v>44092</v>
      </c>
      <c r="B155" s="1">
        <v>2028.4</v>
      </c>
      <c r="C155">
        <f t="shared" si="2"/>
        <v>1.013300381767056E-2</v>
      </c>
    </row>
    <row r="156" spans="1:3" x14ac:dyDescent="0.25">
      <c r="A156" s="16">
        <v>44095</v>
      </c>
      <c r="B156" s="1">
        <v>1972.55</v>
      </c>
      <c r="C156">
        <f t="shared" si="2"/>
        <v>-2.792018297964478E-2</v>
      </c>
    </row>
    <row r="157" spans="1:3" x14ac:dyDescent="0.25">
      <c r="A157" s="16">
        <v>44096</v>
      </c>
      <c r="B157" s="1">
        <v>1937.5</v>
      </c>
      <c r="C157">
        <f t="shared" si="2"/>
        <v>-1.7928639713717182E-2</v>
      </c>
    </row>
    <row r="158" spans="1:3" x14ac:dyDescent="0.25">
      <c r="A158" s="16">
        <v>44097</v>
      </c>
      <c r="B158" s="1">
        <v>1946.55</v>
      </c>
      <c r="C158">
        <f t="shared" si="2"/>
        <v>4.6600926238471053E-3</v>
      </c>
    </row>
    <row r="159" spans="1:3" x14ac:dyDescent="0.25">
      <c r="A159" s="16">
        <v>44098</v>
      </c>
      <c r="B159" s="1">
        <v>1918.35</v>
      </c>
      <c r="C159">
        <f t="shared" si="2"/>
        <v>-1.4593133303910551E-2</v>
      </c>
    </row>
    <row r="160" spans="1:3" x14ac:dyDescent="0.25">
      <c r="A160" s="16">
        <v>44099</v>
      </c>
      <c r="B160" s="1">
        <v>1925.6</v>
      </c>
      <c r="C160">
        <f t="shared" si="2"/>
        <v>3.7721659214235794E-3</v>
      </c>
    </row>
    <row r="161" spans="1:3" x14ac:dyDescent="0.25">
      <c r="A161" s="16">
        <v>44102</v>
      </c>
      <c r="B161" s="1">
        <v>1945.6</v>
      </c>
      <c r="C161">
        <f t="shared" si="2"/>
        <v>1.0332805302985667E-2</v>
      </c>
    </row>
    <row r="162" spans="1:3" x14ac:dyDescent="0.25">
      <c r="A162" s="16">
        <v>44103</v>
      </c>
      <c r="B162" s="1">
        <v>1959.95</v>
      </c>
      <c r="C162">
        <f t="shared" si="2"/>
        <v>7.3485499232427594E-3</v>
      </c>
    </row>
    <row r="163" spans="1:3" x14ac:dyDescent="0.25">
      <c r="A163" s="16">
        <v>44104</v>
      </c>
      <c r="B163" s="1">
        <v>1986.4</v>
      </c>
      <c r="C163">
        <f t="shared" si="2"/>
        <v>1.3404992498866357E-2</v>
      </c>
    </row>
    <row r="164" spans="1:3" x14ac:dyDescent="0.25">
      <c r="A164" s="16">
        <v>44105</v>
      </c>
      <c r="B164" s="1">
        <v>2040.45</v>
      </c>
      <c r="C164">
        <f t="shared" si="2"/>
        <v>2.6846416553591861E-2</v>
      </c>
    </row>
    <row r="165" spans="1:3" x14ac:dyDescent="0.25">
      <c r="A165" s="16">
        <v>44109</v>
      </c>
      <c r="B165" s="1">
        <v>2028</v>
      </c>
      <c r="C165">
        <f t="shared" si="2"/>
        <v>-6.120286036474902E-3</v>
      </c>
    </row>
    <row r="166" spans="1:3" x14ac:dyDescent="0.25">
      <c r="A166" s="16">
        <v>44110</v>
      </c>
      <c r="B166" s="1">
        <v>2090</v>
      </c>
      <c r="C166">
        <f t="shared" si="2"/>
        <v>3.0113980247782949E-2</v>
      </c>
    </row>
    <row r="167" spans="1:3" x14ac:dyDescent="0.25">
      <c r="A167" s="16">
        <v>44111</v>
      </c>
      <c r="B167" s="1">
        <v>2105</v>
      </c>
      <c r="C167">
        <f t="shared" si="2"/>
        <v>7.1514011576250865E-3</v>
      </c>
    </row>
    <row r="168" spans="1:3" x14ac:dyDescent="0.25">
      <c r="A168" s="16">
        <v>44112</v>
      </c>
      <c r="B168" s="1">
        <v>2088.65</v>
      </c>
      <c r="C168">
        <f t="shared" si="2"/>
        <v>-7.7975428765863341E-3</v>
      </c>
    </row>
    <row r="169" spans="1:3" x14ac:dyDescent="0.25">
      <c r="A169" s="16">
        <v>44113</v>
      </c>
      <c r="B169" s="1">
        <v>2050.6</v>
      </c>
      <c r="C169">
        <f t="shared" si="2"/>
        <v>-1.8385491003904686E-2</v>
      </c>
    </row>
    <row r="170" spans="1:3" x14ac:dyDescent="0.25">
      <c r="A170" s="16">
        <v>44116</v>
      </c>
      <c r="B170" s="1">
        <v>2077.85</v>
      </c>
      <c r="C170">
        <f t="shared" si="2"/>
        <v>1.3201272024663941E-2</v>
      </c>
    </row>
    <row r="171" spans="1:3" x14ac:dyDescent="0.25">
      <c r="A171" s="16">
        <v>44117</v>
      </c>
      <c r="B171" s="1">
        <v>2064.65</v>
      </c>
      <c r="C171">
        <f t="shared" si="2"/>
        <v>-6.3729847562571636E-3</v>
      </c>
    </row>
    <row r="172" spans="1:3" x14ac:dyDescent="0.25">
      <c r="A172" s="16">
        <v>44118</v>
      </c>
      <c r="B172" s="1">
        <v>2071.35</v>
      </c>
      <c r="C172">
        <f t="shared" si="2"/>
        <v>3.2398480950722314E-3</v>
      </c>
    </row>
    <row r="173" spans="1:3" x14ac:dyDescent="0.25">
      <c r="A173" s="16">
        <v>44119</v>
      </c>
      <c r="B173" s="1">
        <v>2090.4499999999998</v>
      </c>
      <c r="C173">
        <f t="shared" si="2"/>
        <v>9.1787851880836616E-3</v>
      </c>
    </row>
    <row r="174" spans="1:3" x14ac:dyDescent="0.25">
      <c r="A174" s="16">
        <v>44120</v>
      </c>
      <c r="B174" s="1">
        <v>2061.1999999999998</v>
      </c>
      <c r="C174">
        <f t="shared" si="2"/>
        <v>-1.4091016333484458E-2</v>
      </c>
    </row>
    <row r="175" spans="1:3" x14ac:dyDescent="0.25">
      <c r="A175" s="16">
        <v>44123</v>
      </c>
      <c r="B175" s="1">
        <v>2070.1</v>
      </c>
      <c r="C175">
        <f t="shared" si="2"/>
        <v>4.3085778172387412E-3</v>
      </c>
    </row>
    <row r="176" spans="1:3" x14ac:dyDescent="0.25">
      <c r="A176" s="16">
        <v>44124</v>
      </c>
      <c r="B176" s="1">
        <v>2118.5</v>
      </c>
      <c r="C176">
        <f t="shared" si="2"/>
        <v>2.311137579530605E-2</v>
      </c>
    </row>
    <row r="177" spans="1:3" x14ac:dyDescent="0.25">
      <c r="A177" s="16">
        <v>44125</v>
      </c>
      <c r="B177" s="1">
        <v>2114.3000000000002</v>
      </c>
      <c r="C177">
        <f t="shared" si="2"/>
        <v>-1.9845026357907729E-3</v>
      </c>
    </row>
    <row r="178" spans="1:3" x14ac:dyDescent="0.25">
      <c r="A178" s="16">
        <v>44126</v>
      </c>
      <c r="B178" s="1">
        <v>2099.9</v>
      </c>
      <c r="C178">
        <f t="shared" si="2"/>
        <v>-6.8340639007506785E-3</v>
      </c>
    </row>
    <row r="179" spans="1:3" x14ac:dyDescent="0.25">
      <c r="A179" s="16">
        <v>44127</v>
      </c>
      <c r="B179" s="1">
        <v>2120.25</v>
      </c>
      <c r="C179">
        <f t="shared" si="2"/>
        <v>9.6442817117368875E-3</v>
      </c>
    </row>
    <row r="180" spans="1:3" x14ac:dyDescent="0.25">
      <c r="A180" s="16">
        <v>44130</v>
      </c>
      <c r="B180" s="1">
        <v>2080.4499999999998</v>
      </c>
      <c r="C180">
        <f t="shared" si="2"/>
        <v>-1.8949789792053993E-2</v>
      </c>
    </row>
    <row r="181" spans="1:3" x14ac:dyDescent="0.25">
      <c r="A181" s="16">
        <v>44131</v>
      </c>
      <c r="B181" s="1">
        <v>2197.8000000000002</v>
      </c>
      <c r="C181">
        <f t="shared" si="2"/>
        <v>5.4872643563068417E-2</v>
      </c>
    </row>
    <row r="182" spans="1:3" x14ac:dyDescent="0.25">
      <c r="A182" s="16">
        <v>44132</v>
      </c>
      <c r="B182" s="1">
        <v>2159.5500000000002</v>
      </c>
      <c r="C182">
        <f t="shared" si="2"/>
        <v>-1.7556993372349741E-2</v>
      </c>
    </row>
    <row r="183" spans="1:3" x14ac:dyDescent="0.25">
      <c r="A183" s="16">
        <v>44133</v>
      </c>
      <c r="B183" s="1">
        <v>2225.4499999999998</v>
      </c>
      <c r="C183">
        <f t="shared" si="2"/>
        <v>3.0059275701671852E-2</v>
      </c>
    </row>
    <row r="184" spans="1:3" x14ac:dyDescent="0.25">
      <c r="A184" s="16">
        <v>44134</v>
      </c>
      <c r="B184" s="1">
        <v>2211.5</v>
      </c>
      <c r="C184">
        <f t="shared" si="2"/>
        <v>-6.2881240337642509E-3</v>
      </c>
    </row>
    <row r="185" spans="1:3" x14ac:dyDescent="0.25">
      <c r="A185" s="16">
        <v>44137</v>
      </c>
      <c r="B185" s="1">
        <v>2172.85</v>
      </c>
      <c r="C185">
        <f t="shared" si="2"/>
        <v>-1.7631348426739062E-2</v>
      </c>
    </row>
    <row r="186" spans="1:3" x14ac:dyDescent="0.25">
      <c r="A186" s="16">
        <v>44138</v>
      </c>
      <c r="B186" s="1">
        <v>2154.65</v>
      </c>
      <c r="C186">
        <f t="shared" si="2"/>
        <v>-8.4113725272519993E-3</v>
      </c>
    </row>
    <row r="187" spans="1:3" x14ac:dyDescent="0.25">
      <c r="A187" s="16">
        <v>44139</v>
      </c>
      <c r="B187" s="1">
        <v>2169.4499999999998</v>
      </c>
      <c r="C187">
        <f t="shared" si="2"/>
        <v>6.8453818334601743E-3</v>
      </c>
    </row>
    <row r="188" spans="1:3" x14ac:dyDescent="0.25">
      <c r="A188" s="16">
        <v>44140</v>
      </c>
      <c r="B188" s="1">
        <v>2238.3000000000002</v>
      </c>
      <c r="C188">
        <f t="shared" si="2"/>
        <v>3.1242969957727941E-2</v>
      </c>
    </row>
    <row r="189" spans="1:3" x14ac:dyDescent="0.25">
      <c r="A189" s="16">
        <v>44141</v>
      </c>
      <c r="B189" s="1">
        <v>2209.0500000000002</v>
      </c>
      <c r="C189">
        <f t="shared" si="2"/>
        <v>-1.3154090305297505E-2</v>
      </c>
    </row>
    <row r="190" spans="1:3" x14ac:dyDescent="0.25">
      <c r="A190" s="16">
        <v>44144</v>
      </c>
      <c r="B190" s="1">
        <v>2225.1999999999998</v>
      </c>
      <c r="C190">
        <f t="shared" si="2"/>
        <v>7.2842403608571089E-3</v>
      </c>
    </row>
    <row r="191" spans="1:3" x14ac:dyDescent="0.25">
      <c r="A191" s="16">
        <v>44145</v>
      </c>
      <c r="B191" s="1">
        <v>2199.75</v>
      </c>
      <c r="C191">
        <f t="shared" si="2"/>
        <v>-1.1503081675467918E-2</v>
      </c>
    </row>
    <row r="192" spans="1:3" x14ac:dyDescent="0.25">
      <c r="A192" s="16">
        <v>44146</v>
      </c>
      <c r="B192" s="1">
        <v>2181.6999999999998</v>
      </c>
      <c r="C192">
        <f t="shared" si="2"/>
        <v>-8.239328127691568E-3</v>
      </c>
    </row>
    <row r="193" spans="1:3" x14ac:dyDescent="0.25">
      <c r="A193" s="16">
        <v>44147</v>
      </c>
      <c r="B193" s="1">
        <v>2171.8000000000002</v>
      </c>
      <c r="C193">
        <f t="shared" si="2"/>
        <v>-4.54807261517832E-3</v>
      </c>
    </row>
    <row r="194" spans="1:3" x14ac:dyDescent="0.25">
      <c r="A194" s="16">
        <v>44148</v>
      </c>
      <c r="B194" s="1">
        <v>2179.9499999999998</v>
      </c>
      <c r="C194">
        <f t="shared" si="2"/>
        <v>3.7456239574889917E-3</v>
      </c>
    </row>
    <row r="195" spans="1:3" x14ac:dyDescent="0.25">
      <c r="A195" s="16">
        <v>44149</v>
      </c>
      <c r="B195" s="1">
        <v>2184.6</v>
      </c>
      <c r="C195">
        <f t="shared" si="2"/>
        <v>2.1308046691536791E-3</v>
      </c>
    </row>
    <row r="196" spans="1:3" x14ac:dyDescent="0.25">
      <c r="A196" s="16">
        <v>44152</v>
      </c>
      <c r="B196" s="1">
        <v>2187.65</v>
      </c>
      <c r="C196">
        <f t="shared" si="2"/>
        <v>1.3951628999852622E-3</v>
      </c>
    </row>
    <row r="197" spans="1:3" x14ac:dyDescent="0.25">
      <c r="A197" s="16">
        <v>44153</v>
      </c>
      <c r="B197" s="1">
        <v>2195.75</v>
      </c>
      <c r="C197">
        <f t="shared" ref="C197:C251" si="3">LN(B197/B196)</f>
        <v>3.6957654877988267E-3</v>
      </c>
    </row>
    <row r="198" spans="1:3" x14ac:dyDescent="0.25">
      <c r="A198" s="16">
        <v>44154</v>
      </c>
      <c r="B198" s="1">
        <v>2161.6999999999998</v>
      </c>
      <c r="C198">
        <f t="shared" si="3"/>
        <v>-1.5628724633219758E-2</v>
      </c>
    </row>
    <row r="199" spans="1:3" x14ac:dyDescent="0.25">
      <c r="A199" s="16">
        <v>44155</v>
      </c>
      <c r="B199" s="1">
        <v>2166.5500000000002</v>
      </c>
      <c r="C199">
        <f t="shared" si="3"/>
        <v>2.2410914480094158E-3</v>
      </c>
    </row>
    <row r="200" spans="1:3" x14ac:dyDescent="0.25">
      <c r="A200" s="16">
        <v>44158</v>
      </c>
      <c r="B200" s="1">
        <v>2186.25</v>
      </c>
      <c r="C200">
        <f t="shared" si="3"/>
        <v>9.0517067207952391E-3</v>
      </c>
    </row>
    <row r="201" spans="1:3" x14ac:dyDescent="0.25">
      <c r="A201" s="16">
        <v>44159</v>
      </c>
      <c r="B201" s="1">
        <v>2207.9</v>
      </c>
      <c r="C201">
        <f t="shared" si="3"/>
        <v>9.8540901834852125E-3</v>
      </c>
    </row>
    <row r="202" spans="1:3" x14ac:dyDescent="0.25">
      <c r="A202" s="16">
        <v>44160</v>
      </c>
      <c r="B202" s="1">
        <v>2154.3000000000002</v>
      </c>
      <c r="C202">
        <f t="shared" si="3"/>
        <v>-2.4575992731915429E-2</v>
      </c>
    </row>
    <row r="203" spans="1:3" x14ac:dyDescent="0.25">
      <c r="A203" s="16">
        <v>44161</v>
      </c>
      <c r="B203" s="1">
        <v>2155.3000000000002</v>
      </c>
      <c r="C203">
        <f t="shared" si="3"/>
        <v>4.6408020138640664E-4</v>
      </c>
    </row>
    <row r="204" spans="1:3" x14ac:dyDescent="0.25">
      <c r="A204" s="16">
        <v>44162</v>
      </c>
      <c r="B204" s="1">
        <v>2215.3000000000002</v>
      </c>
      <c r="C204">
        <f t="shared" si="3"/>
        <v>2.7457909502861658E-2</v>
      </c>
    </row>
    <row r="205" spans="1:3" x14ac:dyDescent="0.25">
      <c r="A205" s="16">
        <v>44166</v>
      </c>
      <c r="B205" s="1">
        <v>2230.0500000000002</v>
      </c>
      <c r="C205">
        <f t="shared" si="3"/>
        <v>6.6361722388396912E-3</v>
      </c>
    </row>
    <row r="206" spans="1:3" x14ac:dyDescent="0.25">
      <c r="A206" s="16">
        <v>44167</v>
      </c>
      <c r="B206" s="1">
        <v>2315.85</v>
      </c>
      <c r="C206">
        <f t="shared" si="3"/>
        <v>3.7752784028575799E-2</v>
      </c>
    </row>
    <row r="207" spans="1:3" x14ac:dyDescent="0.25">
      <c r="A207" s="16">
        <v>44168</v>
      </c>
      <c r="B207" s="1">
        <v>2411.4</v>
      </c>
      <c r="C207">
        <f t="shared" si="3"/>
        <v>4.0430700927165081E-2</v>
      </c>
    </row>
    <row r="208" spans="1:3" x14ac:dyDescent="0.25">
      <c r="A208" s="16">
        <v>44169</v>
      </c>
      <c r="B208" s="1">
        <v>2438.75</v>
      </c>
      <c r="C208">
        <f t="shared" si="3"/>
        <v>1.1278121254110407E-2</v>
      </c>
    </row>
    <row r="209" spans="1:3" x14ac:dyDescent="0.25">
      <c r="A209" s="16">
        <v>44172</v>
      </c>
      <c r="B209" s="1">
        <v>2472.5500000000002</v>
      </c>
      <c r="C209">
        <f t="shared" si="3"/>
        <v>1.3764393801991364E-2</v>
      </c>
    </row>
    <row r="210" spans="1:3" x14ac:dyDescent="0.25">
      <c r="A210" s="16">
        <v>44173</v>
      </c>
      <c r="B210" s="1">
        <v>2438.9</v>
      </c>
      <c r="C210">
        <f t="shared" si="3"/>
        <v>-1.3702888773935933E-2</v>
      </c>
    </row>
    <row r="211" spans="1:3" x14ac:dyDescent="0.25">
      <c r="A211" s="16">
        <v>44174</v>
      </c>
      <c r="B211" s="1">
        <v>2522.3000000000002</v>
      </c>
      <c r="C211">
        <f t="shared" si="3"/>
        <v>3.3624065696853001E-2</v>
      </c>
    </row>
    <row r="212" spans="1:3" x14ac:dyDescent="0.25">
      <c r="A212" s="16">
        <v>44175</v>
      </c>
      <c r="B212" s="1">
        <v>2526.0500000000002</v>
      </c>
      <c r="C212">
        <f t="shared" si="3"/>
        <v>1.4856341932400752E-3</v>
      </c>
    </row>
    <row r="213" spans="1:3" x14ac:dyDescent="0.25">
      <c r="A213" s="16">
        <v>44176</v>
      </c>
      <c r="B213" s="1">
        <v>2520.9499999999998</v>
      </c>
      <c r="C213">
        <f t="shared" si="3"/>
        <v>-2.0210032636787363E-3</v>
      </c>
    </row>
    <row r="214" spans="1:3" x14ac:dyDescent="0.25">
      <c r="A214" s="16">
        <v>44179</v>
      </c>
      <c r="B214" s="1">
        <v>2548.15</v>
      </c>
      <c r="C214">
        <f t="shared" si="3"/>
        <v>1.0731791069237369E-2</v>
      </c>
    </row>
    <row r="215" spans="1:3" x14ac:dyDescent="0.25">
      <c r="A215" s="16">
        <v>44180</v>
      </c>
      <c r="B215" s="1">
        <v>2527.4499999999998</v>
      </c>
      <c r="C215">
        <f t="shared" si="3"/>
        <v>-8.1567163557453165E-3</v>
      </c>
    </row>
    <row r="216" spans="1:3" x14ac:dyDescent="0.25">
      <c r="A216" s="16">
        <v>44181</v>
      </c>
      <c r="B216" s="1">
        <v>2582.4499999999998</v>
      </c>
      <c r="C216">
        <f t="shared" si="3"/>
        <v>2.1527671416861984E-2</v>
      </c>
    </row>
    <row r="217" spans="1:3" x14ac:dyDescent="0.25">
      <c r="A217" s="16">
        <v>44182</v>
      </c>
      <c r="B217" s="1">
        <v>2575.0500000000002</v>
      </c>
      <c r="C217">
        <f t="shared" si="3"/>
        <v>-2.8696093370965937E-3</v>
      </c>
    </row>
    <row r="218" spans="1:3" x14ac:dyDescent="0.25">
      <c r="A218" s="16">
        <v>44183</v>
      </c>
      <c r="B218" s="1">
        <v>2601.5</v>
      </c>
      <c r="C218">
        <f t="shared" si="3"/>
        <v>1.021925034531017E-2</v>
      </c>
    </row>
    <row r="219" spans="1:3" x14ac:dyDescent="0.25">
      <c r="A219" s="16">
        <v>44186</v>
      </c>
      <c r="B219" s="1">
        <v>2554.65</v>
      </c>
      <c r="C219">
        <f t="shared" si="3"/>
        <v>-1.8172973777403591E-2</v>
      </c>
    </row>
    <row r="220" spans="1:3" x14ac:dyDescent="0.25">
      <c r="A220" s="16">
        <v>44187</v>
      </c>
      <c r="B220" s="1">
        <v>2600.8000000000002</v>
      </c>
      <c r="C220">
        <f t="shared" si="3"/>
        <v>1.790386203674104E-2</v>
      </c>
    </row>
    <row r="221" spans="1:3" x14ac:dyDescent="0.25">
      <c r="A221" s="16">
        <v>44188</v>
      </c>
      <c r="B221" s="1">
        <v>2642.55</v>
      </c>
      <c r="C221">
        <f t="shared" si="3"/>
        <v>1.5925270051563425E-2</v>
      </c>
    </row>
    <row r="222" spans="1:3" x14ac:dyDescent="0.25">
      <c r="A222" s="16">
        <v>44189</v>
      </c>
      <c r="B222" s="1">
        <v>2648.25</v>
      </c>
      <c r="C222">
        <f t="shared" si="3"/>
        <v>2.1546844353465479E-3</v>
      </c>
    </row>
    <row r="223" spans="1:3" x14ac:dyDescent="0.25">
      <c r="A223" s="16">
        <v>44193</v>
      </c>
      <c r="B223" s="1">
        <v>2683.9</v>
      </c>
      <c r="C223">
        <f t="shared" si="3"/>
        <v>1.3371916096733912E-2</v>
      </c>
    </row>
    <row r="224" spans="1:3" x14ac:dyDescent="0.25">
      <c r="A224" s="16">
        <v>44194</v>
      </c>
      <c r="B224" s="1">
        <v>2696.8</v>
      </c>
      <c r="C224">
        <f t="shared" si="3"/>
        <v>4.7949243465116344E-3</v>
      </c>
    </row>
    <row r="225" spans="1:3" x14ac:dyDescent="0.25">
      <c r="A225" s="16">
        <v>44195</v>
      </c>
      <c r="B225" s="1">
        <v>2734.4</v>
      </c>
      <c r="C225">
        <f t="shared" si="3"/>
        <v>1.3846148441475426E-2</v>
      </c>
    </row>
    <row r="226" spans="1:3" x14ac:dyDescent="0.25">
      <c r="A226" s="16">
        <v>44196</v>
      </c>
      <c r="B226" s="1">
        <v>2764.5</v>
      </c>
      <c r="C226">
        <f t="shared" si="3"/>
        <v>1.0947753416661194E-2</v>
      </c>
    </row>
    <row r="227" spans="1:3" x14ac:dyDescent="0.25">
      <c r="A227" s="16">
        <v>44197</v>
      </c>
      <c r="B227" s="1">
        <v>2775.55</v>
      </c>
      <c r="C227">
        <f t="shared" si="3"/>
        <v>3.9891389620774461E-3</v>
      </c>
    </row>
    <row r="228" spans="1:3" x14ac:dyDescent="0.25">
      <c r="A228" s="16">
        <v>44200</v>
      </c>
      <c r="B228" s="1">
        <v>2753.7</v>
      </c>
      <c r="C228">
        <f t="shared" si="3"/>
        <v>-7.9034638469102567E-3</v>
      </c>
    </row>
    <row r="229" spans="1:3" x14ac:dyDescent="0.25">
      <c r="A229" s="16">
        <v>44201</v>
      </c>
      <c r="B229" s="1">
        <v>2793.85</v>
      </c>
      <c r="C229">
        <f t="shared" si="3"/>
        <v>1.4475111011572749E-2</v>
      </c>
    </row>
    <row r="230" spans="1:3" x14ac:dyDescent="0.25">
      <c r="A230" s="16">
        <v>44202</v>
      </c>
      <c r="B230" s="1">
        <v>2805.35</v>
      </c>
      <c r="C230">
        <f t="shared" si="3"/>
        <v>4.1077354516444124E-3</v>
      </c>
    </row>
    <row r="231" spans="1:3" x14ac:dyDescent="0.25">
      <c r="A231" s="16">
        <v>44203</v>
      </c>
      <c r="B231" s="1">
        <v>2792.25</v>
      </c>
      <c r="C231">
        <f t="shared" si="3"/>
        <v>-4.6805859354361679E-3</v>
      </c>
    </row>
    <row r="232" spans="1:3" x14ac:dyDescent="0.25">
      <c r="A232" s="16">
        <v>44204</v>
      </c>
      <c r="B232" s="1">
        <v>2844.7</v>
      </c>
      <c r="C232">
        <f t="shared" si="3"/>
        <v>1.8609891424790352E-2</v>
      </c>
    </row>
    <row r="233" spans="1:3" x14ac:dyDescent="0.25">
      <c r="A233" s="16">
        <v>44207</v>
      </c>
      <c r="B233" s="1">
        <v>2849.3</v>
      </c>
      <c r="C233">
        <f t="shared" si="3"/>
        <v>1.6157362138151238E-3</v>
      </c>
    </row>
    <row r="234" spans="1:3" x14ac:dyDescent="0.25">
      <c r="A234" s="16">
        <v>44208</v>
      </c>
      <c r="B234" s="1">
        <v>2720.55</v>
      </c>
      <c r="C234">
        <f t="shared" si="3"/>
        <v>-4.6239284327999501E-2</v>
      </c>
    </row>
    <row r="235" spans="1:3" x14ac:dyDescent="0.25">
      <c r="A235" s="16">
        <v>44209</v>
      </c>
      <c r="B235" s="1">
        <v>2703.7</v>
      </c>
      <c r="C235">
        <f t="shared" si="3"/>
        <v>-6.2128604692949299E-3</v>
      </c>
    </row>
    <row r="236" spans="1:3" x14ac:dyDescent="0.25">
      <c r="A236" s="16">
        <v>44210</v>
      </c>
      <c r="B236" s="1">
        <v>2663.9</v>
      </c>
      <c r="C236">
        <f t="shared" si="3"/>
        <v>-1.4829990844055794E-2</v>
      </c>
    </row>
    <row r="237" spans="1:3" x14ac:dyDescent="0.25">
      <c r="A237" s="16">
        <v>44211</v>
      </c>
      <c r="B237" s="1">
        <v>2590.9</v>
      </c>
      <c r="C237">
        <f t="shared" si="3"/>
        <v>-2.7785908737905415E-2</v>
      </c>
    </row>
    <row r="238" spans="1:3" x14ac:dyDescent="0.25">
      <c r="A238" s="16">
        <v>44214</v>
      </c>
      <c r="B238" s="1">
        <v>2588.1999999999998</v>
      </c>
      <c r="C238">
        <f t="shared" si="3"/>
        <v>-1.0426522927161161E-3</v>
      </c>
    </row>
    <row r="239" spans="1:3" x14ac:dyDescent="0.25">
      <c r="A239" s="16">
        <v>44215</v>
      </c>
      <c r="B239" s="1">
        <v>2645.05</v>
      </c>
      <c r="C239">
        <f t="shared" si="3"/>
        <v>2.1727315317842003E-2</v>
      </c>
    </row>
    <row r="240" spans="1:3" x14ac:dyDescent="0.25">
      <c r="A240" s="16">
        <v>44216</v>
      </c>
      <c r="B240" s="1">
        <v>2697.25</v>
      </c>
      <c r="C240">
        <f t="shared" si="3"/>
        <v>1.9542766726037768E-2</v>
      </c>
    </row>
    <row r="241" spans="1:3" x14ac:dyDescent="0.25">
      <c r="A241" s="16">
        <v>44217</v>
      </c>
      <c r="B241" s="1">
        <v>2716.35</v>
      </c>
      <c r="C241">
        <f t="shared" si="3"/>
        <v>7.0563319240115226E-3</v>
      </c>
    </row>
    <row r="242" spans="1:3" x14ac:dyDescent="0.25">
      <c r="A242" s="16">
        <v>44218</v>
      </c>
      <c r="B242" s="1">
        <v>2596.65</v>
      </c>
      <c r="C242">
        <f t="shared" si="3"/>
        <v>-4.5066914664612878E-2</v>
      </c>
    </row>
    <row r="243" spans="1:3" x14ac:dyDescent="0.25">
      <c r="A243" s="16">
        <v>44221</v>
      </c>
      <c r="B243" s="1">
        <v>2513.9499999999998</v>
      </c>
      <c r="C243">
        <f t="shared" si="3"/>
        <v>-3.236693136214415E-2</v>
      </c>
    </row>
    <row r="244" spans="1:3" x14ac:dyDescent="0.25">
      <c r="A244" s="16">
        <v>44223</v>
      </c>
      <c r="B244" s="1">
        <v>2436.6</v>
      </c>
      <c r="C244">
        <f t="shared" si="3"/>
        <v>-3.1251596408397073E-2</v>
      </c>
    </row>
    <row r="245" spans="1:3" x14ac:dyDescent="0.25">
      <c r="A245" s="16">
        <v>44224</v>
      </c>
      <c r="B245" s="1">
        <v>2441.6999999999998</v>
      </c>
      <c r="C245">
        <f t="shared" si="3"/>
        <v>2.0908930807983666E-3</v>
      </c>
    </row>
    <row r="246" spans="1:3" x14ac:dyDescent="0.25">
      <c r="A246" s="16">
        <v>44225</v>
      </c>
      <c r="B246" s="1">
        <v>2407.35</v>
      </c>
      <c r="C246">
        <f t="shared" si="3"/>
        <v>-1.4167960565830483E-2</v>
      </c>
    </row>
    <row r="247" spans="1:3" x14ac:dyDescent="0.25">
      <c r="A247" s="16">
        <v>44228</v>
      </c>
      <c r="B247" s="1">
        <v>2447.8000000000002</v>
      </c>
      <c r="C247">
        <f t="shared" si="3"/>
        <v>1.6663104512963225E-2</v>
      </c>
    </row>
    <row r="248" spans="1:3" x14ac:dyDescent="0.25">
      <c r="A248" s="16">
        <v>44229</v>
      </c>
      <c r="B248" s="1">
        <v>2463.65</v>
      </c>
      <c r="C248">
        <f t="shared" si="3"/>
        <v>6.45432816121576E-3</v>
      </c>
    </row>
    <row r="249" spans="1:3" x14ac:dyDescent="0.25">
      <c r="A249" s="16">
        <v>44230</v>
      </c>
      <c r="B249" s="1">
        <v>2453.65</v>
      </c>
      <c r="C249">
        <f t="shared" si="3"/>
        <v>-4.067278297286538E-3</v>
      </c>
    </row>
    <row r="250" spans="1:3" x14ac:dyDescent="0.25">
      <c r="A250" s="16">
        <v>44231</v>
      </c>
      <c r="B250" s="1">
        <v>2401.8000000000002</v>
      </c>
      <c r="C250">
        <f t="shared" si="3"/>
        <v>-2.135825558558439E-2</v>
      </c>
    </row>
    <row r="251" spans="1:3" x14ac:dyDescent="0.25">
      <c r="A251" s="16">
        <v>44232</v>
      </c>
      <c r="B251" s="1">
        <v>2376.75</v>
      </c>
      <c r="C251">
        <f t="shared" si="3"/>
        <v>-1.0484447987443173E-2</v>
      </c>
    </row>
  </sheetData>
  <sortState xmlns:xlrd2="http://schemas.microsoft.com/office/spreadsheetml/2017/richdata2" ref="A3:B251">
    <sortCondition ref="A3"/>
  </sortState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4"/>
  <sheetViews>
    <sheetView workbookViewId="0">
      <selection sqref="A1:B1"/>
    </sheetView>
  </sheetViews>
  <sheetFormatPr defaultRowHeight="13.8" x14ac:dyDescent="0.25"/>
  <cols>
    <col min="1" max="1" width="13.796875" customWidth="1"/>
    <col min="2" max="2" width="14.3984375" customWidth="1"/>
    <col min="3" max="3" width="11.3984375" customWidth="1"/>
    <col min="4" max="4" width="12.5" bestFit="1" customWidth="1"/>
  </cols>
  <sheetData>
    <row r="1" spans="1:4" ht="17.399999999999999" x14ac:dyDescent="0.3">
      <c r="A1" s="127" t="s">
        <v>28</v>
      </c>
      <c r="B1" s="127"/>
    </row>
    <row r="2" spans="1:4" x14ac:dyDescent="0.25">
      <c r="A2" s="15" t="s">
        <v>23</v>
      </c>
      <c r="B2" s="15" t="s">
        <v>30</v>
      </c>
      <c r="D2" s="4"/>
    </row>
    <row r="3" spans="1:4" x14ac:dyDescent="0.25">
      <c r="A3" s="17" t="s">
        <v>290</v>
      </c>
      <c r="B3" s="20">
        <v>71.470000999999996</v>
      </c>
    </row>
    <row r="4" spans="1:4" x14ac:dyDescent="0.25">
      <c r="A4" s="1" t="s">
        <v>289</v>
      </c>
      <c r="B4" s="20">
        <v>71.515502999999995</v>
      </c>
      <c r="C4" s="19">
        <f>LN(B4/B3)</f>
        <v>6.3645614783406062E-4</v>
      </c>
    </row>
    <row r="5" spans="1:4" x14ac:dyDescent="0.25">
      <c r="A5" s="18" t="s">
        <v>288</v>
      </c>
      <c r="B5" s="20">
        <v>71.279999000000004</v>
      </c>
      <c r="C5" s="19">
        <f t="shared" ref="C5:C68" si="0">LN(B5/B4)</f>
        <v>-3.2984822382330953E-3</v>
      </c>
    </row>
    <row r="6" spans="1:4" x14ac:dyDescent="0.25">
      <c r="A6" s="1" t="s">
        <v>287</v>
      </c>
      <c r="B6" s="20">
        <v>71.275299000000004</v>
      </c>
      <c r="C6" s="19">
        <f t="shared" si="0"/>
        <v>-6.5939324144989746E-5</v>
      </c>
    </row>
    <row r="7" spans="1:4" x14ac:dyDescent="0.25">
      <c r="A7" s="1" t="s">
        <v>286</v>
      </c>
      <c r="B7" s="20">
        <v>71.296204000000003</v>
      </c>
      <c r="C7" s="19">
        <f t="shared" si="0"/>
        <v>2.9325636203496135E-4</v>
      </c>
    </row>
    <row r="8" spans="1:4" x14ac:dyDescent="0.25">
      <c r="A8" s="1" t="s">
        <v>285</v>
      </c>
      <c r="B8" s="20">
        <v>71.268501000000001</v>
      </c>
      <c r="C8" s="19">
        <f t="shared" si="0"/>
        <v>-3.8863757125147527E-4</v>
      </c>
    </row>
    <row r="9" spans="1:4" x14ac:dyDescent="0.25">
      <c r="A9" s="1" t="s">
        <v>284</v>
      </c>
      <c r="B9" s="20">
        <v>71.514801000000006</v>
      </c>
      <c r="C9" s="19">
        <f t="shared" si="0"/>
        <v>3.4499866699662539E-3</v>
      </c>
    </row>
    <row r="10" spans="1:4" x14ac:dyDescent="0.25">
      <c r="A10" s="1" t="s">
        <v>283</v>
      </c>
      <c r="B10" s="20">
        <v>71.349197000000004</v>
      </c>
      <c r="C10" s="19">
        <f t="shared" si="0"/>
        <v>-2.3183457902812609E-3</v>
      </c>
    </row>
    <row r="11" spans="1:4" x14ac:dyDescent="0.25">
      <c r="A11" s="1" t="s">
        <v>282</v>
      </c>
      <c r="B11" s="20">
        <v>71.574996999999996</v>
      </c>
      <c r="C11" s="19">
        <f t="shared" si="0"/>
        <v>3.1597195904049858E-3</v>
      </c>
    </row>
    <row r="12" spans="1:4" x14ac:dyDescent="0.25">
      <c r="A12" s="1" t="s">
        <v>281</v>
      </c>
      <c r="B12" s="20">
        <v>71.827499000000003</v>
      </c>
      <c r="C12" s="19">
        <f t="shared" si="0"/>
        <v>3.5215880894010026E-3</v>
      </c>
    </row>
    <row r="13" spans="1:4" x14ac:dyDescent="0.25">
      <c r="A13" s="1" t="s">
        <v>280</v>
      </c>
      <c r="B13" s="20">
        <v>72.110000999999997</v>
      </c>
      <c r="C13" s="19">
        <f t="shared" si="0"/>
        <v>3.9253476368675188E-3</v>
      </c>
    </row>
    <row r="14" spans="1:4" x14ac:dyDescent="0.25">
      <c r="A14" s="1" t="s">
        <v>279</v>
      </c>
      <c r="B14" s="20">
        <v>71.886803</v>
      </c>
      <c r="C14" s="19">
        <f t="shared" si="0"/>
        <v>-3.1000435085959442E-3</v>
      </c>
    </row>
    <row r="15" spans="1:4" x14ac:dyDescent="0.25">
      <c r="A15" s="1" t="s">
        <v>278</v>
      </c>
      <c r="B15" s="20">
        <v>72.046700000000001</v>
      </c>
      <c r="C15" s="19">
        <f t="shared" si="0"/>
        <v>2.2218185821173408E-3</v>
      </c>
    </row>
    <row r="16" spans="1:4" x14ac:dyDescent="0.25">
      <c r="A16" s="1" t="s">
        <v>277</v>
      </c>
      <c r="B16" s="20">
        <v>71.870002999999997</v>
      </c>
      <c r="C16" s="19">
        <f t="shared" si="0"/>
        <v>-2.4555466475070127E-3</v>
      </c>
    </row>
    <row r="17" spans="1:3" x14ac:dyDescent="0.25">
      <c r="A17" s="1" t="s">
        <v>276</v>
      </c>
      <c r="B17" s="20">
        <v>71.663398999999998</v>
      </c>
      <c r="C17" s="19">
        <f t="shared" si="0"/>
        <v>-2.8788301511682218E-3</v>
      </c>
    </row>
    <row r="18" spans="1:3" x14ac:dyDescent="0.25">
      <c r="A18" s="1" t="s">
        <v>275</v>
      </c>
      <c r="B18" s="20">
        <v>71.930000000000007</v>
      </c>
      <c r="C18" s="19">
        <f t="shared" si="0"/>
        <v>3.7132808080485298E-3</v>
      </c>
    </row>
    <row r="19" spans="1:3" x14ac:dyDescent="0.25">
      <c r="A19" s="1" t="s">
        <v>274</v>
      </c>
      <c r="B19" s="20">
        <v>72.150002000000001</v>
      </c>
      <c r="C19" s="19">
        <f t="shared" si="0"/>
        <v>3.0538890606423693E-3</v>
      </c>
    </row>
    <row r="20" spans="1:3" x14ac:dyDescent="0.25">
      <c r="A20" s="1" t="s">
        <v>273</v>
      </c>
      <c r="B20" s="20">
        <v>72.824996999999996</v>
      </c>
      <c r="C20" s="19">
        <f t="shared" si="0"/>
        <v>9.3119487109454054E-3</v>
      </c>
    </row>
    <row r="21" spans="1:3" x14ac:dyDescent="0.25">
      <c r="A21" s="1" t="s">
        <v>272</v>
      </c>
      <c r="B21" s="20">
        <v>73.342003000000005</v>
      </c>
      <c r="C21" s="19">
        <f t="shared" si="0"/>
        <v>7.0742117729159773E-3</v>
      </c>
    </row>
    <row r="22" spans="1:3" x14ac:dyDescent="0.25">
      <c r="A22" s="1" t="s">
        <v>271</v>
      </c>
      <c r="B22" s="20">
        <v>74.042502999999996</v>
      </c>
      <c r="C22" s="19">
        <f t="shared" si="0"/>
        <v>9.5058197608996059E-3</v>
      </c>
    </row>
    <row r="23" spans="1:3" x14ac:dyDescent="0.25">
      <c r="A23" s="1" t="s">
        <v>270</v>
      </c>
      <c r="B23" s="20">
        <v>73.855103</v>
      </c>
      <c r="C23" s="19">
        <f t="shared" si="0"/>
        <v>-2.5341870684755393E-3</v>
      </c>
    </row>
    <row r="24" spans="1:3" x14ac:dyDescent="0.25">
      <c r="A24" s="1" t="s">
        <v>269</v>
      </c>
      <c r="B24" s="20">
        <v>73.9953</v>
      </c>
      <c r="C24" s="19">
        <f t="shared" si="0"/>
        <v>1.8964715573946825E-3</v>
      </c>
    </row>
    <row r="25" spans="1:3" x14ac:dyDescent="0.25">
      <c r="A25" s="1" t="s">
        <v>268</v>
      </c>
      <c r="B25" s="20">
        <v>74.405997999999997</v>
      </c>
      <c r="C25" s="19">
        <f t="shared" si="0"/>
        <v>5.5349791955495685E-3</v>
      </c>
    </row>
    <row r="26" spans="1:3" x14ac:dyDescent="0.25">
      <c r="A26" s="1" t="s">
        <v>267</v>
      </c>
      <c r="B26" s="20">
        <v>74.205001999999993</v>
      </c>
      <c r="C26" s="19">
        <f t="shared" si="0"/>
        <v>-2.7049965689943164E-3</v>
      </c>
    </row>
    <row r="27" spans="1:3" x14ac:dyDescent="0.25">
      <c r="A27" s="1" t="s">
        <v>266</v>
      </c>
      <c r="B27" s="20">
        <v>74.760002</v>
      </c>
      <c r="C27" s="19">
        <f t="shared" si="0"/>
        <v>7.4514490394928801E-3</v>
      </c>
    </row>
    <row r="28" spans="1:3" x14ac:dyDescent="0.25">
      <c r="A28" s="1" t="s">
        <v>265</v>
      </c>
      <c r="B28" s="20">
        <v>75.300003000000004</v>
      </c>
      <c r="C28" s="19">
        <f t="shared" si="0"/>
        <v>7.1971653068488668E-3</v>
      </c>
    </row>
    <row r="29" spans="1:3" x14ac:dyDescent="0.25">
      <c r="A29" s="1" t="s">
        <v>264</v>
      </c>
      <c r="B29" s="20">
        <v>73.903998999999999</v>
      </c>
      <c r="C29" s="19">
        <f t="shared" si="0"/>
        <v>-1.8713234489302493E-2</v>
      </c>
    </row>
    <row r="30" spans="1:3" x14ac:dyDescent="0.25">
      <c r="A30" s="1" t="s">
        <v>263</v>
      </c>
      <c r="B30" s="20">
        <v>75.154999000000004</v>
      </c>
      <c r="C30" s="19">
        <f t="shared" si="0"/>
        <v>1.678569412217262E-2</v>
      </c>
    </row>
    <row r="31" spans="1:3" x14ac:dyDescent="0.25">
      <c r="A31" s="1" t="s">
        <v>262</v>
      </c>
      <c r="B31" s="20">
        <v>74.012398000000005</v>
      </c>
      <c r="C31" s="19">
        <f t="shared" si="0"/>
        <v>-1.5320014567993373E-2</v>
      </c>
    </row>
    <row r="32" spans="1:3" x14ac:dyDescent="0.25">
      <c r="A32" s="1" t="s">
        <v>261</v>
      </c>
      <c r="B32" s="20">
        <v>74.982001999999994</v>
      </c>
      <c r="C32" s="19">
        <f t="shared" si="0"/>
        <v>1.3015491693408005E-2</v>
      </c>
    </row>
    <row r="33" spans="1:3" x14ac:dyDescent="0.25">
      <c r="A33" s="1" t="s">
        <v>260</v>
      </c>
      <c r="B33" s="20">
        <v>75.159698000000006</v>
      </c>
      <c r="C33" s="19">
        <f t="shared" si="0"/>
        <v>2.3670450376915442E-3</v>
      </c>
    </row>
    <row r="34" spans="1:3" x14ac:dyDescent="0.25">
      <c r="A34" s="1" t="s">
        <v>259</v>
      </c>
      <c r="B34" s="20">
        <v>75.622101000000001</v>
      </c>
      <c r="C34" s="19">
        <f t="shared" si="0"/>
        <v>6.1334252894849886E-3</v>
      </c>
    </row>
    <row r="35" spans="1:3" x14ac:dyDescent="0.25">
      <c r="A35" s="1" t="s">
        <v>258</v>
      </c>
      <c r="B35" s="20">
        <v>76.505996999999994</v>
      </c>
      <c r="C35" s="19">
        <f t="shared" si="0"/>
        <v>1.162054818490243E-2</v>
      </c>
    </row>
    <row r="36" spans="1:3" x14ac:dyDescent="0.25">
      <c r="A36" s="1" t="s">
        <v>257</v>
      </c>
      <c r="B36" s="20">
        <v>77.260002</v>
      </c>
      <c r="C36" s="19">
        <f t="shared" si="0"/>
        <v>9.8072532079032035E-3</v>
      </c>
    </row>
    <row r="37" spans="1:3" x14ac:dyDescent="0.25">
      <c r="A37" s="1" t="s">
        <v>256</v>
      </c>
      <c r="B37" s="20">
        <v>75.845496999999995</v>
      </c>
      <c r="C37" s="19">
        <f t="shared" si="0"/>
        <v>-1.8478046264560722E-2</v>
      </c>
    </row>
    <row r="38" spans="1:3" x14ac:dyDescent="0.25">
      <c r="A38" s="1" t="s">
        <v>255</v>
      </c>
      <c r="B38" s="20">
        <v>74.725600999999997</v>
      </c>
      <c r="C38" s="19">
        <f t="shared" si="0"/>
        <v>-1.4875585898845715E-2</v>
      </c>
    </row>
    <row r="39" spans="1:3" x14ac:dyDescent="0.25">
      <c r="A39" s="1" t="s">
        <v>254</v>
      </c>
      <c r="B39" s="20">
        <v>75.464995999999999</v>
      </c>
      <c r="C39" s="19">
        <f t="shared" si="0"/>
        <v>9.8461686453408821E-3</v>
      </c>
    </row>
    <row r="40" spans="1:3" x14ac:dyDescent="0.25">
      <c r="A40" s="1" t="s">
        <v>253</v>
      </c>
      <c r="B40" s="20">
        <v>75.400002000000001</v>
      </c>
      <c r="C40" s="19">
        <f t="shared" si="0"/>
        <v>-8.6161806757694835E-4</v>
      </c>
    </row>
    <row r="41" spans="1:3" x14ac:dyDescent="0.25">
      <c r="A41" s="1" t="s">
        <v>252</v>
      </c>
      <c r="B41" s="20">
        <v>75.324996999999996</v>
      </c>
      <c r="C41" s="19">
        <f t="shared" si="0"/>
        <v>-9.9525635015947056E-4</v>
      </c>
    </row>
    <row r="42" spans="1:3" x14ac:dyDescent="0.25">
      <c r="A42" s="1" t="s">
        <v>251</v>
      </c>
      <c r="B42" s="20">
        <v>77.569999999999993</v>
      </c>
      <c r="C42" s="19">
        <f t="shared" si="0"/>
        <v>2.9368709313830576E-2</v>
      </c>
    </row>
    <row r="43" spans="1:3" x14ac:dyDescent="0.25">
      <c r="A43" s="1" t="s">
        <v>250</v>
      </c>
      <c r="B43" s="20">
        <v>77.139999000000003</v>
      </c>
      <c r="C43" s="19">
        <f t="shared" si="0"/>
        <v>-5.5588146861414887E-3</v>
      </c>
    </row>
    <row r="44" spans="1:3" x14ac:dyDescent="0.25">
      <c r="A44" s="1" t="s">
        <v>249</v>
      </c>
      <c r="B44" s="20">
        <v>76.230002999999996</v>
      </c>
      <c r="C44" s="19">
        <f t="shared" si="0"/>
        <v>-1.186681446187216E-2</v>
      </c>
    </row>
    <row r="45" spans="1:3" x14ac:dyDescent="0.25">
      <c r="A45" s="1" t="s">
        <v>248</v>
      </c>
      <c r="B45" s="20">
        <v>75.964896999999993</v>
      </c>
      <c r="C45" s="19">
        <f t="shared" si="0"/>
        <v>-3.4837733475357098E-3</v>
      </c>
    </row>
    <row r="46" spans="1:3" x14ac:dyDescent="0.25">
      <c r="A46" s="1" t="s">
        <v>247</v>
      </c>
      <c r="B46" s="20">
        <v>76.660004000000001</v>
      </c>
      <c r="C46" s="19">
        <f t="shared" si="0"/>
        <v>9.1087601236272738E-3</v>
      </c>
    </row>
    <row r="47" spans="1:3" x14ac:dyDescent="0.25">
      <c r="A47" s="1" t="s">
        <v>246</v>
      </c>
      <c r="B47" s="20">
        <v>75.959000000000003</v>
      </c>
      <c r="C47" s="19">
        <f t="shared" si="0"/>
        <v>-9.1863910970212768E-3</v>
      </c>
    </row>
    <row r="48" spans="1:3" x14ac:dyDescent="0.25">
      <c r="A48" s="1" t="s">
        <v>245</v>
      </c>
      <c r="B48" s="20">
        <v>76.650002000000001</v>
      </c>
      <c r="C48" s="19">
        <f t="shared" si="0"/>
        <v>9.0559103766149635E-3</v>
      </c>
    </row>
    <row r="49" spans="1:3" x14ac:dyDescent="0.25">
      <c r="A49" s="1" t="s">
        <v>244</v>
      </c>
      <c r="B49" s="20">
        <v>76.166495999999995</v>
      </c>
      <c r="C49" s="19">
        <f t="shared" si="0"/>
        <v>-6.3279504470311583E-3</v>
      </c>
    </row>
    <row r="50" spans="1:3" x14ac:dyDescent="0.25">
      <c r="A50" s="1" t="s">
        <v>243</v>
      </c>
      <c r="B50" s="20">
        <v>76.910004000000001</v>
      </c>
      <c r="C50" s="19">
        <f t="shared" si="0"/>
        <v>9.7142781143822032E-3</v>
      </c>
    </row>
    <row r="51" spans="1:3" x14ac:dyDescent="0.25">
      <c r="A51" s="1" t="s">
        <v>242</v>
      </c>
      <c r="B51" s="20">
        <v>75.930999999999997</v>
      </c>
      <c r="C51" s="19">
        <f t="shared" si="0"/>
        <v>-1.2810925914361214E-2</v>
      </c>
    </row>
    <row r="52" spans="1:3" x14ac:dyDescent="0.25">
      <c r="A52" s="1" t="s">
        <v>241</v>
      </c>
      <c r="B52" s="20">
        <v>77.212502000000001</v>
      </c>
      <c r="C52" s="19">
        <f t="shared" si="0"/>
        <v>1.6736353761117501E-2</v>
      </c>
    </row>
    <row r="53" spans="1:3" x14ac:dyDescent="0.25">
      <c r="A53" s="1" t="s">
        <v>240</v>
      </c>
      <c r="B53" s="20">
        <v>77.569999999999993</v>
      </c>
      <c r="C53" s="19">
        <f t="shared" si="0"/>
        <v>4.6193675782212201E-3</v>
      </c>
    </row>
    <row r="54" spans="1:3" x14ac:dyDescent="0.25">
      <c r="A54" s="1" t="s">
        <v>239</v>
      </c>
      <c r="B54" s="20">
        <v>76.559997999999993</v>
      </c>
      <c r="C54" s="19">
        <f t="shared" si="0"/>
        <v>-1.3106033481383774E-2</v>
      </c>
    </row>
    <row r="55" spans="1:3" x14ac:dyDescent="0.25">
      <c r="A55" s="1" t="s">
        <v>238</v>
      </c>
      <c r="B55" s="20">
        <v>77.209998999999996</v>
      </c>
      <c r="C55" s="19">
        <f t="shared" si="0"/>
        <v>8.4542483476376384E-3</v>
      </c>
    </row>
    <row r="56" spans="1:3" x14ac:dyDescent="0.25">
      <c r="A56" s="1" t="s">
        <v>237</v>
      </c>
      <c r="B56" s="20">
        <v>76.969397999999998</v>
      </c>
      <c r="C56" s="19">
        <f t="shared" si="0"/>
        <v>-3.1210550824442808E-3</v>
      </c>
    </row>
    <row r="57" spans="1:3" x14ac:dyDescent="0.25">
      <c r="A57" s="1" t="s">
        <v>236</v>
      </c>
      <c r="B57" s="20">
        <v>76.400002000000001</v>
      </c>
      <c r="C57" s="19">
        <f t="shared" si="0"/>
        <v>-7.4251919361048788E-3</v>
      </c>
    </row>
    <row r="58" spans="1:3" x14ac:dyDescent="0.25">
      <c r="A58" s="1" t="s">
        <v>235</v>
      </c>
      <c r="B58" s="20">
        <v>76.422500999999997</v>
      </c>
      <c r="C58" s="19">
        <f t="shared" si="0"/>
        <v>2.9444616755878767E-4</v>
      </c>
    </row>
    <row r="59" spans="1:3" x14ac:dyDescent="0.25">
      <c r="A59" s="1" t="s">
        <v>234</v>
      </c>
      <c r="B59" s="20">
        <v>76.271500000000003</v>
      </c>
      <c r="C59" s="19">
        <f t="shared" si="0"/>
        <v>-1.9778255626915261E-3</v>
      </c>
    </row>
    <row r="60" spans="1:3" x14ac:dyDescent="0.25">
      <c r="A60" s="1" t="s">
        <v>233</v>
      </c>
      <c r="B60" s="20">
        <v>76.186301999999998</v>
      </c>
      <c r="C60" s="19">
        <f t="shared" si="0"/>
        <v>-1.1176602017240851E-3</v>
      </c>
    </row>
    <row r="61" spans="1:3" x14ac:dyDescent="0.25">
      <c r="A61" s="1" t="s">
        <v>232</v>
      </c>
      <c r="B61" s="20">
        <v>76.464995999999999</v>
      </c>
      <c r="C61" s="19">
        <f t="shared" si="0"/>
        <v>3.6513847349420639E-3</v>
      </c>
    </row>
    <row r="62" spans="1:3" x14ac:dyDescent="0.25">
      <c r="A62" s="1" t="s">
        <v>231</v>
      </c>
      <c r="B62" s="20">
        <v>75.258499</v>
      </c>
      <c r="C62" s="19">
        <f t="shared" si="0"/>
        <v>-1.5904226715629702E-2</v>
      </c>
    </row>
    <row r="63" spans="1:3" x14ac:dyDescent="0.25">
      <c r="A63" s="1" t="s">
        <v>230</v>
      </c>
      <c r="B63" s="20">
        <v>75.720000999999996</v>
      </c>
      <c r="C63" s="19">
        <f t="shared" si="0"/>
        <v>6.1134987747319966E-3</v>
      </c>
    </row>
    <row r="64" spans="1:3" x14ac:dyDescent="0.25">
      <c r="A64" s="1" t="s">
        <v>229</v>
      </c>
      <c r="B64" s="20">
        <v>75.600502000000006</v>
      </c>
      <c r="C64" s="19">
        <f t="shared" si="0"/>
        <v>-1.5794161725908938E-3</v>
      </c>
    </row>
    <row r="65" spans="1:3" x14ac:dyDescent="0.25">
      <c r="A65" s="1" t="s">
        <v>228</v>
      </c>
      <c r="B65" s="20">
        <v>75.849997999999999</v>
      </c>
      <c r="C65" s="19">
        <f t="shared" si="0"/>
        <v>3.2947560516280719E-3</v>
      </c>
    </row>
    <row r="66" spans="1:3" x14ac:dyDescent="0.25">
      <c r="A66" s="1" t="s">
        <v>227</v>
      </c>
      <c r="B66" s="20">
        <v>76.169998000000007</v>
      </c>
      <c r="C66" s="19">
        <f t="shared" si="0"/>
        <v>4.2099787009302553E-3</v>
      </c>
    </row>
    <row r="67" spans="1:3" x14ac:dyDescent="0.25">
      <c r="A67" s="1" t="s">
        <v>226</v>
      </c>
      <c r="B67" s="20">
        <v>76.151298999999995</v>
      </c>
      <c r="C67" s="19">
        <f t="shared" si="0"/>
        <v>-2.4552049466786699E-4</v>
      </c>
    </row>
    <row r="68" spans="1:3" x14ac:dyDescent="0.25">
      <c r="A68" s="1" t="s">
        <v>225</v>
      </c>
      <c r="B68" s="20">
        <v>76.080001999999993</v>
      </c>
      <c r="C68" s="19">
        <f t="shared" si="0"/>
        <v>-9.3669310771982226E-4</v>
      </c>
    </row>
    <row r="69" spans="1:3" x14ac:dyDescent="0.25">
      <c r="A69" s="1" t="s">
        <v>224</v>
      </c>
      <c r="B69" s="20">
        <v>75.525002000000001</v>
      </c>
      <c r="C69" s="19">
        <f t="shared" ref="C69:C132" si="1">LN(B69/B68)</f>
        <v>-7.3216907712192443E-3</v>
      </c>
    </row>
    <row r="70" spans="1:3" x14ac:dyDescent="0.25">
      <c r="A70" s="1" t="s">
        <v>223</v>
      </c>
      <c r="B70" s="20">
        <v>76.309997999999993</v>
      </c>
      <c r="C70" s="19">
        <f t="shared" si="1"/>
        <v>1.034021133862372E-2</v>
      </c>
    </row>
    <row r="71" spans="1:3" x14ac:dyDescent="0.25">
      <c r="A71" s="1" t="s">
        <v>222</v>
      </c>
      <c r="B71" s="20">
        <v>75.680000000000007</v>
      </c>
      <c r="C71" s="19">
        <f t="shared" si="1"/>
        <v>-8.290040349033679E-3</v>
      </c>
    </row>
    <row r="72" spans="1:3" x14ac:dyDescent="0.25">
      <c r="A72" s="1" t="s">
        <v>221</v>
      </c>
      <c r="B72" s="20">
        <v>75.426201000000006</v>
      </c>
      <c r="C72" s="19">
        <f t="shared" si="1"/>
        <v>-3.3592167228496564E-3</v>
      </c>
    </row>
    <row r="73" spans="1:3" x14ac:dyDescent="0.25">
      <c r="A73" s="1" t="s">
        <v>220</v>
      </c>
      <c r="B73" s="20">
        <v>75.485000999999997</v>
      </c>
      <c r="C73" s="19">
        <f t="shared" si="1"/>
        <v>7.7926624659108439E-4</v>
      </c>
    </row>
    <row r="74" spans="1:3" x14ac:dyDescent="0.25">
      <c r="A74" s="1" t="s">
        <v>219</v>
      </c>
      <c r="B74" s="20">
        <v>75.819999999999993</v>
      </c>
      <c r="C74" s="19">
        <f t="shared" si="1"/>
        <v>4.4281358208243691E-3</v>
      </c>
    </row>
    <row r="75" spans="1:3" x14ac:dyDescent="0.25">
      <c r="A75" s="1" t="s">
        <v>218</v>
      </c>
      <c r="B75" s="20">
        <v>75.600098000000003</v>
      </c>
      <c r="C75" s="19">
        <f t="shared" si="1"/>
        <v>-2.9045306072451927E-3</v>
      </c>
    </row>
    <row r="76" spans="1:3" x14ac:dyDescent="0.25">
      <c r="A76" s="1" t="s">
        <v>217</v>
      </c>
      <c r="B76" s="20">
        <v>76</v>
      </c>
      <c r="C76" s="19">
        <f t="shared" si="1"/>
        <v>5.2757608053876012E-3</v>
      </c>
    </row>
    <row r="77" spans="1:3" x14ac:dyDescent="0.25">
      <c r="A77" s="1" t="s">
        <v>216</v>
      </c>
      <c r="B77" s="20">
        <v>75.779999000000004</v>
      </c>
      <c r="C77" s="19">
        <f t="shared" si="1"/>
        <v>-2.898947891970326E-3</v>
      </c>
    </row>
    <row r="78" spans="1:3" x14ac:dyDescent="0.25">
      <c r="A78" s="1" t="s">
        <v>215</v>
      </c>
      <c r="B78" s="20">
        <v>75.625</v>
      </c>
      <c r="C78" s="19">
        <f t="shared" si="1"/>
        <v>-2.0474760433552676E-3</v>
      </c>
    </row>
    <row r="79" spans="1:3" x14ac:dyDescent="0.25">
      <c r="A79" s="1" t="s">
        <v>214</v>
      </c>
      <c r="B79" s="20">
        <v>75.985000999999997</v>
      </c>
      <c r="C79" s="19">
        <f t="shared" si="1"/>
        <v>4.74904919505496E-3</v>
      </c>
    </row>
    <row r="80" spans="1:3" x14ac:dyDescent="0.25">
      <c r="A80" s="1" t="s">
        <v>213</v>
      </c>
      <c r="B80" s="20">
        <v>76.110000999999997</v>
      </c>
      <c r="C80" s="19">
        <f t="shared" si="1"/>
        <v>1.6437098721174166E-3</v>
      </c>
    </row>
    <row r="81" spans="1:3" x14ac:dyDescent="0.25">
      <c r="A81" s="1" t="s">
        <v>212</v>
      </c>
      <c r="B81" s="20">
        <v>75.819999999999993</v>
      </c>
      <c r="C81" s="19">
        <f t="shared" si="1"/>
        <v>-3.8175653299893386E-3</v>
      </c>
    </row>
    <row r="82" spans="1:3" x14ac:dyDescent="0.25">
      <c r="A82" s="1" t="s">
        <v>211</v>
      </c>
      <c r="B82" s="20">
        <v>76.129997000000003</v>
      </c>
      <c r="C82" s="19">
        <f t="shared" si="1"/>
        <v>4.0802558236531679E-3</v>
      </c>
    </row>
    <row r="83" spans="1:3" x14ac:dyDescent="0.25">
      <c r="A83" s="1" t="s">
        <v>210</v>
      </c>
      <c r="B83" s="20">
        <v>75.959998999999996</v>
      </c>
      <c r="C83" s="19">
        <f t="shared" si="1"/>
        <v>-2.2354931325803333E-3</v>
      </c>
    </row>
    <row r="84" spans="1:3" x14ac:dyDescent="0.25">
      <c r="A84" s="1" t="s">
        <v>209</v>
      </c>
      <c r="B84" s="20">
        <v>75.513199</v>
      </c>
      <c r="C84" s="19">
        <f t="shared" si="1"/>
        <v>-5.8994106116732632E-3</v>
      </c>
    </row>
    <row r="85" spans="1:3" x14ac:dyDescent="0.25">
      <c r="A85" s="1" t="s">
        <v>208</v>
      </c>
      <c r="B85" s="20">
        <v>75.730002999999996</v>
      </c>
      <c r="C85" s="19">
        <f t="shared" si="1"/>
        <v>2.8669605725620494E-3</v>
      </c>
    </row>
    <row r="86" spans="1:3" x14ac:dyDescent="0.25">
      <c r="A86" s="1" t="s">
        <v>207</v>
      </c>
      <c r="B86" s="20">
        <v>75.065804</v>
      </c>
      <c r="C86" s="19">
        <f t="shared" si="1"/>
        <v>-8.8093072158629132E-3</v>
      </c>
    </row>
    <row r="87" spans="1:3" x14ac:dyDescent="0.25">
      <c r="A87" s="1" t="s">
        <v>206</v>
      </c>
      <c r="B87" s="20">
        <v>75.544998000000007</v>
      </c>
      <c r="C87" s="19">
        <f t="shared" si="1"/>
        <v>6.3633631932300001E-3</v>
      </c>
    </row>
    <row r="88" spans="1:3" x14ac:dyDescent="0.25">
      <c r="A88" s="1" t="s">
        <v>205</v>
      </c>
      <c r="B88" s="20">
        <v>75.490898000000001</v>
      </c>
      <c r="C88" s="19">
        <f t="shared" si="1"/>
        <v>-7.1638602142261656E-4</v>
      </c>
    </row>
    <row r="89" spans="1:3" x14ac:dyDescent="0.25">
      <c r="A89" s="1" t="s">
        <v>204</v>
      </c>
      <c r="B89" s="20">
        <v>75.517700000000005</v>
      </c>
      <c r="C89" s="19">
        <f t="shared" si="1"/>
        <v>3.5497316889775843E-4</v>
      </c>
    </row>
    <row r="90" spans="1:3" x14ac:dyDescent="0.25">
      <c r="A90" s="1" t="s">
        <v>203</v>
      </c>
      <c r="B90" s="20">
        <v>75.625</v>
      </c>
      <c r="C90" s="19">
        <f t="shared" si="1"/>
        <v>1.4198504860132542E-3</v>
      </c>
    </row>
    <row r="91" spans="1:3" x14ac:dyDescent="0.25">
      <c r="A91" s="1" t="s">
        <v>202</v>
      </c>
      <c r="B91" s="20">
        <v>75.509804000000003</v>
      </c>
      <c r="C91" s="19">
        <f t="shared" si="1"/>
        <v>-1.5244142217311271E-3</v>
      </c>
    </row>
    <row r="92" spans="1:3" x14ac:dyDescent="0.25">
      <c r="A92" s="1" t="s">
        <v>201</v>
      </c>
      <c r="B92" s="20">
        <v>75.875</v>
      </c>
      <c r="C92" s="19">
        <f t="shared" si="1"/>
        <v>4.8247472503878891E-3</v>
      </c>
    </row>
    <row r="93" spans="1:3" x14ac:dyDescent="0.25">
      <c r="A93" s="1" t="s">
        <v>200</v>
      </c>
      <c r="B93" s="20">
        <v>76.389999000000003</v>
      </c>
      <c r="C93" s="19">
        <f t="shared" si="1"/>
        <v>6.7645350828873362E-3</v>
      </c>
    </row>
    <row r="94" spans="1:3" x14ac:dyDescent="0.25">
      <c r="A94" s="1" t="s">
        <v>199</v>
      </c>
      <c r="B94" s="20">
        <v>75.956801999999996</v>
      </c>
      <c r="C94" s="19">
        <f t="shared" si="1"/>
        <v>-5.6870005105861699E-3</v>
      </c>
    </row>
    <row r="95" spans="1:3" x14ac:dyDescent="0.25">
      <c r="A95" s="1" t="s">
        <v>198</v>
      </c>
      <c r="B95" s="20">
        <v>75.977997000000002</v>
      </c>
      <c r="C95" s="19">
        <f t="shared" si="1"/>
        <v>2.7900125944814859E-4</v>
      </c>
    </row>
    <row r="96" spans="1:3" x14ac:dyDescent="0.25">
      <c r="A96" s="1" t="s">
        <v>197</v>
      </c>
      <c r="B96" s="20">
        <v>76.654999000000004</v>
      </c>
      <c r="C96" s="19">
        <f t="shared" si="1"/>
        <v>8.8710365055424314E-3</v>
      </c>
    </row>
    <row r="97" spans="1:3" x14ac:dyDescent="0.25">
      <c r="A97" s="1" t="s">
        <v>196</v>
      </c>
      <c r="B97" s="20">
        <v>76.550003000000004</v>
      </c>
      <c r="C97" s="19">
        <f t="shared" si="1"/>
        <v>-1.3706604231902202E-3</v>
      </c>
    </row>
    <row r="98" spans="1:3" x14ac:dyDescent="0.25">
      <c r="A98" s="1" t="s">
        <v>195</v>
      </c>
      <c r="B98" s="20">
        <v>76.400397999999996</v>
      </c>
      <c r="C98" s="19">
        <f t="shared" si="1"/>
        <v>-1.9562557107743912E-3</v>
      </c>
    </row>
    <row r="99" spans="1:3" x14ac:dyDescent="0.25">
      <c r="A99" s="1" t="s">
        <v>194</v>
      </c>
      <c r="B99" s="20">
        <v>76.252098000000004</v>
      </c>
      <c r="C99" s="19">
        <f t="shared" si="1"/>
        <v>-1.9429757198940133E-3</v>
      </c>
    </row>
    <row r="100" spans="1:3" x14ac:dyDescent="0.25">
      <c r="A100" s="1" t="s">
        <v>193</v>
      </c>
      <c r="B100" s="20">
        <v>75.789803000000006</v>
      </c>
      <c r="C100" s="19">
        <f t="shared" si="1"/>
        <v>-6.081171330040807E-3</v>
      </c>
    </row>
    <row r="101" spans="1:3" x14ac:dyDescent="0.25">
      <c r="A101" s="1" t="s">
        <v>192</v>
      </c>
      <c r="B101" s="20">
        <v>75.607803000000004</v>
      </c>
      <c r="C101" s="19">
        <f t="shared" si="1"/>
        <v>-2.4042663880809671E-3</v>
      </c>
    </row>
    <row r="102" spans="1:3" x14ac:dyDescent="0.25">
      <c r="A102" s="1" t="s">
        <v>191</v>
      </c>
      <c r="B102" s="20">
        <v>75.970000999999996</v>
      </c>
      <c r="C102" s="19">
        <f t="shared" si="1"/>
        <v>4.7790465332471039E-3</v>
      </c>
    </row>
    <row r="103" spans="1:3" x14ac:dyDescent="0.25">
      <c r="A103" s="1" t="s">
        <v>190</v>
      </c>
      <c r="B103" s="20">
        <v>75.539803000000006</v>
      </c>
      <c r="C103" s="19">
        <f t="shared" si="1"/>
        <v>-5.6788292871701356E-3</v>
      </c>
    </row>
    <row r="104" spans="1:3" x14ac:dyDescent="0.25">
      <c r="A104" s="1" t="s">
        <v>189</v>
      </c>
      <c r="B104" s="20">
        <v>75.619797000000005</v>
      </c>
      <c r="C104" s="19">
        <f t="shared" si="1"/>
        <v>1.0584045931264386E-3</v>
      </c>
    </row>
    <row r="105" spans="1:3" x14ac:dyDescent="0.25">
      <c r="A105" s="1" t="s">
        <v>188</v>
      </c>
      <c r="B105" s="20">
        <v>75.699996999999996</v>
      </c>
      <c r="C105" s="19">
        <f t="shared" si="1"/>
        <v>1.0600068291063568E-3</v>
      </c>
    </row>
    <row r="106" spans="1:3" x14ac:dyDescent="0.25">
      <c r="A106" s="1" t="s">
        <v>187</v>
      </c>
      <c r="B106" s="20">
        <v>75.75</v>
      </c>
      <c r="C106" s="19">
        <f t="shared" si="1"/>
        <v>6.603235761951982E-4</v>
      </c>
    </row>
    <row r="107" spans="1:3" x14ac:dyDescent="0.25">
      <c r="A107" s="1" t="s">
        <v>186</v>
      </c>
      <c r="B107" s="20">
        <v>75.454903000000002</v>
      </c>
      <c r="C107" s="19">
        <f t="shared" si="1"/>
        <v>-3.903277854215445E-3</v>
      </c>
    </row>
    <row r="108" spans="1:3" x14ac:dyDescent="0.25">
      <c r="A108" s="1" t="s">
        <v>185</v>
      </c>
      <c r="B108" s="20">
        <v>74.721001000000001</v>
      </c>
      <c r="C108" s="19">
        <f t="shared" si="1"/>
        <v>-9.7739760234683785E-3</v>
      </c>
    </row>
    <row r="109" spans="1:3" x14ac:dyDescent="0.25">
      <c r="A109" s="1" t="s">
        <v>184</v>
      </c>
      <c r="B109" s="20">
        <v>74.679298000000003</v>
      </c>
      <c r="C109" s="19">
        <f t="shared" si="1"/>
        <v>-5.5827198957775963E-4</v>
      </c>
    </row>
    <row r="110" spans="1:3" x14ac:dyDescent="0.25">
      <c r="A110" s="1" t="s">
        <v>183</v>
      </c>
      <c r="B110" s="20">
        <v>74.607596999999998</v>
      </c>
      <c r="C110" s="19">
        <f t="shared" si="1"/>
        <v>-9.605800363560944E-4</v>
      </c>
    </row>
    <row r="111" spans="1:3" x14ac:dyDescent="0.25">
      <c r="A111" s="1" t="s">
        <v>182</v>
      </c>
      <c r="B111" s="20">
        <v>75.125</v>
      </c>
      <c r="C111" s="19">
        <f t="shared" si="1"/>
        <v>6.9110543695108566E-3</v>
      </c>
    </row>
    <row r="112" spans="1:3" x14ac:dyDescent="0.25">
      <c r="A112" s="1" t="s">
        <v>181</v>
      </c>
      <c r="B112" s="20">
        <v>74.939903000000001</v>
      </c>
      <c r="C112" s="19">
        <f t="shared" si="1"/>
        <v>-2.4668938594963868E-3</v>
      </c>
    </row>
    <row r="113" spans="1:3" x14ac:dyDescent="0.25">
      <c r="A113" s="1" t="s">
        <v>180</v>
      </c>
      <c r="B113" s="20">
        <v>75.339995999999999</v>
      </c>
      <c r="C113" s="19">
        <f t="shared" si="1"/>
        <v>5.3246501753716844E-3</v>
      </c>
    </row>
    <row r="114" spans="1:3" x14ac:dyDescent="0.25">
      <c r="A114" s="1" t="s">
        <v>179</v>
      </c>
      <c r="B114" s="20">
        <v>75.158501000000001</v>
      </c>
      <c r="C114" s="19">
        <f t="shared" si="1"/>
        <v>-2.4119189440812254E-3</v>
      </c>
    </row>
    <row r="115" spans="1:3" x14ac:dyDescent="0.25">
      <c r="A115" s="1" t="s">
        <v>178</v>
      </c>
      <c r="B115" s="20">
        <v>75.449996999999996</v>
      </c>
      <c r="C115" s="19">
        <f t="shared" si="1"/>
        <v>3.8709152252599929E-3</v>
      </c>
    </row>
    <row r="116" spans="1:3" x14ac:dyDescent="0.25">
      <c r="A116" s="1" t="s">
        <v>177</v>
      </c>
      <c r="B116" s="20">
        <v>75.574996999999996</v>
      </c>
      <c r="C116" s="19">
        <f t="shared" si="1"/>
        <v>1.6553555174287182E-3</v>
      </c>
    </row>
    <row r="117" spans="1:3" x14ac:dyDescent="0.25">
      <c r="A117" s="1" t="s">
        <v>176</v>
      </c>
      <c r="B117" s="20">
        <v>75.124900999999994</v>
      </c>
      <c r="C117" s="19">
        <f t="shared" si="1"/>
        <v>-5.9734259190117062E-3</v>
      </c>
    </row>
    <row r="118" spans="1:3" x14ac:dyDescent="0.25">
      <c r="A118" s="1" t="s">
        <v>175</v>
      </c>
      <c r="B118" s="20">
        <v>75.174499999999995</v>
      </c>
      <c r="C118" s="19">
        <f t="shared" si="1"/>
        <v>6.6000265430817755E-4</v>
      </c>
    </row>
    <row r="119" spans="1:3" x14ac:dyDescent="0.25">
      <c r="A119" s="1" t="s">
        <v>174</v>
      </c>
      <c r="B119" s="20">
        <v>74.897300999999999</v>
      </c>
      <c r="C119" s="19">
        <f t="shared" si="1"/>
        <v>-3.694222544193547E-3</v>
      </c>
    </row>
    <row r="120" spans="1:3" x14ac:dyDescent="0.25">
      <c r="A120" s="1" t="s">
        <v>173</v>
      </c>
      <c r="B120" s="20">
        <v>74.989998</v>
      </c>
      <c r="C120" s="19">
        <f t="shared" si="1"/>
        <v>1.2368894821177259E-3</v>
      </c>
    </row>
    <row r="121" spans="1:3" x14ac:dyDescent="0.25">
      <c r="A121" s="1" t="s">
        <v>172</v>
      </c>
      <c r="B121" s="20">
        <v>74.769997000000004</v>
      </c>
      <c r="C121" s="19">
        <f t="shared" si="1"/>
        <v>-2.9380497542955833E-3</v>
      </c>
    </row>
    <row r="122" spans="1:3" x14ac:dyDescent="0.25">
      <c r="A122" s="1" t="s">
        <v>171</v>
      </c>
      <c r="B122" s="20">
        <v>74.819999999999993</v>
      </c>
      <c r="C122" s="19">
        <f t="shared" si="1"/>
        <v>6.6853403122051926E-4</v>
      </c>
    </row>
    <row r="123" spans="1:3" x14ac:dyDescent="0.25">
      <c r="A123" s="1" t="s">
        <v>170</v>
      </c>
      <c r="B123" s="20">
        <v>74.807297000000005</v>
      </c>
      <c r="C123" s="19">
        <f t="shared" si="1"/>
        <v>-1.6979522166339861E-4</v>
      </c>
    </row>
    <row r="124" spans="1:3" x14ac:dyDescent="0.25">
      <c r="A124" s="1" t="s">
        <v>169</v>
      </c>
      <c r="B124" s="20">
        <v>74.759804000000003</v>
      </c>
      <c r="C124" s="19">
        <f t="shared" si="1"/>
        <v>-6.3507283725763993E-4</v>
      </c>
    </row>
    <row r="125" spans="1:3" x14ac:dyDescent="0.25">
      <c r="A125" s="1" t="s">
        <v>168</v>
      </c>
      <c r="B125" s="20">
        <v>75</v>
      </c>
      <c r="C125" s="19">
        <f t="shared" si="1"/>
        <v>3.2077526752315351E-3</v>
      </c>
    </row>
    <row r="126" spans="1:3" x14ac:dyDescent="0.25">
      <c r="A126" s="1" t="s">
        <v>167</v>
      </c>
      <c r="B126" s="20">
        <v>75.089995999999999</v>
      </c>
      <c r="C126" s="19">
        <f t="shared" si="1"/>
        <v>1.199227306070533E-3</v>
      </c>
    </row>
    <row r="127" spans="1:3" x14ac:dyDescent="0.25">
      <c r="A127" s="1" t="s">
        <v>166</v>
      </c>
      <c r="B127" s="20">
        <v>74.831199999999995</v>
      </c>
      <c r="C127" s="19">
        <f t="shared" si="1"/>
        <v>-3.452430529636937E-3</v>
      </c>
    </row>
    <row r="128" spans="1:3" x14ac:dyDescent="0.25">
      <c r="A128" s="1" t="s">
        <v>165</v>
      </c>
      <c r="B128" s="20">
        <v>74.989998</v>
      </c>
      <c r="C128" s="19">
        <f t="shared" si="1"/>
        <v>2.1198343303307681E-3</v>
      </c>
    </row>
    <row r="129" spans="1:3" x14ac:dyDescent="0.25">
      <c r="A129" s="1" t="s">
        <v>164</v>
      </c>
      <c r="B129" s="20">
        <v>74.917800999999997</v>
      </c>
      <c r="C129" s="19">
        <f t="shared" si="1"/>
        <v>-9.632188060072418E-4</v>
      </c>
    </row>
    <row r="130" spans="1:3" x14ac:dyDescent="0.25">
      <c r="A130" s="1" t="s">
        <v>163</v>
      </c>
      <c r="B130" s="20">
        <v>75.330001999999993</v>
      </c>
      <c r="C130" s="19">
        <f t="shared" si="1"/>
        <v>5.4869625503824173E-3</v>
      </c>
    </row>
    <row r="131" spans="1:3" x14ac:dyDescent="0.25">
      <c r="A131" s="1" t="s">
        <v>162</v>
      </c>
      <c r="B131" s="20">
        <v>75.25</v>
      </c>
      <c r="C131" s="19">
        <f t="shared" si="1"/>
        <v>-1.0625847584651228E-3</v>
      </c>
    </row>
    <row r="132" spans="1:3" x14ac:dyDescent="0.25">
      <c r="A132" s="1" t="s">
        <v>161</v>
      </c>
      <c r="B132" s="20">
        <v>74.882202000000007</v>
      </c>
      <c r="C132" s="19">
        <f t="shared" si="1"/>
        <v>-4.8996648407452562E-3</v>
      </c>
    </row>
    <row r="133" spans="1:3" x14ac:dyDescent="0.25">
      <c r="A133" s="1" t="s">
        <v>160</v>
      </c>
      <c r="B133" s="20">
        <v>74.899803000000006</v>
      </c>
      <c r="C133" s="19">
        <f t="shared" ref="C133:C196" si="2">LN(B133/B132)</f>
        <v>2.3502155791034666E-4</v>
      </c>
    </row>
    <row r="134" spans="1:3" x14ac:dyDescent="0.25">
      <c r="A134" s="1" t="s">
        <v>159</v>
      </c>
      <c r="B134" s="20">
        <v>75.024803000000006</v>
      </c>
      <c r="C134" s="19">
        <f t="shared" si="2"/>
        <v>1.6675051854303175E-3</v>
      </c>
    </row>
    <row r="135" spans="1:3" x14ac:dyDescent="0.25">
      <c r="A135" s="1" t="s">
        <v>158</v>
      </c>
      <c r="B135" s="20">
        <v>75.099997999999999</v>
      </c>
      <c r="C135" s="19">
        <f t="shared" si="2"/>
        <v>1.0017666073497266E-3</v>
      </c>
    </row>
    <row r="136" spans="1:3" x14ac:dyDescent="0.25">
      <c r="A136" s="1" t="s">
        <v>157</v>
      </c>
      <c r="B136" s="20">
        <v>74.900002000000001</v>
      </c>
      <c r="C136" s="19">
        <f t="shared" si="2"/>
        <v>-2.6666149134871508E-3</v>
      </c>
    </row>
    <row r="137" spans="1:3" x14ac:dyDescent="0.25">
      <c r="A137" s="1" t="s">
        <v>156</v>
      </c>
      <c r="B137" s="20">
        <v>74.772102000000004</v>
      </c>
      <c r="C137" s="19">
        <f t="shared" si="2"/>
        <v>-1.7090697292814155E-3</v>
      </c>
    </row>
    <row r="138" spans="1:3" x14ac:dyDescent="0.25">
      <c r="A138" s="1" t="s">
        <v>155</v>
      </c>
      <c r="B138" s="20">
        <v>75.029999000000004</v>
      </c>
      <c r="C138" s="19">
        <f t="shared" si="2"/>
        <v>3.4431727334734356E-3</v>
      </c>
    </row>
    <row r="139" spans="1:3" x14ac:dyDescent="0.25">
      <c r="A139" s="1" t="s">
        <v>154</v>
      </c>
      <c r="B139" s="20">
        <v>74.902801999999994</v>
      </c>
      <c r="C139" s="19">
        <f t="shared" si="2"/>
        <v>-1.6967205263537734E-3</v>
      </c>
    </row>
    <row r="140" spans="1:3" x14ac:dyDescent="0.25">
      <c r="A140" s="1" t="s">
        <v>153</v>
      </c>
      <c r="B140" s="20">
        <v>75</v>
      </c>
      <c r="C140" s="19">
        <f t="shared" si="2"/>
        <v>1.2968138330290088E-3</v>
      </c>
    </row>
    <row r="141" spans="1:3" x14ac:dyDescent="0.25">
      <c r="A141" s="1" t="s">
        <v>152</v>
      </c>
      <c r="B141" s="20">
        <v>74.794998000000007</v>
      </c>
      <c r="C141" s="19">
        <f t="shared" si="2"/>
        <v>-2.7371024496417886E-3</v>
      </c>
    </row>
    <row r="142" spans="1:3" x14ac:dyDescent="0.25">
      <c r="A142" s="1" t="s">
        <v>151</v>
      </c>
      <c r="B142" s="20">
        <v>74.966797</v>
      </c>
      <c r="C142" s="19">
        <f t="shared" si="2"/>
        <v>2.2942977594471769E-3</v>
      </c>
    </row>
    <row r="143" spans="1:3" x14ac:dyDescent="0.25">
      <c r="A143" s="1" t="s">
        <v>150</v>
      </c>
      <c r="B143" s="20">
        <v>74.999900999999994</v>
      </c>
      <c r="C143" s="19">
        <f t="shared" si="2"/>
        <v>4.4148468932334354E-4</v>
      </c>
    </row>
    <row r="144" spans="1:3" x14ac:dyDescent="0.25">
      <c r="A144" s="1" t="s">
        <v>149</v>
      </c>
      <c r="B144" s="20">
        <v>74.921798999999993</v>
      </c>
      <c r="C144" s="19">
        <f t="shared" si="2"/>
        <v>-1.0419039680765361E-3</v>
      </c>
    </row>
    <row r="145" spans="1:3" x14ac:dyDescent="0.25">
      <c r="A145" s="1" t="s">
        <v>148</v>
      </c>
      <c r="B145" s="20">
        <v>74.400002000000001</v>
      </c>
      <c r="C145" s="19">
        <f t="shared" si="2"/>
        <v>-6.988920846596274E-3</v>
      </c>
    </row>
    <row r="146" spans="1:3" x14ac:dyDescent="0.25">
      <c r="A146" s="1" t="s">
        <v>147</v>
      </c>
      <c r="B146" s="20">
        <v>74.452499000000003</v>
      </c>
      <c r="C146" s="19">
        <f t="shared" si="2"/>
        <v>7.0535599770078718E-4</v>
      </c>
    </row>
    <row r="147" spans="1:3" x14ac:dyDescent="0.25">
      <c r="A147" s="1" t="s">
        <v>146</v>
      </c>
      <c r="B147" s="20">
        <v>74.240097000000006</v>
      </c>
      <c r="C147" s="19">
        <f t="shared" si="2"/>
        <v>-2.8569296680995963E-3</v>
      </c>
    </row>
    <row r="148" spans="1:3" x14ac:dyDescent="0.25">
      <c r="A148" s="1" t="s">
        <v>145</v>
      </c>
      <c r="B148" s="20">
        <v>73.774497999999994</v>
      </c>
      <c r="C148" s="19">
        <f t="shared" si="2"/>
        <v>-6.2912787175750176E-3</v>
      </c>
    </row>
    <row r="149" spans="1:3" x14ac:dyDescent="0.25">
      <c r="A149" s="1" t="s">
        <v>144</v>
      </c>
      <c r="B149" s="20">
        <v>73.128304</v>
      </c>
      <c r="C149" s="19">
        <f t="shared" si="2"/>
        <v>-8.7976288955057824E-3</v>
      </c>
    </row>
    <row r="150" spans="1:3" x14ac:dyDescent="0.25">
      <c r="A150" s="1" t="s">
        <v>143</v>
      </c>
      <c r="B150" s="20">
        <v>73.669998000000007</v>
      </c>
      <c r="C150" s="19">
        <f t="shared" si="2"/>
        <v>7.3801461093424559E-3</v>
      </c>
    </row>
    <row r="151" spans="1:3" x14ac:dyDescent="0.25">
      <c r="A151" s="1" t="s">
        <v>142</v>
      </c>
      <c r="B151" s="20">
        <v>73.269997000000004</v>
      </c>
      <c r="C151" s="19">
        <f t="shared" si="2"/>
        <v>-5.4444263192093929E-3</v>
      </c>
    </row>
    <row r="152" spans="1:3" x14ac:dyDescent="0.25">
      <c r="A152" s="1" t="s">
        <v>141</v>
      </c>
      <c r="B152" s="20">
        <v>73.248497</v>
      </c>
      <c r="C152" s="19">
        <f t="shared" si="2"/>
        <v>-2.9347831208697064E-4</v>
      </c>
    </row>
    <row r="153" spans="1:3" x14ac:dyDescent="0.25">
      <c r="A153" s="1" t="s">
        <v>140</v>
      </c>
      <c r="B153" s="20">
        <v>73.447899000000007</v>
      </c>
      <c r="C153" s="19">
        <f t="shared" si="2"/>
        <v>2.7185688025849909E-3</v>
      </c>
    </row>
    <row r="154" spans="1:3" x14ac:dyDescent="0.25">
      <c r="A154" s="1" t="s">
        <v>139</v>
      </c>
      <c r="B154" s="20">
        <v>73.290298000000007</v>
      </c>
      <c r="C154" s="19">
        <f t="shared" si="2"/>
        <v>-2.1480577494022105E-3</v>
      </c>
    </row>
    <row r="155" spans="1:3" x14ac:dyDescent="0.25">
      <c r="A155" s="1" t="s">
        <v>138</v>
      </c>
      <c r="B155" s="20">
        <v>73.650002000000001</v>
      </c>
      <c r="C155" s="19">
        <f t="shared" si="2"/>
        <v>4.895930095588326E-3</v>
      </c>
    </row>
    <row r="156" spans="1:3" x14ac:dyDescent="0.25">
      <c r="A156" s="1" t="s">
        <v>137</v>
      </c>
      <c r="B156" s="20">
        <v>73.786797000000007</v>
      </c>
      <c r="C156" s="19">
        <f t="shared" si="2"/>
        <v>1.8556430983483181E-3</v>
      </c>
    </row>
    <row r="157" spans="1:3" x14ac:dyDescent="0.25">
      <c r="A157" s="1" t="s">
        <v>136</v>
      </c>
      <c r="B157" s="20">
        <v>73.550003000000004</v>
      </c>
      <c r="C157" s="19">
        <f t="shared" si="2"/>
        <v>-3.2143253264273024E-3</v>
      </c>
    </row>
    <row r="158" spans="1:3" x14ac:dyDescent="0.25">
      <c r="A158" s="1" t="s">
        <v>135</v>
      </c>
      <c r="B158" s="20">
        <v>73.527298000000002</v>
      </c>
      <c r="C158" s="19">
        <f t="shared" si="2"/>
        <v>-3.0874920910286689E-4</v>
      </c>
    </row>
    <row r="159" spans="1:3" x14ac:dyDescent="0.25">
      <c r="A159" s="1" t="s">
        <v>134</v>
      </c>
      <c r="B159" s="20">
        <v>73.4786</v>
      </c>
      <c r="C159" s="19">
        <f t="shared" si="2"/>
        <v>-6.6253126498810671E-4</v>
      </c>
    </row>
    <row r="160" spans="1:3" x14ac:dyDescent="0.25">
      <c r="A160" s="1" t="s">
        <v>133</v>
      </c>
      <c r="B160" s="20">
        <v>73.614998</v>
      </c>
      <c r="C160" s="19">
        <f t="shared" si="2"/>
        <v>1.854574787061543E-3</v>
      </c>
    </row>
    <row r="161" spans="1:3" x14ac:dyDescent="0.25">
      <c r="A161" s="1" t="s">
        <v>132</v>
      </c>
      <c r="B161" s="20">
        <v>73.800003000000004</v>
      </c>
      <c r="C161" s="19">
        <f t="shared" si="2"/>
        <v>2.5099901078370051E-3</v>
      </c>
    </row>
    <row r="162" spans="1:3" x14ac:dyDescent="0.25">
      <c r="A162" s="1" t="s">
        <v>131</v>
      </c>
      <c r="B162" s="20">
        <v>73.550697</v>
      </c>
      <c r="C162" s="19">
        <f t="shared" si="2"/>
        <v>-3.3838487077213E-3</v>
      </c>
    </row>
    <row r="163" spans="1:3" x14ac:dyDescent="0.25">
      <c r="A163" s="1" t="s">
        <v>130</v>
      </c>
      <c r="B163" s="20">
        <v>73.583602999999997</v>
      </c>
      <c r="C163" s="19">
        <f t="shared" si="2"/>
        <v>4.4729203929494199E-4</v>
      </c>
    </row>
    <row r="164" spans="1:3" x14ac:dyDescent="0.25">
      <c r="A164" s="1" t="s">
        <v>129</v>
      </c>
      <c r="B164" s="20">
        <v>73.534797999999995</v>
      </c>
      <c r="C164" s="19">
        <f t="shared" si="2"/>
        <v>-6.6347923113094329E-4</v>
      </c>
    </row>
    <row r="165" spans="1:3" x14ac:dyDescent="0.25">
      <c r="A165" s="1" t="s">
        <v>128</v>
      </c>
      <c r="B165" s="20">
        <v>73.579802999999998</v>
      </c>
      <c r="C165" s="19">
        <f t="shared" si="2"/>
        <v>6.1183595779122093E-4</v>
      </c>
    </row>
    <row r="166" spans="1:3" x14ac:dyDescent="0.25">
      <c r="A166" s="1" t="s">
        <v>127</v>
      </c>
      <c r="B166" s="20">
        <v>73.502998000000005</v>
      </c>
      <c r="C166" s="19">
        <f t="shared" si="2"/>
        <v>-1.0443778124824684E-3</v>
      </c>
    </row>
    <row r="167" spans="1:3" x14ac:dyDescent="0.25">
      <c r="A167" s="1" t="s">
        <v>126</v>
      </c>
      <c r="B167" s="20">
        <v>73.778396999999998</v>
      </c>
      <c r="C167" s="19">
        <f t="shared" si="2"/>
        <v>3.7397706746979589E-3</v>
      </c>
    </row>
    <row r="168" spans="1:3" x14ac:dyDescent="0.25">
      <c r="A168" s="1" t="s">
        <v>125</v>
      </c>
      <c r="B168" s="20">
        <v>73.682404000000005</v>
      </c>
      <c r="C168" s="19">
        <f t="shared" si="2"/>
        <v>-1.3019461837795467E-3</v>
      </c>
    </row>
    <row r="169" spans="1:3" x14ac:dyDescent="0.25">
      <c r="A169" s="1" t="s">
        <v>124</v>
      </c>
      <c r="B169" s="20">
        <v>73.699303</v>
      </c>
      <c r="C169" s="19">
        <f t="shared" si="2"/>
        <v>2.2932289790957328E-4</v>
      </c>
    </row>
    <row r="170" spans="1:3" x14ac:dyDescent="0.25">
      <c r="A170" s="1" t="s">
        <v>123</v>
      </c>
      <c r="B170" s="20">
        <v>73.974997999999999</v>
      </c>
      <c r="C170" s="19">
        <f t="shared" si="2"/>
        <v>3.7338293587001166E-3</v>
      </c>
    </row>
    <row r="171" spans="1:3" x14ac:dyDescent="0.25">
      <c r="A171" s="1" t="s">
        <v>122</v>
      </c>
      <c r="B171" s="20">
        <v>73.845000999999996</v>
      </c>
      <c r="C171" s="19">
        <f t="shared" si="2"/>
        <v>-1.7588558299603647E-3</v>
      </c>
    </row>
    <row r="172" spans="1:3" x14ac:dyDescent="0.25">
      <c r="A172" s="1" t="s">
        <v>121</v>
      </c>
      <c r="B172" s="20">
        <v>73.705001999999993</v>
      </c>
      <c r="C172" s="19">
        <f t="shared" si="2"/>
        <v>-1.8976487857094969E-3</v>
      </c>
    </row>
    <row r="173" spans="1:3" x14ac:dyDescent="0.25">
      <c r="A173" s="1" t="s">
        <v>120</v>
      </c>
      <c r="B173" s="20">
        <v>73.217003000000005</v>
      </c>
      <c r="C173" s="19">
        <f t="shared" si="2"/>
        <v>-6.6429912195635722E-3</v>
      </c>
    </row>
    <row r="174" spans="1:3" x14ac:dyDescent="0.25">
      <c r="A174" s="1" t="s">
        <v>119</v>
      </c>
      <c r="B174" s="20">
        <v>73.322402999999994</v>
      </c>
      <c r="C174" s="19">
        <f t="shared" si="2"/>
        <v>1.4385211603181287E-3</v>
      </c>
    </row>
    <row r="175" spans="1:3" x14ac:dyDescent="0.25">
      <c r="A175" s="1" t="s">
        <v>118</v>
      </c>
      <c r="B175" s="20">
        <v>73.108299000000002</v>
      </c>
      <c r="C175" s="19">
        <f t="shared" si="2"/>
        <v>-2.9243068516749816E-3</v>
      </c>
    </row>
    <row r="176" spans="1:3" x14ac:dyDescent="0.25">
      <c r="A176" s="1" t="s">
        <v>117</v>
      </c>
      <c r="B176" s="20">
        <v>73.815002000000007</v>
      </c>
      <c r="C176" s="19">
        <f t="shared" si="2"/>
        <v>9.6201003572933836E-3</v>
      </c>
    </row>
    <row r="177" spans="1:3" x14ac:dyDescent="0.25">
      <c r="A177" s="1" t="s">
        <v>116</v>
      </c>
      <c r="B177" s="20">
        <v>73.542502999999996</v>
      </c>
      <c r="C177" s="19">
        <f t="shared" si="2"/>
        <v>-3.6984788880664462E-3</v>
      </c>
    </row>
    <row r="178" spans="1:3" x14ac:dyDescent="0.25">
      <c r="A178" s="1" t="s">
        <v>115</v>
      </c>
      <c r="B178" s="20">
        <v>73.280501999999998</v>
      </c>
      <c r="C178" s="19">
        <f t="shared" si="2"/>
        <v>-3.5689404136565522E-3</v>
      </c>
    </row>
    <row r="179" spans="1:3" x14ac:dyDescent="0.25">
      <c r="A179" s="1" t="s">
        <v>114</v>
      </c>
      <c r="B179" s="20">
        <v>73.014801000000006</v>
      </c>
      <c r="C179" s="19">
        <f t="shared" si="2"/>
        <v>-3.6323967577408045E-3</v>
      </c>
    </row>
    <row r="180" spans="1:3" x14ac:dyDescent="0.25">
      <c r="A180" s="1" t="s">
        <v>113</v>
      </c>
      <c r="B180" s="20">
        <v>73.350800000000007</v>
      </c>
      <c r="C180" s="19">
        <f t="shared" si="2"/>
        <v>4.5912371202966335E-3</v>
      </c>
    </row>
    <row r="181" spans="1:3" x14ac:dyDescent="0.25">
      <c r="A181" s="1" t="s">
        <v>112</v>
      </c>
      <c r="B181" s="20">
        <v>73.620002999999997</v>
      </c>
      <c r="C181" s="19">
        <f t="shared" si="2"/>
        <v>3.6633575590227004E-3</v>
      </c>
    </row>
    <row r="182" spans="1:3" x14ac:dyDescent="0.25">
      <c r="A182" s="1" t="s">
        <v>111</v>
      </c>
      <c r="B182" s="20">
        <v>73.296204000000003</v>
      </c>
      <c r="C182" s="19">
        <f t="shared" si="2"/>
        <v>-4.407948325055794E-3</v>
      </c>
    </row>
    <row r="183" spans="1:3" x14ac:dyDescent="0.25">
      <c r="A183" s="1" t="s">
        <v>110</v>
      </c>
      <c r="B183" s="20">
        <v>73.371002000000004</v>
      </c>
      <c r="C183" s="19">
        <f t="shared" si="2"/>
        <v>1.0199690649944906E-3</v>
      </c>
    </row>
    <row r="184" spans="1:3" x14ac:dyDescent="0.25">
      <c r="A184" s="1" t="s">
        <v>109</v>
      </c>
      <c r="B184" s="20">
        <v>73.443802000000005</v>
      </c>
      <c r="C184" s="19">
        <f t="shared" si="2"/>
        <v>9.9172568410327701E-4</v>
      </c>
    </row>
    <row r="185" spans="1:3" x14ac:dyDescent="0.25">
      <c r="A185" s="1" t="s">
        <v>108</v>
      </c>
      <c r="B185" s="20">
        <v>73.574996999999996</v>
      </c>
      <c r="C185" s="19">
        <f t="shared" si="2"/>
        <v>1.7847382201034755E-3</v>
      </c>
    </row>
    <row r="186" spans="1:3" x14ac:dyDescent="0.25">
      <c r="A186" s="1" t="s">
        <v>107</v>
      </c>
      <c r="B186" s="20">
        <v>73.647498999999996</v>
      </c>
      <c r="C186" s="19">
        <f t="shared" si="2"/>
        <v>9.8493107821132574E-4</v>
      </c>
    </row>
    <row r="187" spans="1:3" x14ac:dyDescent="0.25">
      <c r="A187" s="1" t="s">
        <v>106</v>
      </c>
      <c r="B187" s="20">
        <v>73.681297000000001</v>
      </c>
      <c r="C187" s="19">
        <f t="shared" si="2"/>
        <v>4.588105178419478E-4</v>
      </c>
    </row>
    <row r="188" spans="1:3" x14ac:dyDescent="0.25">
      <c r="A188" s="1" t="s">
        <v>105</v>
      </c>
      <c r="B188" s="20">
        <v>73.720000999999996</v>
      </c>
      <c r="C188" s="19">
        <f t="shared" si="2"/>
        <v>5.2515142559309588E-4</v>
      </c>
    </row>
    <row r="189" spans="1:3" x14ac:dyDescent="0.25">
      <c r="A189" s="1" t="s">
        <v>104</v>
      </c>
      <c r="B189" s="20">
        <v>73.822899000000007</v>
      </c>
      <c r="C189" s="19">
        <f t="shared" si="2"/>
        <v>1.3948216645136746E-3</v>
      </c>
    </row>
    <row r="190" spans="1:3" x14ac:dyDescent="0.25">
      <c r="A190" s="1" t="s">
        <v>103</v>
      </c>
      <c r="B190" s="20">
        <v>73.948502000000005</v>
      </c>
      <c r="C190" s="19">
        <f t="shared" si="2"/>
        <v>1.6999639903002037E-3</v>
      </c>
    </row>
    <row r="191" spans="1:3" x14ac:dyDescent="0.25">
      <c r="A191" s="1" t="s">
        <v>102</v>
      </c>
      <c r="B191" s="20">
        <v>73.805000000000007</v>
      </c>
      <c r="C191" s="19">
        <f t="shared" si="2"/>
        <v>-1.942452032315933E-3</v>
      </c>
    </row>
    <row r="192" spans="1:3" x14ac:dyDescent="0.25">
      <c r="A192" s="1" t="s">
        <v>101</v>
      </c>
      <c r="B192" s="20">
        <v>74.440002000000007</v>
      </c>
      <c r="C192" s="19">
        <f t="shared" si="2"/>
        <v>8.5669786523652081E-3</v>
      </c>
    </row>
    <row r="193" spans="1:3" x14ac:dyDescent="0.25">
      <c r="A193" s="1" t="s">
        <v>100</v>
      </c>
      <c r="B193" s="20">
        <v>74.263999999999996</v>
      </c>
      <c r="C193" s="19">
        <f t="shared" si="2"/>
        <v>-2.3671465436940287E-3</v>
      </c>
    </row>
    <row r="194" spans="1:3" x14ac:dyDescent="0.25">
      <c r="A194" s="1" t="s">
        <v>99</v>
      </c>
      <c r="B194" s="20">
        <v>74.550499000000002</v>
      </c>
      <c r="C194" s="19">
        <f t="shared" si="2"/>
        <v>3.8504225850138803E-3</v>
      </c>
    </row>
    <row r="195" spans="1:3" x14ac:dyDescent="0.25">
      <c r="A195" s="1" t="s">
        <v>98</v>
      </c>
      <c r="B195" s="20">
        <v>74.456801999999996</v>
      </c>
      <c r="C195" s="19">
        <f t="shared" si="2"/>
        <v>-1.2576163949075214E-3</v>
      </c>
    </row>
    <row r="196" spans="1:3" x14ac:dyDescent="0.25">
      <c r="A196" s="1" t="s">
        <v>97</v>
      </c>
      <c r="B196" s="20">
        <v>74.655602000000002</v>
      </c>
      <c r="C196" s="19">
        <f t="shared" si="2"/>
        <v>2.6664464183400057E-3</v>
      </c>
    </row>
    <row r="197" spans="1:3" x14ac:dyDescent="0.25">
      <c r="A197" s="1" t="s">
        <v>96</v>
      </c>
      <c r="B197" s="20">
        <v>74.379997000000003</v>
      </c>
      <c r="C197" s="19">
        <f t="shared" ref="C197:C232" si="3">LN(B197/B196)</f>
        <v>-3.6985165425774988E-3</v>
      </c>
    </row>
    <row r="198" spans="1:3" x14ac:dyDescent="0.25">
      <c r="A198" s="1" t="s">
        <v>95</v>
      </c>
      <c r="B198" s="20">
        <v>74.120002999999997</v>
      </c>
      <c r="C198" s="19">
        <f t="shared" si="3"/>
        <v>-3.5016062714365516E-3</v>
      </c>
    </row>
    <row r="199" spans="1:3" x14ac:dyDescent="0.25">
      <c r="A199" s="1" t="s">
        <v>94</v>
      </c>
      <c r="B199" s="20">
        <v>73.979797000000005</v>
      </c>
      <c r="C199" s="19">
        <f t="shared" si="3"/>
        <v>-1.8933994763812873E-3</v>
      </c>
    </row>
    <row r="200" spans="1:3" x14ac:dyDescent="0.25">
      <c r="A200" s="1" t="s">
        <v>93</v>
      </c>
      <c r="B200" s="20">
        <v>73.953201000000007</v>
      </c>
      <c r="C200" s="19">
        <f t="shared" si="3"/>
        <v>-3.5956819162887943E-4</v>
      </c>
    </row>
    <row r="201" spans="1:3" x14ac:dyDescent="0.25">
      <c r="A201" s="1" t="s">
        <v>92</v>
      </c>
      <c r="B201" s="20">
        <v>74.281600999999995</v>
      </c>
      <c r="C201" s="19">
        <f t="shared" si="3"/>
        <v>4.4308156092209942E-3</v>
      </c>
    </row>
    <row r="202" spans="1:3" x14ac:dyDescent="0.25">
      <c r="A202" s="1" t="s">
        <v>91</v>
      </c>
      <c r="B202" s="20">
        <v>74.569999999999993</v>
      </c>
      <c r="C202" s="19">
        <f t="shared" si="3"/>
        <v>3.8749917224288654E-3</v>
      </c>
    </row>
    <row r="203" spans="1:3" x14ac:dyDescent="0.25">
      <c r="A203" s="1" t="s">
        <v>90</v>
      </c>
      <c r="B203" s="20">
        <v>74.864998</v>
      </c>
      <c r="C203" s="19">
        <f t="shared" si="3"/>
        <v>3.948183319225293E-3</v>
      </c>
    </row>
    <row r="204" spans="1:3" x14ac:dyDescent="0.25">
      <c r="A204" s="1" t="s">
        <v>320</v>
      </c>
      <c r="B204" s="20"/>
      <c r="C204" s="19"/>
    </row>
    <row r="205" spans="1:3" x14ac:dyDescent="0.25">
      <c r="A205" s="1" t="s">
        <v>89</v>
      </c>
      <c r="B205" s="20">
        <v>74.487701000000001</v>
      </c>
      <c r="C205" s="19">
        <f>LN(B205/B203)</f>
        <v>-5.0524403661366584E-3</v>
      </c>
    </row>
    <row r="206" spans="1:3" x14ac:dyDescent="0.25">
      <c r="A206" s="1" t="s">
        <v>88</v>
      </c>
      <c r="B206" s="20">
        <v>74.418098000000001</v>
      </c>
      <c r="C206" s="19">
        <f t="shared" si="3"/>
        <v>-9.3485956271189381E-4</v>
      </c>
    </row>
    <row r="207" spans="1:3" x14ac:dyDescent="0.25">
      <c r="A207" s="1" t="s">
        <v>87</v>
      </c>
      <c r="B207" s="20">
        <v>74.479697999999999</v>
      </c>
      <c r="C207" s="19">
        <f t="shared" si="3"/>
        <v>8.2741323470427917E-4</v>
      </c>
    </row>
    <row r="208" spans="1:3" x14ac:dyDescent="0.25">
      <c r="A208" s="1" t="s">
        <v>86</v>
      </c>
      <c r="B208" s="20">
        <v>74.419998000000007</v>
      </c>
      <c r="C208" s="19">
        <f t="shared" si="3"/>
        <v>-8.0188213680425181E-4</v>
      </c>
    </row>
    <row r="209" spans="1:3" x14ac:dyDescent="0.25">
      <c r="A209" s="1" t="s">
        <v>85</v>
      </c>
      <c r="B209" s="20">
        <v>74.099602000000004</v>
      </c>
      <c r="C209" s="19">
        <f t="shared" si="3"/>
        <v>-4.3145348764712646E-3</v>
      </c>
    </row>
    <row r="210" spans="1:3" x14ac:dyDescent="0.25">
      <c r="A210" s="1" t="s">
        <v>84</v>
      </c>
      <c r="B210" s="20">
        <v>74.162398999999994</v>
      </c>
      <c r="C210" s="19">
        <f t="shared" si="3"/>
        <v>8.4710854206278014E-4</v>
      </c>
    </row>
    <row r="211" spans="1:3" x14ac:dyDescent="0.25">
      <c r="A211" s="1" t="s">
        <v>83</v>
      </c>
      <c r="B211" s="20">
        <v>74.244904000000005</v>
      </c>
      <c r="C211" s="19">
        <f t="shared" si="3"/>
        <v>1.1118726212526566E-3</v>
      </c>
    </row>
    <row r="212" spans="1:3" x14ac:dyDescent="0.25">
      <c r="A212" s="1" t="s">
        <v>82</v>
      </c>
      <c r="B212" s="20">
        <v>73.960800000000006</v>
      </c>
      <c r="C212" s="19">
        <f t="shared" si="3"/>
        <v>-3.8339192127468018E-3</v>
      </c>
    </row>
    <row r="213" spans="1:3" x14ac:dyDescent="0.25">
      <c r="A213" s="1" t="s">
        <v>81</v>
      </c>
      <c r="B213" s="20">
        <v>73.779899999999998</v>
      </c>
      <c r="C213" s="19">
        <f t="shared" si="3"/>
        <v>-2.448886331328387E-3</v>
      </c>
    </row>
    <row r="214" spans="1:3" x14ac:dyDescent="0.25">
      <c r="A214" s="1" t="s">
        <v>80</v>
      </c>
      <c r="B214" s="20">
        <v>74.048798000000005</v>
      </c>
      <c r="C214" s="19">
        <f t="shared" si="3"/>
        <v>3.637971519824625E-3</v>
      </c>
    </row>
    <row r="215" spans="1:3" x14ac:dyDescent="0.25">
      <c r="A215" s="1" t="s">
        <v>79</v>
      </c>
      <c r="B215" s="20">
        <v>73.940903000000006</v>
      </c>
      <c r="C215" s="19">
        <f t="shared" si="3"/>
        <v>-1.4581422678460918E-3</v>
      </c>
    </row>
    <row r="216" spans="1:3" x14ac:dyDescent="0.25">
      <c r="A216" s="1" t="s">
        <v>78</v>
      </c>
      <c r="B216" s="20">
        <v>74.025199999999998</v>
      </c>
      <c r="C216" s="19">
        <f t="shared" si="3"/>
        <v>1.1394097352136312E-3</v>
      </c>
    </row>
    <row r="217" spans="1:3" x14ac:dyDescent="0.25">
      <c r="A217" s="1" t="s">
        <v>77</v>
      </c>
      <c r="B217" s="20">
        <v>73.654999000000004</v>
      </c>
      <c r="C217" s="19">
        <f t="shared" si="3"/>
        <v>-5.0135600838500894E-3</v>
      </c>
    </row>
    <row r="218" spans="1:3" x14ac:dyDescent="0.25">
      <c r="A218" s="1" t="s">
        <v>76</v>
      </c>
      <c r="B218" s="20">
        <v>73.662598000000003</v>
      </c>
      <c r="C218" s="19">
        <f t="shared" si="3"/>
        <v>1.031648650465411E-4</v>
      </c>
    </row>
    <row r="219" spans="1:3" x14ac:dyDescent="0.25">
      <c r="A219" s="1" t="s">
        <v>75</v>
      </c>
      <c r="B219" s="20">
        <v>73.864898999999994</v>
      </c>
      <c r="C219" s="19">
        <f t="shared" si="3"/>
        <v>2.7425548581273317E-3</v>
      </c>
    </row>
    <row r="220" spans="1:3" x14ac:dyDescent="0.25">
      <c r="A220" s="1" t="s">
        <v>74</v>
      </c>
      <c r="B220" s="20">
        <v>73.790298000000007</v>
      </c>
      <c r="C220" s="19">
        <f t="shared" si="3"/>
        <v>-1.0104758635440466E-3</v>
      </c>
    </row>
    <row r="221" spans="1:3" x14ac:dyDescent="0.25">
      <c r="A221" s="1" t="s">
        <v>73</v>
      </c>
      <c r="B221" s="20">
        <v>74.019997000000004</v>
      </c>
      <c r="C221" s="19">
        <f t="shared" si="3"/>
        <v>3.1080268787019982E-3</v>
      </c>
    </row>
    <row r="222" spans="1:3" x14ac:dyDescent="0.25">
      <c r="A222" s="1" t="s">
        <v>72</v>
      </c>
      <c r="B222" s="20">
        <v>73.726401999999993</v>
      </c>
      <c r="C222" s="19">
        <f t="shared" si="3"/>
        <v>-3.9743152920942246E-3</v>
      </c>
    </row>
    <row r="223" spans="1:3" x14ac:dyDescent="0.25">
      <c r="A223" s="1" t="s">
        <v>71</v>
      </c>
      <c r="B223" s="20">
        <v>73.934997999999993</v>
      </c>
      <c r="C223" s="19">
        <f t="shared" si="3"/>
        <v>2.8253306383341933E-3</v>
      </c>
    </row>
    <row r="224" spans="1:3" x14ac:dyDescent="0.25">
      <c r="A224" s="1" t="s">
        <v>70</v>
      </c>
      <c r="B224" s="20">
        <v>73.726699999999994</v>
      </c>
      <c r="C224" s="19">
        <f t="shared" si="3"/>
        <v>-2.8212886752155956E-3</v>
      </c>
    </row>
    <row r="225" spans="1:3" x14ac:dyDescent="0.25">
      <c r="A225" s="1" t="s">
        <v>69</v>
      </c>
      <c r="B225" s="20">
        <v>73.737999000000002</v>
      </c>
      <c r="C225" s="19">
        <f t="shared" si="3"/>
        <v>1.5324345553539894E-4</v>
      </c>
    </row>
    <row r="226" spans="1:3" x14ac:dyDescent="0.25">
      <c r="A226" s="1" t="s">
        <v>68</v>
      </c>
      <c r="B226" s="20">
        <v>73.860000999999997</v>
      </c>
      <c r="C226" s="19">
        <f t="shared" si="3"/>
        <v>1.6531664085629389E-3</v>
      </c>
    </row>
    <row r="227" spans="1:3" x14ac:dyDescent="0.25">
      <c r="A227" s="1" t="s">
        <v>67</v>
      </c>
      <c r="B227" s="20">
        <v>73.759804000000003</v>
      </c>
      <c r="C227" s="19">
        <f t="shared" si="3"/>
        <v>-1.3575009855484894E-3</v>
      </c>
    </row>
    <row r="228" spans="1:3" x14ac:dyDescent="0.25">
      <c r="A228" s="1" t="s">
        <v>66</v>
      </c>
      <c r="B228" s="20">
        <v>73.616600000000005</v>
      </c>
      <c r="C228" s="19">
        <f t="shared" si="3"/>
        <v>-1.9433781960116103E-3</v>
      </c>
    </row>
    <row r="229" spans="1:3" x14ac:dyDescent="0.25">
      <c r="A229" s="1" t="s">
        <v>65</v>
      </c>
      <c r="B229" s="20">
        <v>73.529799999999994</v>
      </c>
      <c r="C229" s="19">
        <f t="shared" si="3"/>
        <v>-1.1797775557935645E-3</v>
      </c>
    </row>
    <row r="230" spans="1:3" x14ac:dyDescent="0.25">
      <c r="A230" s="1" t="s">
        <v>64</v>
      </c>
      <c r="B230" s="20">
        <v>73.6036</v>
      </c>
      <c r="C230" s="19">
        <f t="shared" si="3"/>
        <v>1.0031713559134534E-3</v>
      </c>
    </row>
    <row r="231" spans="1:3" x14ac:dyDescent="0.25">
      <c r="A231" s="1" t="s">
        <v>63</v>
      </c>
      <c r="B231" s="20">
        <v>73.935303000000005</v>
      </c>
      <c r="C231" s="19">
        <f t="shared" si="3"/>
        <v>4.4964894293082558E-3</v>
      </c>
    </row>
    <row r="232" spans="1:3" x14ac:dyDescent="0.25">
      <c r="A232" s="1" t="s">
        <v>62</v>
      </c>
      <c r="B232" s="20">
        <v>74.269997000000004</v>
      </c>
      <c r="C232" s="19">
        <f t="shared" si="3"/>
        <v>4.5166342766310907E-3</v>
      </c>
    </row>
    <row r="233" spans="1:3" x14ac:dyDescent="0.25">
      <c r="A233" s="1" t="s">
        <v>61</v>
      </c>
      <c r="B233" s="20">
        <v>73.839798000000002</v>
      </c>
      <c r="C233" s="19">
        <f t="shared" ref="C233:C264" si="4">LN(B233/B232)</f>
        <v>-5.80920674182645E-3</v>
      </c>
    </row>
    <row r="234" spans="1:3" x14ac:dyDescent="0.25">
      <c r="A234" s="1" t="s">
        <v>291</v>
      </c>
      <c r="B234" s="20">
        <v>73.5578</v>
      </c>
      <c r="C234" s="19">
        <f t="shared" si="4"/>
        <v>-3.8263628157930848E-3</v>
      </c>
    </row>
    <row r="235" spans="1:3" x14ac:dyDescent="0.25">
      <c r="A235" s="1" t="s">
        <v>60</v>
      </c>
      <c r="B235" s="20">
        <v>73.689003</v>
      </c>
      <c r="C235" s="19">
        <f t="shared" si="4"/>
        <v>1.7820833057149831E-3</v>
      </c>
    </row>
    <row r="236" spans="1:3" x14ac:dyDescent="0.25">
      <c r="A236" s="1" t="s">
        <v>59</v>
      </c>
      <c r="B236" s="20">
        <v>73.544899000000001</v>
      </c>
      <c r="C236" s="19">
        <f t="shared" si="4"/>
        <v>-1.9574845746348694E-3</v>
      </c>
    </row>
    <row r="237" spans="1:3" x14ac:dyDescent="0.25">
      <c r="A237" s="1" t="s">
        <v>58</v>
      </c>
      <c r="B237" s="20">
        <v>73.453598</v>
      </c>
      <c r="C237" s="19">
        <f t="shared" si="4"/>
        <v>-1.2422033368180054E-3</v>
      </c>
    </row>
    <row r="238" spans="1:3" x14ac:dyDescent="0.25">
      <c r="A238" s="1" t="s">
        <v>57</v>
      </c>
      <c r="B238" s="20">
        <v>73.134003000000007</v>
      </c>
      <c r="C238" s="19">
        <f t="shared" si="4"/>
        <v>-4.3604712023408041E-3</v>
      </c>
    </row>
    <row r="239" spans="1:3" x14ac:dyDescent="0.25">
      <c r="A239" s="1" t="s">
        <v>56</v>
      </c>
      <c r="B239" s="20">
        <v>73.089202999999998</v>
      </c>
      <c r="C239" s="19">
        <f t="shared" si="4"/>
        <v>-6.1276185398084944E-4</v>
      </c>
    </row>
    <row r="240" spans="1:3" x14ac:dyDescent="0.25">
      <c r="A240" s="1" t="s">
        <v>55</v>
      </c>
      <c r="B240" s="20">
        <v>73.092003000000005</v>
      </c>
      <c r="C240" s="19">
        <f t="shared" si="4"/>
        <v>3.8308618145572631E-5</v>
      </c>
    </row>
    <row r="241" spans="1:3" x14ac:dyDescent="0.25">
      <c r="A241" s="1" t="s">
        <v>54</v>
      </c>
      <c r="B241" s="20">
        <v>73.319999999999993</v>
      </c>
      <c r="C241" s="19">
        <f t="shared" si="4"/>
        <v>3.114460284993513E-3</v>
      </c>
    </row>
    <row r="242" spans="1:3" x14ac:dyDescent="0.25">
      <c r="A242" s="1" t="s">
        <v>53</v>
      </c>
      <c r="B242" s="20">
        <v>73.374802000000003</v>
      </c>
      <c r="C242" s="19">
        <f t="shared" si="4"/>
        <v>7.4715670633522838E-4</v>
      </c>
    </row>
    <row r="243" spans="1:3" x14ac:dyDescent="0.25">
      <c r="A243" s="1" t="s">
        <v>52</v>
      </c>
      <c r="B243" s="20">
        <v>73.360000999999997</v>
      </c>
      <c r="C243" s="19">
        <f t="shared" si="4"/>
        <v>-2.0173809822343557E-4</v>
      </c>
    </row>
    <row r="244" spans="1:3" x14ac:dyDescent="0.25">
      <c r="A244" s="1" t="s">
        <v>51</v>
      </c>
      <c r="B244" s="20">
        <v>73.445999</v>
      </c>
      <c r="C244" s="19">
        <f t="shared" si="4"/>
        <v>1.1715871263688951E-3</v>
      </c>
    </row>
    <row r="245" spans="1:3" x14ac:dyDescent="0.25">
      <c r="A245" s="1" t="s">
        <v>50</v>
      </c>
      <c r="B245" s="20">
        <v>73.373397999999995</v>
      </c>
      <c r="C245" s="19">
        <f t="shared" si="4"/>
        <v>-9.8898384547271693E-4</v>
      </c>
    </row>
    <row r="246" spans="1:3" x14ac:dyDescent="0.25">
      <c r="A246" s="1" t="s">
        <v>49</v>
      </c>
      <c r="B246" s="20">
        <v>73.513496000000004</v>
      </c>
      <c r="C246" s="19">
        <f t="shared" si="4"/>
        <v>1.9075635499838524E-3</v>
      </c>
    </row>
    <row r="247" spans="1:3" x14ac:dyDescent="0.25">
      <c r="A247" s="1" t="s">
        <v>48</v>
      </c>
      <c r="B247" s="20">
        <v>73.165001000000004</v>
      </c>
      <c r="C247" s="19">
        <f t="shared" si="4"/>
        <v>-4.7518301983689951E-3</v>
      </c>
    </row>
    <row r="248" spans="1:3" x14ac:dyDescent="0.25">
      <c r="A248" s="1" t="s">
        <v>47</v>
      </c>
      <c r="B248" s="20">
        <v>73.169899000000001</v>
      </c>
      <c r="C248" s="19">
        <f t="shared" si="4"/>
        <v>6.6942335721944897E-5</v>
      </c>
    </row>
    <row r="249" spans="1:3" x14ac:dyDescent="0.25">
      <c r="A249" s="1" t="s">
        <v>46</v>
      </c>
      <c r="B249" s="20">
        <v>73.087601000000006</v>
      </c>
      <c r="C249" s="19">
        <f t="shared" si="4"/>
        <v>-1.1253851417644513E-3</v>
      </c>
    </row>
    <row r="250" spans="1:3" x14ac:dyDescent="0.25">
      <c r="A250" s="1" t="s">
        <v>45</v>
      </c>
      <c r="B250" s="20">
        <v>73.158996999999999</v>
      </c>
      <c r="C250" s="19">
        <f t="shared" si="4"/>
        <v>9.7637834518243696E-4</v>
      </c>
    </row>
    <row r="251" spans="1:3" x14ac:dyDescent="0.25">
      <c r="A251" s="1" t="s">
        <v>44</v>
      </c>
      <c r="B251" s="20">
        <v>73.188698000000002</v>
      </c>
      <c r="C251" s="19">
        <f t="shared" si="4"/>
        <v>4.0589638815672155E-4</v>
      </c>
    </row>
    <row r="252" spans="1:3" x14ac:dyDescent="0.25">
      <c r="A252" s="1" t="s">
        <v>43</v>
      </c>
      <c r="B252" s="20">
        <v>73.191901999999999</v>
      </c>
      <c r="C252" s="19">
        <f t="shared" si="4"/>
        <v>4.3776292767053468E-5</v>
      </c>
    </row>
    <row r="253" spans="1:3" x14ac:dyDescent="0.25">
      <c r="A253" s="1" t="s">
        <v>42</v>
      </c>
      <c r="B253" s="20">
        <v>72.910895999999994</v>
      </c>
      <c r="C253" s="19">
        <f t="shared" si="4"/>
        <v>-3.8466935657856592E-3</v>
      </c>
    </row>
    <row r="254" spans="1:3" x14ac:dyDescent="0.25">
      <c r="A254" s="1" t="s">
        <v>41</v>
      </c>
      <c r="B254" s="20">
        <v>72.954903000000002</v>
      </c>
      <c r="C254" s="19">
        <f t="shared" si="4"/>
        <v>6.0339026196516894E-4</v>
      </c>
    </row>
    <row r="255" spans="1:3" x14ac:dyDescent="0.25">
      <c r="A255" s="1" t="s">
        <v>40</v>
      </c>
      <c r="B255" s="20">
        <v>72.995902999999998</v>
      </c>
      <c r="C255" s="19">
        <f t="shared" si="4"/>
        <v>5.6183315737882457E-4</v>
      </c>
    </row>
    <row r="256" spans="1:3" x14ac:dyDescent="0.25">
      <c r="A256" s="1" t="s">
        <v>39</v>
      </c>
      <c r="B256" s="20">
        <v>72.970000999999996</v>
      </c>
      <c r="C256" s="19">
        <f t="shared" si="4"/>
        <v>-3.5490480395863113E-4</v>
      </c>
    </row>
    <row r="257" spans="1:3" x14ac:dyDescent="0.25">
      <c r="A257" s="1" t="s">
        <v>38</v>
      </c>
      <c r="B257" s="20">
        <v>72.919998000000007</v>
      </c>
      <c r="C257" s="19">
        <f t="shared" si="4"/>
        <v>-6.8548909864616747E-4</v>
      </c>
    </row>
    <row r="258" spans="1:3" x14ac:dyDescent="0.25">
      <c r="A258" s="1" t="s">
        <v>37</v>
      </c>
      <c r="B258" s="20">
        <v>73.037102000000004</v>
      </c>
      <c r="C258" s="19">
        <f t="shared" si="4"/>
        <v>1.6046362270444121E-3</v>
      </c>
    </row>
    <row r="259" spans="1:3" x14ac:dyDescent="0.25">
      <c r="A259" s="1" t="s">
        <v>36</v>
      </c>
      <c r="B259" s="20">
        <v>72.938796999999994</v>
      </c>
      <c r="C259" s="19">
        <f t="shared" si="4"/>
        <v>-1.3468663736175676E-3</v>
      </c>
    </row>
    <row r="260" spans="1:3" x14ac:dyDescent="0.25">
      <c r="A260" s="1" t="s">
        <v>35</v>
      </c>
      <c r="B260" s="20">
        <v>72.906600999999995</v>
      </c>
      <c r="C260" s="19">
        <f t="shared" si="4"/>
        <v>-4.4150862439955963E-4</v>
      </c>
    </row>
    <row r="261" spans="1:3" x14ac:dyDescent="0.25">
      <c r="A261" s="1" t="s">
        <v>34</v>
      </c>
      <c r="B261" s="20">
        <v>73.119797000000005</v>
      </c>
      <c r="C261" s="19">
        <f t="shared" si="4"/>
        <v>2.9199672716634976E-3</v>
      </c>
    </row>
    <row r="262" spans="1:3" x14ac:dyDescent="0.25">
      <c r="A262" s="1" t="s">
        <v>33</v>
      </c>
      <c r="B262" s="20">
        <v>72.916297999999998</v>
      </c>
      <c r="C262" s="19">
        <f t="shared" si="4"/>
        <v>-2.78697032700262E-3</v>
      </c>
    </row>
    <row r="263" spans="1:3" x14ac:dyDescent="0.25">
      <c r="A263" s="1" t="s">
        <v>32</v>
      </c>
      <c r="B263" s="20">
        <v>72.858001999999999</v>
      </c>
      <c r="C263" s="19">
        <f t="shared" si="4"/>
        <v>-7.9981180643851242E-4</v>
      </c>
    </row>
    <row r="264" spans="1:3" x14ac:dyDescent="0.25">
      <c r="A264" s="1" t="s">
        <v>31</v>
      </c>
      <c r="B264" s="21">
        <v>72.945701999999997</v>
      </c>
      <c r="C264" s="19">
        <f t="shared" si="4"/>
        <v>1.2029874162382264E-3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3"/>
  <sheetViews>
    <sheetView workbookViewId="0">
      <selection sqref="A1:B1"/>
    </sheetView>
  </sheetViews>
  <sheetFormatPr defaultRowHeight="13.8" x14ac:dyDescent="0.25"/>
  <cols>
    <col min="1" max="1" width="13.09765625" customWidth="1"/>
    <col min="2" max="2" width="12.296875" customWidth="1"/>
  </cols>
  <sheetData>
    <row r="1" spans="1:3" ht="17.399999999999999" x14ac:dyDescent="0.3">
      <c r="A1" s="127" t="s">
        <v>29</v>
      </c>
      <c r="B1" s="127"/>
    </row>
    <row r="2" spans="1:3" x14ac:dyDescent="0.25">
      <c r="A2" s="15" t="s">
        <v>23</v>
      </c>
      <c r="B2" s="15" t="s">
        <v>30</v>
      </c>
    </row>
    <row r="3" spans="1:3" x14ac:dyDescent="0.25">
      <c r="A3" s="1" t="s">
        <v>290</v>
      </c>
      <c r="B3" s="1">
        <v>78.242000000000004</v>
      </c>
    </row>
    <row r="4" spans="1:3" x14ac:dyDescent="0.25">
      <c r="A4" s="1" t="s">
        <v>289</v>
      </c>
      <c r="B4" s="1">
        <v>77.766000000000005</v>
      </c>
      <c r="C4">
        <f>LN(B4/B3)</f>
        <v>-6.1022701027451422E-3</v>
      </c>
    </row>
    <row r="5" spans="1:3" x14ac:dyDescent="0.25">
      <c r="A5" s="1" t="s">
        <v>288</v>
      </c>
      <c r="B5" s="1">
        <v>77.795000000000002</v>
      </c>
      <c r="C5">
        <f t="shared" ref="C5:C68" si="0">LN(B5/B4)</f>
        <v>3.7284409763297652E-4</v>
      </c>
    </row>
    <row r="6" spans="1:3" x14ac:dyDescent="0.25">
      <c r="A6" s="1" t="s">
        <v>287</v>
      </c>
      <c r="B6" s="1">
        <v>77.498999999999995</v>
      </c>
      <c r="C6">
        <f t="shared" si="0"/>
        <v>-3.8121287166786727E-3</v>
      </c>
    </row>
    <row r="7" spans="1:3" x14ac:dyDescent="0.25">
      <c r="A7" s="1" t="s">
        <v>286</v>
      </c>
      <c r="B7" s="1">
        <v>77.311000000000007</v>
      </c>
      <c r="C7">
        <f t="shared" si="0"/>
        <v>-2.4287848642540423E-3</v>
      </c>
    </row>
    <row r="8" spans="1:3" x14ac:dyDescent="0.25">
      <c r="A8" s="1" t="s">
        <v>285</v>
      </c>
      <c r="B8" s="1">
        <v>77.463999999999999</v>
      </c>
      <c r="C8">
        <f t="shared" si="0"/>
        <v>1.977064123236465E-3</v>
      </c>
    </row>
    <row r="9" spans="1:3" x14ac:dyDescent="0.25">
      <c r="A9" s="1" t="s">
        <v>284</v>
      </c>
      <c r="B9" s="1">
        <v>77.268000000000001</v>
      </c>
      <c r="C9">
        <f t="shared" si="0"/>
        <v>-2.5334139651831795E-3</v>
      </c>
    </row>
    <row r="10" spans="1:3" x14ac:dyDescent="0.25">
      <c r="A10" s="1" t="s">
        <v>283</v>
      </c>
      <c r="B10" s="1">
        <v>77.230999999999995</v>
      </c>
      <c r="C10">
        <f t="shared" si="0"/>
        <v>-4.7896751056452686E-4</v>
      </c>
    </row>
    <row r="11" spans="1:3" x14ac:dyDescent="0.25">
      <c r="A11" s="1" t="s">
        <v>282</v>
      </c>
      <c r="B11" s="1">
        <v>77.346000000000004</v>
      </c>
      <c r="C11">
        <f t="shared" si="0"/>
        <v>1.4879318555404311E-3</v>
      </c>
    </row>
    <row r="12" spans="1:3" x14ac:dyDescent="0.25">
      <c r="A12" s="1" t="s">
        <v>281</v>
      </c>
      <c r="B12" s="1">
        <v>77.275000000000006</v>
      </c>
      <c r="C12">
        <f t="shared" si="0"/>
        <v>-9.1837467084270432E-4</v>
      </c>
    </row>
    <row r="13" spans="1:3" x14ac:dyDescent="0.25">
      <c r="A13" s="1" t="s">
        <v>280</v>
      </c>
      <c r="B13" s="1">
        <v>77.929000000000002</v>
      </c>
      <c r="C13">
        <f t="shared" si="0"/>
        <v>8.4276677262145484E-3</v>
      </c>
    </row>
    <row r="14" spans="1:3" x14ac:dyDescent="0.25">
      <c r="A14" s="1" t="s">
        <v>279</v>
      </c>
      <c r="B14" s="1">
        <v>78.048000000000002</v>
      </c>
      <c r="C14">
        <f t="shared" si="0"/>
        <v>1.5258662891150822E-3</v>
      </c>
    </row>
    <row r="15" spans="1:3" x14ac:dyDescent="0.25">
      <c r="A15" s="1" t="s">
        <v>278</v>
      </c>
      <c r="B15" s="1">
        <v>78.122</v>
      </c>
      <c r="C15">
        <f t="shared" si="0"/>
        <v>9.4768528575700159E-4</v>
      </c>
    </row>
    <row r="16" spans="1:3" x14ac:dyDescent="0.25">
      <c r="A16" s="1" t="s">
        <v>277</v>
      </c>
      <c r="B16" s="1">
        <v>77.869</v>
      </c>
      <c r="C16">
        <f t="shared" si="0"/>
        <v>-3.243779728843918E-3</v>
      </c>
    </row>
    <row r="17" spans="1:3" x14ac:dyDescent="0.25">
      <c r="A17" s="1" t="s">
        <v>276</v>
      </c>
      <c r="B17" s="1">
        <v>78.801000000000002</v>
      </c>
      <c r="C17">
        <f t="shared" si="0"/>
        <v>1.1897759548218798E-2</v>
      </c>
    </row>
    <row r="18" spans="1:3" x14ac:dyDescent="0.25">
      <c r="A18" s="1" t="s">
        <v>275</v>
      </c>
      <c r="B18" s="1">
        <v>79.968999999999994</v>
      </c>
      <c r="C18">
        <f t="shared" si="0"/>
        <v>1.4713372437714119E-2</v>
      </c>
    </row>
    <row r="19" spans="1:3" x14ac:dyDescent="0.25">
      <c r="A19" s="1" t="s">
        <v>274</v>
      </c>
      <c r="B19" s="1">
        <v>81.128</v>
      </c>
      <c r="C19">
        <f t="shared" si="0"/>
        <v>1.4389094733339406E-2</v>
      </c>
    </row>
    <row r="20" spans="1:3" x14ac:dyDescent="0.25">
      <c r="A20" s="1" t="s">
        <v>273</v>
      </c>
      <c r="B20" s="1">
        <v>81.581999999999994</v>
      </c>
      <c r="C20">
        <f t="shared" si="0"/>
        <v>5.5804950919086738E-3</v>
      </c>
    </row>
    <row r="21" spans="1:3" x14ac:dyDescent="0.25">
      <c r="A21" s="1" t="s">
        <v>272</v>
      </c>
      <c r="B21" s="1">
        <v>81.867999999999995</v>
      </c>
      <c r="C21">
        <f t="shared" si="0"/>
        <v>3.4995447155988695E-3</v>
      </c>
    </row>
    <row r="22" spans="1:3" x14ac:dyDescent="0.25">
      <c r="A22" s="1" t="s">
        <v>271</v>
      </c>
      <c r="B22" s="1">
        <v>82.602000000000004</v>
      </c>
      <c r="C22">
        <f t="shared" si="0"/>
        <v>8.9256991916584327E-3</v>
      </c>
    </row>
    <row r="23" spans="1:3" x14ac:dyDescent="0.25">
      <c r="A23" s="1" t="s">
        <v>270</v>
      </c>
      <c r="B23" s="1">
        <v>83.51</v>
      </c>
      <c r="C23">
        <f t="shared" si="0"/>
        <v>1.0932491856276925E-2</v>
      </c>
    </row>
    <row r="24" spans="1:3" x14ac:dyDescent="0.25">
      <c r="A24" s="1" t="s">
        <v>269</v>
      </c>
      <c r="B24" s="1">
        <v>84.926000000000002</v>
      </c>
      <c r="C24">
        <f t="shared" si="0"/>
        <v>1.6813903907856181E-2</v>
      </c>
    </row>
    <row r="25" spans="1:3" x14ac:dyDescent="0.25">
      <c r="A25" s="1" t="s">
        <v>268</v>
      </c>
      <c r="B25" s="1">
        <v>83.63</v>
      </c>
      <c r="C25">
        <f t="shared" si="0"/>
        <v>-1.5377981679560105E-2</v>
      </c>
    </row>
    <row r="26" spans="1:3" x14ac:dyDescent="0.25">
      <c r="A26" s="1" t="s">
        <v>267</v>
      </c>
      <c r="B26" s="1">
        <v>83.015000000000001</v>
      </c>
      <c r="C26">
        <f t="shared" si="0"/>
        <v>-7.3809930336846668E-3</v>
      </c>
    </row>
    <row r="27" spans="1:3" x14ac:dyDescent="0.25">
      <c r="A27" s="1" t="s">
        <v>266</v>
      </c>
      <c r="B27" s="1">
        <v>83.394000000000005</v>
      </c>
      <c r="C27">
        <f t="shared" si="0"/>
        <v>4.5550499709264168E-3</v>
      </c>
    </row>
    <row r="28" spans="1:3" x14ac:dyDescent="0.25">
      <c r="A28" s="1" t="s">
        <v>265</v>
      </c>
      <c r="B28" s="1">
        <v>81.998000000000005</v>
      </c>
      <c r="C28">
        <f t="shared" si="0"/>
        <v>-1.6881507607772205E-2</v>
      </c>
    </row>
    <row r="29" spans="1:3" x14ac:dyDescent="0.25">
      <c r="A29" s="1" t="s">
        <v>264</v>
      </c>
      <c r="B29" s="1">
        <v>82.736000000000004</v>
      </c>
      <c r="C29">
        <f t="shared" si="0"/>
        <v>8.959958930961763E-3</v>
      </c>
    </row>
    <row r="30" spans="1:3" x14ac:dyDescent="0.25">
      <c r="A30" s="1" t="s">
        <v>263</v>
      </c>
      <c r="B30" s="1">
        <v>81.436000000000007</v>
      </c>
      <c r="C30">
        <f t="shared" si="0"/>
        <v>-1.5837379971434948E-2</v>
      </c>
    </row>
    <row r="31" spans="1:3" x14ac:dyDescent="0.25">
      <c r="A31" s="1" t="s">
        <v>262</v>
      </c>
      <c r="B31" s="1">
        <v>81.352000000000004</v>
      </c>
      <c r="C31">
        <f t="shared" si="0"/>
        <v>-1.0320171935943524E-3</v>
      </c>
    </row>
    <row r="32" spans="1:3" x14ac:dyDescent="0.25">
      <c r="A32" s="1" t="s">
        <v>261</v>
      </c>
      <c r="B32" s="1">
        <v>79.941999999999993</v>
      </c>
      <c r="C32">
        <f t="shared" si="0"/>
        <v>-1.7484046754549953E-2</v>
      </c>
    </row>
    <row r="33" spans="1:3" x14ac:dyDescent="0.25">
      <c r="A33" s="1" t="s">
        <v>260</v>
      </c>
      <c r="B33" s="1">
        <v>80.626000000000005</v>
      </c>
      <c r="C33">
        <f t="shared" si="0"/>
        <v>8.5198064055076531E-3</v>
      </c>
    </row>
    <row r="34" spans="1:3" x14ac:dyDescent="0.25">
      <c r="A34" s="1" t="s">
        <v>259</v>
      </c>
      <c r="B34" s="1">
        <v>81.822999999999993</v>
      </c>
      <c r="C34">
        <f t="shared" si="0"/>
        <v>1.4737199541152487E-2</v>
      </c>
    </row>
    <row r="35" spans="1:3" x14ac:dyDescent="0.25">
      <c r="A35" s="1" t="s">
        <v>258</v>
      </c>
      <c r="B35" s="1">
        <v>82.379000000000005</v>
      </c>
      <c r="C35">
        <f t="shared" si="0"/>
        <v>6.7721723846541123E-3</v>
      </c>
    </row>
    <row r="36" spans="1:3" x14ac:dyDescent="0.25">
      <c r="A36" s="1" t="s">
        <v>257</v>
      </c>
      <c r="B36" s="1">
        <v>83.08</v>
      </c>
      <c r="C36">
        <f t="shared" si="0"/>
        <v>8.4734489423107882E-3</v>
      </c>
    </row>
    <row r="37" spans="1:3" x14ac:dyDescent="0.25">
      <c r="A37" s="1" t="s">
        <v>256</v>
      </c>
      <c r="B37" s="1">
        <v>82.582999999999998</v>
      </c>
      <c r="C37">
        <f t="shared" si="0"/>
        <v>-6.0001508010123225E-3</v>
      </c>
    </row>
    <row r="38" spans="1:3" x14ac:dyDescent="0.25">
      <c r="A38" s="1" t="s">
        <v>255</v>
      </c>
      <c r="B38" s="1">
        <v>84.072000000000003</v>
      </c>
      <c r="C38">
        <f t="shared" si="0"/>
        <v>1.7869726356396266E-2</v>
      </c>
    </row>
    <row r="39" spans="1:3" x14ac:dyDescent="0.25">
      <c r="A39" s="1" t="s">
        <v>254</v>
      </c>
      <c r="B39" s="1">
        <v>83.290999999999997</v>
      </c>
      <c r="C39">
        <f t="shared" si="0"/>
        <v>-9.3330744448741967E-3</v>
      </c>
    </row>
    <row r="40" spans="1:3" x14ac:dyDescent="0.25">
      <c r="A40" s="1" t="s">
        <v>253</v>
      </c>
      <c r="B40" s="1">
        <v>83.084999999999994</v>
      </c>
      <c r="C40">
        <f t="shared" si="0"/>
        <v>-2.4763199652443313E-3</v>
      </c>
    </row>
    <row r="41" spans="1:3" x14ac:dyDescent="0.25">
      <c r="A41" s="1" t="s">
        <v>252</v>
      </c>
      <c r="B41" s="1">
        <v>83.748999999999995</v>
      </c>
      <c r="C41">
        <f t="shared" si="0"/>
        <v>7.9600501822055855E-3</v>
      </c>
    </row>
    <row r="42" spans="1:3" x14ac:dyDescent="0.25">
      <c r="A42" s="1" t="s">
        <v>251</v>
      </c>
      <c r="B42" s="1">
        <v>82.933999999999997</v>
      </c>
      <c r="C42">
        <f t="shared" si="0"/>
        <v>-9.7791195855679008E-3</v>
      </c>
    </row>
    <row r="43" spans="1:3" x14ac:dyDescent="0.25">
      <c r="A43" s="1" t="s">
        <v>250</v>
      </c>
      <c r="B43" s="1">
        <v>82.396000000000001</v>
      </c>
      <c r="C43">
        <f t="shared" si="0"/>
        <v>-6.5082187019917777E-3</v>
      </c>
    </row>
    <row r="44" spans="1:3" x14ac:dyDescent="0.25">
      <c r="A44" s="1" t="s">
        <v>249</v>
      </c>
      <c r="B44" s="1">
        <v>81.968000000000004</v>
      </c>
      <c r="C44">
        <f t="shared" si="0"/>
        <v>-5.2079648509760707E-3</v>
      </c>
    </row>
    <row r="45" spans="1:3" x14ac:dyDescent="0.25">
      <c r="A45" s="1" t="s">
        <v>248</v>
      </c>
      <c r="B45" s="1">
        <v>82.343000000000004</v>
      </c>
      <c r="C45">
        <f t="shared" si="0"/>
        <v>4.5645227780173056E-3</v>
      </c>
    </row>
    <row r="46" spans="1:3" x14ac:dyDescent="0.25">
      <c r="A46" s="1" t="s">
        <v>247</v>
      </c>
      <c r="B46" s="1">
        <v>82.43</v>
      </c>
      <c r="C46">
        <f t="shared" si="0"/>
        <v>1.0559983502723236E-3</v>
      </c>
    </row>
    <row r="47" spans="1:3" x14ac:dyDescent="0.25">
      <c r="A47" s="1" t="s">
        <v>246</v>
      </c>
      <c r="B47" s="1">
        <v>83.367999999999995</v>
      </c>
      <c r="C47">
        <f t="shared" si="0"/>
        <v>1.1315094364990072E-2</v>
      </c>
    </row>
    <row r="48" spans="1:3" x14ac:dyDescent="0.25">
      <c r="A48" s="1" t="s">
        <v>245</v>
      </c>
      <c r="B48" s="1">
        <v>82.954999999999998</v>
      </c>
      <c r="C48">
        <f t="shared" si="0"/>
        <v>-4.9662505948076009E-3</v>
      </c>
    </row>
    <row r="49" spans="1:3" x14ac:dyDescent="0.25">
      <c r="A49" s="1" t="s">
        <v>244</v>
      </c>
      <c r="B49" s="1">
        <v>83.198999999999998</v>
      </c>
      <c r="C49">
        <f t="shared" si="0"/>
        <v>2.9370364288433888E-3</v>
      </c>
    </row>
    <row r="50" spans="1:3" x14ac:dyDescent="0.25">
      <c r="A50" s="1" t="s">
        <v>243</v>
      </c>
      <c r="B50" s="1">
        <v>83.450999999999993</v>
      </c>
      <c r="C50">
        <f t="shared" si="0"/>
        <v>3.0243047353708166E-3</v>
      </c>
    </row>
    <row r="51" spans="1:3" x14ac:dyDescent="0.25">
      <c r="A51" s="1" t="s">
        <v>242</v>
      </c>
      <c r="B51" s="1">
        <v>83.503</v>
      </c>
      <c r="C51">
        <f t="shared" si="0"/>
        <v>6.2292609558912678E-4</v>
      </c>
    </row>
    <row r="52" spans="1:3" x14ac:dyDescent="0.25">
      <c r="A52" s="1" t="s">
        <v>241</v>
      </c>
      <c r="B52" s="1">
        <v>83.201999999999998</v>
      </c>
      <c r="C52">
        <f t="shared" si="0"/>
        <v>-3.6111733553399095E-3</v>
      </c>
    </row>
    <row r="53" spans="1:3" x14ac:dyDescent="0.25">
      <c r="A53" s="1" t="s">
        <v>240</v>
      </c>
      <c r="B53" s="1">
        <v>83.213999999999999</v>
      </c>
      <c r="C53">
        <f t="shared" si="0"/>
        <v>1.442169024708813E-4</v>
      </c>
    </row>
    <row r="54" spans="1:3" x14ac:dyDescent="0.25">
      <c r="A54" s="1" t="s">
        <v>239</v>
      </c>
      <c r="B54" s="1">
        <v>83.17</v>
      </c>
      <c r="C54">
        <f t="shared" si="0"/>
        <v>-5.2889702165689E-4</v>
      </c>
    </row>
    <row r="55" spans="1:3" x14ac:dyDescent="0.25">
      <c r="A55" s="1" t="s">
        <v>238</v>
      </c>
      <c r="B55" s="1">
        <v>83.558999999999997</v>
      </c>
      <c r="C55">
        <f t="shared" si="0"/>
        <v>4.6662632876183887E-3</v>
      </c>
    </row>
    <row r="56" spans="1:3" x14ac:dyDescent="0.25">
      <c r="A56" s="1" t="s">
        <v>237</v>
      </c>
      <c r="B56" s="1">
        <v>82.68</v>
      </c>
      <c r="C56">
        <f t="shared" si="0"/>
        <v>-1.0575234354647006E-2</v>
      </c>
    </row>
    <row r="57" spans="1:3" x14ac:dyDescent="0.25">
      <c r="A57" s="1" t="s">
        <v>236</v>
      </c>
      <c r="B57" s="1">
        <v>81.778999999999996</v>
      </c>
      <c r="C57">
        <f t="shared" si="0"/>
        <v>-1.0957247880421964E-2</v>
      </c>
    </row>
    <row r="58" spans="1:3" x14ac:dyDescent="0.25">
      <c r="A58" s="1" t="s">
        <v>235</v>
      </c>
      <c r="B58" s="1">
        <v>82.513000000000005</v>
      </c>
      <c r="C58">
        <f t="shared" si="0"/>
        <v>8.9353697513100006E-3</v>
      </c>
    </row>
    <row r="59" spans="1:3" x14ac:dyDescent="0.25">
      <c r="A59" s="1" t="s">
        <v>234</v>
      </c>
      <c r="B59" s="1">
        <v>82.539000000000001</v>
      </c>
      <c r="C59">
        <f t="shared" si="0"/>
        <v>3.1505222857107674E-4</v>
      </c>
    </row>
    <row r="60" spans="1:3" x14ac:dyDescent="0.25">
      <c r="A60" s="1" t="s">
        <v>233</v>
      </c>
      <c r="B60" s="1">
        <v>82.281999999999996</v>
      </c>
      <c r="C60">
        <f t="shared" si="0"/>
        <v>-3.1185371801278096E-3</v>
      </c>
    </row>
    <row r="61" spans="1:3" x14ac:dyDescent="0.25">
      <c r="A61" s="1" t="s">
        <v>232</v>
      </c>
      <c r="B61" s="1">
        <v>82.039000000000001</v>
      </c>
      <c r="C61">
        <f t="shared" si="0"/>
        <v>-2.9576277790191101E-3</v>
      </c>
    </row>
    <row r="62" spans="1:3" x14ac:dyDescent="0.25">
      <c r="A62" s="1" t="s">
        <v>231</v>
      </c>
      <c r="B62" s="1">
        <v>82.247</v>
      </c>
      <c r="C62">
        <f t="shared" si="0"/>
        <v>2.5321708622694063E-3</v>
      </c>
    </row>
    <row r="63" spans="1:3" x14ac:dyDescent="0.25">
      <c r="A63" s="1" t="s">
        <v>230</v>
      </c>
      <c r="B63" s="1">
        <v>83.162000000000006</v>
      </c>
      <c r="C63">
        <f t="shared" si="0"/>
        <v>1.1063597908516078E-2</v>
      </c>
    </row>
    <row r="64" spans="1:3" x14ac:dyDescent="0.25">
      <c r="A64" s="1" t="s">
        <v>229</v>
      </c>
      <c r="B64" s="1">
        <v>82.481999999999999</v>
      </c>
      <c r="C64">
        <f t="shared" si="0"/>
        <v>-8.2104250073271358E-3</v>
      </c>
    </row>
    <row r="65" spans="1:3" x14ac:dyDescent="0.25">
      <c r="A65" s="1" t="s">
        <v>228</v>
      </c>
      <c r="B65" s="1">
        <v>82.01</v>
      </c>
      <c r="C65">
        <f t="shared" si="0"/>
        <v>-5.7388966690180548E-3</v>
      </c>
    </row>
    <row r="66" spans="1:3" x14ac:dyDescent="0.25">
      <c r="A66" s="1" t="s">
        <v>227</v>
      </c>
      <c r="B66" s="1">
        <v>82.120999999999995</v>
      </c>
      <c r="C66">
        <f t="shared" si="0"/>
        <v>1.3525783297801493E-3</v>
      </c>
    </row>
    <row r="67" spans="1:3" x14ac:dyDescent="0.25">
      <c r="A67" s="1" t="s">
        <v>226</v>
      </c>
      <c r="B67" s="1">
        <v>82.09</v>
      </c>
      <c r="C67">
        <f t="shared" si="0"/>
        <v>-3.7756301792517667E-4</v>
      </c>
    </row>
    <row r="68" spans="1:3" x14ac:dyDescent="0.25">
      <c r="A68" s="1" t="s">
        <v>225</v>
      </c>
      <c r="B68" s="1">
        <v>81.852999999999994</v>
      </c>
      <c r="C68">
        <f t="shared" si="0"/>
        <v>-2.8912508017637215E-3</v>
      </c>
    </row>
    <row r="69" spans="1:3" x14ac:dyDescent="0.25">
      <c r="A69" s="1" t="s">
        <v>224</v>
      </c>
      <c r="B69" s="1">
        <v>81.974000000000004</v>
      </c>
      <c r="C69">
        <f t="shared" ref="C69:C132" si="1">LN(B69/B68)</f>
        <v>1.4771682567842467E-3</v>
      </c>
    </row>
    <row r="70" spans="1:3" x14ac:dyDescent="0.25">
      <c r="A70" s="1" t="s">
        <v>223</v>
      </c>
      <c r="B70" s="1">
        <v>81.382000000000005</v>
      </c>
      <c r="C70">
        <f t="shared" si="1"/>
        <v>-7.2480054807232417E-3</v>
      </c>
    </row>
    <row r="71" spans="1:3" x14ac:dyDescent="0.25">
      <c r="A71" s="1" t="s">
        <v>222</v>
      </c>
      <c r="B71" s="1">
        <v>81.509</v>
      </c>
      <c r="C71">
        <f t="shared" si="1"/>
        <v>1.5593252633148735E-3</v>
      </c>
    </row>
    <row r="72" spans="1:3" x14ac:dyDescent="0.25">
      <c r="A72" s="1" t="s">
        <v>221</v>
      </c>
      <c r="B72" s="1">
        <v>81.549000000000007</v>
      </c>
      <c r="C72">
        <f t="shared" si="1"/>
        <v>4.9062297835594999E-4</v>
      </c>
    </row>
    <row r="73" spans="1:3" x14ac:dyDescent="0.25">
      <c r="A73" s="1" t="s">
        <v>220</v>
      </c>
      <c r="B73" s="1">
        <v>81.995999999999995</v>
      </c>
      <c r="C73">
        <f t="shared" si="1"/>
        <v>5.4663990104983776E-3</v>
      </c>
    </row>
    <row r="74" spans="1:3" x14ac:dyDescent="0.25">
      <c r="A74" s="1" t="s">
        <v>219</v>
      </c>
      <c r="B74" s="1">
        <v>82.584999999999994</v>
      </c>
      <c r="C74">
        <f t="shared" si="1"/>
        <v>7.1576003864121367E-3</v>
      </c>
    </row>
    <row r="75" spans="1:3" x14ac:dyDescent="0.25">
      <c r="A75" s="1" t="s">
        <v>218</v>
      </c>
      <c r="B75" s="1">
        <v>82.605999999999995</v>
      </c>
      <c r="C75">
        <f t="shared" si="1"/>
        <v>2.5425114095956589E-4</v>
      </c>
    </row>
    <row r="76" spans="1:3" x14ac:dyDescent="0.25">
      <c r="A76" s="1" t="s">
        <v>217</v>
      </c>
      <c r="B76" s="1">
        <v>82.930999999999997</v>
      </c>
      <c r="C76">
        <f t="shared" si="1"/>
        <v>3.9266196388721385E-3</v>
      </c>
    </row>
    <row r="77" spans="1:3" x14ac:dyDescent="0.25">
      <c r="A77" s="1" t="s">
        <v>216</v>
      </c>
      <c r="B77" s="1">
        <v>82.784999999999997</v>
      </c>
      <c r="C77">
        <f t="shared" si="1"/>
        <v>-1.7620511933109815E-3</v>
      </c>
    </row>
    <row r="78" spans="1:3" x14ac:dyDescent="0.25">
      <c r="A78" s="1" t="s">
        <v>215</v>
      </c>
      <c r="B78" s="1">
        <v>82.766999999999996</v>
      </c>
      <c r="C78">
        <f t="shared" si="1"/>
        <v>-2.1745433544661553E-4</v>
      </c>
    </row>
    <row r="79" spans="1:3" x14ac:dyDescent="0.25">
      <c r="A79" s="1" t="s">
        <v>214</v>
      </c>
      <c r="B79" s="1">
        <v>82.706000000000003</v>
      </c>
      <c r="C79">
        <f t="shared" si="1"/>
        <v>-7.3728043563844024E-4</v>
      </c>
    </row>
    <row r="80" spans="1:3" x14ac:dyDescent="0.25">
      <c r="A80" s="1" t="s">
        <v>213</v>
      </c>
      <c r="B80" s="1">
        <v>82.823999999999998</v>
      </c>
      <c r="C80">
        <f t="shared" si="1"/>
        <v>1.4257236753228355E-3</v>
      </c>
    </row>
    <row r="81" spans="1:3" x14ac:dyDescent="0.25">
      <c r="A81" s="1" t="s">
        <v>212</v>
      </c>
      <c r="B81" s="1">
        <v>83.513000000000005</v>
      </c>
      <c r="C81">
        <f t="shared" si="1"/>
        <v>8.2844338975364296E-3</v>
      </c>
    </row>
    <row r="82" spans="1:3" x14ac:dyDescent="0.25">
      <c r="A82" s="1" t="s">
        <v>211</v>
      </c>
      <c r="B82" s="1">
        <v>83.79</v>
      </c>
      <c r="C82">
        <f t="shared" si="1"/>
        <v>3.3113602638466279E-3</v>
      </c>
    </row>
    <row r="83" spans="1:3" x14ac:dyDescent="0.25">
      <c r="A83" s="1" t="s">
        <v>210</v>
      </c>
      <c r="B83" s="1">
        <v>83.89</v>
      </c>
      <c r="C83">
        <f t="shared" si="1"/>
        <v>1.1927482330079992E-3</v>
      </c>
    </row>
    <row r="84" spans="1:3" x14ac:dyDescent="0.25">
      <c r="A84" s="1" t="s">
        <v>209</v>
      </c>
      <c r="B84" s="1">
        <v>84.061999999999998</v>
      </c>
      <c r="C84">
        <f t="shared" si="1"/>
        <v>2.0482049648755901E-3</v>
      </c>
    </row>
    <row r="85" spans="1:3" x14ac:dyDescent="0.25">
      <c r="A85" s="1" t="s">
        <v>208</v>
      </c>
      <c r="B85" s="1">
        <v>83.867999999999995</v>
      </c>
      <c r="C85">
        <f t="shared" si="1"/>
        <v>-2.3104875400864785E-3</v>
      </c>
    </row>
    <row r="86" spans="1:3" x14ac:dyDescent="0.25">
      <c r="A86" s="1" t="s">
        <v>207</v>
      </c>
      <c r="B86" s="1">
        <v>84.587999999999994</v>
      </c>
      <c r="C86">
        <f t="shared" si="1"/>
        <v>8.5482782967466371E-3</v>
      </c>
    </row>
    <row r="87" spans="1:3" x14ac:dyDescent="0.25">
      <c r="A87" s="1" t="s">
        <v>206</v>
      </c>
      <c r="B87" s="1">
        <v>85.518000000000001</v>
      </c>
      <c r="C87">
        <f t="shared" si="1"/>
        <v>1.0934467521210202E-2</v>
      </c>
    </row>
    <row r="88" spans="1:3" x14ac:dyDescent="0.25">
      <c r="A88" s="1" t="s">
        <v>205</v>
      </c>
      <c r="B88" s="1">
        <v>85.26</v>
      </c>
      <c r="C88">
        <f t="shared" si="1"/>
        <v>-3.0214687638846051E-3</v>
      </c>
    </row>
    <row r="89" spans="1:3" x14ac:dyDescent="0.25">
      <c r="A89" s="1" t="s">
        <v>204</v>
      </c>
      <c r="B89" s="1">
        <v>85.119</v>
      </c>
      <c r="C89">
        <f t="shared" si="1"/>
        <v>-1.6551339330405286E-3</v>
      </c>
    </row>
    <row r="90" spans="1:3" x14ac:dyDescent="0.25">
      <c r="A90" s="1" t="s">
        <v>203</v>
      </c>
      <c r="B90" s="1">
        <v>85.582999999999998</v>
      </c>
      <c r="C90">
        <f t="shared" si="1"/>
        <v>5.436387889611375E-3</v>
      </c>
    </row>
    <row r="91" spans="1:3" x14ac:dyDescent="0.25">
      <c r="A91" s="1" t="s">
        <v>202</v>
      </c>
      <c r="B91" s="1">
        <v>85.962000000000003</v>
      </c>
      <c r="C91">
        <f t="shared" si="1"/>
        <v>4.418672845655198E-3</v>
      </c>
    </row>
    <row r="92" spans="1:3" x14ac:dyDescent="0.25">
      <c r="A92" s="1" t="s">
        <v>201</v>
      </c>
      <c r="B92" s="1">
        <v>85.822999999999993</v>
      </c>
      <c r="C92">
        <f t="shared" si="1"/>
        <v>-1.6183023003827745E-3</v>
      </c>
    </row>
    <row r="93" spans="1:3" x14ac:dyDescent="0.25">
      <c r="A93" s="1" t="s">
        <v>200</v>
      </c>
      <c r="B93" s="1">
        <v>85.561999999999998</v>
      </c>
      <c r="C93">
        <f t="shared" si="1"/>
        <v>-3.0457764888335986E-3</v>
      </c>
    </row>
    <row r="94" spans="1:3" x14ac:dyDescent="0.25">
      <c r="A94" s="1" t="s">
        <v>199</v>
      </c>
      <c r="B94" s="1">
        <v>85.995000000000005</v>
      </c>
      <c r="C94">
        <f t="shared" si="1"/>
        <v>5.047895678381837E-3</v>
      </c>
    </row>
    <row r="95" spans="1:3" x14ac:dyDescent="0.25">
      <c r="A95" s="1" t="s">
        <v>198</v>
      </c>
      <c r="B95" s="1">
        <v>85.861000000000004</v>
      </c>
      <c r="C95">
        <f t="shared" si="1"/>
        <v>-1.5594454328726726E-3</v>
      </c>
    </row>
    <row r="96" spans="1:3" x14ac:dyDescent="0.25">
      <c r="A96" s="1" t="s">
        <v>197</v>
      </c>
      <c r="B96" s="1">
        <v>85.762</v>
      </c>
      <c r="C96">
        <f t="shared" si="1"/>
        <v>-1.1536916494967104E-3</v>
      </c>
    </row>
    <row r="97" spans="1:3" x14ac:dyDescent="0.25">
      <c r="A97" s="1" t="s">
        <v>196</v>
      </c>
      <c r="B97" s="1">
        <v>85.572000000000003</v>
      </c>
      <c r="C97">
        <f t="shared" si="1"/>
        <v>-2.217891111919469E-3</v>
      </c>
    </row>
    <row r="98" spans="1:3" x14ac:dyDescent="0.25">
      <c r="A98" s="1" t="s">
        <v>195</v>
      </c>
      <c r="B98" s="1">
        <v>85.209000000000003</v>
      </c>
      <c r="C98">
        <f t="shared" si="1"/>
        <v>-4.2510647749372209E-3</v>
      </c>
    </row>
    <row r="99" spans="1:3" x14ac:dyDescent="0.25">
      <c r="A99" s="1" t="s">
        <v>194</v>
      </c>
      <c r="B99" s="1">
        <v>85.313000000000002</v>
      </c>
      <c r="C99">
        <f t="shared" si="1"/>
        <v>1.2197841087355848E-3</v>
      </c>
    </row>
    <row r="100" spans="1:3" x14ac:dyDescent="0.25">
      <c r="A100" s="1" t="s">
        <v>193</v>
      </c>
      <c r="B100" s="1">
        <v>85.338999999999999</v>
      </c>
      <c r="C100">
        <f t="shared" si="1"/>
        <v>3.0471368869004203E-4</v>
      </c>
    </row>
    <row r="101" spans="1:3" x14ac:dyDescent="0.25">
      <c r="A101" s="1" t="s">
        <v>192</v>
      </c>
      <c r="B101" s="1">
        <v>85.105999999999995</v>
      </c>
      <c r="C101">
        <f t="shared" si="1"/>
        <v>-2.7340214748114199E-3</v>
      </c>
    </row>
    <row r="102" spans="1:3" x14ac:dyDescent="0.25">
      <c r="A102" s="1" t="s">
        <v>191</v>
      </c>
      <c r="B102" s="1">
        <v>84.775999999999996</v>
      </c>
      <c r="C102">
        <f t="shared" si="1"/>
        <v>-3.8850545093091242E-3</v>
      </c>
    </row>
    <row r="103" spans="1:3" x14ac:dyDescent="0.25">
      <c r="A103" s="1" t="s">
        <v>190</v>
      </c>
      <c r="B103" s="1">
        <v>84.811999999999998</v>
      </c>
      <c r="C103">
        <f t="shared" si="1"/>
        <v>4.2455834776934377E-4</v>
      </c>
    </row>
    <row r="104" spans="1:3" x14ac:dyDescent="0.25">
      <c r="A104" s="1" t="s">
        <v>189</v>
      </c>
      <c r="B104" s="1">
        <v>84.861999999999995</v>
      </c>
      <c r="C104">
        <f t="shared" si="1"/>
        <v>5.8936550617409115E-4</v>
      </c>
    </row>
    <row r="105" spans="1:3" x14ac:dyDescent="0.25">
      <c r="A105" s="1" t="s">
        <v>188</v>
      </c>
      <c r="B105" s="1">
        <v>84.838999999999999</v>
      </c>
      <c r="C105">
        <f t="shared" si="1"/>
        <v>-2.7106499243761853E-4</v>
      </c>
    </row>
    <row r="106" spans="1:3" x14ac:dyDescent="0.25">
      <c r="A106" s="1" t="s">
        <v>187</v>
      </c>
      <c r="B106" s="1">
        <v>84.915000000000006</v>
      </c>
      <c r="C106">
        <f t="shared" si="1"/>
        <v>8.9541342269233173E-4</v>
      </c>
    </row>
    <row r="107" spans="1:3" x14ac:dyDescent="0.25">
      <c r="A107" s="1" t="s">
        <v>186</v>
      </c>
      <c r="B107" s="1">
        <v>83.992999999999995</v>
      </c>
      <c r="C107">
        <f t="shared" si="1"/>
        <v>-1.0917294119167907E-2</v>
      </c>
    </row>
    <row r="108" spans="1:3" x14ac:dyDescent="0.25">
      <c r="A108" s="1" t="s">
        <v>185</v>
      </c>
      <c r="B108" s="1">
        <v>83.947999999999993</v>
      </c>
      <c r="C108">
        <f t="shared" si="1"/>
        <v>-5.3590250239032692E-4</v>
      </c>
    </row>
    <row r="109" spans="1:3" x14ac:dyDescent="0.25">
      <c r="A109" s="1" t="s">
        <v>184</v>
      </c>
      <c r="B109" s="1">
        <v>84.391999999999996</v>
      </c>
      <c r="C109">
        <f t="shared" si="1"/>
        <v>5.2750508443329038E-3</v>
      </c>
    </row>
    <row r="110" spans="1:3" x14ac:dyDescent="0.25">
      <c r="A110" s="1" t="s">
        <v>183</v>
      </c>
      <c r="B110" s="1">
        <v>84.305000000000007</v>
      </c>
      <c r="C110">
        <f t="shared" si="1"/>
        <v>-1.031435149563551E-3</v>
      </c>
    </row>
    <row r="111" spans="1:3" x14ac:dyDescent="0.25">
      <c r="A111" s="1" t="s">
        <v>182</v>
      </c>
      <c r="B111" s="1">
        <v>84.9</v>
      </c>
      <c r="C111">
        <f t="shared" si="1"/>
        <v>7.0329180873576879E-3</v>
      </c>
    </row>
    <row r="112" spans="1:3" x14ac:dyDescent="0.25">
      <c r="A112" s="1" t="s">
        <v>181</v>
      </c>
      <c r="B112" s="1">
        <v>84.787999999999997</v>
      </c>
      <c r="C112">
        <f t="shared" si="1"/>
        <v>-1.3200699668112199E-3</v>
      </c>
    </row>
    <row r="113" spans="1:3" x14ac:dyDescent="0.25">
      <c r="A113" s="1" t="s">
        <v>180</v>
      </c>
      <c r="B113" s="1">
        <v>84.95</v>
      </c>
      <c r="C113">
        <f t="shared" si="1"/>
        <v>1.9088247674505861E-3</v>
      </c>
    </row>
    <row r="114" spans="1:3" x14ac:dyDescent="0.25">
      <c r="A114" s="1" t="s">
        <v>179</v>
      </c>
      <c r="B114" s="1">
        <v>85.27</v>
      </c>
      <c r="C114">
        <f t="shared" si="1"/>
        <v>3.7598446360171543E-3</v>
      </c>
    </row>
    <row r="115" spans="1:3" x14ac:dyDescent="0.25">
      <c r="A115" s="1" t="s">
        <v>178</v>
      </c>
      <c r="B115" s="1">
        <v>85.9</v>
      </c>
      <c r="C115">
        <f t="shared" si="1"/>
        <v>7.3611362362516492E-3</v>
      </c>
    </row>
    <row r="116" spans="1:3" x14ac:dyDescent="0.25">
      <c r="A116" s="1" t="s">
        <v>177</v>
      </c>
      <c r="B116" s="1">
        <v>85.712000000000003</v>
      </c>
      <c r="C116">
        <f t="shared" si="1"/>
        <v>-2.1909898516051696E-3</v>
      </c>
    </row>
    <row r="117" spans="1:3" x14ac:dyDescent="0.25">
      <c r="A117" s="1" t="s">
        <v>176</v>
      </c>
      <c r="B117" s="1">
        <v>85.566000000000003</v>
      </c>
      <c r="C117">
        <f t="shared" si="1"/>
        <v>-1.7048311559195917E-3</v>
      </c>
    </row>
    <row r="118" spans="1:3" x14ac:dyDescent="0.25">
      <c r="A118" s="1" t="s">
        <v>175</v>
      </c>
      <c r="B118" s="1">
        <v>85.561999999999998</v>
      </c>
      <c r="C118">
        <f t="shared" si="1"/>
        <v>-4.6748632611038898E-5</v>
      </c>
    </row>
    <row r="119" spans="1:3" x14ac:dyDescent="0.25">
      <c r="A119" s="1" t="s">
        <v>174</v>
      </c>
      <c r="B119" s="1">
        <v>85.531999999999996</v>
      </c>
      <c r="C119">
        <f t="shared" si="1"/>
        <v>-3.5068442268520143E-4</v>
      </c>
    </row>
    <row r="120" spans="1:3" x14ac:dyDescent="0.25">
      <c r="A120" s="1" t="s">
        <v>173</v>
      </c>
      <c r="B120" s="1">
        <v>85.896000000000001</v>
      </c>
      <c r="C120">
        <f t="shared" si="1"/>
        <v>4.2466872044457302E-3</v>
      </c>
    </row>
    <row r="121" spans="1:3" x14ac:dyDescent="0.25">
      <c r="A121" s="1" t="s">
        <v>172</v>
      </c>
      <c r="B121" s="1">
        <v>86.296999999999997</v>
      </c>
      <c r="C121">
        <f t="shared" si="1"/>
        <v>4.657572896772785E-3</v>
      </c>
    </row>
    <row r="122" spans="1:3" x14ac:dyDescent="0.25">
      <c r="A122" s="1" t="s">
        <v>171</v>
      </c>
      <c r="B122" s="1">
        <v>86.734999999999999</v>
      </c>
      <c r="C122">
        <f t="shared" si="1"/>
        <v>5.0626581847651835E-3</v>
      </c>
    </row>
    <row r="123" spans="1:3" x14ac:dyDescent="0.25">
      <c r="A123" s="1" t="s">
        <v>170</v>
      </c>
      <c r="B123" s="1">
        <v>87.114000000000004</v>
      </c>
      <c r="C123">
        <f t="shared" si="1"/>
        <v>4.3601125162333948E-3</v>
      </c>
    </row>
    <row r="124" spans="1:3" x14ac:dyDescent="0.25">
      <c r="A124" s="1" t="s">
        <v>169</v>
      </c>
      <c r="B124" s="1">
        <v>87.885999999999996</v>
      </c>
      <c r="C124">
        <f t="shared" si="1"/>
        <v>8.8229143765233241E-3</v>
      </c>
    </row>
    <row r="125" spans="1:3" x14ac:dyDescent="0.25">
      <c r="A125" s="1" t="s">
        <v>168</v>
      </c>
      <c r="B125" s="1">
        <v>87.745999999999995</v>
      </c>
      <c r="C125">
        <f t="shared" si="1"/>
        <v>-1.5942428447221384E-3</v>
      </c>
    </row>
    <row r="126" spans="1:3" x14ac:dyDescent="0.25">
      <c r="A126" s="1" t="s">
        <v>167</v>
      </c>
      <c r="B126" s="1">
        <v>88.334000000000003</v>
      </c>
      <c r="C126">
        <f t="shared" si="1"/>
        <v>6.6788071980373263E-3</v>
      </c>
    </row>
    <row r="127" spans="1:3" x14ac:dyDescent="0.25">
      <c r="A127" s="1" t="s">
        <v>166</v>
      </c>
      <c r="B127" s="1">
        <v>88.697000000000003</v>
      </c>
      <c r="C127">
        <f t="shared" si="1"/>
        <v>4.1009824126404474E-3</v>
      </c>
    </row>
    <row r="128" spans="1:3" x14ac:dyDescent="0.25">
      <c r="A128" s="1" t="s">
        <v>165</v>
      </c>
      <c r="B128" s="1">
        <v>88.228999999999999</v>
      </c>
      <c r="C128">
        <f t="shared" si="1"/>
        <v>-5.2903597156757224E-3</v>
      </c>
    </row>
    <row r="129" spans="1:3" x14ac:dyDescent="0.25">
      <c r="A129" s="1" t="s">
        <v>164</v>
      </c>
      <c r="B129" s="1">
        <v>88.418999999999997</v>
      </c>
      <c r="C129">
        <f t="shared" si="1"/>
        <v>2.1511715192853139E-3</v>
      </c>
    </row>
    <row r="130" spans="1:3" x14ac:dyDescent="0.25">
      <c r="A130" s="1" t="s">
        <v>163</v>
      </c>
      <c r="B130" s="1">
        <v>88.578000000000003</v>
      </c>
      <c r="C130">
        <f t="shared" si="1"/>
        <v>1.7966411043118572E-3</v>
      </c>
    </row>
    <row r="131" spans="1:3" x14ac:dyDescent="0.25">
      <c r="A131" s="1" t="s">
        <v>162</v>
      </c>
      <c r="B131" s="1">
        <v>88.715999999999994</v>
      </c>
      <c r="C131">
        <f t="shared" si="1"/>
        <v>1.5567365829574373E-3</v>
      </c>
    </row>
    <row r="132" spans="1:3" x14ac:dyDescent="0.25">
      <c r="A132" s="1" t="s">
        <v>161</v>
      </c>
      <c r="B132" s="1">
        <v>88.932000000000002</v>
      </c>
      <c r="C132">
        <f t="shared" si="1"/>
        <v>2.4317763942588591E-3</v>
      </c>
    </row>
    <row r="133" spans="1:3" x14ac:dyDescent="0.25">
      <c r="A133" s="1" t="s">
        <v>160</v>
      </c>
      <c r="B133" s="1">
        <v>88.409000000000006</v>
      </c>
      <c r="C133">
        <f t="shared" ref="C133:C196" si="2">LN(B133/B132)</f>
        <v>-5.8982583411548908E-3</v>
      </c>
    </row>
    <row r="134" spans="1:3" x14ac:dyDescent="0.25">
      <c r="A134" s="1" t="s">
        <v>159</v>
      </c>
      <c r="B134" s="1">
        <v>87.867000000000004</v>
      </c>
      <c r="C134">
        <f t="shared" si="2"/>
        <v>-6.1494668363133598E-3</v>
      </c>
    </row>
    <row r="135" spans="1:3" x14ac:dyDescent="0.25">
      <c r="A135" s="1" t="s">
        <v>158</v>
      </c>
      <c r="B135" s="1">
        <v>87.584999999999994</v>
      </c>
      <c r="C135">
        <f t="shared" si="2"/>
        <v>-3.2145571761433549E-3</v>
      </c>
    </row>
    <row r="136" spans="1:3" x14ac:dyDescent="0.25">
      <c r="A136" s="1" t="s">
        <v>157</v>
      </c>
      <c r="B136" s="1">
        <v>88.117999999999995</v>
      </c>
      <c r="C136">
        <f t="shared" si="2"/>
        <v>6.0670749497707867E-3</v>
      </c>
    </row>
    <row r="137" spans="1:3" x14ac:dyDescent="0.25">
      <c r="A137" s="1" t="s">
        <v>156</v>
      </c>
      <c r="B137" s="1">
        <v>88.367000000000004</v>
      </c>
      <c r="C137">
        <f t="shared" si="2"/>
        <v>2.8217714278228824E-3</v>
      </c>
    </row>
    <row r="138" spans="1:3" x14ac:dyDescent="0.25">
      <c r="A138" s="1" t="s">
        <v>155</v>
      </c>
      <c r="B138" s="1">
        <v>88.658000000000001</v>
      </c>
      <c r="C138">
        <f t="shared" si="2"/>
        <v>3.2876741941917083E-3</v>
      </c>
    </row>
    <row r="139" spans="1:3" x14ac:dyDescent="0.25">
      <c r="A139" s="1" t="s">
        <v>154</v>
      </c>
      <c r="B139" s="1">
        <v>88.712000000000003</v>
      </c>
      <c r="C139">
        <f t="shared" si="2"/>
        <v>6.0889667551901783E-4</v>
      </c>
    </row>
    <row r="140" spans="1:3" x14ac:dyDescent="0.25">
      <c r="A140" s="1" t="s">
        <v>153</v>
      </c>
      <c r="B140" s="1">
        <v>88.962000000000003</v>
      </c>
      <c r="C140">
        <f t="shared" si="2"/>
        <v>2.8141446130292859E-3</v>
      </c>
    </row>
    <row r="141" spans="1:3" x14ac:dyDescent="0.25">
      <c r="A141" s="1" t="s">
        <v>152</v>
      </c>
      <c r="B141" s="1">
        <v>88.587999999999994</v>
      </c>
      <c r="C141">
        <f t="shared" si="2"/>
        <v>-4.2129040063452871E-3</v>
      </c>
    </row>
    <row r="142" spans="1:3" x14ac:dyDescent="0.25">
      <c r="A142" s="1" t="s">
        <v>151</v>
      </c>
      <c r="B142" s="1">
        <v>88.956999999999994</v>
      </c>
      <c r="C142">
        <f t="shared" si="2"/>
        <v>4.1566986544567721E-3</v>
      </c>
    </row>
    <row r="143" spans="1:3" x14ac:dyDescent="0.25">
      <c r="A143" s="1" t="s">
        <v>150</v>
      </c>
      <c r="B143" s="1">
        <v>88.367999999999995</v>
      </c>
      <c r="C143">
        <f t="shared" si="2"/>
        <v>-6.6431937532238396E-3</v>
      </c>
    </row>
    <row r="144" spans="1:3" x14ac:dyDescent="0.25">
      <c r="A144" s="1" t="s">
        <v>149</v>
      </c>
      <c r="B144" s="1">
        <v>87.421999999999997</v>
      </c>
      <c r="C144">
        <f t="shared" si="2"/>
        <v>-1.0762945925421508E-2</v>
      </c>
    </row>
    <row r="145" spans="1:3" x14ac:dyDescent="0.25">
      <c r="A145" s="1" t="s">
        <v>148</v>
      </c>
      <c r="B145" s="1">
        <v>87.802999999999997</v>
      </c>
      <c r="C145">
        <f t="shared" si="2"/>
        <v>4.3487013888490684E-3</v>
      </c>
    </row>
    <row r="146" spans="1:3" x14ac:dyDescent="0.25">
      <c r="A146" s="1" t="s">
        <v>147</v>
      </c>
      <c r="B146" s="1">
        <v>87.790999999999997</v>
      </c>
      <c r="C146">
        <f t="shared" si="2"/>
        <v>-1.3667893001676433E-4</v>
      </c>
    </row>
    <row r="147" spans="1:3" x14ac:dyDescent="0.25">
      <c r="A147" s="1" t="s">
        <v>146</v>
      </c>
      <c r="B147" s="1">
        <v>87.35</v>
      </c>
      <c r="C147">
        <f t="shared" si="2"/>
        <v>-5.0359531121768183E-3</v>
      </c>
    </row>
    <row r="148" spans="1:3" x14ac:dyDescent="0.25">
      <c r="A148" s="1" t="s">
        <v>145</v>
      </c>
      <c r="B148" s="1">
        <v>87.028000000000006</v>
      </c>
      <c r="C148">
        <f t="shared" si="2"/>
        <v>-3.6931306241094466E-3</v>
      </c>
    </row>
    <row r="149" spans="1:3" x14ac:dyDescent="0.25">
      <c r="A149" s="1" t="s">
        <v>144</v>
      </c>
      <c r="B149" s="1">
        <v>87.436000000000007</v>
      </c>
      <c r="C149">
        <f t="shared" si="2"/>
        <v>4.6771912117998214E-3</v>
      </c>
    </row>
    <row r="150" spans="1:3" x14ac:dyDescent="0.25">
      <c r="A150" s="1" t="s">
        <v>143</v>
      </c>
      <c r="B150" s="1">
        <v>86.944999999999993</v>
      </c>
      <c r="C150">
        <f t="shared" si="2"/>
        <v>-5.6313623337239382E-3</v>
      </c>
    </row>
    <row r="151" spans="1:3" x14ac:dyDescent="0.25">
      <c r="A151" s="1" t="s">
        <v>142</v>
      </c>
      <c r="B151" s="1">
        <v>86.844999999999999</v>
      </c>
      <c r="C151">
        <f t="shared" si="2"/>
        <v>-1.1508143280562111E-3</v>
      </c>
    </row>
    <row r="152" spans="1:3" x14ac:dyDescent="0.25">
      <c r="A152" s="1" t="s">
        <v>141</v>
      </c>
      <c r="B152" s="1">
        <v>86.959000000000003</v>
      </c>
      <c r="C152">
        <f t="shared" si="2"/>
        <v>1.3118227008395574E-3</v>
      </c>
    </row>
    <row r="153" spans="1:3" x14ac:dyDescent="0.25">
      <c r="A153" s="1" t="s">
        <v>140</v>
      </c>
      <c r="B153" s="1">
        <v>86.751999999999995</v>
      </c>
      <c r="C153">
        <f t="shared" si="2"/>
        <v>-2.3832698905604365E-3</v>
      </c>
    </row>
    <row r="154" spans="1:3" x14ac:dyDescent="0.25">
      <c r="A154" s="1" t="s">
        <v>139</v>
      </c>
      <c r="B154" s="1">
        <v>86.789000000000001</v>
      </c>
      <c r="C154">
        <f t="shared" si="2"/>
        <v>4.2641220876500711E-4</v>
      </c>
    </row>
    <row r="155" spans="1:3" x14ac:dyDescent="0.25">
      <c r="A155" s="1" t="s">
        <v>138</v>
      </c>
      <c r="B155" s="1">
        <v>86.828999999999994</v>
      </c>
      <c r="C155">
        <f t="shared" si="2"/>
        <v>4.607817243341975E-4</v>
      </c>
    </row>
    <row r="156" spans="1:3" x14ac:dyDescent="0.25">
      <c r="A156" s="1" t="s">
        <v>137</v>
      </c>
      <c r="B156" s="1">
        <v>86.509</v>
      </c>
      <c r="C156">
        <f t="shared" si="2"/>
        <v>-3.6922124811807908E-3</v>
      </c>
    </row>
    <row r="157" spans="1:3" x14ac:dyDescent="0.25">
      <c r="A157" s="1" t="s">
        <v>136</v>
      </c>
      <c r="B157" s="1">
        <v>86.742999999999995</v>
      </c>
      <c r="C157">
        <f t="shared" si="2"/>
        <v>2.7012691603980846E-3</v>
      </c>
    </row>
    <row r="158" spans="1:3" x14ac:dyDescent="0.25">
      <c r="A158" s="1" t="s">
        <v>135</v>
      </c>
      <c r="B158" s="1">
        <v>86.977999999999994</v>
      </c>
      <c r="C158">
        <f t="shared" si="2"/>
        <v>2.7054891848833761E-3</v>
      </c>
    </row>
    <row r="159" spans="1:3" x14ac:dyDescent="0.25">
      <c r="A159" s="1" t="s">
        <v>134</v>
      </c>
      <c r="B159" s="1">
        <v>87.075999999999993</v>
      </c>
      <c r="C159">
        <f t="shared" si="2"/>
        <v>1.1260874252350111E-3</v>
      </c>
    </row>
    <row r="160" spans="1:3" x14ac:dyDescent="0.25">
      <c r="A160" s="1" t="s">
        <v>133</v>
      </c>
      <c r="B160" s="1">
        <v>87.179000000000002</v>
      </c>
      <c r="C160">
        <f t="shared" si="2"/>
        <v>1.1821756850083349E-3</v>
      </c>
    </row>
    <row r="161" spans="1:3" x14ac:dyDescent="0.25">
      <c r="A161" s="1" t="s">
        <v>132</v>
      </c>
      <c r="B161" s="1">
        <v>86.867999999999995</v>
      </c>
      <c r="C161">
        <f t="shared" si="2"/>
        <v>-3.5737511246933546E-3</v>
      </c>
    </row>
    <row r="162" spans="1:3" x14ac:dyDescent="0.25">
      <c r="A162" s="1" t="s">
        <v>131</v>
      </c>
      <c r="B162" s="1">
        <v>87.194000000000003</v>
      </c>
      <c r="C162">
        <f t="shared" si="2"/>
        <v>3.7457961091462155E-3</v>
      </c>
    </row>
    <row r="163" spans="1:3" x14ac:dyDescent="0.25">
      <c r="A163" s="1" t="s">
        <v>130</v>
      </c>
      <c r="B163" s="1">
        <v>87.046999999999997</v>
      </c>
      <c r="C163">
        <f t="shared" si="2"/>
        <v>-1.6873185401402257E-3</v>
      </c>
    </row>
    <row r="164" spans="1:3" x14ac:dyDescent="0.25">
      <c r="A164" s="1" t="s">
        <v>129</v>
      </c>
      <c r="B164" s="1">
        <v>86.584999999999994</v>
      </c>
      <c r="C164">
        <f t="shared" si="2"/>
        <v>-5.3216122638964211E-3</v>
      </c>
    </row>
    <row r="165" spans="1:3" x14ac:dyDescent="0.25">
      <c r="A165" s="1" t="s">
        <v>128</v>
      </c>
      <c r="B165" s="1">
        <v>86.051000000000002</v>
      </c>
      <c r="C165">
        <f t="shared" si="2"/>
        <v>-6.1864466635968224E-3</v>
      </c>
    </row>
    <row r="166" spans="1:3" x14ac:dyDescent="0.25">
      <c r="A166" s="1" t="s">
        <v>127</v>
      </c>
      <c r="B166" s="1">
        <v>85.775000000000006</v>
      </c>
      <c r="C166">
        <f t="shared" si="2"/>
        <v>-3.2125549960038005E-3</v>
      </c>
    </row>
    <row r="167" spans="1:3" x14ac:dyDescent="0.25">
      <c r="A167" s="1" t="s">
        <v>126</v>
      </c>
      <c r="B167" s="1">
        <v>86.256</v>
      </c>
      <c r="C167">
        <f t="shared" si="2"/>
        <v>5.5920299647994358E-3</v>
      </c>
    </row>
    <row r="168" spans="1:3" x14ac:dyDescent="0.25">
      <c r="A168" s="1" t="s">
        <v>125</v>
      </c>
      <c r="B168" s="1">
        <v>85.677999999999997</v>
      </c>
      <c r="C168">
        <f t="shared" si="2"/>
        <v>-6.7235355126654944E-3</v>
      </c>
    </row>
    <row r="169" spans="1:3" x14ac:dyDescent="0.25">
      <c r="A169" s="1" t="s">
        <v>124</v>
      </c>
      <c r="B169" s="1">
        <v>86.022000000000006</v>
      </c>
      <c r="C169">
        <f t="shared" si="2"/>
        <v>4.0069942955384017E-3</v>
      </c>
    </row>
    <row r="170" spans="1:3" x14ac:dyDescent="0.25">
      <c r="A170" s="1" t="s">
        <v>123</v>
      </c>
      <c r="B170" s="1">
        <v>86.596999999999994</v>
      </c>
      <c r="C170">
        <f t="shared" si="2"/>
        <v>6.662095443821861E-3</v>
      </c>
    </row>
    <row r="171" spans="1:3" x14ac:dyDescent="0.25">
      <c r="A171" s="1" t="s">
        <v>122</v>
      </c>
      <c r="B171" s="1">
        <v>86.197999999999993</v>
      </c>
      <c r="C171">
        <f t="shared" si="2"/>
        <v>-4.6181973916762063E-3</v>
      </c>
    </row>
    <row r="172" spans="1:3" x14ac:dyDescent="0.25">
      <c r="A172" s="1" t="s">
        <v>121</v>
      </c>
      <c r="B172" s="1">
        <v>85.98</v>
      </c>
      <c r="C172">
        <f t="shared" si="2"/>
        <v>-2.5322644761961045E-3</v>
      </c>
    </row>
    <row r="173" spans="1:3" x14ac:dyDescent="0.25">
      <c r="A173" s="1" t="s">
        <v>120</v>
      </c>
      <c r="B173" s="1">
        <v>85.852000000000004</v>
      </c>
      <c r="C173">
        <f t="shared" si="2"/>
        <v>-1.4898275487171704E-3</v>
      </c>
    </row>
    <row r="174" spans="1:3" x14ac:dyDescent="0.25">
      <c r="A174" s="1" t="s">
        <v>119</v>
      </c>
      <c r="B174" s="1">
        <v>86.131</v>
      </c>
      <c r="C174">
        <f t="shared" si="2"/>
        <v>3.244509570702275E-3</v>
      </c>
    </row>
    <row r="175" spans="1:3" x14ac:dyDescent="0.25">
      <c r="A175" s="1" t="s">
        <v>118</v>
      </c>
      <c r="B175" s="1">
        <v>86.153000000000006</v>
      </c>
      <c r="C175">
        <f t="shared" si="2"/>
        <v>2.5539226068097394E-4</v>
      </c>
    </row>
    <row r="176" spans="1:3" x14ac:dyDescent="0.25">
      <c r="A176" s="1" t="s">
        <v>117</v>
      </c>
      <c r="B176" s="1">
        <v>86.236000000000004</v>
      </c>
      <c r="C176">
        <f t="shared" si="2"/>
        <v>9.6293854495908956E-4</v>
      </c>
    </row>
    <row r="177" spans="1:3" x14ac:dyDescent="0.25">
      <c r="A177" s="1" t="s">
        <v>116</v>
      </c>
      <c r="B177" s="1">
        <v>86.174000000000007</v>
      </c>
      <c r="C177">
        <f t="shared" si="2"/>
        <v>-7.1921585375056736E-4</v>
      </c>
    </row>
    <row r="178" spans="1:3" x14ac:dyDescent="0.25">
      <c r="A178" s="1" t="s">
        <v>115</v>
      </c>
      <c r="B178" s="1">
        <v>86.326999999999998</v>
      </c>
      <c r="C178">
        <f t="shared" si="2"/>
        <v>1.7739032251502646E-3</v>
      </c>
    </row>
    <row r="179" spans="1:3" x14ac:dyDescent="0.25">
      <c r="A179" s="1" t="s">
        <v>114</v>
      </c>
      <c r="B179" s="1">
        <v>86.664000000000001</v>
      </c>
      <c r="C179">
        <f t="shared" si="2"/>
        <v>3.8961613761057307E-3</v>
      </c>
    </row>
    <row r="180" spans="1:3" x14ac:dyDescent="0.25">
      <c r="A180" s="1" t="s">
        <v>113</v>
      </c>
      <c r="B180" s="1">
        <v>86.200999999999993</v>
      </c>
      <c r="C180">
        <f t="shared" si="2"/>
        <v>-5.3567941128349998E-3</v>
      </c>
    </row>
    <row r="181" spans="1:3" x14ac:dyDescent="0.25">
      <c r="A181" s="1" t="s">
        <v>112</v>
      </c>
      <c r="B181" s="1">
        <v>86.028000000000006</v>
      </c>
      <c r="C181">
        <f t="shared" si="2"/>
        <v>-2.0089538716957472E-3</v>
      </c>
    </row>
    <row r="182" spans="1:3" x14ac:dyDescent="0.25">
      <c r="A182" s="1" t="s">
        <v>111</v>
      </c>
      <c r="B182" s="1">
        <v>85.944999999999993</v>
      </c>
      <c r="C182">
        <f t="shared" si="2"/>
        <v>-9.652678786153426E-4</v>
      </c>
    </row>
    <row r="183" spans="1:3" x14ac:dyDescent="0.25">
      <c r="A183" s="1" t="s">
        <v>110</v>
      </c>
      <c r="B183" s="1">
        <v>86.045000000000002</v>
      </c>
      <c r="C183">
        <f t="shared" si="2"/>
        <v>1.1628584367541052E-3</v>
      </c>
    </row>
    <row r="184" spans="1:3" x14ac:dyDescent="0.25">
      <c r="A184" s="1" t="s">
        <v>109</v>
      </c>
      <c r="B184" s="1">
        <v>86.304000000000002</v>
      </c>
      <c r="C184">
        <f t="shared" si="2"/>
        <v>3.0055317404451558E-3</v>
      </c>
    </row>
    <row r="185" spans="1:3" x14ac:dyDescent="0.25">
      <c r="A185" s="1" t="s">
        <v>108</v>
      </c>
      <c r="B185" s="1">
        <v>86.805999999999997</v>
      </c>
      <c r="C185">
        <f t="shared" si="2"/>
        <v>5.7997967439651354E-3</v>
      </c>
    </row>
    <row r="186" spans="1:3" x14ac:dyDescent="0.25">
      <c r="A186" s="1" t="s">
        <v>107</v>
      </c>
      <c r="B186" s="1">
        <v>87.263000000000005</v>
      </c>
      <c r="C186">
        <f t="shared" si="2"/>
        <v>5.2508034169517206E-3</v>
      </c>
    </row>
    <row r="187" spans="1:3" x14ac:dyDescent="0.25">
      <c r="A187" s="1" t="s">
        <v>106</v>
      </c>
      <c r="B187" s="1">
        <v>87.043999999999997</v>
      </c>
      <c r="C187">
        <f t="shared" si="2"/>
        <v>-2.5128091841903006E-3</v>
      </c>
    </row>
    <row r="188" spans="1:3" x14ac:dyDescent="0.25">
      <c r="A188" s="1" t="s">
        <v>105</v>
      </c>
      <c r="B188" s="1">
        <v>87.554000000000002</v>
      </c>
      <c r="C188">
        <f t="shared" si="2"/>
        <v>5.8420079323255672E-3</v>
      </c>
    </row>
    <row r="189" spans="1:3" x14ac:dyDescent="0.25">
      <c r="A189" s="1" t="s">
        <v>104</v>
      </c>
      <c r="B189" s="1">
        <v>87.325000000000003</v>
      </c>
      <c r="C189">
        <f t="shared" si="2"/>
        <v>-2.6189551734760123E-3</v>
      </c>
    </row>
    <row r="190" spans="1:3" x14ac:dyDescent="0.25">
      <c r="A190" s="1" t="s">
        <v>103</v>
      </c>
      <c r="B190" s="1">
        <v>86.837000000000003</v>
      </c>
      <c r="C190">
        <f t="shared" si="2"/>
        <v>-5.603992571572799E-3</v>
      </c>
    </row>
    <row r="191" spans="1:3" x14ac:dyDescent="0.25">
      <c r="A191" s="1" t="s">
        <v>102</v>
      </c>
      <c r="B191" s="1">
        <v>87.123999999999995</v>
      </c>
      <c r="C191">
        <f t="shared" si="2"/>
        <v>3.2995931316585547E-3</v>
      </c>
    </row>
    <row r="192" spans="1:3" x14ac:dyDescent="0.25">
      <c r="A192" s="1" t="s">
        <v>101</v>
      </c>
      <c r="B192" s="1">
        <v>86.82</v>
      </c>
      <c r="C192">
        <f t="shared" si="2"/>
        <v>-3.4953813815339885E-3</v>
      </c>
    </row>
    <row r="193" spans="1:3" x14ac:dyDescent="0.25">
      <c r="A193" s="1" t="s">
        <v>100</v>
      </c>
      <c r="B193" s="1">
        <v>86.832999999999998</v>
      </c>
      <c r="C193">
        <f t="shared" si="2"/>
        <v>1.4972387490322505E-4</v>
      </c>
    </row>
    <row r="194" spans="1:3" x14ac:dyDescent="0.25">
      <c r="A194" s="1" t="s">
        <v>99</v>
      </c>
      <c r="B194" s="1">
        <v>86.710999999999999</v>
      </c>
      <c r="C194">
        <f t="shared" si="2"/>
        <v>-1.4059837285917947E-3</v>
      </c>
    </row>
    <row r="195" spans="1:3" x14ac:dyDescent="0.25">
      <c r="A195" s="1" t="s">
        <v>98</v>
      </c>
      <c r="B195" s="1">
        <v>87.376000000000005</v>
      </c>
      <c r="C195">
        <f t="shared" si="2"/>
        <v>7.6398953920389385E-3</v>
      </c>
    </row>
    <row r="196" spans="1:3" x14ac:dyDescent="0.25">
      <c r="A196" s="1" t="s">
        <v>97</v>
      </c>
      <c r="B196" s="1">
        <v>87.177999999999997</v>
      </c>
      <c r="C196">
        <f t="shared" si="2"/>
        <v>-2.2686399042243883E-3</v>
      </c>
    </row>
    <row r="197" spans="1:3" x14ac:dyDescent="0.25">
      <c r="A197" s="1" t="s">
        <v>96</v>
      </c>
      <c r="B197" s="1">
        <v>87.412999999999997</v>
      </c>
      <c r="C197">
        <f t="shared" ref="C197:C260" si="3">LN(B197/B196)</f>
        <v>2.6920075137724163E-3</v>
      </c>
    </row>
    <row r="198" spans="1:3" x14ac:dyDescent="0.25">
      <c r="A198" s="1" t="s">
        <v>95</v>
      </c>
      <c r="B198" s="1">
        <v>87.822000000000003</v>
      </c>
      <c r="C198">
        <f t="shared" si="3"/>
        <v>4.6680257105188158E-3</v>
      </c>
    </row>
    <row r="199" spans="1:3" x14ac:dyDescent="0.25">
      <c r="A199" s="1" t="s">
        <v>94</v>
      </c>
      <c r="B199" s="1">
        <v>87.436999999999998</v>
      </c>
      <c r="C199">
        <f t="shared" si="3"/>
        <v>-4.3935046907793551E-3</v>
      </c>
    </row>
    <row r="200" spans="1:3" x14ac:dyDescent="0.25">
      <c r="A200" s="1" t="s">
        <v>93</v>
      </c>
      <c r="B200" s="1">
        <v>87.754000000000005</v>
      </c>
      <c r="C200">
        <f t="shared" si="3"/>
        <v>3.618911313552819E-3</v>
      </c>
    </row>
    <row r="201" spans="1:3" x14ac:dyDescent="0.25">
      <c r="A201" s="1" t="s">
        <v>92</v>
      </c>
      <c r="B201" s="1">
        <v>87.667000000000002</v>
      </c>
      <c r="C201">
        <f t="shared" si="3"/>
        <v>-9.9189956884318466E-4</v>
      </c>
    </row>
    <row r="202" spans="1:3" x14ac:dyDescent="0.25">
      <c r="A202" s="1" t="s">
        <v>91</v>
      </c>
      <c r="B202" s="1">
        <v>88.152000000000001</v>
      </c>
      <c r="C202">
        <f t="shared" si="3"/>
        <v>5.5170514016808329E-3</v>
      </c>
    </row>
    <row r="203" spans="1:3" x14ac:dyDescent="0.25">
      <c r="A203" s="1" t="s">
        <v>90</v>
      </c>
      <c r="B203" s="1">
        <v>88.221000000000004</v>
      </c>
      <c r="C203">
        <f t="shared" si="3"/>
        <v>7.824327251921353E-4</v>
      </c>
    </row>
    <row r="204" spans="1:3" x14ac:dyDescent="0.25">
      <c r="A204" s="1" t="s">
        <v>89</v>
      </c>
      <c r="B204" s="1">
        <v>88.150999999999996</v>
      </c>
      <c r="C204">
        <f t="shared" si="3"/>
        <v>-7.937768316454727E-4</v>
      </c>
    </row>
    <row r="205" spans="1:3" x14ac:dyDescent="0.25">
      <c r="A205" s="1" t="s">
        <v>88</v>
      </c>
      <c r="B205" s="1">
        <v>88.328999999999994</v>
      </c>
      <c r="C205">
        <f t="shared" si="3"/>
        <v>2.0172264320017816E-3</v>
      </c>
    </row>
    <row r="206" spans="1:3" x14ac:dyDescent="0.25">
      <c r="A206" s="1" t="s">
        <v>87</v>
      </c>
      <c r="B206" s="1">
        <v>87.834999999999994</v>
      </c>
      <c r="C206">
        <f t="shared" si="3"/>
        <v>-5.6084250456781204E-3</v>
      </c>
    </row>
    <row r="207" spans="1:3" x14ac:dyDescent="0.25">
      <c r="A207" s="1" t="s">
        <v>86</v>
      </c>
      <c r="B207" s="1">
        <v>87.978999999999999</v>
      </c>
      <c r="C207">
        <f t="shared" si="3"/>
        <v>1.6380951710361115E-3</v>
      </c>
    </row>
    <row r="208" spans="1:3" x14ac:dyDescent="0.25">
      <c r="A208" s="1" t="s">
        <v>85</v>
      </c>
      <c r="B208" s="1">
        <v>87.843000000000004</v>
      </c>
      <c r="C208">
        <f t="shared" si="3"/>
        <v>-1.5470194528979446E-3</v>
      </c>
    </row>
    <row r="209" spans="1:3" x14ac:dyDescent="0.25">
      <c r="A209" s="1" t="s">
        <v>84</v>
      </c>
      <c r="B209" s="1">
        <v>87.912000000000006</v>
      </c>
      <c r="C209">
        <f t="shared" si="3"/>
        <v>7.8518396113851855E-4</v>
      </c>
    </row>
    <row r="210" spans="1:3" x14ac:dyDescent="0.25">
      <c r="A210" s="1" t="s">
        <v>83</v>
      </c>
      <c r="B210" s="1">
        <v>88.078999999999994</v>
      </c>
      <c r="C210">
        <f t="shared" si="3"/>
        <v>1.8978248901840352E-3</v>
      </c>
    </row>
    <row r="211" spans="1:3" x14ac:dyDescent="0.25">
      <c r="A211" s="1" t="s">
        <v>82</v>
      </c>
      <c r="B211" s="1">
        <v>87.88</v>
      </c>
      <c r="C211">
        <f t="shared" si="3"/>
        <v>-2.2618915183976363E-3</v>
      </c>
    </row>
    <row r="212" spans="1:3" x14ac:dyDescent="0.25">
      <c r="A212" s="1" t="s">
        <v>81</v>
      </c>
      <c r="B212" s="1">
        <v>87.948999999999998</v>
      </c>
      <c r="C212">
        <f t="shared" si="3"/>
        <v>7.8485350587193816E-4</v>
      </c>
    </row>
    <row r="213" spans="1:3" x14ac:dyDescent="0.25">
      <c r="A213" s="1" t="s">
        <v>80</v>
      </c>
      <c r="B213" s="1">
        <v>88.438999999999993</v>
      </c>
      <c r="C213">
        <f t="shared" si="3"/>
        <v>5.5559478021790917E-3</v>
      </c>
    </row>
    <row r="214" spans="1:3" x14ac:dyDescent="0.25">
      <c r="A214" s="1" t="s">
        <v>79</v>
      </c>
      <c r="B214" s="1">
        <v>88.254999999999995</v>
      </c>
      <c r="C214">
        <f t="shared" si="3"/>
        <v>-2.0826973922181773E-3</v>
      </c>
    </row>
    <row r="215" spans="1:3" x14ac:dyDescent="0.25">
      <c r="A215" s="1" t="s">
        <v>78</v>
      </c>
      <c r="B215" s="1">
        <v>88.691999999999993</v>
      </c>
      <c r="C215">
        <f t="shared" si="3"/>
        <v>4.9393421585076499E-3</v>
      </c>
    </row>
    <row r="216" spans="1:3" x14ac:dyDescent="0.25">
      <c r="A216" s="1" t="s">
        <v>77</v>
      </c>
      <c r="B216" s="1">
        <v>89.344999999999999</v>
      </c>
      <c r="C216">
        <f t="shared" si="3"/>
        <v>7.335586739874664E-3</v>
      </c>
    </row>
    <row r="217" spans="1:3" x14ac:dyDescent="0.25">
      <c r="A217" s="1" t="s">
        <v>76</v>
      </c>
      <c r="B217" s="1">
        <v>89.680999999999997</v>
      </c>
      <c r="C217">
        <f t="shared" si="3"/>
        <v>3.7536491293622232E-3</v>
      </c>
    </row>
    <row r="218" spans="1:3" x14ac:dyDescent="0.25">
      <c r="A218" s="1" t="s">
        <v>75</v>
      </c>
      <c r="B218" s="1">
        <v>89.394000000000005</v>
      </c>
      <c r="C218">
        <f t="shared" si="3"/>
        <v>-3.2053636267295421E-3</v>
      </c>
    </row>
    <row r="219" spans="1:3" x14ac:dyDescent="0.25">
      <c r="A219" s="1" t="s">
        <v>74</v>
      </c>
      <c r="B219" s="1">
        <v>89.381</v>
      </c>
      <c r="C219">
        <f t="shared" si="3"/>
        <v>-1.4543420526266386E-4</v>
      </c>
    </row>
    <row r="220" spans="1:3" x14ac:dyDescent="0.25">
      <c r="A220" s="1" t="s">
        <v>73</v>
      </c>
      <c r="B220" s="1">
        <v>89.209000000000003</v>
      </c>
      <c r="C220">
        <f t="shared" si="3"/>
        <v>-1.9262002707902055E-3</v>
      </c>
    </row>
    <row r="221" spans="1:3" x14ac:dyDescent="0.25">
      <c r="A221" s="1" t="s">
        <v>72</v>
      </c>
      <c r="B221" s="1">
        <v>89.054000000000002</v>
      </c>
      <c r="C221">
        <f t="shared" si="3"/>
        <v>-1.7390040452785319E-3</v>
      </c>
    </row>
    <row r="222" spans="1:3" x14ac:dyDescent="0.25">
      <c r="A222" s="1" t="s">
        <v>71</v>
      </c>
      <c r="B222" s="1">
        <v>89.491</v>
      </c>
      <c r="C222">
        <f t="shared" si="3"/>
        <v>4.8951342533050729E-3</v>
      </c>
    </row>
    <row r="223" spans="1:3" x14ac:dyDescent="0.25">
      <c r="A223" s="1" t="s">
        <v>70</v>
      </c>
      <c r="B223" s="1">
        <v>89.302000000000007</v>
      </c>
      <c r="C223">
        <f t="shared" si="3"/>
        <v>-2.1141775170000448E-3</v>
      </c>
    </row>
    <row r="224" spans="1:3" x14ac:dyDescent="0.25">
      <c r="A224" s="1" t="s">
        <v>69</v>
      </c>
      <c r="B224" s="1">
        <v>89.409000000000006</v>
      </c>
      <c r="C224">
        <f t="shared" si="3"/>
        <v>1.1974642051781337E-3</v>
      </c>
    </row>
    <row r="225" spans="1:3" x14ac:dyDescent="0.25">
      <c r="A225" s="1" t="s">
        <v>68</v>
      </c>
      <c r="B225" s="1">
        <v>89.378</v>
      </c>
      <c r="C225">
        <f t="shared" si="3"/>
        <v>-3.4678136901088944E-4</v>
      </c>
    </row>
    <row r="226" spans="1:3" x14ac:dyDescent="0.25">
      <c r="A226" s="1" t="s">
        <v>67</v>
      </c>
      <c r="B226" s="1">
        <v>89.807000000000002</v>
      </c>
      <c r="C226">
        <f t="shared" si="3"/>
        <v>4.7883563879615801E-3</v>
      </c>
    </row>
    <row r="227" spans="1:3" x14ac:dyDescent="0.25">
      <c r="A227" s="1" t="s">
        <v>66</v>
      </c>
      <c r="B227" s="1">
        <v>90.18</v>
      </c>
      <c r="C227">
        <f t="shared" si="3"/>
        <v>4.1447497205785956E-3</v>
      </c>
    </row>
    <row r="228" spans="1:3" x14ac:dyDescent="0.25">
      <c r="A228" s="1" t="s">
        <v>65</v>
      </c>
      <c r="B228" s="1">
        <v>90.16</v>
      </c>
      <c r="C228">
        <f t="shared" si="3"/>
        <v>-2.2180326141741551E-4</v>
      </c>
    </row>
    <row r="229" spans="1:3" x14ac:dyDescent="0.25">
      <c r="A229" s="1" t="s">
        <v>64</v>
      </c>
      <c r="B229" s="1">
        <v>90.614999999999995</v>
      </c>
      <c r="C229">
        <f t="shared" si="3"/>
        <v>5.0338925272934336E-3</v>
      </c>
    </row>
    <row r="230" spans="1:3" x14ac:dyDescent="0.25">
      <c r="A230" s="1" t="s">
        <v>63</v>
      </c>
      <c r="B230" s="1">
        <v>89.81</v>
      </c>
      <c r="C230">
        <f t="shared" si="3"/>
        <v>-8.923434575955862E-3</v>
      </c>
    </row>
    <row r="231" spans="1:3" x14ac:dyDescent="0.25">
      <c r="A231" s="1" t="s">
        <v>62</v>
      </c>
      <c r="B231" s="1">
        <v>89.888999999999996</v>
      </c>
      <c r="C231">
        <f t="shared" si="3"/>
        <v>8.7924813259296982E-4</v>
      </c>
    </row>
    <row r="232" spans="1:3" x14ac:dyDescent="0.25">
      <c r="A232" s="1" t="s">
        <v>61</v>
      </c>
      <c r="B232" s="1">
        <v>89.608000000000004</v>
      </c>
      <c r="C232">
        <f t="shared" si="3"/>
        <v>-3.130974106012993E-3</v>
      </c>
    </row>
    <row r="233" spans="1:3" x14ac:dyDescent="0.25">
      <c r="A233" s="1" t="s">
        <v>291</v>
      </c>
      <c r="B233" s="1">
        <v>89.768000000000001</v>
      </c>
      <c r="C233">
        <f t="shared" si="3"/>
        <v>1.7839626531268229E-3</v>
      </c>
    </row>
    <row r="234" spans="1:3" x14ac:dyDescent="0.25">
      <c r="A234" s="1" t="s">
        <v>60</v>
      </c>
      <c r="B234" s="1">
        <v>89.835999999999999</v>
      </c>
      <c r="C234">
        <f t="shared" si="3"/>
        <v>7.5722147891117079E-4</v>
      </c>
    </row>
    <row r="235" spans="1:3" x14ac:dyDescent="0.25">
      <c r="A235" s="1" t="s">
        <v>59</v>
      </c>
      <c r="B235" s="1">
        <v>89.881</v>
      </c>
      <c r="C235">
        <f t="shared" si="3"/>
        <v>5.0078735946467736E-4</v>
      </c>
    </row>
    <row r="236" spans="1:3" x14ac:dyDescent="0.25">
      <c r="A236" s="1" t="s">
        <v>58</v>
      </c>
      <c r="B236" s="1">
        <v>89.909000000000006</v>
      </c>
      <c r="C236">
        <f t="shared" si="3"/>
        <v>3.1147450054370279E-4</v>
      </c>
    </row>
    <row r="237" spans="1:3" x14ac:dyDescent="0.25">
      <c r="A237" s="1" t="s">
        <v>57</v>
      </c>
      <c r="B237" s="1">
        <v>89.198999999999998</v>
      </c>
      <c r="C237">
        <f t="shared" si="3"/>
        <v>-7.9282189406938552E-3</v>
      </c>
    </row>
    <row r="238" spans="1:3" x14ac:dyDescent="0.25">
      <c r="A238" s="1" t="s">
        <v>56</v>
      </c>
      <c r="B238" s="1">
        <v>88.745999999999995</v>
      </c>
      <c r="C238">
        <f t="shared" si="3"/>
        <v>-5.0914718435029118E-3</v>
      </c>
    </row>
    <row r="239" spans="1:3" x14ac:dyDescent="0.25">
      <c r="A239" s="1" t="s">
        <v>55</v>
      </c>
      <c r="B239" s="1">
        <v>89.495999999999995</v>
      </c>
      <c r="C239">
        <f t="shared" si="3"/>
        <v>8.4155746273414447E-3</v>
      </c>
    </row>
    <row r="240" spans="1:3" x14ac:dyDescent="0.25">
      <c r="A240" s="1" t="s">
        <v>54</v>
      </c>
      <c r="B240" s="1">
        <v>89.908000000000001</v>
      </c>
      <c r="C240">
        <f t="shared" si="3"/>
        <v>4.5929937379515255E-3</v>
      </c>
    </row>
    <row r="241" spans="1:3" x14ac:dyDescent="0.25">
      <c r="A241" s="1" t="s">
        <v>53</v>
      </c>
      <c r="B241" s="1">
        <v>90.117999999999995</v>
      </c>
      <c r="C241">
        <f t="shared" si="3"/>
        <v>2.3329974031566377E-3</v>
      </c>
    </row>
    <row r="242" spans="1:3" x14ac:dyDescent="0.25">
      <c r="A242" s="1" t="s">
        <v>52</v>
      </c>
      <c r="B242" s="1">
        <v>90.085999999999999</v>
      </c>
      <c r="C242">
        <f t="shared" si="3"/>
        <v>-3.5515305249994659E-4</v>
      </c>
    </row>
    <row r="243" spans="1:3" x14ac:dyDescent="0.25">
      <c r="A243" s="1" t="s">
        <v>51</v>
      </c>
      <c r="B243" s="1">
        <v>89.594999999999999</v>
      </c>
      <c r="C243">
        <f t="shared" si="3"/>
        <v>-5.4652547808583677E-3</v>
      </c>
    </row>
    <row r="244" spans="1:3" x14ac:dyDescent="0.25">
      <c r="A244" s="1" t="s">
        <v>50</v>
      </c>
      <c r="B244" s="1">
        <v>89.241</v>
      </c>
      <c r="C244">
        <f t="shared" si="3"/>
        <v>-3.9589396134934824E-3</v>
      </c>
    </row>
    <row r="245" spans="1:3" x14ac:dyDescent="0.25">
      <c r="A245" s="1" t="s">
        <v>49</v>
      </c>
      <c r="B245" s="1">
        <v>89.364999999999995</v>
      </c>
      <c r="C245">
        <f t="shared" si="3"/>
        <v>1.3885314034563644E-3</v>
      </c>
    </row>
    <row r="246" spans="1:3" x14ac:dyDescent="0.25">
      <c r="A246" s="1" t="s">
        <v>48</v>
      </c>
      <c r="B246" s="1">
        <v>88.941000000000003</v>
      </c>
      <c r="C246">
        <f t="shared" si="3"/>
        <v>-4.7558780880320633E-3</v>
      </c>
    </row>
    <row r="247" spans="1:3" x14ac:dyDescent="0.25">
      <c r="A247" s="1" t="s">
        <v>47</v>
      </c>
      <c r="B247" s="1">
        <v>88.823999999999998</v>
      </c>
      <c r="C247">
        <f t="shared" si="3"/>
        <v>-1.3163448023452704E-3</v>
      </c>
    </row>
    <row r="248" spans="1:3" x14ac:dyDescent="0.25">
      <c r="A248" s="1" t="s">
        <v>46</v>
      </c>
      <c r="B248" s="1">
        <v>88.313999999999993</v>
      </c>
      <c r="C248">
        <f t="shared" si="3"/>
        <v>-5.7582383134600059E-3</v>
      </c>
    </row>
    <row r="249" spans="1:3" x14ac:dyDescent="0.25">
      <c r="A249" s="1" t="s">
        <v>45</v>
      </c>
      <c r="B249" s="1">
        <v>88.373000000000005</v>
      </c>
      <c r="C249">
        <f t="shared" si="3"/>
        <v>6.6784768763906066E-4</v>
      </c>
    </row>
    <row r="250" spans="1:3" x14ac:dyDescent="0.25">
      <c r="A250" s="1" t="s">
        <v>44</v>
      </c>
      <c r="B250" s="1">
        <v>88.75</v>
      </c>
      <c r="C250">
        <f t="shared" si="3"/>
        <v>4.2569352293814373E-3</v>
      </c>
    </row>
    <row r="251" spans="1:3" x14ac:dyDescent="0.25">
      <c r="A251" s="1" t="s">
        <v>43</v>
      </c>
      <c r="B251" s="1">
        <v>88.25</v>
      </c>
      <c r="C251">
        <f t="shared" si="3"/>
        <v>-5.6497325421190209E-3</v>
      </c>
    </row>
    <row r="252" spans="1:3" x14ac:dyDescent="0.25">
      <c r="A252" s="1" t="s">
        <v>42</v>
      </c>
      <c r="B252" s="1">
        <v>88.733999999999995</v>
      </c>
      <c r="C252">
        <f t="shared" si="3"/>
        <v>5.4694345992807852E-3</v>
      </c>
    </row>
    <row r="253" spans="1:3" x14ac:dyDescent="0.25">
      <c r="A253" s="1" t="s">
        <v>41</v>
      </c>
      <c r="B253" s="1">
        <v>88.795000000000002</v>
      </c>
      <c r="C253">
        <f t="shared" si="3"/>
        <v>6.8721169387148074E-4</v>
      </c>
    </row>
    <row r="254" spans="1:3" x14ac:dyDescent="0.25">
      <c r="A254" s="1" t="s">
        <v>40</v>
      </c>
      <c r="B254" s="1">
        <v>88.552000000000007</v>
      </c>
      <c r="C254">
        <f t="shared" si="3"/>
        <v>-2.7403920232355514E-3</v>
      </c>
    </row>
    <row r="255" spans="1:3" x14ac:dyDescent="0.25">
      <c r="A255" s="1" t="s">
        <v>39</v>
      </c>
      <c r="B255" s="1">
        <v>88.644000000000005</v>
      </c>
      <c r="C255">
        <f t="shared" si="3"/>
        <v>1.0383982512782068E-3</v>
      </c>
    </row>
    <row r="256" spans="1:3" x14ac:dyDescent="0.25">
      <c r="A256" s="1" t="s">
        <v>38</v>
      </c>
      <c r="B256" s="1">
        <v>88.475999999999999</v>
      </c>
      <c r="C256">
        <f t="shared" si="3"/>
        <v>-1.8970195390872453E-3</v>
      </c>
    </row>
    <row r="257" spans="1:3" x14ac:dyDescent="0.25">
      <c r="A257" s="1" t="s">
        <v>37</v>
      </c>
      <c r="B257" s="1">
        <v>88.4</v>
      </c>
      <c r="C257">
        <f t="shared" si="3"/>
        <v>-8.5935915191598627E-4</v>
      </c>
    </row>
    <row r="258" spans="1:3" x14ac:dyDescent="0.25">
      <c r="A258" s="1" t="s">
        <v>36</v>
      </c>
      <c r="B258" s="1">
        <v>88.444000000000003</v>
      </c>
      <c r="C258">
        <f t="shared" si="3"/>
        <v>4.9761372631179613E-4</v>
      </c>
    </row>
    <row r="259" spans="1:3" x14ac:dyDescent="0.25">
      <c r="A259" s="1" t="s">
        <v>35</v>
      </c>
      <c r="B259" s="1">
        <v>88.162999999999997</v>
      </c>
      <c r="C259">
        <f t="shared" si="3"/>
        <v>-3.1822095061672354E-3</v>
      </c>
    </row>
    <row r="260" spans="1:3" x14ac:dyDescent="0.25">
      <c r="A260" s="1" t="s">
        <v>34</v>
      </c>
      <c r="B260" s="1">
        <v>87.778000000000006</v>
      </c>
      <c r="C260">
        <f t="shared" si="3"/>
        <v>-4.376474096529432E-3</v>
      </c>
    </row>
    <row r="261" spans="1:3" x14ac:dyDescent="0.25">
      <c r="A261" s="1" t="s">
        <v>33</v>
      </c>
      <c r="B261" s="1">
        <v>87.611999999999995</v>
      </c>
      <c r="C261">
        <f t="shared" ref="C261:C263" si="4">LN(B261/B260)</f>
        <v>-1.8929249052639218E-3</v>
      </c>
    </row>
    <row r="262" spans="1:3" x14ac:dyDescent="0.25">
      <c r="A262" s="1" t="s">
        <v>32</v>
      </c>
      <c r="B262" s="1">
        <v>87.263000000000005</v>
      </c>
      <c r="C262">
        <f t="shared" si="4"/>
        <v>-3.9914277437125183E-3</v>
      </c>
    </row>
    <row r="263" spans="1:3" x14ac:dyDescent="0.25">
      <c r="A263" s="1" t="s">
        <v>31</v>
      </c>
      <c r="B263" s="1">
        <v>87.677999999999997</v>
      </c>
      <c r="C263">
        <f t="shared" si="4"/>
        <v>4.7444656023336888E-3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65"/>
  <sheetViews>
    <sheetView zoomScaleNormal="100" workbookViewId="0">
      <selection sqref="A1:M1"/>
    </sheetView>
  </sheetViews>
  <sheetFormatPr defaultRowHeight="13.8" x14ac:dyDescent="0.25"/>
  <cols>
    <col min="1" max="1" width="11.59765625" customWidth="1"/>
    <col min="2" max="2" width="11.796875" customWidth="1"/>
    <col min="3" max="3" width="11.296875" customWidth="1"/>
    <col min="4" max="4" width="12.5" bestFit="1" customWidth="1"/>
    <col min="6" max="6" width="12.3984375" customWidth="1"/>
    <col min="7" max="7" width="11.796875" customWidth="1"/>
    <col min="8" max="8" width="12.296875" bestFit="1" customWidth="1"/>
    <col min="9" max="9" width="12.5" bestFit="1" customWidth="1"/>
    <col min="10" max="10" width="9.796875" customWidth="1"/>
  </cols>
  <sheetData>
    <row r="1" spans="1:22" ht="29.4" thickBot="1" x14ac:dyDescent="0.6">
      <c r="A1" s="115" t="s">
        <v>294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  <c r="N1" s="115" t="s">
        <v>295</v>
      </c>
      <c r="O1" s="116"/>
      <c r="P1" s="116"/>
      <c r="Q1" s="116"/>
      <c r="R1" s="116"/>
      <c r="S1" s="116"/>
      <c r="T1" s="116"/>
      <c r="U1" s="116"/>
      <c r="V1" s="117"/>
    </row>
    <row r="2" spans="1:22" ht="18.600000000000001" thickBot="1" x14ac:dyDescent="0.4">
      <c r="A2" s="118" t="s">
        <v>296</v>
      </c>
      <c r="B2" s="119"/>
      <c r="C2" s="119"/>
      <c r="D2" s="120"/>
      <c r="F2" s="118" t="s">
        <v>28</v>
      </c>
      <c r="G2" s="119"/>
      <c r="H2" s="120"/>
      <c r="J2" s="58" t="s">
        <v>297</v>
      </c>
      <c r="L2" t="s">
        <v>298</v>
      </c>
      <c r="M2" s="49">
        <v>150</v>
      </c>
      <c r="N2" s="22"/>
      <c r="O2" s="59" t="s">
        <v>296</v>
      </c>
      <c r="Q2" s="59" t="s">
        <v>28</v>
      </c>
      <c r="S2" s="60" t="s">
        <v>297</v>
      </c>
      <c r="U2" t="s">
        <v>298</v>
      </c>
      <c r="V2" s="49">
        <v>150</v>
      </c>
    </row>
    <row r="3" spans="1:22" ht="14.55" customHeight="1" thickBot="1" x14ac:dyDescent="0.4">
      <c r="A3" s="44" t="s">
        <v>23</v>
      </c>
      <c r="B3" s="46" t="s">
        <v>30</v>
      </c>
      <c r="C3" s="47"/>
      <c r="D3" s="48" t="s">
        <v>293</v>
      </c>
      <c r="F3" s="44" t="s">
        <v>30</v>
      </c>
      <c r="G3" s="13"/>
      <c r="H3" s="45" t="s">
        <v>293</v>
      </c>
      <c r="J3" s="57"/>
      <c r="L3" t="s">
        <v>299</v>
      </c>
      <c r="M3" s="49">
        <v>100</v>
      </c>
      <c r="N3" s="22"/>
      <c r="U3" t="s">
        <v>299</v>
      </c>
      <c r="V3" s="49">
        <v>100</v>
      </c>
    </row>
    <row r="4" spans="1:22" x14ac:dyDescent="0.25">
      <c r="A4" s="50">
        <v>43868</v>
      </c>
      <c r="B4" s="8">
        <v>748.15002400000003</v>
      </c>
      <c r="C4" s="10" t="s">
        <v>308</v>
      </c>
      <c r="D4" s="43" t="s">
        <v>308</v>
      </c>
      <c r="E4" s="24"/>
      <c r="F4" s="110">
        <v>71.470000999999996</v>
      </c>
      <c r="G4" s="76" t="s">
        <v>308</v>
      </c>
      <c r="H4" s="111" t="s">
        <v>308</v>
      </c>
      <c r="J4" s="1"/>
      <c r="L4" t="s">
        <v>300</v>
      </c>
      <c r="M4" s="49">
        <v>50</v>
      </c>
      <c r="N4" s="22"/>
      <c r="U4" t="s">
        <v>300</v>
      </c>
      <c r="V4" s="49">
        <v>50</v>
      </c>
    </row>
    <row r="5" spans="1:22" ht="14.4" x14ac:dyDescent="0.3">
      <c r="A5" s="51">
        <v>43871</v>
      </c>
      <c r="B5" s="1">
        <v>741.09997599999997</v>
      </c>
      <c r="C5" s="36">
        <f>LN(B5/B4)</f>
        <v>-9.4679881355373818E-3</v>
      </c>
      <c r="D5" s="52">
        <f t="shared" ref="D5:D13" si="0">$M$3*C5</f>
        <v>-0.94679881355373818</v>
      </c>
      <c r="E5" s="26"/>
      <c r="F5" s="38">
        <v>71.515502999999995</v>
      </c>
      <c r="G5" s="36">
        <f>LN(F5/F4)</f>
        <v>6.3645614783406062E-4</v>
      </c>
      <c r="H5" s="39">
        <f t="shared" ref="H5:H36" si="1">$M$4*G5</f>
        <v>3.1822807391703033E-2</v>
      </c>
      <c r="J5" s="37">
        <f>D5+H5</f>
        <v>-0.91497600616203512</v>
      </c>
      <c r="L5" t="s">
        <v>301</v>
      </c>
      <c r="M5" s="29">
        <v>0.95</v>
      </c>
      <c r="N5" s="22"/>
      <c r="O5" s="27">
        <v>-32.726565805801059</v>
      </c>
      <c r="P5" s="20"/>
      <c r="Q5" s="28">
        <v>-0.93566172446512463</v>
      </c>
      <c r="R5" s="20"/>
      <c r="S5" s="28">
        <v>-32.419894541326812</v>
      </c>
      <c r="U5" t="s">
        <v>301</v>
      </c>
      <c r="V5" s="29">
        <v>0.95</v>
      </c>
    </row>
    <row r="6" spans="1:22" ht="14.4" x14ac:dyDescent="0.3">
      <c r="A6" s="51">
        <v>43872</v>
      </c>
      <c r="B6" s="1">
        <v>749.95001200000002</v>
      </c>
      <c r="C6" s="36">
        <f t="shared" ref="C6:C76" si="2">LN(B6/B5)</f>
        <v>1.1871017069416196E-2</v>
      </c>
      <c r="D6" s="52">
        <f t="shared" si="0"/>
        <v>1.1871017069416196</v>
      </c>
      <c r="E6" s="26"/>
      <c r="F6" s="38">
        <v>71.279999000000004</v>
      </c>
      <c r="G6" s="36">
        <f t="shared" ref="G6:G69" si="3">LN(F6/F5)</f>
        <v>-3.2984822382330953E-3</v>
      </c>
      <c r="H6" s="39">
        <f t="shared" si="1"/>
        <v>-0.16492411191165476</v>
      </c>
      <c r="J6" s="37">
        <f t="shared" ref="J6:J69" si="4">D6+H6</f>
        <v>1.022177595029965</v>
      </c>
      <c r="L6" t="s">
        <v>302</v>
      </c>
      <c r="M6" s="30">
        <f>_xlfn.PERCENTILE.INC(D5:D265,1-M5)</f>
        <v>-5.2852274847473728</v>
      </c>
      <c r="N6" s="22"/>
      <c r="O6" s="27">
        <v>-13.110088311336643</v>
      </c>
      <c r="Q6" s="28">
        <v>-0.92390231322803607</v>
      </c>
      <c r="S6" s="28">
        <v>-12.737515859361999</v>
      </c>
      <c r="U6" t="s">
        <v>303</v>
      </c>
      <c r="V6" s="30">
        <f>AVERAGE(O5:O17)</f>
        <v>-10.081341385589688</v>
      </c>
    </row>
    <row r="7" spans="1:22" ht="14.4" x14ac:dyDescent="0.3">
      <c r="A7" s="51">
        <v>43873</v>
      </c>
      <c r="B7" s="1">
        <v>755.25</v>
      </c>
      <c r="C7" s="36">
        <f t="shared" si="2"/>
        <v>7.0422666243463274E-3</v>
      </c>
      <c r="D7" s="52">
        <f t="shared" si="0"/>
        <v>0.70422666243463272</v>
      </c>
      <c r="E7" s="26"/>
      <c r="F7" s="38">
        <v>71.275299000000004</v>
      </c>
      <c r="G7" s="36">
        <f t="shared" si="3"/>
        <v>-6.5939324144989746E-5</v>
      </c>
      <c r="H7" s="39">
        <f t="shared" si="1"/>
        <v>-3.2969662072494872E-3</v>
      </c>
      <c r="J7" s="37">
        <f t="shared" si="4"/>
        <v>0.70092969622738321</v>
      </c>
      <c r="L7" t="s">
        <v>304</v>
      </c>
      <c r="M7" s="30">
        <f>_xlfn.PERCENTILE.INC(H5:H265,1-M5)</f>
        <v>-0.37342171783756545</v>
      </c>
      <c r="N7" s="22"/>
      <c r="O7" s="27">
        <v>-11.186699260687524</v>
      </c>
      <c r="Q7" s="28">
        <v>-0.79521133578148506</v>
      </c>
      <c r="S7" s="28">
        <v>-12.122360985152648</v>
      </c>
      <c r="U7" t="s">
        <v>305</v>
      </c>
      <c r="V7" s="30">
        <f>AVERAGE(Q5:Q17)</f>
        <v>-0.63820086682631216</v>
      </c>
    </row>
    <row r="8" spans="1:22" ht="14.4" x14ac:dyDescent="0.3">
      <c r="A8" s="51">
        <v>43874</v>
      </c>
      <c r="B8" s="1">
        <v>747.79998799999998</v>
      </c>
      <c r="C8" s="36">
        <f t="shared" si="2"/>
        <v>-9.9132737708395886E-3</v>
      </c>
      <c r="D8" s="52">
        <f t="shared" si="0"/>
        <v>-0.9913273770839589</v>
      </c>
      <c r="E8" s="26"/>
      <c r="F8" s="38">
        <v>71.296204000000003</v>
      </c>
      <c r="G8" s="36">
        <f t="shared" si="3"/>
        <v>2.9325636203496135E-4</v>
      </c>
      <c r="H8" s="39">
        <f t="shared" si="1"/>
        <v>1.4662818101748068E-2</v>
      </c>
      <c r="J8" s="37">
        <f t="shared" si="4"/>
        <v>-0.97666455898221083</v>
      </c>
      <c r="L8" t="s">
        <v>306</v>
      </c>
      <c r="M8" s="30">
        <f>_xlfn.PERCENTILE.INC(J5:J265,1-M5)</f>
        <v>-5.195390357302494</v>
      </c>
      <c r="N8" s="22"/>
      <c r="O8" s="27">
        <v>-10.033919857114501</v>
      </c>
      <c r="Q8" s="28">
        <v>-0.7660007283996686</v>
      </c>
      <c r="S8" s="28">
        <v>-10.019910135916776</v>
      </c>
      <c r="U8" t="s">
        <v>307</v>
      </c>
      <c r="V8" s="30">
        <f>AVERAGE(S5:S17)</f>
        <v>-10.044822197892215</v>
      </c>
    </row>
    <row r="9" spans="1:22" ht="14.4" x14ac:dyDescent="0.3">
      <c r="A9" s="51">
        <v>43875</v>
      </c>
      <c r="B9" s="1">
        <v>736.5</v>
      </c>
      <c r="C9" s="36">
        <f t="shared" si="2"/>
        <v>-1.5226310593256865E-2</v>
      </c>
      <c r="D9" s="52">
        <f t="shared" si="0"/>
        <v>-1.5226310593256864</v>
      </c>
      <c r="E9" s="26"/>
      <c r="F9" s="38">
        <v>71.268501000000001</v>
      </c>
      <c r="G9" s="36">
        <f t="shared" si="3"/>
        <v>-3.8863757125147527E-4</v>
      </c>
      <c r="H9" s="39">
        <f t="shared" si="1"/>
        <v>-1.9431878562573765E-2</v>
      </c>
      <c r="J9" s="37">
        <f t="shared" si="4"/>
        <v>-1.5420629378882602</v>
      </c>
      <c r="N9" s="22"/>
      <c r="O9" s="27">
        <v>-9.9409393272872304</v>
      </c>
      <c r="Q9" s="28">
        <v>-0.74377929494228578</v>
      </c>
      <c r="S9" s="28">
        <v>-9.9917496295693038</v>
      </c>
    </row>
    <row r="10" spans="1:22" ht="14.4" x14ac:dyDescent="0.3">
      <c r="A10" s="51">
        <v>43878</v>
      </c>
      <c r="B10" s="1">
        <v>738.40002400000003</v>
      </c>
      <c r="C10" s="36">
        <f t="shared" si="2"/>
        <v>2.5764797886655491E-3</v>
      </c>
      <c r="D10" s="52">
        <f t="shared" si="0"/>
        <v>0.25764797886655488</v>
      </c>
      <c r="E10" s="26"/>
      <c r="F10" s="38">
        <v>71.514801000000006</v>
      </c>
      <c r="G10" s="36">
        <f t="shared" si="3"/>
        <v>3.4499866699662539E-3</v>
      </c>
      <c r="H10" s="39">
        <f t="shared" si="1"/>
        <v>0.1724993334983127</v>
      </c>
      <c r="J10" s="37">
        <f t="shared" si="4"/>
        <v>0.43014731236486758</v>
      </c>
      <c r="M10" s="23"/>
      <c r="N10" s="22"/>
      <c r="O10" s="27">
        <v>-9.713808895262229</v>
      </c>
      <c r="Q10" s="28">
        <v>-0.65530167406918871</v>
      </c>
      <c r="S10" s="28">
        <v>-9.3831452724441</v>
      </c>
      <c r="V10" s="23"/>
    </row>
    <row r="11" spans="1:22" ht="14.4" x14ac:dyDescent="0.3">
      <c r="A11" s="51">
        <v>43879</v>
      </c>
      <c r="B11" s="1">
        <v>733.65002400000003</v>
      </c>
      <c r="C11" s="36">
        <f t="shared" si="2"/>
        <v>-6.4536073247284352E-3</v>
      </c>
      <c r="D11" s="52">
        <f t="shared" si="0"/>
        <v>-0.64536073247284353</v>
      </c>
      <c r="E11" s="26"/>
      <c r="F11" s="38">
        <v>71.349197000000004</v>
      </c>
      <c r="G11" s="36">
        <f t="shared" si="3"/>
        <v>-2.3183457902812609E-3</v>
      </c>
      <c r="H11" s="39">
        <f t="shared" si="1"/>
        <v>-0.11591728951406305</v>
      </c>
      <c r="J11" s="37">
        <f t="shared" si="4"/>
        <v>-0.76127802198690664</v>
      </c>
      <c r="M11" s="31"/>
      <c r="N11" s="22"/>
      <c r="O11" s="27">
        <v>-8.0582060965166651</v>
      </c>
      <c r="Q11" s="28">
        <v>-0.64054629571806077</v>
      </c>
      <c r="S11" s="28">
        <v>-7.7442666120957995</v>
      </c>
      <c r="V11" s="23"/>
    </row>
    <row r="12" spans="1:22" ht="14.4" x14ac:dyDescent="0.3">
      <c r="A12" s="51">
        <v>43880</v>
      </c>
      <c r="B12" s="1">
        <v>741.04998799999998</v>
      </c>
      <c r="C12" s="36">
        <f t="shared" si="2"/>
        <v>1.0035974843062548E-2</v>
      </c>
      <c r="D12" s="52">
        <f t="shared" si="0"/>
        <v>1.0035974843062547</v>
      </c>
      <c r="E12" s="26"/>
      <c r="F12" s="38">
        <v>71.574996999999996</v>
      </c>
      <c r="G12" s="36">
        <f t="shared" si="3"/>
        <v>3.1597195904049858E-3</v>
      </c>
      <c r="H12" s="39">
        <f t="shared" si="1"/>
        <v>0.15798597952024929</v>
      </c>
      <c r="J12" s="37">
        <f t="shared" si="4"/>
        <v>1.1615834638265041</v>
      </c>
      <c r="M12" s="23"/>
      <c r="N12" s="22"/>
      <c r="O12" s="27">
        <v>-7.9656734031370178</v>
      </c>
      <c r="Q12" s="28">
        <v>-0.59334072309360797</v>
      </c>
      <c r="S12" s="28">
        <v>-7.6354936791347834</v>
      </c>
      <c r="V12" s="23"/>
    </row>
    <row r="13" spans="1:22" ht="14.4" x14ac:dyDescent="0.3">
      <c r="A13" s="51">
        <v>43881</v>
      </c>
      <c r="B13" s="1">
        <v>744.29998799999998</v>
      </c>
      <c r="C13" s="36">
        <f t="shared" si="2"/>
        <v>4.3760800336490662E-3</v>
      </c>
      <c r="D13" s="52">
        <f t="shared" si="0"/>
        <v>0.43760800336490663</v>
      </c>
      <c r="E13" s="26"/>
      <c r="F13" s="38">
        <v>71.827499000000003</v>
      </c>
      <c r="G13" s="36">
        <f t="shared" si="3"/>
        <v>3.5215880894010026E-3</v>
      </c>
      <c r="H13" s="39">
        <f t="shared" si="1"/>
        <v>0.17607940447005013</v>
      </c>
      <c r="J13" s="37">
        <f t="shared" si="4"/>
        <v>0.61368740783495679</v>
      </c>
      <c r="M13" s="23"/>
      <c r="N13" s="22"/>
      <c r="O13" s="27">
        <v>-6.2610315461391881</v>
      </c>
      <c r="Q13" s="28">
        <v>-0.48869880117341891</v>
      </c>
      <c r="S13" s="28">
        <v>-6.246309237761249</v>
      </c>
      <c r="V13" s="23"/>
    </row>
    <row r="14" spans="1:22" ht="14.4" x14ac:dyDescent="0.3">
      <c r="A14" s="51">
        <v>43882</v>
      </c>
      <c r="B14" s="1"/>
      <c r="C14" s="36"/>
      <c r="D14" s="53"/>
      <c r="E14" s="26"/>
      <c r="F14" s="38">
        <v>72.110000999999997</v>
      </c>
      <c r="G14" s="36">
        <f t="shared" si="3"/>
        <v>3.9253476368675188E-3</v>
      </c>
      <c r="H14" s="39">
        <f t="shared" si="1"/>
        <v>0.19626738184337594</v>
      </c>
      <c r="J14" s="37">
        <f t="shared" si="4"/>
        <v>0.19626738184337594</v>
      </c>
      <c r="M14" s="23"/>
      <c r="N14" s="22"/>
      <c r="O14" s="27">
        <v>-5.8361295591150322</v>
      </c>
      <c r="Q14" s="28">
        <v>-0.45931955485106385</v>
      </c>
      <c r="S14" s="28">
        <v>-5.9385033612827955</v>
      </c>
      <c r="V14" s="23"/>
    </row>
    <row r="15" spans="1:22" ht="14.4" x14ac:dyDescent="0.3">
      <c r="A15" s="51">
        <v>43885</v>
      </c>
      <c r="B15" s="1">
        <v>725.45001200000002</v>
      </c>
      <c r="C15" s="36">
        <f>LN(B15/B13)</f>
        <v>-2.5651994740182614E-2</v>
      </c>
      <c r="D15" s="52">
        <f t="shared" ref="D15:D25" si="5">$M$3*C15</f>
        <v>-2.5651994740182613</v>
      </c>
      <c r="E15" s="26"/>
      <c r="F15" s="38">
        <v>71.886803</v>
      </c>
      <c r="G15" s="36">
        <f t="shared" si="3"/>
        <v>-3.1000435085959442E-3</v>
      </c>
      <c r="H15" s="39">
        <f t="shared" si="1"/>
        <v>-0.15500217542979722</v>
      </c>
      <c r="J15" s="37">
        <f t="shared" si="4"/>
        <v>-2.7202016494480583</v>
      </c>
      <c r="M15" s="23"/>
      <c r="N15" s="22"/>
      <c r="O15" s="27">
        <v>-5.5189239239384982</v>
      </c>
      <c r="Q15" s="28">
        <v>-0.44046536079314569</v>
      </c>
      <c r="S15" s="28">
        <v>-5.5686867414464718</v>
      </c>
      <c r="V15" s="23"/>
    </row>
    <row r="16" spans="1:22" ht="14.4" x14ac:dyDescent="0.3">
      <c r="A16" s="51">
        <v>43886</v>
      </c>
      <c r="B16" s="1">
        <v>728.75</v>
      </c>
      <c r="C16" s="36">
        <f t="shared" si="2"/>
        <v>4.5385691615511085E-3</v>
      </c>
      <c r="D16" s="52">
        <f t="shared" si="5"/>
        <v>0.45385691615511087</v>
      </c>
      <c r="E16" s="26"/>
      <c r="F16" s="38">
        <v>72.046700000000001</v>
      </c>
      <c r="G16" s="36">
        <f t="shared" si="3"/>
        <v>2.2218185821173408E-3</v>
      </c>
      <c r="H16" s="39">
        <f t="shared" si="1"/>
        <v>0.11109092910586704</v>
      </c>
      <c r="J16" s="37">
        <f t="shared" si="4"/>
        <v>0.56494784526097797</v>
      </c>
      <c r="M16" s="23"/>
      <c r="N16" s="22"/>
      <c r="O16" s="27">
        <v>-5.3810543977049221</v>
      </c>
      <c r="Q16" s="28">
        <v>-0.43988144477528912</v>
      </c>
      <c r="S16" s="28">
        <v>-5.5452784663503509</v>
      </c>
      <c r="V16" s="23"/>
    </row>
    <row r="17" spans="1:22" ht="14.4" x14ac:dyDescent="0.3">
      <c r="A17" s="51">
        <v>43887</v>
      </c>
      <c r="B17" s="1">
        <v>729.40002400000003</v>
      </c>
      <c r="C17" s="36">
        <f t="shared" si="2"/>
        <v>8.9157361363380631E-4</v>
      </c>
      <c r="D17" s="52">
        <f t="shared" si="5"/>
        <v>8.9157361363380636E-2</v>
      </c>
      <c r="E17" s="26"/>
      <c r="F17" s="38">
        <v>71.870002999999997</v>
      </c>
      <c r="G17" s="36">
        <f t="shared" si="3"/>
        <v>-2.4555466475070127E-3</v>
      </c>
      <c r="H17" s="39">
        <f t="shared" si="1"/>
        <v>-0.12277733237535063</v>
      </c>
      <c r="J17" s="37">
        <f t="shared" si="4"/>
        <v>-3.3619971011969993E-2</v>
      </c>
      <c r="M17" s="23"/>
      <c r="N17" s="22"/>
      <c r="O17" s="27">
        <v>-5.3243976286254266</v>
      </c>
      <c r="Q17" s="28">
        <v>-0.41450201745168397</v>
      </c>
      <c r="S17" s="28">
        <v>-5.2295740507556925</v>
      </c>
      <c r="V17" s="23"/>
    </row>
    <row r="18" spans="1:22" x14ac:dyDescent="0.25">
      <c r="A18" s="51">
        <v>43888</v>
      </c>
      <c r="B18" s="1">
        <v>735.84997599999997</v>
      </c>
      <c r="C18" s="36">
        <f t="shared" si="2"/>
        <v>8.8039497164425669E-3</v>
      </c>
      <c r="D18" s="52">
        <f t="shared" si="5"/>
        <v>0.88039497164425673</v>
      </c>
      <c r="E18" s="26"/>
      <c r="F18" s="38">
        <v>71.663398999999998</v>
      </c>
      <c r="G18" s="36">
        <f t="shared" si="3"/>
        <v>-2.8788301511682218E-3</v>
      </c>
      <c r="H18" s="39">
        <f t="shared" si="1"/>
        <v>-0.14394150755841109</v>
      </c>
      <c r="J18" s="37">
        <f t="shared" si="4"/>
        <v>0.73645346408584567</v>
      </c>
      <c r="M18" s="23"/>
      <c r="N18" s="22"/>
      <c r="O18" s="26">
        <v>-5.2124829318309907</v>
      </c>
      <c r="Q18" s="20">
        <v>-0.37125959680524395</v>
      </c>
      <c r="S18" s="20">
        <v>-5.1953903573024958</v>
      </c>
      <c r="V18" s="23"/>
    </row>
    <row r="19" spans="1:22" x14ac:dyDescent="0.25">
      <c r="A19" s="51">
        <v>43889</v>
      </c>
      <c r="B19" s="1">
        <v>697.29998799999998</v>
      </c>
      <c r="C19" s="36">
        <f t="shared" si="2"/>
        <v>-5.3810543977049222E-2</v>
      </c>
      <c r="D19" s="52">
        <f t="shared" si="5"/>
        <v>-5.3810543977049221</v>
      </c>
      <c r="E19" s="26"/>
      <c r="F19" s="38">
        <v>71.930000000000007</v>
      </c>
      <c r="G19" s="36">
        <f t="shared" si="3"/>
        <v>3.7132808080485298E-3</v>
      </c>
      <c r="H19" s="39">
        <f t="shared" si="1"/>
        <v>0.18566404040242648</v>
      </c>
      <c r="J19" s="37">
        <f t="shared" si="4"/>
        <v>-5.1953903573024958</v>
      </c>
      <c r="M19" s="23"/>
      <c r="N19" s="22"/>
      <c r="O19" s="26">
        <v>-4.8899767922811623</v>
      </c>
      <c r="Q19" s="20">
        <v>-0.36608453856096224</v>
      </c>
      <c r="S19" s="20">
        <v>-5.018937170567991</v>
      </c>
      <c r="V19" s="23"/>
    </row>
    <row r="20" spans="1:22" x14ac:dyDescent="0.25">
      <c r="A20" s="51">
        <v>43892</v>
      </c>
      <c r="B20" s="1">
        <v>684.20001200000002</v>
      </c>
      <c r="C20" s="36">
        <f t="shared" si="2"/>
        <v>-1.8965426935493686E-2</v>
      </c>
      <c r="D20" s="52">
        <f t="shared" si="5"/>
        <v>-1.8965426935493686</v>
      </c>
      <c r="E20" s="26"/>
      <c r="F20" s="38">
        <v>72.150002000000001</v>
      </c>
      <c r="G20" s="36">
        <f t="shared" si="3"/>
        <v>3.0538890606423693E-3</v>
      </c>
      <c r="H20" s="39">
        <f t="shared" si="1"/>
        <v>0.15269445303211845</v>
      </c>
      <c r="J20" s="37">
        <f t="shared" si="4"/>
        <v>-1.7438482405172502</v>
      </c>
      <c r="M20" s="23"/>
      <c r="N20" s="22"/>
      <c r="O20" s="26">
        <v>-4.8343091243195291</v>
      </c>
      <c r="Q20" s="20">
        <v>-0.34944604232981369</v>
      </c>
      <c r="S20" s="20">
        <v>-4.8990087490664207</v>
      </c>
      <c r="V20" s="23"/>
    </row>
    <row r="21" spans="1:22" x14ac:dyDescent="0.25">
      <c r="A21" s="51">
        <v>43893</v>
      </c>
      <c r="B21" s="1">
        <v>687.15002400000003</v>
      </c>
      <c r="C21" s="36">
        <f t="shared" si="2"/>
        <v>4.3023538454966407E-3</v>
      </c>
      <c r="D21" s="52">
        <f t="shared" si="5"/>
        <v>0.43023538454966409</v>
      </c>
      <c r="E21" s="26"/>
      <c r="F21" s="38">
        <v>72.824996999999996</v>
      </c>
      <c r="G21" s="36">
        <f t="shared" si="3"/>
        <v>9.3119487109454054E-3</v>
      </c>
      <c r="H21" s="39">
        <f t="shared" si="1"/>
        <v>0.46559743554727029</v>
      </c>
      <c r="J21" s="37">
        <f t="shared" si="4"/>
        <v>0.89583282009693432</v>
      </c>
      <c r="M21" s="23"/>
      <c r="N21" s="22"/>
      <c r="O21" s="26">
        <v>-4.749630003975585</v>
      </c>
      <c r="Q21" s="20">
        <v>-0.3321495609781786</v>
      </c>
      <c r="S21" s="20">
        <v>-4.7813888946632073</v>
      </c>
      <c r="V21" s="23"/>
    </row>
    <row r="22" spans="1:22" x14ac:dyDescent="0.25">
      <c r="A22" s="51">
        <v>43894</v>
      </c>
      <c r="B22" s="1">
        <v>682.20001200000002</v>
      </c>
      <c r="C22" s="36">
        <f t="shared" si="2"/>
        <v>-7.2297563530373532E-3</v>
      </c>
      <c r="D22" s="52">
        <f t="shared" si="5"/>
        <v>-0.72297563530373532</v>
      </c>
      <c r="E22" s="26"/>
      <c r="F22" s="38">
        <v>73.342003000000005</v>
      </c>
      <c r="G22" s="36">
        <f t="shared" si="3"/>
        <v>7.0742117729159773E-3</v>
      </c>
      <c r="H22" s="39">
        <f t="shared" si="1"/>
        <v>0.35371058864579885</v>
      </c>
      <c r="J22" s="37">
        <f t="shared" si="4"/>
        <v>-0.36926504665793647</v>
      </c>
      <c r="M22" s="23"/>
      <c r="N22" s="22"/>
      <c r="O22" s="26">
        <v>-4.6160265098385276</v>
      </c>
      <c r="Q22" s="20">
        <v>-0.31639752235155794</v>
      </c>
      <c r="S22" s="20">
        <v>-4.7194604908773261</v>
      </c>
      <c r="V22" s="23"/>
    </row>
    <row r="23" spans="1:22" x14ac:dyDescent="0.25">
      <c r="A23" s="51">
        <v>43895</v>
      </c>
      <c r="B23" s="1">
        <v>677.90002400000003</v>
      </c>
      <c r="C23" s="36">
        <f t="shared" si="2"/>
        <v>-6.3230677343235862E-3</v>
      </c>
      <c r="D23" s="52">
        <f t="shared" si="5"/>
        <v>-0.63230677343235864</v>
      </c>
      <c r="E23" s="26"/>
      <c r="F23" s="38">
        <v>74.042502999999996</v>
      </c>
      <c r="G23" s="36">
        <f t="shared" si="3"/>
        <v>9.5058197608996059E-3</v>
      </c>
      <c r="H23" s="39">
        <f t="shared" si="1"/>
        <v>0.47529098804498027</v>
      </c>
      <c r="J23" s="37">
        <f t="shared" si="4"/>
        <v>-0.15701578538737837</v>
      </c>
      <c r="M23" s="23"/>
      <c r="N23" s="22"/>
      <c r="O23" s="26">
        <v>-4.6146587235371124</v>
      </c>
      <c r="Q23" s="20">
        <v>-0.31456393587875087</v>
      </c>
      <c r="S23" s="20">
        <v>-4.6492004713950745</v>
      </c>
      <c r="V23" s="23"/>
    </row>
    <row r="24" spans="1:22" x14ac:dyDescent="0.25">
      <c r="A24" s="51">
        <v>43896</v>
      </c>
      <c r="B24" s="1">
        <v>657.65002400000003</v>
      </c>
      <c r="C24" s="36">
        <f t="shared" si="2"/>
        <v>-3.0326908432008571E-2</v>
      </c>
      <c r="D24" s="52">
        <f t="shared" si="5"/>
        <v>-3.0326908432008572</v>
      </c>
      <c r="E24" s="26"/>
      <c r="F24" s="38">
        <v>73.855103</v>
      </c>
      <c r="G24" s="36">
        <f t="shared" si="3"/>
        <v>-2.5341870684755393E-3</v>
      </c>
      <c r="H24" s="39">
        <f t="shared" si="1"/>
        <v>-0.12670935342377695</v>
      </c>
      <c r="J24" s="37">
        <f t="shared" si="4"/>
        <v>-3.1594001966246341</v>
      </c>
      <c r="M24" s="23"/>
      <c r="N24" s="22"/>
      <c r="O24" s="26">
        <v>-4.5309763481470577</v>
      </c>
      <c r="Q24" s="20">
        <v>-0.30405856650204033</v>
      </c>
      <c r="S24" s="20">
        <v>-4.4972796854477473</v>
      </c>
      <c r="V24" s="23"/>
    </row>
    <row r="25" spans="1:22" x14ac:dyDescent="0.25">
      <c r="A25" s="51">
        <v>43899</v>
      </c>
      <c r="B25" s="1">
        <v>623.54998799999998</v>
      </c>
      <c r="C25" s="36">
        <f t="shared" si="2"/>
        <v>-5.3243976286254269E-2</v>
      </c>
      <c r="D25" s="52">
        <f t="shared" si="5"/>
        <v>-5.3243976286254266</v>
      </c>
      <c r="E25" s="26"/>
      <c r="F25" s="38">
        <v>73.9953</v>
      </c>
      <c r="G25" s="36">
        <f t="shared" si="3"/>
        <v>1.8964715573946825E-3</v>
      </c>
      <c r="H25" s="39">
        <f t="shared" si="1"/>
        <v>9.4823577869734124E-2</v>
      </c>
      <c r="J25" s="37">
        <f t="shared" si="4"/>
        <v>-5.2295740507556925</v>
      </c>
      <c r="M25" s="23"/>
      <c r="N25" s="22"/>
      <c r="O25" s="26">
        <v>-4.3770663660436986</v>
      </c>
      <c r="Q25" s="20">
        <v>-0.29867129595058534</v>
      </c>
      <c r="S25" s="20">
        <v>-4.4808177803513853</v>
      </c>
      <c r="V25" s="23"/>
    </row>
    <row r="26" spans="1:22" x14ac:dyDescent="0.25">
      <c r="A26" s="51">
        <v>43900</v>
      </c>
      <c r="B26" s="1"/>
      <c r="C26" s="36"/>
      <c r="D26" s="52"/>
      <c r="E26" s="26"/>
      <c r="F26" s="38">
        <v>74.405997999999997</v>
      </c>
      <c r="G26" s="36">
        <f t="shared" si="3"/>
        <v>5.5349791955495685E-3</v>
      </c>
      <c r="H26" s="39">
        <f t="shared" si="1"/>
        <v>0.27674895977747843</v>
      </c>
      <c r="J26" s="37">
        <f t="shared" si="4"/>
        <v>0.27674895977747843</v>
      </c>
      <c r="M26" s="23"/>
      <c r="N26" s="22"/>
      <c r="O26" s="26">
        <v>-4.2472651427849106</v>
      </c>
      <c r="Q26" s="20">
        <v>-0.29497053058366318</v>
      </c>
      <c r="S26" s="20">
        <v>-4.1113367026556613</v>
      </c>
      <c r="V26" s="23"/>
    </row>
    <row r="27" spans="1:22" x14ac:dyDescent="0.25">
      <c r="A27" s="51">
        <v>43901</v>
      </c>
      <c r="B27" s="1">
        <v>619.34997599999997</v>
      </c>
      <c r="C27" s="36">
        <f>LN(B27/B25)</f>
        <v>-6.7584328722029184E-3</v>
      </c>
      <c r="D27" s="52">
        <f t="shared" ref="D27:D42" si="6">$M$3*C27</f>
        <v>-0.67584328722029186</v>
      </c>
      <c r="E27" s="26"/>
      <c r="F27" s="38">
        <v>74.205001999999993</v>
      </c>
      <c r="G27" s="36">
        <f t="shared" si="3"/>
        <v>-2.7049965689943164E-3</v>
      </c>
      <c r="H27" s="39">
        <f t="shared" si="1"/>
        <v>-0.13524982844971581</v>
      </c>
      <c r="J27" s="37">
        <f t="shared" si="4"/>
        <v>-0.81109311567000764</v>
      </c>
      <c r="M27" s="23"/>
      <c r="N27" s="22"/>
      <c r="O27" s="26">
        <v>-4.208840060053916</v>
      </c>
      <c r="Q27" s="20">
        <v>-0.29046033709132252</v>
      </c>
      <c r="S27" s="20">
        <v>-4.1107858854610972</v>
      </c>
      <c r="V27" s="23"/>
    </row>
    <row r="28" spans="1:22" x14ac:dyDescent="0.25">
      <c r="A28" s="51">
        <v>43902</v>
      </c>
      <c r="B28" s="1">
        <v>543.25</v>
      </c>
      <c r="C28" s="36">
        <f t="shared" si="2"/>
        <v>-0.13110088311336643</v>
      </c>
      <c r="D28" s="52">
        <f t="shared" si="6"/>
        <v>-13.110088311336643</v>
      </c>
      <c r="E28" s="26"/>
      <c r="F28" s="38">
        <v>74.760002</v>
      </c>
      <c r="G28" s="36">
        <f t="shared" si="3"/>
        <v>7.4514490394928801E-3</v>
      </c>
      <c r="H28" s="39">
        <f t="shared" si="1"/>
        <v>0.372572451974644</v>
      </c>
      <c r="J28" s="37">
        <f t="shared" si="4"/>
        <v>-12.737515859361999</v>
      </c>
      <c r="M28" s="23"/>
      <c r="N28" s="22"/>
      <c r="O28" s="26">
        <v>-4.0765114305287886</v>
      </c>
      <c r="Q28" s="20">
        <v>-0.28435002552930849</v>
      </c>
      <c r="S28" s="20">
        <v>-4.0218515263190184</v>
      </c>
      <c r="V28" s="23"/>
    </row>
    <row r="29" spans="1:22" x14ac:dyDescent="0.25">
      <c r="A29" s="51">
        <v>43903</v>
      </c>
      <c r="B29" s="1">
        <v>568.79998799999998</v>
      </c>
      <c r="C29" s="36">
        <f t="shared" si="2"/>
        <v>4.5959238255445463E-2</v>
      </c>
      <c r="D29" s="52">
        <f t="shared" si="6"/>
        <v>4.5959238255445465</v>
      </c>
      <c r="E29" s="26"/>
      <c r="F29" s="38">
        <v>75.300003000000004</v>
      </c>
      <c r="G29" s="36">
        <f t="shared" si="3"/>
        <v>7.1971653068488668E-3</v>
      </c>
      <c r="H29" s="39">
        <f t="shared" si="1"/>
        <v>0.35985826534244336</v>
      </c>
      <c r="J29" s="37">
        <f t="shared" si="4"/>
        <v>4.9557820908869896</v>
      </c>
      <c r="M29" s="23"/>
      <c r="N29" s="22"/>
      <c r="O29" s="26">
        <v>-4.0629490605353213</v>
      </c>
      <c r="Q29" s="20">
        <v>-0.28394146435850676</v>
      </c>
      <c r="S29" s="20">
        <v>-4.0156117320892593</v>
      </c>
      <c r="V29" s="23"/>
    </row>
    <row r="30" spans="1:22" x14ac:dyDescent="0.25">
      <c r="A30" s="51">
        <v>43906</v>
      </c>
      <c r="B30" s="1">
        <v>508.60000600000001</v>
      </c>
      <c r="C30" s="36">
        <f t="shared" si="2"/>
        <v>-0.11186699260687524</v>
      </c>
      <c r="D30" s="52">
        <f t="shared" si="6"/>
        <v>-11.186699260687524</v>
      </c>
      <c r="E30" s="26"/>
      <c r="F30" s="38">
        <v>73.903998999999999</v>
      </c>
      <c r="G30" s="36">
        <f t="shared" si="3"/>
        <v>-1.8713234489302493E-2</v>
      </c>
      <c r="H30" s="39">
        <f t="shared" si="1"/>
        <v>-0.93566172446512463</v>
      </c>
      <c r="J30" s="37">
        <f t="shared" si="4"/>
        <v>-12.122360985152648</v>
      </c>
      <c r="M30" s="23"/>
      <c r="N30" s="22"/>
      <c r="O30" s="26">
        <v>-3.9755176252490467</v>
      </c>
      <c r="Q30" s="20">
        <v>-0.27794073430707444</v>
      </c>
      <c r="S30" s="20">
        <v>-3.9734407356012174</v>
      </c>
      <c r="V30" s="23"/>
    </row>
    <row r="31" spans="1:22" x14ac:dyDescent="0.25">
      <c r="A31" s="51">
        <v>43907</v>
      </c>
      <c r="B31" s="1">
        <v>488.35000600000001</v>
      </c>
      <c r="C31" s="36">
        <f t="shared" si="2"/>
        <v>-4.0629490605353216E-2</v>
      </c>
      <c r="D31" s="52">
        <f t="shared" si="6"/>
        <v>-4.0629490605353213</v>
      </c>
      <c r="E31" s="26"/>
      <c r="F31" s="38">
        <v>75.154999000000004</v>
      </c>
      <c r="G31" s="36">
        <f t="shared" si="3"/>
        <v>1.678569412217262E-2</v>
      </c>
      <c r="H31" s="39">
        <f t="shared" si="1"/>
        <v>0.83928470610863093</v>
      </c>
      <c r="J31" s="37">
        <f t="shared" si="4"/>
        <v>-3.2236643544266905</v>
      </c>
      <c r="M31" s="23"/>
      <c r="N31" s="22"/>
      <c r="O31" s="26">
        <v>-3.9266060802152261</v>
      </c>
      <c r="Q31" s="20">
        <v>-0.27222131596046967</v>
      </c>
      <c r="S31" s="20">
        <v>-3.8646045688378505</v>
      </c>
      <c r="V31" s="23"/>
    </row>
    <row r="32" spans="1:22" x14ac:dyDescent="0.25">
      <c r="A32" s="51">
        <v>43908</v>
      </c>
      <c r="B32" s="1">
        <v>473.45001200000002</v>
      </c>
      <c r="C32" s="36">
        <f t="shared" si="2"/>
        <v>-3.098603840438182E-2</v>
      </c>
      <c r="D32" s="52">
        <f t="shared" si="6"/>
        <v>-3.0986038404381819</v>
      </c>
      <c r="E32" s="26"/>
      <c r="F32" s="38">
        <v>74.012398000000005</v>
      </c>
      <c r="G32" s="36">
        <f t="shared" si="3"/>
        <v>-1.5320014567993373E-2</v>
      </c>
      <c r="H32" s="39">
        <f t="shared" si="1"/>
        <v>-0.7660007283996686</v>
      </c>
      <c r="J32" s="37">
        <f t="shared" si="4"/>
        <v>-3.8646045688378505</v>
      </c>
      <c r="M32" s="23"/>
      <c r="N32" s="22"/>
      <c r="O32" s="26">
        <v>-3.8523609424614018</v>
      </c>
      <c r="Q32" s="20">
        <v>-0.2526220183068329</v>
      </c>
      <c r="S32" s="20">
        <v>-3.8189342409003757</v>
      </c>
      <c r="V32" s="23"/>
    </row>
    <row r="33" spans="1:22" x14ac:dyDescent="0.25">
      <c r="A33" s="51">
        <v>43909</v>
      </c>
      <c r="B33" s="1">
        <v>428.25</v>
      </c>
      <c r="C33" s="36">
        <f t="shared" si="2"/>
        <v>-0.10033919857114501</v>
      </c>
      <c r="D33" s="52">
        <f t="shared" si="6"/>
        <v>-10.033919857114501</v>
      </c>
      <c r="E33" s="26"/>
      <c r="F33" s="38">
        <v>74.982001999999994</v>
      </c>
      <c r="G33" s="36">
        <f t="shared" si="3"/>
        <v>1.3015491693408005E-2</v>
      </c>
      <c r="H33" s="39">
        <f t="shared" si="1"/>
        <v>0.65077458467040028</v>
      </c>
      <c r="J33" s="37">
        <f t="shared" si="4"/>
        <v>-9.3831452724441</v>
      </c>
      <c r="M33" s="23"/>
      <c r="N33" s="22"/>
      <c r="O33" s="26">
        <v>-3.7820111602248483</v>
      </c>
      <c r="Q33" s="20">
        <v>-0.25067800419250447</v>
      </c>
      <c r="S33" s="20">
        <v>-3.645710834362438</v>
      </c>
      <c r="V33" s="23"/>
    </row>
    <row r="34" spans="1:22" x14ac:dyDescent="0.25">
      <c r="A34" s="51">
        <v>43910</v>
      </c>
      <c r="B34" s="1">
        <v>428.14999399999999</v>
      </c>
      <c r="C34" s="36">
        <f t="shared" si="2"/>
        <v>-2.3354974580853385E-4</v>
      </c>
      <c r="D34" s="52">
        <f t="shared" si="6"/>
        <v>-2.3354974580853387E-2</v>
      </c>
      <c r="E34" s="26"/>
      <c r="F34" s="38">
        <v>75.159698000000006</v>
      </c>
      <c r="G34" s="36">
        <f t="shared" si="3"/>
        <v>2.3670450376915442E-3</v>
      </c>
      <c r="H34" s="39">
        <f t="shared" si="1"/>
        <v>0.11835225188457721</v>
      </c>
      <c r="J34" s="37">
        <f t="shared" si="4"/>
        <v>9.4997277303723815E-2</v>
      </c>
      <c r="M34" s="23"/>
      <c r="N34" s="22"/>
      <c r="O34" s="26">
        <v>-3.6558776306401817</v>
      </c>
      <c r="Q34" s="20">
        <v>-0.24498324203726279</v>
      </c>
      <c r="S34" s="20">
        <v>-3.4733083938930784</v>
      </c>
      <c r="V34" s="23"/>
    </row>
    <row r="35" spans="1:22" x14ac:dyDescent="0.25">
      <c r="A35" s="51">
        <v>43913</v>
      </c>
      <c r="B35" s="1">
        <v>308.64999399999999</v>
      </c>
      <c r="C35" s="36">
        <f t="shared" si="2"/>
        <v>-0.32726565805801061</v>
      </c>
      <c r="D35" s="52">
        <f t="shared" si="6"/>
        <v>-32.726565805801059</v>
      </c>
      <c r="E35" s="26"/>
      <c r="F35" s="38">
        <v>75.622101000000001</v>
      </c>
      <c r="G35" s="36">
        <f t="shared" si="3"/>
        <v>6.1334252894849886E-3</v>
      </c>
      <c r="H35" s="39">
        <f t="shared" si="1"/>
        <v>0.30667126447424942</v>
      </c>
      <c r="J35" s="37">
        <f t="shared" si="4"/>
        <v>-32.419894541326812</v>
      </c>
      <c r="M35" s="23"/>
      <c r="N35" s="22"/>
      <c r="O35" s="26">
        <v>-3.4860787434500708</v>
      </c>
      <c r="Q35" s="20">
        <v>-0.23759150991844977</v>
      </c>
      <c r="S35" s="20">
        <v>-3.4638430005633483</v>
      </c>
      <c r="V35" s="23"/>
    </row>
    <row r="36" spans="1:22" x14ac:dyDescent="0.25">
      <c r="A36" s="51">
        <v>43914</v>
      </c>
      <c r="B36" s="1">
        <v>303.14999399999999</v>
      </c>
      <c r="C36" s="36">
        <f t="shared" si="2"/>
        <v>-1.7980216674852761E-2</v>
      </c>
      <c r="D36" s="52">
        <f t="shared" si="6"/>
        <v>-1.798021667485276</v>
      </c>
      <c r="E36" s="26"/>
      <c r="F36" s="38">
        <v>76.505996999999994</v>
      </c>
      <c r="G36" s="36">
        <f t="shared" si="3"/>
        <v>1.162054818490243E-2</v>
      </c>
      <c r="H36" s="39">
        <f t="shared" si="1"/>
        <v>0.58102740924512153</v>
      </c>
      <c r="J36" s="37">
        <f t="shared" si="4"/>
        <v>-1.2169942582401545</v>
      </c>
      <c r="M36" s="23"/>
      <c r="N36" s="22"/>
      <c r="O36" s="26">
        <v>-3.4730893078805911</v>
      </c>
      <c r="Q36" s="20">
        <v>-0.22039741625278969</v>
      </c>
      <c r="S36" s="20">
        <v>-3.439221689786419</v>
      </c>
      <c r="V36" s="23"/>
    </row>
    <row r="37" spans="1:22" x14ac:dyDescent="0.25">
      <c r="A37" s="51">
        <v>43915</v>
      </c>
      <c r="B37" s="1">
        <v>326.79998799999998</v>
      </c>
      <c r="C37" s="36">
        <f t="shared" si="2"/>
        <v>7.5120613540583511E-2</v>
      </c>
      <c r="D37" s="52">
        <f t="shared" si="6"/>
        <v>7.5120613540583507</v>
      </c>
      <c r="E37" s="26"/>
      <c r="F37" s="38">
        <v>77.260002</v>
      </c>
      <c r="G37" s="36">
        <f t="shared" si="3"/>
        <v>9.8072532079032035E-3</v>
      </c>
      <c r="H37" s="39">
        <f t="shared" ref="H37:H68" si="7">$M$4*G37</f>
        <v>0.49036266039516019</v>
      </c>
      <c r="J37" s="37">
        <f t="shared" si="4"/>
        <v>8.0024240144535117</v>
      </c>
      <c r="M37" s="23"/>
      <c r="N37" s="22"/>
      <c r="O37" s="26">
        <v>-3.3905901857234308</v>
      </c>
      <c r="Q37" s="20">
        <v>-0.21802356011704022</v>
      </c>
      <c r="S37" s="20">
        <v>-3.4171457511216383</v>
      </c>
      <c r="V37" s="23"/>
    </row>
    <row r="38" spans="1:22" x14ac:dyDescent="0.25">
      <c r="A38" s="51">
        <v>43916</v>
      </c>
      <c r="B38" s="1">
        <v>341.39999399999999</v>
      </c>
      <c r="C38" s="36">
        <f t="shared" si="2"/>
        <v>4.3706466519506791E-2</v>
      </c>
      <c r="D38" s="52">
        <f t="shared" si="6"/>
        <v>4.370646651950679</v>
      </c>
      <c r="E38" s="26"/>
      <c r="F38" s="38">
        <v>75.845496999999995</v>
      </c>
      <c r="G38" s="36">
        <f t="shared" si="3"/>
        <v>-1.8478046264560722E-2</v>
      </c>
      <c r="H38" s="39">
        <f t="shared" si="7"/>
        <v>-0.92390231322803607</v>
      </c>
      <c r="J38" s="37">
        <f t="shared" si="4"/>
        <v>3.4467443387226431</v>
      </c>
      <c r="M38" s="23"/>
      <c r="N38" s="22"/>
      <c r="O38" s="26">
        <v>-3.3689848108212761</v>
      </c>
      <c r="Q38" s="20">
        <v>-0.21572674382356322</v>
      </c>
      <c r="S38" s="20">
        <v>-3.373581899186024</v>
      </c>
      <c r="V38" s="23"/>
    </row>
    <row r="39" spans="1:22" x14ac:dyDescent="0.25">
      <c r="A39" s="51">
        <v>43917</v>
      </c>
      <c r="B39" s="1">
        <v>359.75</v>
      </c>
      <c r="C39" s="36">
        <f t="shared" si="2"/>
        <v>5.2354552981829547E-2</v>
      </c>
      <c r="D39" s="52">
        <f t="shared" si="6"/>
        <v>5.2354552981829547</v>
      </c>
      <c r="E39" s="26"/>
      <c r="F39" s="38">
        <v>74.725600999999997</v>
      </c>
      <c r="G39" s="36">
        <f t="shared" si="3"/>
        <v>-1.4875585898845715E-2</v>
      </c>
      <c r="H39" s="39">
        <f t="shared" si="7"/>
        <v>-0.74377929494228578</v>
      </c>
      <c r="J39" s="37">
        <f t="shared" si="4"/>
        <v>4.4916760032406691</v>
      </c>
      <c r="M39" s="23"/>
      <c r="N39" s="22"/>
      <c r="O39" s="26">
        <v>-3.3650921381028542</v>
      </c>
      <c r="Q39" s="20">
        <v>-0.19871576460471124</v>
      </c>
      <c r="S39" s="20">
        <v>-3.3516268733938768</v>
      </c>
      <c r="V39" s="23"/>
    </row>
    <row r="40" spans="1:22" x14ac:dyDescent="0.25">
      <c r="A40" s="51">
        <v>43920</v>
      </c>
      <c r="B40" s="1">
        <v>368.14999399999999</v>
      </c>
      <c r="C40" s="36">
        <f t="shared" si="2"/>
        <v>2.3081101749543861E-2</v>
      </c>
      <c r="D40" s="52">
        <f t="shared" si="6"/>
        <v>2.3081101749543862</v>
      </c>
      <c r="E40" s="26"/>
      <c r="F40" s="38">
        <v>75.464995999999999</v>
      </c>
      <c r="G40" s="36">
        <f t="shared" si="3"/>
        <v>9.8461686453408821E-3</v>
      </c>
      <c r="H40" s="39">
        <f t="shared" si="7"/>
        <v>0.49230843226704413</v>
      </c>
      <c r="J40" s="37">
        <f t="shared" si="4"/>
        <v>2.8004186072214301</v>
      </c>
      <c r="M40" s="23"/>
      <c r="N40" s="22"/>
      <c r="O40" s="26">
        <v>-3.3300733353460141</v>
      </c>
      <c r="Q40" s="20">
        <v>-0.19516389271077225</v>
      </c>
      <c r="S40" s="20">
        <v>-3.3213409408686672</v>
      </c>
      <c r="V40" s="23"/>
    </row>
    <row r="41" spans="1:22" x14ac:dyDescent="0.25">
      <c r="A41" s="51">
        <v>43921</v>
      </c>
      <c r="B41" s="1">
        <v>379</v>
      </c>
      <c r="C41" s="36">
        <f t="shared" si="2"/>
        <v>2.9045757565405408E-2</v>
      </c>
      <c r="D41" s="52">
        <f t="shared" si="6"/>
        <v>2.9045757565405408</v>
      </c>
      <c r="E41" s="26"/>
      <c r="F41" s="38">
        <v>75.400002000000001</v>
      </c>
      <c r="G41" s="36">
        <f t="shared" si="3"/>
        <v>-8.6161806757694835E-4</v>
      </c>
      <c r="H41" s="39">
        <f t="shared" si="7"/>
        <v>-4.3080903378847415E-2</v>
      </c>
      <c r="J41" s="37">
        <f t="shared" si="4"/>
        <v>2.8614948531616933</v>
      </c>
      <c r="M41" s="23"/>
      <c r="N41" s="22"/>
      <c r="O41" s="26">
        <v>-3.321118073518079</v>
      </c>
      <c r="Q41" s="20">
        <v>-0.19233467828928297</v>
      </c>
      <c r="S41" s="20">
        <v>-3.2609687027061676</v>
      </c>
      <c r="V41" s="23"/>
    </row>
    <row r="42" spans="1:22" x14ac:dyDescent="0.25">
      <c r="A42" s="51">
        <v>43922</v>
      </c>
      <c r="B42" s="1">
        <v>358.64999399999999</v>
      </c>
      <c r="C42" s="36">
        <f t="shared" si="2"/>
        <v>-5.5189239239384985E-2</v>
      </c>
      <c r="D42" s="52">
        <f t="shared" si="6"/>
        <v>-5.5189239239384982</v>
      </c>
      <c r="E42" s="26"/>
      <c r="F42" s="38">
        <v>75.324996999999996</v>
      </c>
      <c r="G42" s="36">
        <f t="shared" si="3"/>
        <v>-9.9525635015947056E-4</v>
      </c>
      <c r="H42" s="39">
        <f t="shared" si="7"/>
        <v>-4.9762817507973525E-2</v>
      </c>
      <c r="J42" s="37">
        <f t="shared" si="4"/>
        <v>-5.5686867414464718</v>
      </c>
      <c r="M42" s="23"/>
      <c r="N42" s="22"/>
      <c r="O42" s="26">
        <v>-3.2475257291490789</v>
      </c>
      <c r="Q42" s="20">
        <v>-0.1916959606373401</v>
      </c>
      <c r="S42" s="20">
        <v>-3.2355887637770993</v>
      </c>
      <c r="V42" s="23"/>
    </row>
    <row r="43" spans="1:22" x14ac:dyDescent="0.25">
      <c r="A43" s="51">
        <v>43923</v>
      </c>
      <c r="B43" s="1"/>
      <c r="C43" s="36"/>
      <c r="D43" s="52"/>
      <c r="E43" s="26"/>
      <c r="F43" s="38">
        <v>77.569999999999993</v>
      </c>
      <c r="G43" s="36">
        <f t="shared" si="3"/>
        <v>2.9368709313830576E-2</v>
      </c>
      <c r="H43" s="39">
        <f t="shared" si="7"/>
        <v>1.4684354656915288</v>
      </c>
      <c r="J43" s="37">
        <f t="shared" si="4"/>
        <v>1.4684354656915288</v>
      </c>
      <c r="M43" s="23"/>
      <c r="N43" s="22"/>
      <c r="O43" s="26">
        <v>-3.2038351219142172</v>
      </c>
      <c r="Q43" s="20">
        <v>-0.19131814078965423</v>
      </c>
      <c r="S43" s="20">
        <v>-3.2236643544266905</v>
      </c>
      <c r="V43" s="23"/>
    </row>
    <row r="44" spans="1:22" x14ac:dyDescent="0.25">
      <c r="A44" s="51">
        <v>43924</v>
      </c>
      <c r="B44" s="1">
        <v>325.45001200000002</v>
      </c>
      <c r="C44" s="36">
        <f>LN(B44/B42)</f>
        <v>-9.7138088952622284E-2</v>
      </c>
      <c r="D44" s="52">
        <f>$M$3*C44</f>
        <v>-9.713808895262229</v>
      </c>
      <c r="E44" s="26"/>
      <c r="F44" s="38">
        <v>77.139999000000003</v>
      </c>
      <c r="G44" s="36">
        <f t="shared" si="3"/>
        <v>-5.5588146861414887E-3</v>
      </c>
      <c r="H44" s="39">
        <f t="shared" si="7"/>
        <v>-0.27794073430707444</v>
      </c>
      <c r="J44" s="37">
        <f t="shared" si="4"/>
        <v>-9.9917496295693038</v>
      </c>
      <c r="M44" s="23"/>
      <c r="N44" s="22"/>
      <c r="O44" s="26">
        <v>-3.1783874076661984</v>
      </c>
      <c r="Q44" s="20">
        <v>-0.19087826649946693</v>
      </c>
      <c r="S44" s="20">
        <v>-3.1594001966246341</v>
      </c>
      <c r="V44" s="23"/>
    </row>
    <row r="45" spans="1:22" x14ac:dyDescent="0.25">
      <c r="A45" s="51">
        <v>43927</v>
      </c>
      <c r="B45" s="1"/>
      <c r="C45" s="36"/>
      <c r="D45" s="52"/>
      <c r="E45" s="26"/>
      <c r="F45" s="38">
        <v>76.230002999999996</v>
      </c>
      <c r="G45" s="36">
        <f t="shared" si="3"/>
        <v>-1.186681446187216E-2</v>
      </c>
      <c r="H45" s="39">
        <f t="shared" si="7"/>
        <v>-0.59334072309360797</v>
      </c>
      <c r="J45" s="37">
        <f t="shared" si="4"/>
        <v>-0.59334072309360797</v>
      </c>
      <c r="M45" s="23"/>
      <c r="N45" s="22"/>
      <c r="O45" s="26">
        <v>-3.1681149400822712</v>
      </c>
      <c r="Q45" s="20">
        <v>-0.18492582712887493</v>
      </c>
      <c r="S45" s="20">
        <v>-3.1217849558310315</v>
      </c>
      <c r="V45" s="23"/>
    </row>
    <row r="46" spans="1:22" x14ac:dyDescent="0.25">
      <c r="A46" s="51">
        <v>43928</v>
      </c>
      <c r="B46" s="1">
        <v>388.85000600000001</v>
      </c>
      <c r="C46" s="36">
        <f>LN(B46/B44)</f>
        <v>0.17798480368064767</v>
      </c>
      <c r="D46" s="52">
        <f>$M$3*C46</f>
        <v>17.798480368064766</v>
      </c>
      <c r="E46" s="26"/>
      <c r="F46" s="38">
        <v>75.964896999999993</v>
      </c>
      <c r="G46" s="36">
        <f t="shared" si="3"/>
        <v>-3.4837733475357098E-3</v>
      </c>
      <c r="H46" s="39">
        <f t="shared" si="7"/>
        <v>-0.17418866737678548</v>
      </c>
      <c r="J46" s="37">
        <f t="shared" si="4"/>
        <v>17.62429170068798</v>
      </c>
      <c r="M46" s="23"/>
      <c r="N46" s="22"/>
      <c r="O46" s="26">
        <v>-3.0986038404381819</v>
      </c>
      <c r="Q46" s="20">
        <v>-0.1849239444033223</v>
      </c>
      <c r="S46" s="20">
        <v>-3.0888359728266197</v>
      </c>
      <c r="V46" s="23"/>
    </row>
    <row r="47" spans="1:22" x14ac:dyDescent="0.25">
      <c r="A47" s="51">
        <v>43929</v>
      </c>
      <c r="B47" s="1">
        <v>391.35000600000001</v>
      </c>
      <c r="C47" s="36">
        <f t="shared" si="2"/>
        <v>6.4086350113250149E-3</v>
      </c>
      <c r="D47" s="52">
        <f>$M$3*C47</f>
        <v>0.64086350113250146</v>
      </c>
      <c r="E47" s="26"/>
      <c r="F47" s="38">
        <v>76.660004000000001</v>
      </c>
      <c r="G47" s="36">
        <f t="shared" si="3"/>
        <v>9.1087601236272738E-3</v>
      </c>
      <c r="H47" s="39">
        <f t="shared" si="7"/>
        <v>0.45543800618136371</v>
      </c>
      <c r="J47" s="37">
        <f t="shared" si="4"/>
        <v>1.0963015073138651</v>
      </c>
      <c r="M47" s="23"/>
      <c r="N47" s="22"/>
      <c r="O47" s="26">
        <v>-3.0326908432008572</v>
      </c>
      <c r="Q47" s="20">
        <v>-0.18471112720967736</v>
      </c>
      <c r="S47" s="20">
        <v>-2.9335909028867819</v>
      </c>
      <c r="V47" s="23"/>
    </row>
    <row r="48" spans="1:22" x14ac:dyDescent="0.25">
      <c r="A48" s="51">
        <v>43930</v>
      </c>
      <c r="B48" s="1">
        <v>420.14999399999999</v>
      </c>
      <c r="C48" s="36">
        <f t="shared" si="2"/>
        <v>7.1009460511221409E-2</v>
      </c>
      <c r="D48" s="52">
        <f>$M$3*C48</f>
        <v>7.1009460511221407</v>
      </c>
      <c r="E48" s="26"/>
      <c r="F48" s="38">
        <v>75.959000000000003</v>
      </c>
      <c r="G48" s="36">
        <f t="shared" si="3"/>
        <v>-9.1863910970212768E-3</v>
      </c>
      <c r="H48" s="39">
        <f t="shared" si="7"/>
        <v>-0.45931955485106385</v>
      </c>
      <c r="J48" s="37">
        <f t="shared" si="4"/>
        <v>6.6416264962710772</v>
      </c>
      <c r="M48" s="23"/>
      <c r="N48" s="22"/>
      <c r="O48" s="26">
        <v>-2.9924585341784016</v>
      </c>
      <c r="Q48" s="20">
        <v>-0.18161983788704023</v>
      </c>
      <c r="S48" s="20">
        <v>-2.9152823265456482</v>
      </c>
      <c r="V48" s="23"/>
    </row>
    <row r="49" spans="1:22" x14ac:dyDescent="0.25">
      <c r="A49" s="51">
        <v>43931</v>
      </c>
      <c r="B49" s="1"/>
      <c r="C49" s="36"/>
      <c r="D49" s="52"/>
      <c r="E49" s="26"/>
      <c r="F49" s="38">
        <v>76.650002000000001</v>
      </c>
      <c r="G49" s="36">
        <f t="shared" si="3"/>
        <v>9.0559103766149635E-3</v>
      </c>
      <c r="H49" s="39">
        <f t="shared" si="7"/>
        <v>0.4527955188307482</v>
      </c>
      <c r="J49" s="37">
        <f t="shared" si="4"/>
        <v>0.4527955188307482</v>
      </c>
      <c r="M49" s="23"/>
      <c r="N49" s="22"/>
      <c r="O49" s="26">
        <v>-2.9538241196885489</v>
      </c>
      <c r="Q49" s="20">
        <v>-0.17844702068282761</v>
      </c>
      <c r="S49" s="20">
        <v>-2.9018824313136871</v>
      </c>
      <c r="V49" s="23"/>
    </row>
    <row r="50" spans="1:22" x14ac:dyDescent="0.25">
      <c r="A50" s="51">
        <v>43934</v>
      </c>
      <c r="B50" s="1">
        <v>418.95001200000002</v>
      </c>
      <c r="C50" s="36">
        <f>LN(B50/B48)</f>
        <v>-2.8601663912817534E-3</v>
      </c>
      <c r="D50" s="52">
        <f>$M$3*C50</f>
        <v>-0.28601663912817532</v>
      </c>
      <c r="E50" s="26"/>
      <c r="F50" s="38">
        <v>76.166495999999995</v>
      </c>
      <c r="G50" s="36">
        <f t="shared" si="3"/>
        <v>-6.3279504470311583E-3</v>
      </c>
      <c r="H50" s="39">
        <f t="shared" si="7"/>
        <v>-0.31639752235155794</v>
      </c>
      <c r="J50" s="37">
        <f t="shared" si="4"/>
        <v>-0.60241416147973326</v>
      </c>
      <c r="M50" s="23"/>
      <c r="N50" s="22"/>
      <c r="O50" s="26">
        <v>-2.8636049554431131</v>
      </c>
      <c r="Q50" s="20">
        <v>-0.17508031357182757</v>
      </c>
      <c r="S50" s="20">
        <v>-2.8996763792609856</v>
      </c>
      <c r="V50" s="23"/>
    </row>
    <row r="51" spans="1:22" x14ac:dyDescent="0.25">
      <c r="A51" s="51">
        <v>43935</v>
      </c>
      <c r="B51" s="1"/>
      <c r="C51" s="36"/>
      <c r="D51" s="52"/>
      <c r="E51" s="26"/>
      <c r="F51" s="38">
        <v>76.910004000000001</v>
      </c>
      <c r="G51" s="36">
        <f t="shared" si="3"/>
        <v>9.7142781143822032E-3</v>
      </c>
      <c r="H51" s="39">
        <f t="shared" si="7"/>
        <v>0.48571390571911016</v>
      </c>
      <c r="J51" s="37">
        <f t="shared" si="4"/>
        <v>0.48571390571911016</v>
      </c>
      <c r="M51" s="23"/>
      <c r="N51" s="22"/>
      <c r="O51" s="26">
        <v>-2.7718273958176662</v>
      </c>
      <c r="Q51" s="20">
        <v>-0.17418866737678548</v>
      </c>
      <c r="S51" s="20">
        <v>-2.7202016494480583</v>
      </c>
      <c r="V51" s="23"/>
    </row>
    <row r="52" spans="1:22" x14ac:dyDescent="0.25">
      <c r="A52" s="51">
        <v>43936</v>
      </c>
      <c r="B52" s="1">
        <v>417.29998799999998</v>
      </c>
      <c r="C52" s="36">
        <f>LN(B52/B50)</f>
        <v>-3.9462508611151914E-3</v>
      </c>
      <c r="D52" s="52">
        <f t="shared" ref="D52:D63" si="8">$M$3*C52</f>
        <v>-0.39462508611151914</v>
      </c>
      <c r="E52" s="26"/>
      <c r="F52" s="38">
        <v>75.930999999999997</v>
      </c>
      <c r="G52" s="36">
        <f t="shared" si="3"/>
        <v>-1.2810925914361214E-2</v>
      </c>
      <c r="H52" s="39">
        <f t="shared" si="7"/>
        <v>-0.64054629571806077</v>
      </c>
      <c r="J52" s="37">
        <f t="shared" si="4"/>
        <v>-1.03517138182958</v>
      </c>
      <c r="M52" s="23"/>
      <c r="N52" s="22"/>
      <c r="O52" s="26">
        <v>-2.7686553317394966</v>
      </c>
      <c r="Q52" s="20">
        <v>-0.17262152648184684</v>
      </c>
      <c r="S52" s="20">
        <v>-2.6989142485138129</v>
      </c>
      <c r="V52" s="23"/>
    </row>
    <row r="53" spans="1:22" x14ac:dyDescent="0.25">
      <c r="A53" s="51">
        <v>43937</v>
      </c>
      <c r="B53" s="1">
        <v>422.54998799999998</v>
      </c>
      <c r="C53" s="36">
        <f t="shared" si="2"/>
        <v>1.2502395750268836E-2</v>
      </c>
      <c r="D53" s="52">
        <f t="shared" si="8"/>
        <v>1.2502395750268835</v>
      </c>
      <c r="E53" s="26"/>
      <c r="F53" s="38">
        <v>77.212502000000001</v>
      </c>
      <c r="G53" s="36">
        <f t="shared" si="3"/>
        <v>1.6736353761117501E-2</v>
      </c>
      <c r="H53" s="39">
        <f t="shared" si="7"/>
        <v>0.83681768805587509</v>
      </c>
      <c r="J53" s="37">
        <f t="shared" si="4"/>
        <v>2.0870572630827589</v>
      </c>
      <c r="M53" s="23"/>
      <c r="N53" s="22"/>
      <c r="O53" s="26">
        <v>-2.7175924911430123</v>
      </c>
      <c r="Q53" s="20">
        <v>-0.16919243538606499</v>
      </c>
      <c r="S53" s="20">
        <v>-2.6870006932534514</v>
      </c>
      <c r="V53" s="23"/>
    </row>
    <row r="54" spans="1:22" x14ac:dyDescent="0.25">
      <c r="A54" s="51">
        <v>43938</v>
      </c>
      <c r="B54" s="1">
        <v>478.79998799999998</v>
      </c>
      <c r="C54" s="36">
        <f t="shared" si="2"/>
        <v>0.1249751940296762</v>
      </c>
      <c r="D54" s="52">
        <f t="shared" si="8"/>
        <v>12.497519402967621</v>
      </c>
      <c r="E54" s="26"/>
      <c r="F54" s="38">
        <v>77.569999999999993</v>
      </c>
      <c r="G54" s="36">
        <f t="shared" si="3"/>
        <v>4.6193675782212201E-3</v>
      </c>
      <c r="H54" s="39">
        <f t="shared" si="7"/>
        <v>0.23096837891106101</v>
      </c>
      <c r="J54" s="37">
        <f t="shared" si="4"/>
        <v>12.728487781878682</v>
      </c>
      <c r="M54" s="23"/>
      <c r="N54" s="22"/>
      <c r="O54" s="26">
        <v>-2.6806389907221235</v>
      </c>
      <c r="Q54" s="20">
        <v>-0.16796083614248281</v>
      </c>
      <c r="S54" s="20">
        <v>-2.6769134875081071</v>
      </c>
      <c r="V54" s="23"/>
    </row>
    <row r="55" spans="1:22" x14ac:dyDescent="0.25">
      <c r="A55" s="51">
        <v>43941</v>
      </c>
      <c r="B55" s="1">
        <v>455.95001200000002</v>
      </c>
      <c r="C55" s="36">
        <f t="shared" si="2"/>
        <v>-4.8899767922811622E-2</v>
      </c>
      <c r="D55" s="52">
        <f t="shared" si="8"/>
        <v>-4.8899767922811623</v>
      </c>
      <c r="E55" s="26"/>
      <c r="F55" s="38">
        <v>76.559997999999993</v>
      </c>
      <c r="G55" s="36">
        <f t="shared" si="3"/>
        <v>-1.3106033481383774E-2</v>
      </c>
      <c r="H55" s="39">
        <f t="shared" si="7"/>
        <v>-0.65530167406918871</v>
      </c>
      <c r="J55" s="37">
        <f t="shared" si="4"/>
        <v>-5.5452784663503509</v>
      </c>
      <c r="M55" s="23"/>
      <c r="N55" s="22"/>
      <c r="O55" s="26">
        <v>-2.5651994740182613</v>
      </c>
      <c r="Q55" s="20">
        <v>-0.16492411191165476</v>
      </c>
      <c r="S55" s="20">
        <v>-2.6318200734630017</v>
      </c>
      <c r="V55" s="23"/>
    </row>
    <row r="56" spans="1:22" x14ac:dyDescent="0.25">
      <c r="A56" s="51">
        <v>43942</v>
      </c>
      <c r="B56" s="1">
        <v>420.64999399999999</v>
      </c>
      <c r="C56" s="36">
        <f t="shared" si="2"/>
        <v>-8.0582060965166652E-2</v>
      </c>
      <c r="D56" s="52">
        <f t="shared" si="8"/>
        <v>-8.0582060965166651</v>
      </c>
      <c r="E56" s="26"/>
      <c r="F56" s="38">
        <v>77.209998999999996</v>
      </c>
      <c r="G56" s="36">
        <f t="shared" si="3"/>
        <v>8.4542483476376384E-3</v>
      </c>
      <c r="H56" s="39">
        <f t="shared" si="7"/>
        <v>0.42271241738188192</v>
      </c>
      <c r="J56" s="37">
        <f t="shared" si="4"/>
        <v>-7.6354936791347834</v>
      </c>
      <c r="M56" s="23"/>
      <c r="N56" s="22"/>
      <c r="O56" s="26">
        <v>-2.475400881770359</v>
      </c>
      <c r="Q56" s="20">
        <v>-0.16071626632136513</v>
      </c>
      <c r="S56" s="20">
        <v>-2.5996687591439946</v>
      </c>
      <c r="V56" s="23"/>
    </row>
    <row r="57" spans="1:22" x14ac:dyDescent="0.25">
      <c r="A57" s="51">
        <v>43943</v>
      </c>
      <c r="B57" s="1">
        <v>431.14999399999999</v>
      </c>
      <c r="C57" s="36">
        <f t="shared" si="2"/>
        <v>2.4654923748879985E-2</v>
      </c>
      <c r="D57" s="52">
        <f t="shared" si="8"/>
        <v>2.4654923748879987</v>
      </c>
      <c r="E57" s="26"/>
      <c r="F57" s="38">
        <v>76.969397999999998</v>
      </c>
      <c r="G57" s="36">
        <f t="shared" si="3"/>
        <v>-3.1210550824442808E-3</v>
      </c>
      <c r="H57" s="39">
        <f t="shared" si="7"/>
        <v>-0.15605275412221403</v>
      </c>
      <c r="J57" s="37">
        <f t="shared" si="4"/>
        <v>2.3094396207657848</v>
      </c>
      <c r="M57" s="23"/>
      <c r="N57" s="22"/>
      <c r="O57" s="26">
        <v>-2.3992711848820716</v>
      </c>
      <c r="Q57" s="20">
        <v>-0.15605275412221403</v>
      </c>
      <c r="S57" s="20">
        <v>-2.5421658623346399</v>
      </c>
      <c r="V57" s="23"/>
    </row>
    <row r="58" spans="1:22" x14ac:dyDescent="0.25">
      <c r="A58" s="51">
        <v>43944</v>
      </c>
      <c r="B58" s="1">
        <v>430.04998799999998</v>
      </c>
      <c r="C58" s="36">
        <f t="shared" si="2"/>
        <v>-2.5545903883069242E-3</v>
      </c>
      <c r="D58" s="52">
        <f t="shared" si="8"/>
        <v>-0.25545903883069243</v>
      </c>
      <c r="E58" s="26"/>
      <c r="F58" s="38">
        <v>76.400002000000001</v>
      </c>
      <c r="G58" s="36">
        <f t="shared" si="3"/>
        <v>-7.4251919361048788E-3</v>
      </c>
      <c r="H58" s="39">
        <f t="shared" si="7"/>
        <v>-0.37125959680524395</v>
      </c>
      <c r="J58" s="37">
        <f t="shared" si="4"/>
        <v>-0.62671863563593644</v>
      </c>
      <c r="M58" s="23"/>
      <c r="N58" s="22"/>
      <c r="O58" s="26">
        <v>-2.3470019696238675</v>
      </c>
      <c r="Q58" s="20">
        <v>-0.15500217542979722</v>
      </c>
      <c r="S58" s="20">
        <v>-2.3664224331837751</v>
      </c>
      <c r="V58" s="23"/>
    </row>
    <row r="59" spans="1:22" x14ac:dyDescent="0.25">
      <c r="A59" s="51">
        <v>43945</v>
      </c>
      <c r="B59" s="1">
        <v>403.95001200000002</v>
      </c>
      <c r="C59" s="36">
        <f t="shared" si="2"/>
        <v>-6.2610315461391883E-2</v>
      </c>
      <c r="D59" s="52">
        <f t="shared" si="8"/>
        <v>-6.2610315461391881</v>
      </c>
      <c r="E59" s="26"/>
      <c r="F59" s="38">
        <v>76.422500999999997</v>
      </c>
      <c r="G59" s="36">
        <f t="shared" si="3"/>
        <v>2.9444616755878767E-4</v>
      </c>
      <c r="H59" s="39">
        <f t="shared" si="7"/>
        <v>1.4722308377939383E-2</v>
      </c>
      <c r="J59" s="37">
        <f t="shared" si="4"/>
        <v>-6.246309237761249</v>
      </c>
      <c r="M59" s="23"/>
      <c r="N59" s="22"/>
      <c r="O59" s="26">
        <v>-2.2495707373618337</v>
      </c>
      <c r="Q59" s="20">
        <v>-0.14690248771477918</v>
      </c>
      <c r="S59" s="20">
        <v>-2.3282786605814088</v>
      </c>
      <c r="V59" s="23"/>
    </row>
    <row r="60" spans="1:22" x14ac:dyDescent="0.25">
      <c r="A60" s="51">
        <v>43948</v>
      </c>
      <c r="B60" s="1">
        <v>427.29998799999998</v>
      </c>
      <c r="C60" s="36">
        <f t="shared" si="2"/>
        <v>5.6195176934301011E-2</v>
      </c>
      <c r="D60" s="52">
        <f t="shared" si="8"/>
        <v>5.619517693430101</v>
      </c>
      <c r="E60" s="26"/>
      <c r="F60" s="38">
        <v>76.271500000000003</v>
      </c>
      <c r="G60" s="36">
        <f t="shared" si="3"/>
        <v>-1.9778255626915261E-3</v>
      </c>
      <c r="H60" s="39">
        <f t="shared" si="7"/>
        <v>-9.8891278134576308E-2</v>
      </c>
      <c r="J60" s="37">
        <f t="shared" si="4"/>
        <v>5.5206264152955251</v>
      </c>
      <c r="M60" s="23"/>
      <c r="N60" s="22"/>
      <c r="O60" s="26">
        <v>-2.2253579994229953</v>
      </c>
      <c r="Q60" s="20">
        <v>-0.14621534258374908</v>
      </c>
      <c r="S60" s="20">
        <v>-2.0836019863215864</v>
      </c>
      <c r="V60" s="23"/>
    </row>
    <row r="61" spans="1:22" x14ac:dyDescent="0.25">
      <c r="A61" s="51">
        <v>43949</v>
      </c>
      <c r="B61" s="1">
        <v>455.45001200000002</v>
      </c>
      <c r="C61" s="36">
        <f t="shared" si="2"/>
        <v>6.3799652971721771E-2</v>
      </c>
      <c r="D61" s="52">
        <f t="shared" si="8"/>
        <v>6.379965297172177</v>
      </c>
      <c r="E61" s="26"/>
      <c r="F61" s="38">
        <v>76.186301999999998</v>
      </c>
      <c r="G61" s="36">
        <f t="shared" si="3"/>
        <v>-1.1176602017240851E-3</v>
      </c>
      <c r="H61" s="39">
        <f t="shared" si="7"/>
        <v>-5.5883010086204256E-2</v>
      </c>
      <c r="J61" s="37">
        <f t="shared" si="4"/>
        <v>6.3240822870859725</v>
      </c>
      <c r="M61" s="23"/>
      <c r="N61" s="22"/>
      <c r="O61" s="26">
        <v>-2.1732377619143017</v>
      </c>
      <c r="Q61" s="20">
        <v>-0.14522653036225963</v>
      </c>
      <c r="S61" s="20">
        <v>-2.0739214254086602</v>
      </c>
      <c r="V61" s="23"/>
    </row>
    <row r="62" spans="1:22" x14ac:dyDescent="0.25">
      <c r="A62" s="51">
        <v>43950</v>
      </c>
      <c r="B62" s="1">
        <v>439.10000600000001</v>
      </c>
      <c r="C62" s="36">
        <f t="shared" si="2"/>
        <v>-3.6558776306401815E-2</v>
      </c>
      <c r="D62" s="52">
        <f t="shared" si="8"/>
        <v>-3.6558776306401817</v>
      </c>
      <c r="E62" s="26"/>
      <c r="F62" s="38">
        <v>76.464995999999999</v>
      </c>
      <c r="G62" s="36">
        <f t="shared" si="3"/>
        <v>3.6513847349420639E-3</v>
      </c>
      <c r="H62" s="39">
        <f t="shared" si="7"/>
        <v>0.18256923674710321</v>
      </c>
      <c r="J62" s="37">
        <f t="shared" si="4"/>
        <v>-3.4733083938930784</v>
      </c>
      <c r="M62" s="23"/>
      <c r="N62" s="22"/>
      <c r="O62" s="26">
        <v>-2.1043828932257371</v>
      </c>
      <c r="Q62" s="20">
        <v>-0.1449473945985163</v>
      </c>
      <c r="S62" s="20">
        <v>-1.9935286732992836</v>
      </c>
      <c r="V62" s="23"/>
    </row>
    <row r="63" spans="1:22" x14ac:dyDescent="0.25">
      <c r="A63" s="51">
        <v>43951</v>
      </c>
      <c r="B63" s="1">
        <v>444.89999399999999</v>
      </c>
      <c r="C63" s="36">
        <f t="shared" si="2"/>
        <v>1.3122333093834242E-2</v>
      </c>
      <c r="D63" s="52">
        <f t="shared" si="8"/>
        <v>1.3122333093834242</v>
      </c>
      <c r="E63" s="26"/>
      <c r="F63" s="38">
        <v>75.258499</v>
      </c>
      <c r="G63" s="36">
        <f t="shared" si="3"/>
        <v>-1.5904226715629702E-2</v>
      </c>
      <c r="H63" s="39">
        <f t="shared" si="7"/>
        <v>-0.79521133578148506</v>
      </c>
      <c r="J63" s="37">
        <f t="shared" si="4"/>
        <v>0.51702197360193913</v>
      </c>
      <c r="M63" s="23"/>
      <c r="N63" s="22"/>
      <c r="O63" s="26">
        <v>-2.0878714883810678</v>
      </c>
      <c r="Q63" s="20">
        <v>-0.14394150755841109</v>
      </c>
      <c r="S63" s="20">
        <v>-1.9896680052533782</v>
      </c>
      <c r="V63" s="23"/>
    </row>
    <row r="64" spans="1:22" x14ac:dyDescent="0.25">
      <c r="A64" s="51">
        <v>43952</v>
      </c>
      <c r="B64" s="1"/>
      <c r="C64" s="36"/>
      <c r="D64" s="52"/>
      <c r="E64" s="26"/>
      <c r="F64" s="38">
        <v>75.720000999999996</v>
      </c>
      <c r="G64" s="36">
        <f t="shared" si="3"/>
        <v>6.1134987747319966E-3</v>
      </c>
      <c r="H64" s="39">
        <f t="shared" si="7"/>
        <v>0.30567493873659984</v>
      </c>
      <c r="J64" s="37">
        <f t="shared" si="4"/>
        <v>0.30567493873659984</v>
      </c>
      <c r="M64" s="23"/>
      <c r="N64" s="22"/>
      <c r="O64" s="26">
        <v>-2.0358841004024226</v>
      </c>
      <c r="Q64" s="20">
        <v>-0.14284648340497982</v>
      </c>
      <c r="S64" s="20">
        <v>-1.9848177846514534</v>
      </c>
      <c r="V64" s="23"/>
    </row>
    <row r="65" spans="1:22" x14ac:dyDescent="0.25">
      <c r="A65" s="51">
        <v>43955</v>
      </c>
      <c r="B65" s="1">
        <v>402.79998799999998</v>
      </c>
      <c r="C65" s="36">
        <f>LN(B65/B63)</f>
        <v>-9.9409393272872307E-2</v>
      </c>
      <c r="D65" s="52">
        <f t="shared" ref="D65:D79" si="9">$M$3*C65</f>
        <v>-9.9409393272872304</v>
      </c>
      <c r="E65" s="26"/>
      <c r="F65" s="38">
        <v>75.600502000000006</v>
      </c>
      <c r="G65" s="36">
        <f t="shared" si="3"/>
        <v>-1.5794161725908938E-3</v>
      </c>
      <c r="H65" s="39">
        <f t="shared" si="7"/>
        <v>-7.8970808629544684E-2</v>
      </c>
      <c r="J65" s="37">
        <f t="shared" si="4"/>
        <v>-10.019910135916776</v>
      </c>
      <c r="M65" s="23"/>
      <c r="N65" s="22"/>
      <c r="O65" s="26">
        <v>-1.9701438690471049</v>
      </c>
      <c r="Q65" s="20">
        <v>-0.14106443376077979</v>
      </c>
      <c r="S65" s="20">
        <v>-1.8805634318947109</v>
      </c>
      <c r="V65" s="23"/>
    </row>
    <row r="66" spans="1:22" x14ac:dyDescent="0.25">
      <c r="A66" s="51">
        <v>43956</v>
      </c>
      <c r="B66" s="1">
        <v>389</v>
      </c>
      <c r="C66" s="36">
        <f t="shared" si="2"/>
        <v>-3.486078743450071E-2</v>
      </c>
      <c r="D66" s="52">
        <f t="shared" si="9"/>
        <v>-3.4860787434500708</v>
      </c>
      <c r="E66" s="26"/>
      <c r="F66" s="38">
        <v>75.849997999999999</v>
      </c>
      <c r="G66" s="36">
        <f t="shared" si="3"/>
        <v>3.2947560516280719E-3</v>
      </c>
      <c r="H66" s="39">
        <f t="shared" si="7"/>
        <v>0.16473780258140358</v>
      </c>
      <c r="J66" s="37">
        <f t="shared" si="4"/>
        <v>-3.3213409408686672</v>
      </c>
      <c r="M66" s="23"/>
      <c r="N66" s="22"/>
      <c r="O66" s="26">
        <v>-1.8965426935493686</v>
      </c>
      <c r="Q66" s="20">
        <v>-0.13934851635013101</v>
      </c>
      <c r="S66" s="20">
        <v>-1.7448888292960414</v>
      </c>
      <c r="V66" s="23"/>
    </row>
    <row r="67" spans="1:22" x14ac:dyDescent="0.25">
      <c r="A67" s="51">
        <v>43957</v>
      </c>
      <c r="B67" s="1">
        <v>388.85000600000001</v>
      </c>
      <c r="C67" s="36">
        <f t="shared" si="2"/>
        <v>-3.8566304737965343E-4</v>
      </c>
      <c r="D67" s="52">
        <f t="shared" si="9"/>
        <v>-3.8566304737965344E-2</v>
      </c>
      <c r="E67" s="26"/>
      <c r="F67" s="38">
        <v>76.169998000000007</v>
      </c>
      <c r="G67" s="36">
        <f t="shared" si="3"/>
        <v>4.2099787009302553E-3</v>
      </c>
      <c r="H67" s="39">
        <f t="shared" si="7"/>
        <v>0.21049893504651276</v>
      </c>
      <c r="J67" s="37">
        <f t="shared" si="4"/>
        <v>0.17193263030854741</v>
      </c>
      <c r="M67" s="23"/>
      <c r="N67" s="22"/>
      <c r="O67" s="26">
        <v>-1.8632045700687969</v>
      </c>
      <c r="Q67" s="20">
        <v>-0.13685512248208942</v>
      </c>
      <c r="S67" s="20">
        <v>-1.7438482405172502</v>
      </c>
      <c r="V67" s="23"/>
    </row>
    <row r="68" spans="1:22" x14ac:dyDescent="0.25">
      <c r="A68" s="51">
        <v>43958</v>
      </c>
      <c r="B68" s="1">
        <v>397.35000600000001</v>
      </c>
      <c r="C68" s="36">
        <f t="shared" si="2"/>
        <v>2.1623838915159465E-2</v>
      </c>
      <c r="D68" s="52">
        <f t="shared" si="9"/>
        <v>2.1623838915159466</v>
      </c>
      <c r="E68" s="26"/>
      <c r="F68" s="38">
        <v>76.151298999999995</v>
      </c>
      <c r="G68" s="36">
        <f t="shared" si="3"/>
        <v>-2.4552049466786699E-4</v>
      </c>
      <c r="H68" s="39">
        <f t="shared" si="7"/>
        <v>-1.2276024733393349E-2</v>
      </c>
      <c r="J68" s="37">
        <f t="shared" si="4"/>
        <v>2.1501078667825531</v>
      </c>
      <c r="M68" s="23"/>
      <c r="N68" s="22"/>
      <c r="O68" s="26">
        <v>-1.8037819407929607</v>
      </c>
      <c r="Q68" s="20">
        <v>-0.13524982844971581</v>
      </c>
      <c r="S68" s="20">
        <v>-1.7271533340408325</v>
      </c>
      <c r="V68" s="23"/>
    </row>
    <row r="69" spans="1:22" x14ac:dyDescent="0.25">
      <c r="A69" s="51">
        <v>43959</v>
      </c>
      <c r="B69" s="1">
        <v>382.04998799999998</v>
      </c>
      <c r="C69" s="36">
        <f t="shared" si="2"/>
        <v>-3.926606080215226E-2</v>
      </c>
      <c r="D69" s="52">
        <f t="shared" si="9"/>
        <v>-3.9266060802152261</v>
      </c>
      <c r="E69" s="26"/>
      <c r="F69" s="38">
        <v>76.080001999999993</v>
      </c>
      <c r="G69" s="36">
        <f t="shared" si="3"/>
        <v>-9.3669310771982226E-4</v>
      </c>
      <c r="H69" s="39">
        <f t="shared" ref="H69:H100" si="10">$M$4*G69</f>
        <v>-4.683465538599111E-2</v>
      </c>
      <c r="J69" s="37">
        <f t="shared" si="4"/>
        <v>-3.9734407356012174</v>
      </c>
      <c r="M69" s="23"/>
      <c r="N69" s="22"/>
      <c r="O69" s="26">
        <v>-1.798021667485276</v>
      </c>
      <c r="Q69" s="20">
        <v>-0.13333074567435754</v>
      </c>
      <c r="S69" s="20">
        <v>-1.6583964934337296</v>
      </c>
      <c r="V69" s="23"/>
    </row>
    <row r="70" spans="1:22" x14ac:dyDescent="0.25">
      <c r="A70" s="51">
        <v>43962</v>
      </c>
      <c r="B70" s="1">
        <v>379.54998799999998</v>
      </c>
      <c r="C70" s="36">
        <f t="shared" si="2"/>
        <v>-6.5651498376849068E-3</v>
      </c>
      <c r="D70" s="52">
        <f t="shared" si="9"/>
        <v>-0.65651498376849071</v>
      </c>
      <c r="E70" s="26"/>
      <c r="F70" s="38">
        <v>75.525002000000001</v>
      </c>
      <c r="G70" s="36">
        <f t="shared" ref="G70:G133" si="11">LN(F70/F69)</f>
        <v>-7.3216907712192443E-3</v>
      </c>
      <c r="H70" s="39">
        <f t="shared" si="10"/>
        <v>-0.36608453856096224</v>
      </c>
      <c r="J70" s="37">
        <f t="shared" ref="J70:J133" si="12">D70+H70</f>
        <v>-1.0225995223294531</v>
      </c>
      <c r="M70" s="23"/>
      <c r="N70" s="22"/>
      <c r="O70" s="26">
        <v>-1.7305004508269297</v>
      </c>
      <c r="Q70" s="20">
        <v>-0.12670935342377695</v>
      </c>
      <c r="S70" s="20">
        <v>-1.6218833648017295</v>
      </c>
      <c r="V70" s="23"/>
    </row>
    <row r="71" spans="1:22" x14ac:dyDescent="0.25">
      <c r="A71" s="51">
        <v>43963</v>
      </c>
      <c r="B71" s="1">
        <v>386.85000600000001</v>
      </c>
      <c r="C71" s="36">
        <f t="shared" si="2"/>
        <v>1.905072765896218E-2</v>
      </c>
      <c r="D71" s="52">
        <f t="shared" si="9"/>
        <v>1.9050727658962181</v>
      </c>
      <c r="E71" s="26"/>
      <c r="F71" s="38">
        <v>76.309997999999993</v>
      </c>
      <c r="G71" s="36">
        <f t="shared" si="11"/>
        <v>1.034021133862372E-2</v>
      </c>
      <c r="H71" s="39">
        <f t="shared" si="10"/>
        <v>0.51701056693118597</v>
      </c>
      <c r="J71" s="37">
        <f t="shared" si="12"/>
        <v>2.4220833328274041</v>
      </c>
      <c r="M71" s="23"/>
      <c r="N71" s="22"/>
      <c r="O71" s="26">
        <v>-1.6992761553082931</v>
      </c>
      <c r="Q71" s="20">
        <v>-0.12334469297481934</v>
      </c>
      <c r="S71" s="20">
        <v>-1.6178065643746278</v>
      </c>
      <c r="V71" s="23"/>
    </row>
    <row r="72" spans="1:22" x14ac:dyDescent="0.25">
      <c r="A72" s="51">
        <v>43964</v>
      </c>
      <c r="B72" s="1">
        <v>414</v>
      </c>
      <c r="C72" s="36">
        <f t="shared" si="2"/>
        <v>6.7828937319963395E-2</v>
      </c>
      <c r="D72" s="52">
        <f t="shared" si="9"/>
        <v>6.7828937319963396</v>
      </c>
      <c r="E72" s="26"/>
      <c r="F72" s="38">
        <v>75.680000000000007</v>
      </c>
      <c r="G72" s="36">
        <f t="shared" si="11"/>
        <v>-8.290040349033679E-3</v>
      </c>
      <c r="H72" s="39">
        <f t="shared" si="10"/>
        <v>-0.41450201745168397</v>
      </c>
      <c r="J72" s="37">
        <f t="shared" si="12"/>
        <v>6.3683917145446554</v>
      </c>
      <c r="M72" s="23"/>
      <c r="N72" s="22"/>
      <c r="O72" s="26">
        <v>-1.5470107427311033</v>
      </c>
      <c r="Q72" s="20">
        <v>-0.12277733237535063</v>
      </c>
      <c r="S72" s="20">
        <v>-1.5659538343912929</v>
      </c>
      <c r="V72" s="23"/>
    </row>
    <row r="73" spans="1:22" x14ac:dyDescent="0.25">
      <c r="A73" s="51">
        <v>43965</v>
      </c>
      <c r="B73" s="1">
        <v>401.95001200000002</v>
      </c>
      <c r="C73" s="36">
        <f t="shared" si="2"/>
        <v>-2.9538241196885487E-2</v>
      </c>
      <c r="D73" s="52">
        <f t="shared" si="9"/>
        <v>-2.9538241196885489</v>
      </c>
      <c r="E73" s="26"/>
      <c r="F73" s="38">
        <v>75.426201000000006</v>
      </c>
      <c r="G73" s="36">
        <f t="shared" si="11"/>
        <v>-3.3592167228496564E-3</v>
      </c>
      <c r="H73" s="39">
        <f t="shared" si="10"/>
        <v>-0.16796083614248281</v>
      </c>
      <c r="J73" s="37">
        <f t="shared" si="12"/>
        <v>-3.1217849558310315</v>
      </c>
      <c r="M73" s="23"/>
      <c r="N73" s="22"/>
      <c r="O73" s="26">
        <v>-1.5466218368047129</v>
      </c>
      <c r="Q73" s="20">
        <v>-0.12244431656641935</v>
      </c>
      <c r="S73" s="20">
        <v>-1.5420629378882602</v>
      </c>
      <c r="V73" s="23"/>
    </row>
    <row r="74" spans="1:22" x14ac:dyDescent="0.25">
      <c r="A74" s="51">
        <v>43966</v>
      </c>
      <c r="B74" s="1">
        <v>388.54998799999998</v>
      </c>
      <c r="C74" s="36">
        <f t="shared" si="2"/>
        <v>-3.3905901857234307E-2</v>
      </c>
      <c r="D74" s="52">
        <f t="shared" si="9"/>
        <v>-3.3905901857234308</v>
      </c>
      <c r="E74" s="26"/>
      <c r="F74" s="38">
        <v>75.485000999999997</v>
      </c>
      <c r="G74" s="36">
        <f t="shared" si="11"/>
        <v>7.7926624659108439E-4</v>
      </c>
      <c r="H74" s="39">
        <f t="shared" si="10"/>
        <v>3.8963312329554217E-2</v>
      </c>
      <c r="J74" s="37">
        <f t="shared" si="12"/>
        <v>-3.3516268733938768</v>
      </c>
      <c r="M74" s="23"/>
      <c r="N74" s="22"/>
      <c r="O74" s="26">
        <v>-1.5226310593256864</v>
      </c>
      <c r="Q74" s="20">
        <v>-0.12059594720406128</v>
      </c>
      <c r="S74" s="20">
        <v>-1.5313295232955126</v>
      </c>
      <c r="V74" s="23"/>
    </row>
    <row r="75" spans="1:22" x14ac:dyDescent="0.25">
      <c r="A75" s="51">
        <v>43969</v>
      </c>
      <c r="B75" s="1">
        <v>358.79998799999998</v>
      </c>
      <c r="C75" s="36">
        <f t="shared" si="2"/>
        <v>-7.9656734031370177E-2</v>
      </c>
      <c r="D75" s="52">
        <f t="shared" si="9"/>
        <v>-7.9656734031370178</v>
      </c>
      <c r="E75" s="26"/>
      <c r="F75" s="38">
        <v>75.819999999999993</v>
      </c>
      <c r="G75" s="36">
        <f t="shared" si="11"/>
        <v>4.4281358208243691E-3</v>
      </c>
      <c r="H75" s="39">
        <f t="shared" si="10"/>
        <v>0.22140679104121846</v>
      </c>
      <c r="J75" s="37">
        <f t="shared" si="12"/>
        <v>-7.7442666120957995</v>
      </c>
      <c r="M75" s="23"/>
      <c r="N75" s="22"/>
      <c r="O75" s="26">
        <v>-1.4982029600461073</v>
      </c>
      <c r="Q75" s="20">
        <v>-0.12021331940404835</v>
      </c>
      <c r="S75" s="20">
        <v>-1.5096529074143419</v>
      </c>
      <c r="V75" s="23"/>
    </row>
    <row r="76" spans="1:22" x14ac:dyDescent="0.25">
      <c r="A76" s="51">
        <v>43970</v>
      </c>
      <c r="B76" s="1">
        <v>354.5</v>
      </c>
      <c r="C76" s="36">
        <f t="shared" si="2"/>
        <v>-1.2056750767642194E-2</v>
      </c>
      <c r="D76" s="52">
        <f t="shared" si="9"/>
        <v>-1.2056750767642195</v>
      </c>
      <c r="E76" s="26"/>
      <c r="F76" s="38">
        <v>75.600098000000003</v>
      </c>
      <c r="G76" s="36">
        <f t="shared" si="11"/>
        <v>-2.9045306072451927E-3</v>
      </c>
      <c r="H76" s="39">
        <f t="shared" si="10"/>
        <v>-0.14522653036225963</v>
      </c>
      <c r="J76" s="37">
        <f t="shared" si="12"/>
        <v>-1.3509016071264792</v>
      </c>
      <c r="M76" s="23"/>
      <c r="N76" s="22"/>
      <c r="O76" s="26">
        <v>-1.4813879102664562</v>
      </c>
      <c r="Q76" s="20">
        <v>-0.11835732718470143</v>
      </c>
      <c r="S76" s="20">
        <v>-1.3564585851894937</v>
      </c>
      <c r="V76" s="23"/>
    </row>
    <row r="77" spans="1:22" x14ac:dyDescent="0.25">
      <c r="A77" s="51">
        <v>43971</v>
      </c>
      <c r="B77" s="1">
        <v>362.5</v>
      </c>
      <c r="C77" s="36">
        <f t="shared" ref="C77:C141" si="13">LN(B77/B76)</f>
        <v>2.2316128322547243E-2</v>
      </c>
      <c r="D77" s="52">
        <f t="shared" si="9"/>
        <v>2.2316128322547244</v>
      </c>
      <c r="E77" s="26"/>
      <c r="F77" s="38">
        <v>76</v>
      </c>
      <c r="G77" s="36">
        <f t="shared" si="11"/>
        <v>5.2757608053876012E-3</v>
      </c>
      <c r="H77" s="39">
        <f t="shared" si="10"/>
        <v>0.26378804026938008</v>
      </c>
      <c r="J77" s="37">
        <f t="shared" si="12"/>
        <v>2.4954008725241046</v>
      </c>
      <c r="M77" s="23"/>
      <c r="N77" s="22"/>
      <c r="O77" s="26">
        <v>-1.4728591697761115</v>
      </c>
      <c r="Q77" s="20">
        <v>-0.11591728951406305</v>
      </c>
      <c r="S77" s="20">
        <v>-1.3509016071264792</v>
      </c>
      <c r="V77" s="23"/>
    </row>
    <row r="78" spans="1:22" x14ac:dyDescent="0.25">
      <c r="A78" s="51">
        <v>43972</v>
      </c>
      <c r="B78" s="1">
        <v>357.20001200000002</v>
      </c>
      <c r="C78" s="36">
        <f t="shared" si="13"/>
        <v>-1.4728591697761115E-2</v>
      </c>
      <c r="D78" s="52">
        <f t="shared" si="9"/>
        <v>-1.4728591697761115</v>
      </c>
      <c r="E78" s="26"/>
      <c r="F78" s="38">
        <v>75.779999000000004</v>
      </c>
      <c r="G78" s="36">
        <f t="shared" si="11"/>
        <v>-2.898947891970326E-3</v>
      </c>
      <c r="H78" s="39">
        <f t="shared" si="10"/>
        <v>-0.1449473945985163</v>
      </c>
      <c r="J78" s="37">
        <f t="shared" si="12"/>
        <v>-1.6178065643746278</v>
      </c>
      <c r="M78" s="23"/>
      <c r="N78" s="22"/>
      <c r="O78" s="26">
        <v>-1.4391169056176407</v>
      </c>
      <c r="Q78" s="20">
        <v>-0.11177465662901666</v>
      </c>
      <c r="S78" s="20">
        <v>-1.2876383241450129</v>
      </c>
      <c r="V78" s="23"/>
    </row>
    <row r="79" spans="1:22" x14ac:dyDescent="0.25">
      <c r="A79" s="51">
        <v>43973</v>
      </c>
      <c r="B79" s="1">
        <v>336.95001200000002</v>
      </c>
      <c r="C79" s="36">
        <f t="shared" si="13"/>
        <v>-5.8361295591150324E-2</v>
      </c>
      <c r="D79" s="52">
        <f t="shared" si="9"/>
        <v>-5.8361295591150322</v>
      </c>
      <c r="E79" s="26"/>
      <c r="F79" s="38">
        <v>75.625</v>
      </c>
      <c r="G79" s="36">
        <f t="shared" si="11"/>
        <v>-2.0474760433552676E-3</v>
      </c>
      <c r="H79" s="39">
        <f t="shared" si="10"/>
        <v>-0.10237380216776339</v>
      </c>
      <c r="J79" s="37">
        <f t="shared" si="12"/>
        <v>-5.9385033612827955</v>
      </c>
      <c r="M79" s="23"/>
      <c r="N79" s="22"/>
      <c r="O79" s="26">
        <v>-1.431130888777149</v>
      </c>
      <c r="Q79" s="20">
        <v>-0.10740288747011052</v>
      </c>
      <c r="S79" s="20">
        <v>-1.2371208732354073</v>
      </c>
      <c r="V79" s="23"/>
    </row>
    <row r="80" spans="1:22" x14ac:dyDescent="0.25">
      <c r="A80" s="51">
        <v>43976</v>
      </c>
      <c r="B80" s="1"/>
      <c r="C80" s="36"/>
      <c r="D80" s="52"/>
      <c r="E80" s="26"/>
      <c r="F80" s="38">
        <v>75.985000999999997</v>
      </c>
      <c r="G80" s="36">
        <f t="shared" si="11"/>
        <v>4.74904919505496E-3</v>
      </c>
      <c r="H80" s="39">
        <f t="shared" si="10"/>
        <v>0.23745245975274801</v>
      </c>
      <c r="J80" s="37">
        <f t="shared" si="12"/>
        <v>0.23745245975274801</v>
      </c>
      <c r="M80" s="23"/>
      <c r="N80" s="22"/>
      <c r="O80" s="26">
        <v>-1.32694427880794</v>
      </c>
      <c r="Q80" s="20">
        <v>-0.10237380216776339</v>
      </c>
      <c r="S80" s="20">
        <v>-1.2169942582401545</v>
      </c>
      <c r="V80" s="23"/>
    </row>
    <row r="81" spans="1:22" x14ac:dyDescent="0.25">
      <c r="A81" s="51">
        <v>43977</v>
      </c>
      <c r="B81" s="1">
        <v>341.29998799999998</v>
      </c>
      <c r="C81" s="36">
        <f>LN(B81/B79)</f>
        <v>1.2827233747159179E-2</v>
      </c>
      <c r="D81" s="52">
        <f t="shared" ref="D81:D112" si="14">$M$3*C81</f>
        <v>1.2827233747159179</v>
      </c>
      <c r="E81" s="26"/>
      <c r="F81" s="38">
        <v>76.110000999999997</v>
      </c>
      <c r="G81" s="36">
        <f t="shared" si="11"/>
        <v>1.6437098721174166E-3</v>
      </c>
      <c r="H81" s="39">
        <f t="shared" si="10"/>
        <v>8.2185493605870824E-2</v>
      </c>
      <c r="J81" s="37">
        <f t="shared" si="12"/>
        <v>1.3649088683217887</v>
      </c>
      <c r="M81" s="23"/>
      <c r="N81" s="22"/>
      <c r="O81" s="26">
        <v>-1.2056750767642195</v>
      </c>
      <c r="Q81" s="20">
        <v>-9.8891278134576308E-2</v>
      </c>
      <c r="S81" s="20">
        <v>-1.2015690327623174</v>
      </c>
      <c r="V81" s="23"/>
    </row>
    <row r="82" spans="1:22" x14ac:dyDescent="0.25">
      <c r="A82" s="51">
        <v>43978</v>
      </c>
      <c r="B82" s="1">
        <v>387</v>
      </c>
      <c r="C82" s="36">
        <f t="shared" si="13"/>
        <v>0.12566287227680473</v>
      </c>
      <c r="D82" s="52">
        <f t="shared" si="14"/>
        <v>12.566287227680473</v>
      </c>
      <c r="E82" s="26"/>
      <c r="F82" s="38">
        <v>75.819999999999993</v>
      </c>
      <c r="G82" s="36">
        <f t="shared" si="11"/>
        <v>-3.8175653299893386E-3</v>
      </c>
      <c r="H82" s="39">
        <f t="shared" si="10"/>
        <v>-0.19087826649946693</v>
      </c>
      <c r="J82" s="37">
        <f t="shared" si="12"/>
        <v>12.375408961181005</v>
      </c>
      <c r="M82" s="23"/>
      <c r="N82" s="22"/>
      <c r="O82" s="26">
        <v>-1.169777554554529</v>
      </c>
      <c r="Q82" s="20">
        <v>-9.7874228731743465E-2</v>
      </c>
      <c r="S82" s="20">
        <v>-1.03517138182958</v>
      </c>
      <c r="V82" s="23"/>
    </row>
    <row r="83" spans="1:22" x14ac:dyDescent="0.25">
      <c r="A83" s="51">
        <v>43979</v>
      </c>
      <c r="B83" s="1">
        <v>390.95001200000002</v>
      </c>
      <c r="C83" s="36">
        <f t="shared" si="13"/>
        <v>1.0155012235203011E-2</v>
      </c>
      <c r="D83" s="52">
        <f t="shared" si="14"/>
        <v>1.0155012235203011</v>
      </c>
      <c r="E83" s="26"/>
      <c r="F83" s="38">
        <v>76.129997000000003</v>
      </c>
      <c r="G83" s="36">
        <f t="shared" si="11"/>
        <v>4.0802558236531679E-3</v>
      </c>
      <c r="H83" s="39">
        <f t="shared" si="10"/>
        <v>0.20401279118265839</v>
      </c>
      <c r="J83" s="37">
        <f t="shared" si="12"/>
        <v>1.2195140147029595</v>
      </c>
      <c r="M83" s="23"/>
      <c r="N83" s="22"/>
      <c r="O83" s="26">
        <v>-1.1338117892893971</v>
      </c>
      <c r="Q83" s="20">
        <v>-9.7812785538719554E-2</v>
      </c>
      <c r="S83" s="20">
        <v>-1.0225995223294531</v>
      </c>
      <c r="V83" s="23"/>
    </row>
    <row r="84" spans="1:22" x14ac:dyDescent="0.25">
      <c r="A84" s="51">
        <v>43980</v>
      </c>
      <c r="B84" s="1">
        <v>384.95001200000002</v>
      </c>
      <c r="C84" s="36">
        <f t="shared" si="13"/>
        <v>-1.5466218368047128E-2</v>
      </c>
      <c r="D84" s="52">
        <f t="shared" si="14"/>
        <v>-1.5466218368047129</v>
      </c>
      <c r="E84" s="26"/>
      <c r="F84" s="38">
        <v>75.959998999999996</v>
      </c>
      <c r="G84" s="36">
        <f t="shared" si="11"/>
        <v>-2.2354931325803333E-3</v>
      </c>
      <c r="H84" s="39">
        <f t="shared" si="10"/>
        <v>-0.11177465662901666</v>
      </c>
      <c r="J84" s="37">
        <f t="shared" si="12"/>
        <v>-1.6583964934337296</v>
      </c>
      <c r="M84" s="23"/>
      <c r="N84" s="22"/>
      <c r="O84" s="26">
        <v>-0.9913273770839589</v>
      </c>
      <c r="Q84" s="20">
        <v>-9.7168909800580516E-2</v>
      </c>
      <c r="S84" s="20">
        <v>-0.9925452573726874</v>
      </c>
      <c r="V84" s="23"/>
    </row>
    <row r="85" spans="1:22" x14ac:dyDescent="0.25">
      <c r="A85" s="51">
        <v>43983</v>
      </c>
      <c r="B85" s="1">
        <v>396.95001200000002</v>
      </c>
      <c r="C85" s="36">
        <f t="shared" si="13"/>
        <v>3.0696871504691824E-2</v>
      </c>
      <c r="D85" s="52">
        <f t="shared" si="14"/>
        <v>3.0696871504691825</v>
      </c>
      <c r="E85" s="26"/>
      <c r="F85" s="38">
        <v>75.513199</v>
      </c>
      <c r="G85" s="36">
        <f t="shared" si="11"/>
        <v>-5.8994106116732632E-3</v>
      </c>
      <c r="H85" s="39">
        <f t="shared" si="10"/>
        <v>-0.29497053058366318</v>
      </c>
      <c r="J85" s="37">
        <f t="shared" si="12"/>
        <v>2.7747166198855195</v>
      </c>
      <c r="M85" s="23"/>
      <c r="N85" s="22"/>
      <c r="O85" s="26">
        <v>-0.94679881355373818</v>
      </c>
      <c r="Q85" s="20">
        <v>-9.714878599470067E-2</v>
      </c>
      <c r="S85" s="20">
        <v>-0.9887175246635731</v>
      </c>
      <c r="V85" s="23"/>
    </row>
    <row r="86" spans="1:22" x14ac:dyDescent="0.25">
      <c r="A86" s="51">
        <v>43984</v>
      </c>
      <c r="B86" s="1">
        <v>410.10000600000001</v>
      </c>
      <c r="C86" s="36">
        <f t="shared" si="13"/>
        <v>3.259068862696176E-2</v>
      </c>
      <c r="D86" s="52">
        <f t="shared" si="14"/>
        <v>3.2590688626961759</v>
      </c>
      <c r="E86" s="26"/>
      <c r="F86" s="38">
        <v>75.730002999999996</v>
      </c>
      <c r="G86" s="36">
        <f t="shared" si="11"/>
        <v>2.8669605725620494E-3</v>
      </c>
      <c r="H86" s="39">
        <f t="shared" si="10"/>
        <v>0.14334802862810248</v>
      </c>
      <c r="J86" s="37">
        <f t="shared" si="12"/>
        <v>3.4024168913242785</v>
      </c>
      <c r="M86" s="23"/>
      <c r="N86" s="22"/>
      <c r="O86" s="26">
        <v>-0.89197222594688474</v>
      </c>
      <c r="Q86" s="20">
        <v>-9.7122601615796653E-2</v>
      </c>
      <c r="S86" s="20">
        <v>-0.97666455898221083</v>
      </c>
      <c r="V86" s="23"/>
    </row>
    <row r="87" spans="1:22" x14ac:dyDescent="0.25">
      <c r="A87" s="51">
        <v>43985</v>
      </c>
      <c r="B87" s="1">
        <v>409.54998799999998</v>
      </c>
      <c r="C87" s="36">
        <f t="shared" si="13"/>
        <v>-1.3420803674325031E-3</v>
      </c>
      <c r="D87" s="52">
        <f t="shared" si="14"/>
        <v>-0.1342080367432503</v>
      </c>
      <c r="E87" s="26"/>
      <c r="F87" s="38">
        <v>75.065804</v>
      </c>
      <c r="G87" s="36">
        <f t="shared" si="11"/>
        <v>-8.8093072158629132E-3</v>
      </c>
      <c r="H87" s="39">
        <f t="shared" si="10"/>
        <v>-0.44046536079314569</v>
      </c>
      <c r="J87" s="37">
        <f t="shared" si="12"/>
        <v>-0.57467339753639601</v>
      </c>
      <c r="M87" s="23"/>
      <c r="N87" s="22"/>
      <c r="O87" s="26">
        <v>-0.85843842907147827</v>
      </c>
      <c r="Q87" s="20">
        <v>-9.4882439285474837E-2</v>
      </c>
      <c r="S87" s="20">
        <v>-0.96467935836498309</v>
      </c>
      <c r="V87" s="23"/>
    </row>
    <row r="88" spans="1:22" x14ac:dyDescent="0.25">
      <c r="A88" s="51">
        <v>43986</v>
      </c>
      <c r="B88" s="1">
        <v>394.35000600000001</v>
      </c>
      <c r="C88" s="36">
        <f t="shared" si="13"/>
        <v>-3.7820111602248484E-2</v>
      </c>
      <c r="D88" s="52">
        <f t="shared" si="14"/>
        <v>-3.7820111602248483</v>
      </c>
      <c r="E88" s="26"/>
      <c r="F88" s="38">
        <v>75.544998000000007</v>
      </c>
      <c r="G88" s="36">
        <f t="shared" si="11"/>
        <v>6.3633631932300001E-3</v>
      </c>
      <c r="H88" s="39">
        <f t="shared" si="10"/>
        <v>0.31816815966150003</v>
      </c>
      <c r="J88" s="37">
        <f t="shared" si="12"/>
        <v>-3.4638430005633483</v>
      </c>
      <c r="M88" s="23"/>
      <c r="N88" s="22"/>
      <c r="O88" s="26">
        <v>-0.81256498208392858</v>
      </c>
      <c r="Q88" s="20">
        <v>-9.4669973819064362E-2</v>
      </c>
      <c r="S88" s="20">
        <v>-0.91497600616203512</v>
      </c>
      <c r="V88" s="23"/>
    </row>
    <row r="89" spans="1:22" x14ac:dyDescent="0.25">
      <c r="A89" s="51">
        <v>43987</v>
      </c>
      <c r="B89" s="1">
        <v>405.29998799999998</v>
      </c>
      <c r="C89" s="36">
        <f t="shared" si="13"/>
        <v>2.7388648967654011E-2</v>
      </c>
      <c r="D89" s="52">
        <f t="shared" si="14"/>
        <v>2.738864896765401</v>
      </c>
      <c r="E89" s="26"/>
      <c r="F89" s="38">
        <v>75.490898000000001</v>
      </c>
      <c r="G89" s="36">
        <f t="shared" si="11"/>
        <v>-7.1638602142261656E-4</v>
      </c>
      <c r="H89" s="39">
        <f t="shared" si="10"/>
        <v>-3.5819301071130828E-2</v>
      </c>
      <c r="J89" s="37">
        <f t="shared" si="12"/>
        <v>2.7030455956942703</v>
      </c>
      <c r="M89" s="23"/>
      <c r="N89" s="22"/>
      <c r="O89" s="26">
        <v>-0.79281037173573909</v>
      </c>
      <c r="Q89" s="20">
        <v>-8.794279149801823E-2</v>
      </c>
      <c r="S89" s="20">
        <v>-0.90788762134511414</v>
      </c>
      <c r="V89" s="23"/>
    </row>
    <row r="90" spans="1:22" x14ac:dyDescent="0.25">
      <c r="A90" s="51">
        <v>43990</v>
      </c>
      <c r="B90" s="1">
        <v>430.25</v>
      </c>
      <c r="C90" s="36">
        <f t="shared" si="13"/>
        <v>5.973893106508435E-2</v>
      </c>
      <c r="D90" s="52">
        <f t="shared" si="14"/>
        <v>5.9738931065084353</v>
      </c>
      <c r="E90" s="26"/>
      <c r="F90" s="38">
        <v>75.517700000000005</v>
      </c>
      <c r="G90" s="36">
        <f t="shared" si="11"/>
        <v>3.5497316889775843E-4</v>
      </c>
      <c r="H90" s="39">
        <f t="shared" si="10"/>
        <v>1.7748658444887922E-2</v>
      </c>
      <c r="J90" s="37">
        <f t="shared" si="12"/>
        <v>5.9916417649533233</v>
      </c>
      <c r="M90" s="23"/>
      <c r="N90" s="22"/>
      <c r="O90" s="26">
        <v>-0.74665579824794281</v>
      </c>
      <c r="Q90" s="20">
        <v>-8.5453486464070777E-2</v>
      </c>
      <c r="S90" s="20">
        <v>-0.88681398269455769</v>
      </c>
      <c r="V90" s="23"/>
    </row>
    <row r="91" spans="1:22" x14ac:dyDescent="0.25">
      <c r="A91" s="51">
        <v>43991</v>
      </c>
      <c r="B91" s="1">
        <v>420.04998799999998</v>
      </c>
      <c r="C91" s="36">
        <f t="shared" si="13"/>
        <v>-2.3992711848820715E-2</v>
      </c>
      <c r="D91" s="52">
        <f t="shared" si="14"/>
        <v>-2.3992711848820716</v>
      </c>
      <c r="E91" s="26"/>
      <c r="F91" s="38">
        <v>75.625</v>
      </c>
      <c r="G91" s="36">
        <f t="shared" si="11"/>
        <v>1.4198504860132542E-3</v>
      </c>
      <c r="H91" s="39">
        <f t="shared" si="10"/>
        <v>7.0992524300662718E-2</v>
      </c>
      <c r="J91" s="37">
        <f t="shared" si="12"/>
        <v>-2.3282786605814088</v>
      </c>
      <c r="M91" s="23"/>
      <c r="N91" s="22"/>
      <c r="O91" s="26">
        <v>-0.72297563530373532</v>
      </c>
      <c r="Q91" s="20">
        <v>-8.4836026317688662E-2</v>
      </c>
      <c r="S91" s="20">
        <v>-0.87467514892482889</v>
      </c>
      <c r="V91" s="23"/>
    </row>
    <row r="92" spans="1:22" x14ac:dyDescent="0.25">
      <c r="A92" s="51">
        <v>43992</v>
      </c>
      <c r="B92" s="1">
        <v>427.45001200000002</v>
      </c>
      <c r="C92" s="36">
        <f t="shared" si="13"/>
        <v>1.7463627302873163E-2</v>
      </c>
      <c r="D92" s="52">
        <f t="shared" si="14"/>
        <v>1.7463627302873164</v>
      </c>
      <c r="E92" s="26"/>
      <c r="F92" s="38">
        <v>75.509804000000003</v>
      </c>
      <c r="G92" s="36">
        <f t="shared" si="11"/>
        <v>-1.5244142217311271E-3</v>
      </c>
      <c r="H92" s="39">
        <f t="shared" si="10"/>
        <v>-7.6220711086556356E-2</v>
      </c>
      <c r="J92" s="37">
        <f t="shared" si="12"/>
        <v>1.6701420192007601</v>
      </c>
      <c r="M92" s="23"/>
      <c r="N92" s="22"/>
      <c r="O92" s="26">
        <v>-0.71789696991616703</v>
      </c>
      <c r="Q92" s="20">
        <v>-7.8970808629544684E-2</v>
      </c>
      <c r="S92" s="20">
        <v>-0.86668789918483591</v>
      </c>
      <c r="V92" s="23"/>
    </row>
    <row r="93" spans="1:22" x14ac:dyDescent="0.25">
      <c r="A93" s="51">
        <v>43993</v>
      </c>
      <c r="B93" s="1">
        <v>413.45001200000002</v>
      </c>
      <c r="C93" s="36">
        <f t="shared" si="13"/>
        <v>-3.3300733353460142E-2</v>
      </c>
      <c r="D93" s="52">
        <f t="shared" si="14"/>
        <v>-3.3300733353460141</v>
      </c>
      <c r="E93" s="26"/>
      <c r="F93" s="38">
        <v>75.875</v>
      </c>
      <c r="G93" s="36">
        <f t="shared" si="11"/>
        <v>4.8247472503878891E-3</v>
      </c>
      <c r="H93" s="39">
        <f t="shared" si="10"/>
        <v>0.24123736251939445</v>
      </c>
      <c r="J93" s="37">
        <f t="shared" si="12"/>
        <v>-3.0888359728266197</v>
      </c>
      <c r="M93" s="23"/>
      <c r="N93" s="22"/>
      <c r="O93" s="26">
        <v>-0.69749546379877092</v>
      </c>
      <c r="Q93" s="20">
        <v>-7.6220711086556356E-2</v>
      </c>
      <c r="S93" s="20">
        <v>-0.81441210470857905</v>
      </c>
      <c r="V93" s="23"/>
    </row>
    <row r="94" spans="1:22" x14ac:dyDescent="0.25">
      <c r="A94" s="51">
        <v>43994</v>
      </c>
      <c r="B94" s="1">
        <v>408</v>
      </c>
      <c r="C94" s="36">
        <f t="shared" si="13"/>
        <v>-1.32694427880794E-2</v>
      </c>
      <c r="D94" s="52">
        <f t="shared" si="14"/>
        <v>-1.32694427880794</v>
      </c>
      <c r="E94" s="26"/>
      <c r="F94" s="38">
        <v>76.389999000000003</v>
      </c>
      <c r="G94" s="36">
        <f t="shared" si="11"/>
        <v>6.7645350828873362E-3</v>
      </c>
      <c r="H94" s="39">
        <f t="shared" si="10"/>
        <v>0.33822675414436681</v>
      </c>
      <c r="J94" s="37">
        <f t="shared" si="12"/>
        <v>-0.9887175246635731</v>
      </c>
      <c r="M94" s="23"/>
      <c r="N94" s="22"/>
      <c r="O94" s="26">
        <v>-0.69710968879728707</v>
      </c>
      <c r="Q94" s="20">
        <v>-7.2907113392304587E-2</v>
      </c>
      <c r="S94" s="20">
        <v>-0.81109311567000764</v>
      </c>
      <c r="V94" s="23"/>
    </row>
    <row r="95" spans="1:22" x14ac:dyDescent="0.25">
      <c r="A95" s="51">
        <v>43997</v>
      </c>
      <c r="B95" s="1">
        <v>389.60000600000001</v>
      </c>
      <c r="C95" s="36">
        <f t="shared" si="13"/>
        <v>-4.6146587235371121E-2</v>
      </c>
      <c r="D95" s="52">
        <f t="shared" si="14"/>
        <v>-4.6146587235371124</v>
      </c>
      <c r="E95" s="26"/>
      <c r="F95" s="38">
        <v>75.956801999999996</v>
      </c>
      <c r="G95" s="36">
        <f t="shared" si="11"/>
        <v>-5.6870005105861699E-3</v>
      </c>
      <c r="H95" s="39">
        <f t="shared" si="10"/>
        <v>-0.28435002552930849</v>
      </c>
      <c r="J95" s="37">
        <f t="shared" si="12"/>
        <v>-4.8990087490664207</v>
      </c>
      <c r="M95" s="23"/>
      <c r="N95" s="22"/>
      <c r="O95" s="26">
        <v>-0.67584328722029186</v>
      </c>
      <c r="Q95" s="20">
        <v>-6.8533021159511015E-2</v>
      </c>
      <c r="S95" s="20">
        <v>-0.76852993018258953</v>
      </c>
      <c r="V95" s="23"/>
    </row>
    <row r="96" spans="1:22" x14ac:dyDescent="0.25">
      <c r="A96" s="51">
        <v>43998</v>
      </c>
      <c r="B96" s="1">
        <v>381.54998799999998</v>
      </c>
      <c r="C96" s="36">
        <f t="shared" si="13"/>
        <v>-2.087871488381068E-2</v>
      </c>
      <c r="D96" s="52">
        <f t="shared" si="14"/>
        <v>-2.0878714883810678</v>
      </c>
      <c r="E96" s="26"/>
      <c r="F96" s="38">
        <v>75.977997000000002</v>
      </c>
      <c r="G96" s="36">
        <f t="shared" si="11"/>
        <v>2.7900125944814859E-4</v>
      </c>
      <c r="H96" s="39">
        <f t="shared" si="10"/>
        <v>1.395006297240743E-2</v>
      </c>
      <c r="J96" s="37">
        <f t="shared" si="12"/>
        <v>-2.0739214254086602</v>
      </c>
      <c r="M96" s="23"/>
      <c r="N96" s="22"/>
      <c r="O96" s="26">
        <v>-0.67140732856679286</v>
      </c>
      <c r="Q96" s="20">
        <v>-6.7875049277424465E-2</v>
      </c>
      <c r="S96" s="20">
        <v>-0.76127802198690664</v>
      </c>
      <c r="V96" s="23"/>
    </row>
    <row r="97" spans="1:22" x14ac:dyDescent="0.25">
      <c r="A97" s="51">
        <v>43999</v>
      </c>
      <c r="B97" s="1">
        <v>389.60000600000001</v>
      </c>
      <c r="C97" s="36">
        <f t="shared" si="13"/>
        <v>2.0878714883810771E-2</v>
      </c>
      <c r="D97" s="52">
        <f t="shared" si="14"/>
        <v>2.0878714883810772</v>
      </c>
      <c r="E97" s="26"/>
      <c r="F97" s="38">
        <v>76.654999000000004</v>
      </c>
      <c r="G97" s="36">
        <f t="shared" si="11"/>
        <v>8.8710365055424314E-3</v>
      </c>
      <c r="H97" s="39">
        <f t="shared" si="10"/>
        <v>0.44355182527712156</v>
      </c>
      <c r="J97" s="37">
        <f t="shared" si="12"/>
        <v>2.5314233136581987</v>
      </c>
      <c r="M97" s="23"/>
      <c r="N97" s="22"/>
      <c r="O97" s="26">
        <v>-0.66726225332047495</v>
      </c>
      <c r="Q97" s="20">
        <v>-6.7343318680878381E-2</v>
      </c>
      <c r="S97" s="20">
        <v>-0.75271573978454576</v>
      </c>
      <c r="V97" s="23"/>
    </row>
    <row r="98" spans="1:22" x14ac:dyDescent="0.25">
      <c r="A98" s="51">
        <v>44000</v>
      </c>
      <c r="B98" s="1">
        <v>405.39999399999999</v>
      </c>
      <c r="C98" s="36">
        <f t="shared" si="13"/>
        <v>3.9753632048911615E-2</v>
      </c>
      <c r="D98" s="52">
        <f t="shared" si="14"/>
        <v>3.9753632048911616</v>
      </c>
      <c r="E98" s="26"/>
      <c r="F98" s="38">
        <v>76.550003000000004</v>
      </c>
      <c r="G98" s="36">
        <f t="shared" si="11"/>
        <v>-1.3706604231902202E-3</v>
      </c>
      <c r="H98" s="39">
        <f t="shared" si="10"/>
        <v>-6.8533021159511015E-2</v>
      </c>
      <c r="J98" s="37">
        <f t="shared" si="12"/>
        <v>3.9068301837316506</v>
      </c>
      <c r="M98" s="23"/>
      <c r="N98" s="22"/>
      <c r="O98" s="26">
        <v>-0.65651498376849071</v>
      </c>
      <c r="Q98" s="20">
        <v>-6.509730918897734E-2</v>
      </c>
      <c r="S98" s="20">
        <v>-0.69432139608102905</v>
      </c>
      <c r="V98" s="23"/>
    </row>
    <row r="99" spans="1:22" x14ac:dyDescent="0.25">
      <c r="A99" s="51">
        <v>44001</v>
      </c>
      <c r="B99" s="1">
        <v>417.04998799999998</v>
      </c>
      <c r="C99" s="36">
        <f t="shared" si="13"/>
        <v>2.8331870696389778E-2</v>
      </c>
      <c r="D99" s="52">
        <f t="shared" si="14"/>
        <v>2.8331870696389778</v>
      </c>
      <c r="E99" s="26"/>
      <c r="F99" s="38">
        <v>76.400397999999996</v>
      </c>
      <c r="G99" s="36">
        <f t="shared" si="11"/>
        <v>-1.9562557107743912E-3</v>
      </c>
      <c r="H99" s="39">
        <f t="shared" si="10"/>
        <v>-9.7812785538719554E-2</v>
      </c>
      <c r="J99" s="37">
        <f t="shared" si="12"/>
        <v>2.7353742841002582</v>
      </c>
      <c r="M99" s="23"/>
      <c r="N99" s="22"/>
      <c r="O99" s="26">
        <v>-0.64536073247284353</v>
      </c>
      <c r="Q99" s="20">
        <v>-6.2880819745376071E-2</v>
      </c>
      <c r="S99" s="20">
        <v>-0.66731086634388881</v>
      </c>
      <c r="V99" s="23"/>
    </row>
    <row r="100" spans="1:22" x14ac:dyDescent="0.25">
      <c r="A100" s="51">
        <v>44004</v>
      </c>
      <c r="B100" s="1">
        <v>430.14999399999999</v>
      </c>
      <c r="C100" s="36">
        <f t="shared" si="13"/>
        <v>3.0927881204642359E-2</v>
      </c>
      <c r="D100" s="52">
        <f t="shared" si="14"/>
        <v>3.092788120464236</v>
      </c>
      <c r="E100" s="26"/>
      <c r="F100" s="38">
        <v>76.252098000000004</v>
      </c>
      <c r="G100" s="36">
        <f t="shared" si="11"/>
        <v>-1.9429757198940133E-3</v>
      </c>
      <c r="H100" s="39">
        <f t="shared" si="10"/>
        <v>-9.714878599470067E-2</v>
      </c>
      <c r="J100" s="37">
        <f t="shared" si="12"/>
        <v>2.9956393344695353</v>
      </c>
      <c r="M100" s="23"/>
      <c r="N100" s="22"/>
      <c r="O100" s="26">
        <v>-0.63230677343235864</v>
      </c>
      <c r="Q100" s="20">
        <v>-6.2110166840900274E-2</v>
      </c>
      <c r="S100" s="20">
        <v>-0.62671863563593644</v>
      </c>
      <c r="V100" s="23"/>
    </row>
    <row r="101" spans="1:22" x14ac:dyDescent="0.25">
      <c r="A101" s="51">
        <v>44005</v>
      </c>
      <c r="B101" s="1">
        <v>443.64999399999999</v>
      </c>
      <c r="C101" s="36">
        <f t="shared" si="13"/>
        <v>3.0901978638437841E-2</v>
      </c>
      <c r="D101" s="52">
        <f t="shared" si="14"/>
        <v>3.0901978638437839</v>
      </c>
      <c r="E101" s="26"/>
      <c r="F101" s="38">
        <v>75.789803000000006</v>
      </c>
      <c r="G101" s="36">
        <f t="shared" si="11"/>
        <v>-6.081171330040807E-3</v>
      </c>
      <c r="H101" s="39">
        <f t="shared" ref="H101:H132" si="15">$M$4*G101</f>
        <v>-0.30405856650204033</v>
      </c>
      <c r="J101" s="37">
        <f t="shared" si="12"/>
        <v>2.7861392973417436</v>
      </c>
      <c r="M101" s="23"/>
      <c r="N101" s="22"/>
      <c r="O101" s="26">
        <v>-0.60933377720244419</v>
      </c>
      <c r="Q101" s="20">
        <v>-5.8988877789678228E-2</v>
      </c>
      <c r="S101" s="20">
        <v>-0.60468193310203477</v>
      </c>
      <c r="V101" s="23"/>
    </row>
    <row r="102" spans="1:22" x14ac:dyDescent="0.25">
      <c r="A102" s="51">
        <v>44006</v>
      </c>
      <c r="B102" s="1">
        <v>424.64999399999999</v>
      </c>
      <c r="C102" s="36">
        <f t="shared" si="13"/>
        <v>-4.3770663660436984E-2</v>
      </c>
      <c r="D102" s="52">
        <f t="shared" si="14"/>
        <v>-4.3770663660436986</v>
      </c>
      <c r="E102" s="26"/>
      <c r="F102" s="38">
        <v>75.607803000000004</v>
      </c>
      <c r="G102" s="36">
        <f t="shared" si="11"/>
        <v>-2.4042663880809671E-3</v>
      </c>
      <c r="H102" s="39">
        <f t="shared" si="15"/>
        <v>-0.12021331940404835</v>
      </c>
      <c r="J102" s="37">
        <f t="shared" si="12"/>
        <v>-4.4972796854477473</v>
      </c>
      <c r="M102" s="23"/>
      <c r="N102" s="22"/>
      <c r="O102" s="26">
        <v>-0.59868536088501578</v>
      </c>
      <c r="Q102" s="20">
        <v>-5.6269257088222564E-2</v>
      </c>
      <c r="S102" s="20">
        <v>-0.60241416147973326</v>
      </c>
      <c r="V102" s="23"/>
    </row>
    <row r="103" spans="1:22" x14ac:dyDescent="0.25">
      <c r="A103" s="51">
        <v>44007</v>
      </c>
      <c r="B103" s="1">
        <v>421.70001200000002</v>
      </c>
      <c r="C103" s="36">
        <f t="shared" si="13"/>
        <v>-6.971096887972871E-3</v>
      </c>
      <c r="D103" s="52">
        <f t="shared" si="14"/>
        <v>-0.69710968879728707</v>
      </c>
      <c r="E103" s="26"/>
      <c r="F103" s="38">
        <v>75.970000999999996</v>
      </c>
      <c r="G103" s="36">
        <f t="shared" si="11"/>
        <v>4.7790465332471039E-3</v>
      </c>
      <c r="H103" s="39">
        <f t="shared" si="15"/>
        <v>0.23895232666235519</v>
      </c>
      <c r="J103" s="37">
        <f t="shared" si="12"/>
        <v>-0.45815736213493186</v>
      </c>
      <c r="M103" s="23"/>
      <c r="N103" s="22"/>
      <c r="O103" s="26">
        <v>-0.51673914160401657</v>
      </c>
      <c r="Q103" s="20">
        <v>-5.5883010086204256E-2</v>
      </c>
      <c r="S103" s="20">
        <v>-0.59334072309360797</v>
      </c>
      <c r="V103" s="23"/>
    </row>
    <row r="104" spans="1:22" x14ac:dyDescent="0.25">
      <c r="A104" s="51">
        <v>44008</v>
      </c>
      <c r="B104" s="1">
        <v>424.85000600000001</v>
      </c>
      <c r="C104" s="36">
        <f t="shared" si="13"/>
        <v>7.4419903634194359E-3</v>
      </c>
      <c r="D104" s="52">
        <f t="shared" si="14"/>
        <v>0.74419903634194362</v>
      </c>
      <c r="E104" s="26"/>
      <c r="F104" s="38">
        <v>75.539803000000006</v>
      </c>
      <c r="G104" s="36">
        <f t="shared" si="11"/>
        <v>-5.6788292871701356E-3</v>
      </c>
      <c r="H104" s="39">
        <f t="shared" si="15"/>
        <v>-0.28394146435850676</v>
      </c>
      <c r="J104" s="37">
        <f t="shared" si="12"/>
        <v>0.46025757198343686</v>
      </c>
      <c r="M104" s="23"/>
      <c r="N104" s="22"/>
      <c r="O104" s="26">
        <v>-0.50902053804519842</v>
      </c>
      <c r="Q104" s="20">
        <v>-5.3129237923256141E-2</v>
      </c>
      <c r="S104" s="20">
        <v>-0.58307620592278941</v>
      </c>
      <c r="V104" s="23"/>
    </row>
    <row r="105" spans="1:22" x14ac:dyDescent="0.25">
      <c r="A105" s="51">
        <v>44011</v>
      </c>
      <c r="B105" s="1">
        <v>404.79998799999998</v>
      </c>
      <c r="C105" s="36">
        <f t="shared" si="13"/>
        <v>-4.8343091243195288E-2</v>
      </c>
      <c r="D105" s="52">
        <f t="shared" si="14"/>
        <v>-4.8343091243195291</v>
      </c>
      <c r="E105" s="26"/>
      <c r="F105" s="38">
        <v>75.619797000000005</v>
      </c>
      <c r="G105" s="36">
        <f t="shared" si="11"/>
        <v>1.0584045931264386E-3</v>
      </c>
      <c r="H105" s="39">
        <f t="shared" si="15"/>
        <v>5.2920229656321927E-2</v>
      </c>
      <c r="J105" s="37">
        <f t="shared" si="12"/>
        <v>-4.7813888946632073</v>
      </c>
      <c r="M105" s="23"/>
      <c r="N105" s="22"/>
      <c r="O105" s="26">
        <v>-0.4493381540437662</v>
      </c>
      <c r="Q105" s="20">
        <v>-5.2218890624123424E-2</v>
      </c>
      <c r="S105" s="20">
        <v>-0.57467339753639601</v>
      </c>
      <c r="V105" s="23"/>
    </row>
    <row r="106" spans="1:22" x14ac:dyDescent="0.25">
      <c r="A106" s="51">
        <v>44012</v>
      </c>
      <c r="B106" s="1">
        <v>406.64999399999999</v>
      </c>
      <c r="C106" s="36">
        <f t="shared" si="13"/>
        <v>4.5597615290945102E-3</v>
      </c>
      <c r="D106" s="52">
        <f t="shared" si="14"/>
        <v>0.45597615290945104</v>
      </c>
      <c r="E106" s="26"/>
      <c r="F106" s="38">
        <v>75.699996999999996</v>
      </c>
      <c r="G106" s="36">
        <f t="shared" si="11"/>
        <v>1.0600068291063568E-3</v>
      </c>
      <c r="H106" s="39">
        <f t="shared" si="15"/>
        <v>5.3000341455317838E-2</v>
      </c>
      <c r="J106" s="37">
        <f t="shared" si="12"/>
        <v>0.50897649436476888</v>
      </c>
      <c r="M106" s="23"/>
      <c r="N106" s="22"/>
      <c r="O106" s="26">
        <v>-0.39462508611151914</v>
      </c>
      <c r="Q106" s="20">
        <v>-5.2095198403826808E-2</v>
      </c>
      <c r="S106" s="20">
        <v>-0.54023879254329055</v>
      </c>
      <c r="V106" s="23"/>
    </row>
    <row r="107" spans="1:22" x14ac:dyDescent="0.25">
      <c r="A107" s="51">
        <v>44013</v>
      </c>
      <c r="B107" s="1">
        <v>433.25</v>
      </c>
      <c r="C107" s="36">
        <f t="shared" si="13"/>
        <v>6.336207873763447E-2</v>
      </c>
      <c r="D107" s="52">
        <f t="shared" si="14"/>
        <v>6.3362078737634473</v>
      </c>
      <c r="E107" s="26"/>
      <c r="F107" s="38">
        <v>75.75</v>
      </c>
      <c r="G107" s="36">
        <f t="shared" si="11"/>
        <v>6.603235761951982E-4</v>
      </c>
      <c r="H107" s="39">
        <f t="shared" si="15"/>
        <v>3.3016178809759912E-2</v>
      </c>
      <c r="J107" s="37">
        <f t="shared" si="12"/>
        <v>6.3692240525732071</v>
      </c>
      <c r="M107" s="23"/>
      <c r="N107" s="22"/>
      <c r="O107" s="26">
        <v>-0.35954555586827214</v>
      </c>
      <c r="Q107" s="20">
        <v>-5.0523793177202334E-2</v>
      </c>
      <c r="S107" s="20">
        <v>-0.49640067835036156</v>
      </c>
      <c r="V107" s="23"/>
    </row>
    <row r="108" spans="1:22" x14ac:dyDescent="0.25">
      <c r="A108" s="51">
        <v>44014</v>
      </c>
      <c r="B108" s="1">
        <v>423.20001200000002</v>
      </c>
      <c r="C108" s="36">
        <f t="shared" si="13"/>
        <v>-2.3470019696238676E-2</v>
      </c>
      <c r="D108" s="52">
        <f t="shared" si="14"/>
        <v>-2.3470019696238675</v>
      </c>
      <c r="E108" s="26"/>
      <c r="F108" s="38">
        <v>75.454903000000002</v>
      </c>
      <c r="G108" s="36">
        <f t="shared" si="11"/>
        <v>-3.903277854215445E-3</v>
      </c>
      <c r="H108" s="39">
        <f t="shared" si="15"/>
        <v>-0.19516389271077225</v>
      </c>
      <c r="J108" s="37">
        <f t="shared" si="12"/>
        <v>-2.5421658623346399</v>
      </c>
      <c r="M108" s="23"/>
      <c r="N108" s="22"/>
      <c r="O108" s="26">
        <v>-0.28601663912817532</v>
      </c>
      <c r="Q108" s="20">
        <v>-4.9762817507973525E-2</v>
      </c>
      <c r="S108" s="20">
        <v>-0.45815736213493186</v>
      </c>
      <c r="V108" s="23"/>
    </row>
    <row r="109" spans="1:22" x14ac:dyDescent="0.25">
      <c r="A109" s="51">
        <v>44015</v>
      </c>
      <c r="B109" s="1">
        <v>428.45001200000002</v>
      </c>
      <c r="C109" s="36">
        <f t="shared" si="13"/>
        <v>1.2329164223586177E-2</v>
      </c>
      <c r="D109" s="52">
        <f t="shared" si="14"/>
        <v>1.2329164223586178</v>
      </c>
      <c r="E109" s="26"/>
      <c r="F109" s="38">
        <v>74.721001000000001</v>
      </c>
      <c r="G109" s="36">
        <f t="shared" si="11"/>
        <v>-9.7739760234683785E-3</v>
      </c>
      <c r="H109" s="39">
        <f t="shared" si="15"/>
        <v>-0.48869880117341891</v>
      </c>
      <c r="J109" s="37">
        <f t="shared" si="12"/>
        <v>0.74421762118519885</v>
      </c>
      <c r="M109" s="23"/>
      <c r="N109" s="22"/>
      <c r="O109" s="26">
        <v>-0.27373788914307423</v>
      </c>
      <c r="Q109" s="20">
        <v>-4.9449192273635846E-2</v>
      </c>
      <c r="S109" s="20">
        <v>-0.45012012192754325</v>
      </c>
      <c r="V109" s="23"/>
    </row>
    <row r="110" spans="1:22" x14ac:dyDescent="0.25">
      <c r="A110" s="51">
        <v>44018</v>
      </c>
      <c r="B110" s="1">
        <v>434</v>
      </c>
      <c r="C110" s="36">
        <f t="shared" si="13"/>
        <v>1.2870460977341723E-2</v>
      </c>
      <c r="D110" s="52">
        <f t="shared" si="14"/>
        <v>1.2870460977341724</v>
      </c>
      <c r="E110" s="26"/>
      <c r="F110" s="38">
        <v>74.679298000000003</v>
      </c>
      <c r="G110" s="36">
        <f t="shared" si="11"/>
        <v>-5.5827198957775963E-4</v>
      </c>
      <c r="H110" s="39">
        <f t="shared" si="15"/>
        <v>-2.7913599478887982E-2</v>
      </c>
      <c r="J110" s="37">
        <f t="shared" si="12"/>
        <v>1.2591324982552845</v>
      </c>
      <c r="M110" s="23"/>
      <c r="N110" s="22"/>
      <c r="O110" s="26">
        <v>-0.26801747658282082</v>
      </c>
      <c r="Q110" s="20">
        <v>-4.8160940300362089E-2</v>
      </c>
      <c r="S110" s="20">
        <v>-0.42564527877368252</v>
      </c>
      <c r="V110" s="23"/>
    </row>
    <row r="111" spans="1:22" x14ac:dyDescent="0.25">
      <c r="A111" s="51">
        <v>44019</v>
      </c>
      <c r="B111" s="1">
        <v>447.35000600000001</v>
      </c>
      <c r="C111" s="36">
        <f t="shared" si="13"/>
        <v>3.0296765305516987E-2</v>
      </c>
      <c r="D111" s="52">
        <f t="shared" si="14"/>
        <v>3.0296765305516988</v>
      </c>
      <c r="E111" s="26"/>
      <c r="F111" s="38">
        <v>74.607596999999998</v>
      </c>
      <c r="G111" s="36">
        <f t="shared" si="11"/>
        <v>-9.605800363560944E-4</v>
      </c>
      <c r="H111" s="39">
        <f t="shared" si="15"/>
        <v>-4.8029001817804721E-2</v>
      </c>
      <c r="J111" s="37">
        <f t="shared" si="12"/>
        <v>2.9816475287338942</v>
      </c>
      <c r="M111" s="23"/>
      <c r="N111" s="22"/>
      <c r="O111" s="26">
        <v>-0.26519617752422092</v>
      </c>
      <c r="Q111" s="20">
        <v>-4.8029001817804721E-2</v>
      </c>
      <c r="S111" s="20">
        <v>-0.39209521632777566</v>
      </c>
      <c r="V111" s="23"/>
    </row>
    <row r="112" spans="1:22" x14ac:dyDescent="0.25">
      <c r="A112" s="51">
        <v>44020</v>
      </c>
      <c r="B112" s="1">
        <v>444.14999399999999</v>
      </c>
      <c r="C112" s="36">
        <f t="shared" si="13"/>
        <v>-7.1789696991616707E-3</v>
      </c>
      <c r="D112" s="52">
        <f t="shared" si="14"/>
        <v>-0.71789696991616703</v>
      </c>
      <c r="E112" s="26"/>
      <c r="F112" s="38">
        <v>75.125</v>
      </c>
      <c r="G112" s="36">
        <f t="shared" si="11"/>
        <v>6.9110543695108566E-3</v>
      </c>
      <c r="H112" s="39">
        <f t="shared" si="15"/>
        <v>0.34555271847554281</v>
      </c>
      <c r="J112" s="37">
        <f t="shared" si="12"/>
        <v>-0.37234425144062422</v>
      </c>
      <c r="M112" s="23"/>
      <c r="N112" s="22"/>
      <c r="O112" s="26">
        <v>-0.25545903883069243</v>
      </c>
      <c r="Q112" s="20">
        <v>-4.683465538599111E-2</v>
      </c>
      <c r="S112" s="20">
        <v>-0.37234425144062422</v>
      </c>
      <c r="V112" s="23"/>
    </row>
    <row r="113" spans="1:22" x14ac:dyDescent="0.25">
      <c r="A113" s="51">
        <v>44021</v>
      </c>
      <c r="B113" s="1">
        <v>453.75</v>
      </c>
      <c r="C113" s="36">
        <f t="shared" si="13"/>
        <v>2.1384055872300453E-2</v>
      </c>
      <c r="D113" s="52">
        <f t="shared" ref="D113:D144" si="16">$M$3*C113</f>
        <v>2.1384055872300451</v>
      </c>
      <c r="E113" s="26"/>
      <c r="F113" s="38">
        <v>74.939903000000001</v>
      </c>
      <c r="G113" s="36">
        <f t="shared" si="11"/>
        <v>-2.4668938594963868E-3</v>
      </c>
      <c r="H113" s="39">
        <f t="shared" si="15"/>
        <v>-0.12334469297481934</v>
      </c>
      <c r="J113" s="37">
        <f t="shared" si="12"/>
        <v>2.0150608942552259</v>
      </c>
      <c r="M113" s="23"/>
      <c r="N113" s="22"/>
      <c r="O113" s="26">
        <v>-0.20758720262104716</v>
      </c>
      <c r="Q113" s="20">
        <v>-4.6742978135594693E-2</v>
      </c>
      <c r="S113" s="20">
        <v>-0.36926504665793647</v>
      </c>
      <c r="V113" s="23"/>
    </row>
    <row r="114" spans="1:22" x14ac:dyDescent="0.25">
      <c r="A114" s="51">
        <v>44022</v>
      </c>
      <c r="B114" s="1">
        <v>439.60000600000001</v>
      </c>
      <c r="C114" s="36">
        <f t="shared" si="13"/>
        <v>-3.1681149400822714E-2</v>
      </c>
      <c r="D114" s="52">
        <f t="shared" si="16"/>
        <v>-3.1681149400822712</v>
      </c>
      <c r="E114" s="26"/>
      <c r="F114" s="38">
        <v>75.339995999999999</v>
      </c>
      <c r="G114" s="36">
        <f t="shared" si="11"/>
        <v>5.3246501753716844E-3</v>
      </c>
      <c r="H114" s="39">
        <f t="shared" si="15"/>
        <v>0.26623250876858423</v>
      </c>
      <c r="J114" s="37">
        <f t="shared" si="12"/>
        <v>-2.9018824313136871</v>
      </c>
      <c r="M114" s="23"/>
      <c r="N114" s="22"/>
      <c r="O114" s="26">
        <v>-0.17026676511323033</v>
      </c>
      <c r="Q114" s="20">
        <v>-4.3080903378847415E-2</v>
      </c>
      <c r="S114" s="20">
        <v>-0.3321495609781786</v>
      </c>
      <c r="V114" s="23"/>
    </row>
    <row r="115" spans="1:22" x14ac:dyDescent="0.25">
      <c r="A115" s="51">
        <v>44025</v>
      </c>
      <c r="B115" s="1">
        <v>440.04998799999998</v>
      </c>
      <c r="C115" s="36">
        <f t="shared" si="13"/>
        <v>1.0230933719539792E-3</v>
      </c>
      <c r="D115" s="52">
        <f t="shared" si="16"/>
        <v>0.10230933719539792</v>
      </c>
      <c r="E115" s="26"/>
      <c r="F115" s="38">
        <v>75.158501000000001</v>
      </c>
      <c r="G115" s="36">
        <f t="shared" si="11"/>
        <v>-2.4119189440812254E-3</v>
      </c>
      <c r="H115" s="39">
        <f t="shared" si="15"/>
        <v>-0.12059594720406128</v>
      </c>
      <c r="J115" s="37">
        <f t="shared" si="12"/>
        <v>-1.8286610008663357E-2</v>
      </c>
      <c r="M115" s="23"/>
      <c r="N115" s="22"/>
      <c r="O115" s="26">
        <v>-0.16485332443729231</v>
      </c>
      <c r="Q115" s="20">
        <v>-4.0094106840212591E-2</v>
      </c>
      <c r="S115" s="20">
        <v>-0.2526220183068329</v>
      </c>
      <c r="V115" s="23"/>
    </row>
    <row r="116" spans="1:22" x14ac:dyDescent="0.25">
      <c r="A116" s="51">
        <v>44026</v>
      </c>
      <c r="B116" s="1">
        <v>417.70001200000002</v>
      </c>
      <c r="C116" s="36">
        <f t="shared" si="13"/>
        <v>-5.2124829318309911E-2</v>
      </c>
      <c r="D116" s="52">
        <f t="shared" si="16"/>
        <v>-5.2124829318309907</v>
      </c>
      <c r="E116" s="26"/>
      <c r="F116" s="38">
        <v>75.449996999999996</v>
      </c>
      <c r="G116" s="36">
        <f t="shared" si="11"/>
        <v>3.8709152252599929E-3</v>
      </c>
      <c r="H116" s="39">
        <f t="shared" si="15"/>
        <v>0.19354576126299963</v>
      </c>
      <c r="J116" s="37">
        <f t="shared" si="12"/>
        <v>-5.018937170567991</v>
      </c>
      <c r="M116" s="23"/>
      <c r="N116" s="22"/>
      <c r="O116" s="26">
        <v>-0.1342080367432503</v>
      </c>
      <c r="Q116" s="20">
        <v>-3.9990590321925618E-2</v>
      </c>
      <c r="S116" s="20">
        <v>-0.23272837371471677</v>
      </c>
      <c r="V116" s="23"/>
    </row>
    <row r="117" spans="1:22" x14ac:dyDescent="0.25">
      <c r="A117" s="51">
        <v>44027</v>
      </c>
      <c r="B117" s="1">
        <v>426.64999399999999</v>
      </c>
      <c r="C117" s="36">
        <f t="shared" si="13"/>
        <v>2.1200490687662374E-2</v>
      </c>
      <c r="D117" s="52">
        <f t="shared" si="16"/>
        <v>2.1200490687662374</v>
      </c>
      <c r="E117" s="26"/>
      <c r="F117" s="38">
        <v>75.574996999999996</v>
      </c>
      <c r="G117" s="36">
        <f t="shared" si="11"/>
        <v>1.6553555174287182E-3</v>
      </c>
      <c r="H117" s="39">
        <f t="shared" si="15"/>
        <v>8.2767775871435911E-2</v>
      </c>
      <c r="J117" s="37">
        <f t="shared" si="12"/>
        <v>2.2028168446376735</v>
      </c>
      <c r="M117" s="23"/>
      <c r="N117" s="22"/>
      <c r="O117" s="26">
        <v>-0.11555131289837509</v>
      </c>
      <c r="Q117" s="20">
        <v>-3.5819301071130828E-2</v>
      </c>
      <c r="S117" s="20">
        <v>-0.22653602220145289</v>
      </c>
      <c r="V117" s="23"/>
    </row>
    <row r="118" spans="1:22" x14ac:dyDescent="0.25">
      <c r="A118" s="51">
        <v>44028</v>
      </c>
      <c r="B118" s="1">
        <v>434</v>
      </c>
      <c r="C118" s="36">
        <f t="shared" si="13"/>
        <v>1.7080543180860549E-2</v>
      </c>
      <c r="D118" s="52">
        <f t="shared" si="16"/>
        <v>1.7080543180860548</v>
      </c>
      <c r="E118" s="26"/>
      <c r="F118" s="38">
        <v>75.124900999999994</v>
      </c>
      <c r="G118" s="36">
        <f t="shared" si="11"/>
        <v>-5.9734259190117062E-3</v>
      </c>
      <c r="H118" s="39">
        <f t="shared" si="15"/>
        <v>-0.29867129595058534</v>
      </c>
      <c r="J118" s="37">
        <f t="shared" si="12"/>
        <v>1.4093830221354695</v>
      </c>
      <c r="M118" s="23"/>
      <c r="N118" s="22"/>
      <c r="O118" s="26">
        <v>-3.8566304737965344E-2</v>
      </c>
      <c r="Q118" s="20">
        <v>-3.4274454932308372E-2</v>
      </c>
      <c r="S118" s="20">
        <v>-0.2127202226989556</v>
      </c>
      <c r="V118" s="23"/>
    </row>
    <row r="119" spans="1:22" x14ac:dyDescent="0.25">
      <c r="A119" s="51">
        <v>44029</v>
      </c>
      <c r="B119" s="1">
        <v>433.10000600000001</v>
      </c>
      <c r="C119" s="36">
        <f t="shared" si="13"/>
        <v>-2.0758720262104716E-3</v>
      </c>
      <c r="D119" s="52">
        <f t="shared" si="16"/>
        <v>-0.20758720262104716</v>
      </c>
      <c r="E119" s="26"/>
      <c r="F119" s="38">
        <v>75.174499999999995</v>
      </c>
      <c r="G119" s="36">
        <f t="shared" si="11"/>
        <v>6.6000265430817755E-4</v>
      </c>
      <c r="H119" s="39">
        <f t="shared" si="15"/>
        <v>3.3000132715408879E-2</v>
      </c>
      <c r="J119" s="37">
        <f t="shared" si="12"/>
        <v>-0.17458706990563827</v>
      </c>
      <c r="M119" s="23"/>
      <c r="N119" s="22"/>
      <c r="O119" s="26">
        <v>-2.3354974580853387E-2</v>
      </c>
      <c r="Q119" s="20">
        <v>-3.3173961556547164E-2</v>
      </c>
      <c r="S119" s="20">
        <v>-0.1923004640690433</v>
      </c>
      <c r="V119" s="23"/>
    </row>
    <row r="120" spans="1:22" x14ac:dyDescent="0.25">
      <c r="A120" s="51">
        <v>44032</v>
      </c>
      <c r="B120" s="1">
        <v>434</v>
      </c>
      <c r="C120" s="36">
        <f t="shared" si="13"/>
        <v>2.0758720262105518E-3</v>
      </c>
      <c r="D120" s="52">
        <f t="shared" si="16"/>
        <v>0.20758720262105518</v>
      </c>
      <c r="E120" s="26"/>
      <c r="F120" s="38">
        <v>74.897300999999999</v>
      </c>
      <c r="G120" s="36">
        <f t="shared" si="11"/>
        <v>-3.694222544193547E-3</v>
      </c>
      <c r="H120" s="39">
        <f t="shared" si="15"/>
        <v>-0.18471112720967736</v>
      </c>
      <c r="J120" s="37">
        <f t="shared" si="12"/>
        <v>2.2876075411377816E-2</v>
      </c>
      <c r="M120" s="23"/>
      <c r="N120" s="22"/>
      <c r="O120" s="26">
        <v>-1.0680626182003074E-2</v>
      </c>
      <c r="Q120" s="20">
        <v>-3.3126563249405334E-2</v>
      </c>
      <c r="S120" s="20">
        <v>-0.19131814078965423</v>
      </c>
      <c r="V120" s="23"/>
    </row>
    <row r="121" spans="1:22" x14ac:dyDescent="0.25">
      <c r="A121" s="51">
        <v>44033</v>
      </c>
      <c r="B121" s="1">
        <v>446.20001200000002</v>
      </c>
      <c r="C121" s="36">
        <f t="shared" si="13"/>
        <v>2.7722774791796526E-2</v>
      </c>
      <c r="D121" s="52">
        <f t="shared" si="16"/>
        <v>2.7722774791796527</v>
      </c>
      <c r="E121" s="26"/>
      <c r="F121" s="38">
        <v>74.989998</v>
      </c>
      <c r="G121" s="36">
        <f t="shared" si="11"/>
        <v>1.2368894821177259E-3</v>
      </c>
      <c r="H121" s="39">
        <f t="shared" si="15"/>
        <v>6.1844474105886296E-2</v>
      </c>
      <c r="J121" s="37">
        <f t="shared" si="12"/>
        <v>2.8341219532855391</v>
      </c>
      <c r="M121" s="23"/>
      <c r="N121" s="22"/>
      <c r="O121" s="26">
        <v>1.4793726244097133E-2</v>
      </c>
      <c r="Q121" s="20">
        <v>-3.1753641862881994E-2</v>
      </c>
      <c r="S121" s="20">
        <v>-0.17754095204518583</v>
      </c>
      <c r="V121" s="23"/>
    </row>
    <row r="122" spans="1:22" x14ac:dyDescent="0.25">
      <c r="A122" s="51">
        <v>44034</v>
      </c>
      <c r="B122" s="1">
        <v>478.95001200000002</v>
      </c>
      <c r="C122" s="36">
        <f t="shared" si="13"/>
        <v>7.0828923991506504E-2</v>
      </c>
      <c r="D122" s="52">
        <f t="shared" si="16"/>
        <v>7.0828923991506505</v>
      </c>
      <c r="E122" s="26"/>
      <c r="F122" s="38">
        <v>74.769997000000004</v>
      </c>
      <c r="G122" s="36">
        <f t="shared" si="11"/>
        <v>-2.9380497542955833E-3</v>
      </c>
      <c r="H122" s="39">
        <f t="shared" si="15"/>
        <v>-0.14690248771477918</v>
      </c>
      <c r="J122" s="37">
        <f t="shared" si="12"/>
        <v>6.935989911435871</v>
      </c>
      <c r="M122" s="23"/>
      <c r="N122" s="22"/>
      <c r="O122" s="26">
        <v>6.9257304893553251E-2</v>
      </c>
      <c r="Q122" s="20">
        <v>-3.0638092699042472E-2</v>
      </c>
      <c r="S122" s="20">
        <v>-0.17458706990563827</v>
      </c>
      <c r="V122" s="23"/>
    </row>
    <row r="123" spans="1:22" x14ac:dyDescent="0.25">
      <c r="A123" s="51">
        <v>44035</v>
      </c>
      <c r="B123" s="1">
        <v>460.85000600000001</v>
      </c>
      <c r="C123" s="36">
        <f t="shared" si="13"/>
        <v>-3.8523609424614018E-2</v>
      </c>
      <c r="D123" s="52">
        <f t="shared" si="16"/>
        <v>-3.8523609424614018</v>
      </c>
      <c r="E123" s="26"/>
      <c r="F123" s="38">
        <v>74.819999999999993</v>
      </c>
      <c r="G123" s="36">
        <f t="shared" si="11"/>
        <v>6.6853403122051926E-4</v>
      </c>
      <c r="H123" s="39">
        <f t="shared" si="15"/>
        <v>3.3426701561025965E-2</v>
      </c>
      <c r="J123" s="37">
        <f t="shared" si="12"/>
        <v>-3.8189342409003757</v>
      </c>
      <c r="M123" s="23"/>
      <c r="N123" s="22"/>
      <c r="O123" s="26">
        <v>7.8296741979494364E-2</v>
      </c>
      <c r="Q123" s="20">
        <v>-2.7913599478887982E-2</v>
      </c>
      <c r="S123" s="20">
        <v>-0.15701578538737837</v>
      </c>
      <c r="V123" s="23"/>
    </row>
    <row r="124" spans="1:22" x14ac:dyDescent="0.25">
      <c r="A124" s="51">
        <v>44036</v>
      </c>
      <c r="B124" s="1">
        <v>445.60000600000001</v>
      </c>
      <c r="C124" s="36">
        <f t="shared" si="13"/>
        <v>-3.3650921381028542E-2</v>
      </c>
      <c r="D124" s="52">
        <f t="shared" si="16"/>
        <v>-3.3650921381028542</v>
      </c>
      <c r="E124" s="26"/>
      <c r="F124" s="38">
        <v>74.807297000000005</v>
      </c>
      <c r="G124" s="36">
        <f t="shared" si="11"/>
        <v>-1.6979522166339861E-4</v>
      </c>
      <c r="H124" s="39">
        <f t="shared" si="15"/>
        <v>-8.4897610831699312E-3</v>
      </c>
      <c r="J124" s="37">
        <f t="shared" si="12"/>
        <v>-3.373581899186024</v>
      </c>
      <c r="M124" s="23"/>
      <c r="N124" s="22"/>
      <c r="O124" s="26">
        <v>8.9157361363380636E-2</v>
      </c>
      <c r="Q124" s="20">
        <v>-2.2075431219977983E-2</v>
      </c>
      <c r="S124" s="20">
        <v>-7.2907113392304587E-2</v>
      </c>
      <c r="V124" s="23"/>
    </row>
    <row r="125" spans="1:22" x14ac:dyDescent="0.25">
      <c r="A125" s="51">
        <v>44039</v>
      </c>
      <c r="B125" s="1">
        <v>431.54998799999998</v>
      </c>
      <c r="C125" s="36">
        <f t="shared" si="13"/>
        <v>-3.2038351219142169E-2</v>
      </c>
      <c r="D125" s="52">
        <f t="shared" si="16"/>
        <v>-3.2038351219142172</v>
      </c>
      <c r="E125" s="26"/>
      <c r="F125" s="38">
        <v>74.759804000000003</v>
      </c>
      <c r="G125" s="36">
        <f t="shared" si="11"/>
        <v>-6.3507283725763993E-4</v>
      </c>
      <c r="H125" s="39">
        <f t="shared" si="15"/>
        <v>-3.1753641862881994E-2</v>
      </c>
      <c r="J125" s="37">
        <f t="shared" si="12"/>
        <v>-3.2355887637770993</v>
      </c>
      <c r="M125" s="23"/>
      <c r="N125" s="22"/>
      <c r="O125" s="26">
        <v>0.1013644276595725</v>
      </c>
      <c r="Q125" s="20">
        <v>-1.9431878562573765E-2</v>
      </c>
      <c r="S125" s="20">
        <v>-3.3619971011969993E-2</v>
      </c>
      <c r="V125" s="23"/>
    </row>
    <row r="126" spans="1:22" x14ac:dyDescent="0.25">
      <c r="A126" s="51">
        <v>44040</v>
      </c>
      <c r="B126" s="1">
        <v>437.04998799999998</v>
      </c>
      <c r="C126" s="36">
        <f t="shared" si="13"/>
        <v>1.2664226710760685E-2</v>
      </c>
      <c r="D126" s="52">
        <f t="shared" si="16"/>
        <v>1.2664226710760684</v>
      </c>
      <c r="E126" s="26"/>
      <c r="F126" s="38">
        <v>75</v>
      </c>
      <c r="G126" s="36">
        <f t="shared" si="11"/>
        <v>3.2077526752315351E-3</v>
      </c>
      <c r="H126" s="39">
        <f t="shared" si="15"/>
        <v>0.16038763376157675</v>
      </c>
      <c r="J126" s="37">
        <f t="shared" si="12"/>
        <v>1.4268103048376453</v>
      </c>
      <c r="M126" s="23"/>
      <c r="N126" s="22"/>
      <c r="O126" s="26">
        <v>0.10155419772653722</v>
      </c>
      <c r="Q126" s="20">
        <v>-1.797840958144397E-2</v>
      </c>
      <c r="S126" s="20">
        <v>-1.8286610008663357E-2</v>
      </c>
      <c r="V126" s="23"/>
    </row>
    <row r="127" spans="1:22" x14ac:dyDescent="0.25">
      <c r="A127" s="51">
        <v>44041</v>
      </c>
      <c r="B127" s="1">
        <v>440.89999399999999</v>
      </c>
      <c r="C127" s="36">
        <f t="shared" si="13"/>
        <v>8.770501185680072E-3</v>
      </c>
      <c r="D127" s="52">
        <f t="shared" si="16"/>
        <v>0.87705011856800719</v>
      </c>
      <c r="E127" s="26"/>
      <c r="F127" s="38">
        <v>75.089995999999999</v>
      </c>
      <c r="G127" s="36">
        <f t="shared" si="11"/>
        <v>1.199227306070533E-3</v>
      </c>
      <c r="H127" s="39">
        <f t="shared" si="15"/>
        <v>5.9961365303526651E-2</v>
      </c>
      <c r="J127" s="37">
        <f t="shared" si="12"/>
        <v>0.93701148387153388</v>
      </c>
      <c r="M127" s="23"/>
      <c r="N127" s="22"/>
      <c r="O127" s="26">
        <v>0.10230933719539792</v>
      </c>
      <c r="Q127" s="20">
        <v>-1.7745240197931555E-2</v>
      </c>
      <c r="S127" s="20">
        <v>-1.7745240197931555E-2</v>
      </c>
      <c r="V127" s="23"/>
    </row>
    <row r="128" spans="1:22" x14ac:dyDescent="0.25">
      <c r="A128" s="51">
        <v>44042</v>
      </c>
      <c r="B128" s="1">
        <v>425.85000600000001</v>
      </c>
      <c r="C128" s="36">
        <f t="shared" si="13"/>
        <v>-3.4730893078805912E-2</v>
      </c>
      <c r="D128" s="52">
        <f t="shared" si="16"/>
        <v>-3.4730893078805911</v>
      </c>
      <c r="E128" s="26"/>
      <c r="F128" s="38">
        <v>74.831199999999995</v>
      </c>
      <c r="G128" s="36">
        <f t="shared" si="11"/>
        <v>-3.452430529636937E-3</v>
      </c>
      <c r="H128" s="39">
        <f t="shared" si="15"/>
        <v>-0.17262152648184684</v>
      </c>
      <c r="J128" s="37">
        <f t="shared" si="12"/>
        <v>-3.645710834362438</v>
      </c>
      <c r="M128" s="23"/>
      <c r="N128" s="22"/>
      <c r="O128" s="26">
        <v>0.14417687719767894</v>
      </c>
      <c r="Q128" s="20">
        <v>-1.5437460455143345E-2</v>
      </c>
      <c r="S128" s="20">
        <v>2.2876075411377816E-2</v>
      </c>
      <c r="V128" s="23"/>
    </row>
    <row r="129" spans="1:22" x14ac:dyDescent="0.25">
      <c r="A129" s="51">
        <v>44043</v>
      </c>
      <c r="B129" s="1">
        <v>431.64999399999999</v>
      </c>
      <c r="C129" s="36">
        <f t="shared" si="13"/>
        <v>1.352787510482302E-2</v>
      </c>
      <c r="D129" s="52">
        <f t="shared" si="16"/>
        <v>1.3527875104823019</v>
      </c>
      <c r="E129" s="26"/>
      <c r="F129" s="38">
        <v>74.989998</v>
      </c>
      <c r="G129" s="36">
        <f t="shared" si="11"/>
        <v>2.1198343303307681E-3</v>
      </c>
      <c r="H129" s="39">
        <f t="shared" si="15"/>
        <v>0.10599171651653841</v>
      </c>
      <c r="J129" s="37">
        <f t="shared" si="12"/>
        <v>1.4587792269988404</v>
      </c>
      <c r="M129" s="23"/>
      <c r="N129" s="22"/>
      <c r="O129" s="26">
        <v>0.20265484201497469</v>
      </c>
      <c r="Q129" s="20">
        <v>-1.4673915604348532E-2</v>
      </c>
      <c r="S129" s="20">
        <v>6.2859281524351024E-2</v>
      </c>
      <c r="V129" s="23"/>
    </row>
    <row r="130" spans="1:22" x14ac:dyDescent="0.25">
      <c r="A130" s="51">
        <v>44046</v>
      </c>
      <c r="B130" s="1">
        <v>417.35000600000001</v>
      </c>
      <c r="C130" s="36">
        <f t="shared" si="13"/>
        <v>-3.368984810821276E-2</v>
      </c>
      <c r="D130" s="52">
        <f t="shared" si="16"/>
        <v>-3.3689848108212761</v>
      </c>
      <c r="E130" s="26"/>
      <c r="F130" s="38">
        <v>74.917800999999997</v>
      </c>
      <c r="G130" s="36">
        <f t="shared" si="11"/>
        <v>-9.632188060072418E-4</v>
      </c>
      <c r="H130" s="39">
        <f t="shared" si="15"/>
        <v>-4.8160940300362089E-2</v>
      </c>
      <c r="J130" s="37">
        <f t="shared" si="12"/>
        <v>-3.4171457511216383</v>
      </c>
      <c r="M130" s="23"/>
      <c r="N130" s="22"/>
      <c r="O130" s="26">
        <v>0.20758720262105518</v>
      </c>
      <c r="Q130" s="20">
        <v>-1.2276024733393349E-2</v>
      </c>
      <c r="S130" s="20">
        <v>8.1008382789070577E-2</v>
      </c>
      <c r="V130" s="23"/>
    </row>
    <row r="131" spans="1:22" x14ac:dyDescent="0.25">
      <c r="A131" s="51">
        <v>44047</v>
      </c>
      <c r="B131" s="1">
        <v>429.14999399999999</v>
      </c>
      <c r="C131" s="36">
        <f t="shared" si="13"/>
        <v>2.7881281509935085E-2</v>
      </c>
      <c r="D131" s="52">
        <f t="shared" si="16"/>
        <v>2.7881281509935083</v>
      </c>
      <c r="E131" s="26"/>
      <c r="F131" s="38">
        <v>75.330001999999993</v>
      </c>
      <c r="G131" s="36">
        <f t="shared" si="11"/>
        <v>5.4869625503824173E-3</v>
      </c>
      <c r="H131" s="39">
        <f t="shared" si="15"/>
        <v>0.27434812751912085</v>
      </c>
      <c r="J131" s="37">
        <f t="shared" si="12"/>
        <v>3.0624762785126292</v>
      </c>
      <c r="M131" s="23"/>
      <c r="N131" s="22"/>
      <c r="O131" s="26">
        <v>0.22582862616243854</v>
      </c>
      <c r="Q131" s="20">
        <v>-1.0086904911171778E-2</v>
      </c>
      <c r="S131" s="20">
        <v>9.4997277303723815E-2</v>
      </c>
      <c r="V131" s="23"/>
    </row>
    <row r="132" spans="1:22" x14ac:dyDescent="0.25">
      <c r="A132" s="51">
        <v>44048</v>
      </c>
      <c r="B132" s="1">
        <v>434.95001200000002</v>
      </c>
      <c r="C132" s="36">
        <f t="shared" si="13"/>
        <v>1.3424615359824069E-2</v>
      </c>
      <c r="D132" s="52">
        <f t="shared" si="16"/>
        <v>1.3424615359824068</v>
      </c>
      <c r="E132" s="26"/>
      <c r="F132" s="38">
        <v>75.25</v>
      </c>
      <c r="G132" s="36">
        <f t="shared" si="11"/>
        <v>-1.0625847584651228E-3</v>
      </c>
      <c r="H132" s="39">
        <f t="shared" si="15"/>
        <v>-5.3129237923256141E-2</v>
      </c>
      <c r="J132" s="37">
        <f t="shared" si="12"/>
        <v>1.2893322980591506</v>
      </c>
      <c r="M132" s="23"/>
      <c r="N132" s="22"/>
      <c r="O132" s="26">
        <v>0.23813614681096593</v>
      </c>
      <c r="Q132" s="20">
        <v>-8.4897610831699312E-3</v>
      </c>
      <c r="S132" s="20">
        <v>0.12391879969128432</v>
      </c>
      <c r="V132" s="23"/>
    </row>
    <row r="133" spans="1:22" x14ac:dyDescent="0.25">
      <c r="A133" s="51">
        <v>44049</v>
      </c>
      <c r="B133" s="1">
        <v>433</v>
      </c>
      <c r="C133" s="36">
        <f t="shared" si="13"/>
        <v>-4.4933815404376619E-3</v>
      </c>
      <c r="D133" s="52">
        <f t="shared" si="16"/>
        <v>-0.4493381540437662</v>
      </c>
      <c r="E133" s="26"/>
      <c r="F133" s="38">
        <v>74.882202000000007</v>
      </c>
      <c r="G133" s="36">
        <f t="shared" si="11"/>
        <v>-4.8996648407452562E-3</v>
      </c>
      <c r="H133" s="39">
        <f t="shared" ref="H133:H164" si="17">$M$4*G133</f>
        <v>-0.24498324203726279</v>
      </c>
      <c r="J133" s="37">
        <f t="shared" si="12"/>
        <v>-0.69432139608102905</v>
      </c>
      <c r="M133" s="23"/>
      <c r="N133" s="22"/>
      <c r="O133" s="26">
        <v>0.25764797886655488</v>
      </c>
      <c r="Q133" s="20">
        <v>-3.2969662072494872E-3</v>
      </c>
      <c r="S133" s="20">
        <v>0.14609230810495757</v>
      </c>
      <c r="V133" s="23"/>
    </row>
    <row r="134" spans="1:22" x14ac:dyDescent="0.25">
      <c r="A134" s="51">
        <v>44050</v>
      </c>
      <c r="B134" s="1">
        <v>433.29998799999998</v>
      </c>
      <c r="C134" s="36">
        <f t="shared" si="13"/>
        <v>6.9257304893553253E-4</v>
      </c>
      <c r="D134" s="52">
        <f t="shared" si="16"/>
        <v>6.9257304893553251E-2</v>
      </c>
      <c r="E134" s="26"/>
      <c r="F134" s="38">
        <v>74.899803000000006</v>
      </c>
      <c r="G134" s="36">
        <f t="shared" ref="G134:G197" si="18">LN(F134/F133)</f>
        <v>2.3502155791034666E-4</v>
      </c>
      <c r="H134" s="39">
        <f t="shared" si="17"/>
        <v>1.1751077895517333E-2</v>
      </c>
      <c r="J134" s="37">
        <f t="shared" ref="J134:J197" si="19">D134+H134</f>
        <v>8.1008382789070577E-2</v>
      </c>
      <c r="M134" s="23"/>
      <c r="N134" s="22"/>
      <c r="O134" s="26">
        <v>0.34018667945214115</v>
      </c>
      <c r="Q134" s="20">
        <v>1.9154309072786316E-3</v>
      </c>
      <c r="S134" s="20">
        <v>0.17193263030854741</v>
      </c>
      <c r="V134" s="23"/>
    </row>
    <row r="135" spans="1:22" x14ac:dyDescent="0.25">
      <c r="A135" s="51">
        <v>44053</v>
      </c>
      <c r="B135" s="1">
        <v>431.10000600000001</v>
      </c>
      <c r="C135" s="36">
        <f t="shared" si="13"/>
        <v>-5.0902053804519846E-3</v>
      </c>
      <c r="D135" s="52">
        <f t="shared" si="16"/>
        <v>-0.50902053804519842</v>
      </c>
      <c r="E135" s="26"/>
      <c r="F135" s="38">
        <v>75.024803000000006</v>
      </c>
      <c r="G135" s="36">
        <f t="shared" si="18"/>
        <v>1.6675051854303175E-3</v>
      </c>
      <c r="H135" s="39">
        <f t="shared" si="17"/>
        <v>8.3375259271515872E-2</v>
      </c>
      <c r="J135" s="37">
        <f t="shared" si="19"/>
        <v>-0.42564527877368252</v>
      </c>
      <c r="M135" s="23"/>
      <c r="N135" s="22"/>
      <c r="O135" s="26">
        <v>0.43023538454966409</v>
      </c>
      <c r="Q135" s="20">
        <v>2.1888146383526735E-3</v>
      </c>
      <c r="S135" s="20">
        <v>0.17329048567547894</v>
      </c>
      <c r="V135" s="23"/>
    </row>
    <row r="136" spans="1:22" x14ac:dyDescent="0.25">
      <c r="A136" s="51">
        <v>44054</v>
      </c>
      <c r="B136" s="1">
        <v>448</v>
      </c>
      <c r="C136" s="36">
        <f t="shared" si="13"/>
        <v>3.8453136744011733E-2</v>
      </c>
      <c r="D136" s="52">
        <f t="shared" si="16"/>
        <v>3.8453136744011731</v>
      </c>
      <c r="E136" s="26"/>
      <c r="F136" s="38">
        <v>75.099997999999999</v>
      </c>
      <c r="G136" s="36">
        <f t="shared" si="18"/>
        <v>1.0017666073497266E-3</v>
      </c>
      <c r="H136" s="39">
        <f t="shared" si="17"/>
        <v>5.0088330367486326E-2</v>
      </c>
      <c r="J136" s="37">
        <f t="shared" si="19"/>
        <v>3.8954020047686595</v>
      </c>
      <c r="M136" s="23"/>
      <c r="N136" s="22"/>
      <c r="O136" s="26">
        <v>0.43119685217629178</v>
      </c>
      <c r="Q136" s="20">
        <v>3.3471167860972448E-3</v>
      </c>
      <c r="S136" s="20">
        <v>0.19626738184337594</v>
      </c>
      <c r="V136" s="23"/>
    </row>
    <row r="137" spans="1:22" x14ac:dyDescent="0.25">
      <c r="A137" s="51">
        <v>44055</v>
      </c>
      <c r="B137" s="1">
        <v>451.10000600000001</v>
      </c>
      <c r="C137" s="36">
        <f t="shared" si="13"/>
        <v>6.8958253001852286E-3</v>
      </c>
      <c r="D137" s="52">
        <f t="shared" si="16"/>
        <v>0.68958253001852288</v>
      </c>
      <c r="E137" s="26"/>
      <c r="F137" s="38">
        <v>74.900002000000001</v>
      </c>
      <c r="G137" s="36">
        <f t="shared" si="18"/>
        <v>-2.6666149134871508E-3</v>
      </c>
      <c r="H137" s="39">
        <f t="shared" si="17"/>
        <v>-0.13333074567435754</v>
      </c>
      <c r="J137" s="37">
        <f t="shared" si="19"/>
        <v>0.55625178434416533</v>
      </c>
      <c r="M137" s="23"/>
      <c r="N137" s="22"/>
      <c r="O137" s="26">
        <v>0.43760800336490663</v>
      </c>
      <c r="Q137" s="20">
        <v>5.1582432523270549E-3</v>
      </c>
      <c r="S137" s="20">
        <v>0.23745245975274801</v>
      </c>
      <c r="V137" s="23"/>
    </row>
    <row r="138" spans="1:22" x14ac:dyDescent="0.25">
      <c r="A138" s="51">
        <v>44056</v>
      </c>
      <c r="B138" s="1">
        <v>448.10000600000001</v>
      </c>
      <c r="C138" s="36">
        <f t="shared" si="13"/>
        <v>-6.672622533204749E-3</v>
      </c>
      <c r="D138" s="52">
        <f t="shared" si="16"/>
        <v>-0.66726225332047495</v>
      </c>
      <c r="E138" s="26"/>
      <c r="F138" s="38">
        <v>74.772102000000004</v>
      </c>
      <c r="G138" s="36">
        <f t="shared" si="18"/>
        <v>-1.7090697292814155E-3</v>
      </c>
      <c r="H138" s="39">
        <f t="shared" si="17"/>
        <v>-8.5453486464070777E-2</v>
      </c>
      <c r="J138" s="37">
        <f t="shared" si="19"/>
        <v>-0.75271573978454576</v>
      </c>
      <c r="M138" s="23"/>
      <c r="N138" s="22"/>
      <c r="O138" s="26">
        <v>0.45326603243534791</v>
      </c>
      <c r="Q138" s="20">
        <v>7.6621727767699471E-3</v>
      </c>
      <c r="S138" s="20">
        <v>0.27674895977747843</v>
      </c>
      <c r="V138" s="23"/>
    </row>
    <row r="139" spans="1:22" x14ac:dyDescent="0.25">
      <c r="A139" s="51">
        <v>44057</v>
      </c>
      <c r="B139" s="1">
        <v>435.85000600000001</v>
      </c>
      <c r="C139" s="36">
        <f t="shared" si="13"/>
        <v>-2.7718273958176661E-2</v>
      </c>
      <c r="D139" s="52">
        <f t="shared" si="16"/>
        <v>-2.7718273958176662</v>
      </c>
      <c r="E139" s="26"/>
      <c r="F139" s="38">
        <v>75.029999000000004</v>
      </c>
      <c r="G139" s="36">
        <f t="shared" si="18"/>
        <v>3.4431727334734356E-3</v>
      </c>
      <c r="H139" s="39">
        <f t="shared" si="17"/>
        <v>0.17215863667367179</v>
      </c>
      <c r="J139" s="37">
        <f t="shared" si="19"/>
        <v>-2.5996687591439946</v>
      </c>
      <c r="M139" s="23"/>
      <c r="N139" s="22"/>
      <c r="O139" s="26">
        <v>0.45385691615511087</v>
      </c>
      <c r="Q139" s="20">
        <v>1.1466144895478664E-2</v>
      </c>
      <c r="S139" s="20">
        <v>0.27818571886352034</v>
      </c>
      <c r="V139" s="23"/>
    </row>
    <row r="140" spans="1:22" x14ac:dyDescent="0.25">
      <c r="A140" s="51">
        <v>44060</v>
      </c>
      <c r="B140" s="1">
        <v>438.14999399999999</v>
      </c>
      <c r="C140" s="36">
        <f t="shared" si="13"/>
        <v>5.2631425841302591E-3</v>
      </c>
      <c r="D140" s="52">
        <f t="shared" si="16"/>
        <v>0.52631425841302593</v>
      </c>
      <c r="E140" s="26"/>
      <c r="F140" s="38">
        <v>74.902801999999994</v>
      </c>
      <c r="G140" s="36">
        <f t="shared" si="18"/>
        <v>-1.6967205263537734E-3</v>
      </c>
      <c r="H140" s="39">
        <f t="shared" si="17"/>
        <v>-8.4836026317688662E-2</v>
      </c>
      <c r="J140" s="37">
        <f t="shared" si="19"/>
        <v>0.44147823209533726</v>
      </c>
      <c r="M140" s="23"/>
      <c r="N140" s="22"/>
      <c r="O140" s="26">
        <v>0.45597615290945104</v>
      </c>
      <c r="Q140" s="20">
        <v>1.1751077895517333E-2</v>
      </c>
      <c r="S140" s="20">
        <v>0.29189175302014847</v>
      </c>
      <c r="V140" s="23"/>
    </row>
    <row r="141" spans="1:22" x14ac:dyDescent="0.25">
      <c r="A141" s="51">
        <v>44061</v>
      </c>
      <c r="B141" s="1">
        <v>445.79998799999998</v>
      </c>
      <c r="C141" s="36">
        <f t="shared" si="13"/>
        <v>1.7309090225948637E-2</v>
      </c>
      <c r="D141" s="52">
        <f t="shared" si="16"/>
        <v>1.7309090225948638</v>
      </c>
      <c r="E141" s="26"/>
      <c r="F141" s="38">
        <v>75</v>
      </c>
      <c r="G141" s="36">
        <f t="shared" si="18"/>
        <v>1.2968138330290088E-3</v>
      </c>
      <c r="H141" s="39">
        <f t="shared" si="17"/>
        <v>6.4840691651450441E-2</v>
      </c>
      <c r="J141" s="37">
        <f t="shared" si="19"/>
        <v>1.7957497142463141</v>
      </c>
      <c r="M141" s="23"/>
      <c r="N141" s="22"/>
      <c r="O141" s="26">
        <v>0.4567783229838181</v>
      </c>
      <c r="Q141" s="20">
        <v>1.395006297240743E-2</v>
      </c>
      <c r="S141" s="20">
        <v>0.2967155031294107</v>
      </c>
      <c r="V141" s="23"/>
    </row>
    <row r="142" spans="1:22" x14ac:dyDescent="0.25">
      <c r="A142" s="51">
        <v>44062</v>
      </c>
      <c r="B142" s="1">
        <v>444.20001200000002</v>
      </c>
      <c r="C142" s="36">
        <f t="shared" ref="C142:C205" si="20">LN(B142/B141)</f>
        <v>-3.5954555586827212E-3</v>
      </c>
      <c r="D142" s="52">
        <f t="shared" si="16"/>
        <v>-0.35954555586827214</v>
      </c>
      <c r="E142" s="26"/>
      <c r="F142" s="38">
        <v>74.794998000000007</v>
      </c>
      <c r="G142" s="36">
        <f t="shared" si="18"/>
        <v>-2.7371024496417886E-3</v>
      </c>
      <c r="H142" s="39">
        <f t="shared" si="17"/>
        <v>-0.13685512248208942</v>
      </c>
      <c r="J142" s="37">
        <f t="shared" si="19"/>
        <v>-0.49640067835036156</v>
      </c>
      <c r="M142" s="23"/>
      <c r="N142" s="22"/>
      <c r="O142" s="26">
        <v>0.45770804139279497</v>
      </c>
      <c r="Q142" s="20">
        <v>1.4662818101748068E-2</v>
      </c>
      <c r="S142" s="20">
        <v>0.30567493873659984</v>
      </c>
      <c r="V142" s="23"/>
    </row>
    <row r="143" spans="1:22" x14ac:dyDescent="0.25">
      <c r="A143" s="51">
        <v>44063</v>
      </c>
      <c r="B143" s="1">
        <v>434.95001200000002</v>
      </c>
      <c r="C143" s="36">
        <f t="shared" si="20"/>
        <v>-2.1043828932257373E-2</v>
      </c>
      <c r="D143" s="52">
        <f t="shared" si="16"/>
        <v>-2.1043828932257371</v>
      </c>
      <c r="E143" s="26"/>
      <c r="F143" s="38">
        <v>74.966797</v>
      </c>
      <c r="G143" s="36">
        <f t="shared" si="18"/>
        <v>2.2942977594471769E-3</v>
      </c>
      <c r="H143" s="39">
        <f t="shared" si="17"/>
        <v>0.11471488797235885</v>
      </c>
      <c r="J143" s="37">
        <f t="shared" si="19"/>
        <v>-1.9896680052533782</v>
      </c>
      <c r="M143" s="23"/>
      <c r="N143" s="22"/>
      <c r="O143" s="26">
        <v>0.52631425841302593</v>
      </c>
      <c r="Q143" s="20">
        <v>1.4722308377939383E-2</v>
      </c>
      <c r="S143" s="20">
        <v>0.38122997009753845</v>
      </c>
      <c r="V143" s="23"/>
    </row>
    <row r="144" spans="1:22" x14ac:dyDescent="0.25">
      <c r="A144" s="51">
        <v>44064</v>
      </c>
      <c r="B144" s="1">
        <v>440.45001200000002</v>
      </c>
      <c r="C144" s="36">
        <f t="shared" si="20"/>
        <v>1.2565849257740139E-2</v>
      </c>
      <c r="D144" s="52">
        <f t="shared" si="16"/>
        <v>1.2565849257740138</v>
      </c>
      <c r="E144" s="26"/>
      <c r="F144" s="38">
        <v>74.999900999999994</v>
      </c>
      <c r="G144" s="36">
        <f t="shared" si="18"/>
        <v>4.4148468932334354E-4</v>
      </c>
      <c r="H144" s="39">
        <f t="shared" si="17"/>
        <v>2.2074234466167176E-2</v>
      </c>
      <c r="J144" s="37">
        <f t="shared" si="19"/>
        <v>1.2786591602401809</v>
      </c>
      <c r="M144" s="23"/>
      <c r="N144" s="22"/>
      <c r="O144" s="26">
        <v>0.53847443753383428</v>
      </c>
      <c r="Q144" s="20">
        <v>1.7748658444887922E-2</v>
      </c>
      <c r="S144" s="20">
        <v>0.39715716621282271</v>
      </c>
      <c r="V144" s="23"/>
    </row>
    <row r="145" spans="1:22" x14ac:dyDescent="0.25">
      <c r="A145" s="51">
        <v>44067</v>
      </c>
      <c r="B145" s="1">
        <v>445.79998799999998</v>
      </c>
      <c r="C145" s="36">
        <f t="shared" si="20"/>
        <v>1.2073435233200119E-2</v>
      </c>
      <c r="D145" s="52">
        <f t="shared" ref="D145:D173" si="21">$M$3*C145</f>
        <v>1.207343523320012</v>
      </c>
      <c r="E145" s="26"/>
      <c r="F145" s="38">
        <v>74.921798999999993</v>
      </c>
      <c r="G145" s="36">
        <f t="shared" si="18"/>
        <v>-1.0419039680765361E-3</v>
      </c>
      <c r="H145" s="39">
        <f t="shared" si="17"/>
        <v>-5.2095198403826808E-2</v>
      </c>
      <c r="J145" s="37">
        <f t="shared" si="19"/>
        <v>1.1552483249161853</v>
      </c>
      <c r="M145" s="23"/>
      <c r="N145" s="22"/>
      <c r="O145" s="26">
        <v>0.64086350113250146</v>
      </c>
      <c r="Q145" s="20">
        <v>2.0294819407836076E-2</v>
      </c>
      <c r="S145" s="20">
        <v>0.43014731236486758</v>
      </c>
      <c r="V145" s="23"/>
    </row>
    <row r="146" spans="1:22" x14ac:dyDescent="0.25">
      <c r="A146" s="51">
        <v>44068</v>
      </c>
      <c r="B146" s="1">
        <v>451.79998799999998</v>
      </c>
      <c r="C146" s="36">
        <f t="shared" si="20"/>
        <v>1.3369183439609817E-2</v>
      </c>
      <c r="D146" s="52">
        <f t="shared" si="21"/>
        <v>1.3369183439609817</v>
      </c>
      <c r="E146" s="26"/>
      <c r="F146" s="38">
        <v>74.400002000000001</v>
      </c>
      <c r="G146" s="36">
        <f t="shared" si="18"/>
        <v>-6.988920846596274E-3</v>
      </c>
      <c r="H146" s="39">
        <f t="shared" si="17"/>
        <v>-0.34944604232981369</v>
      </c>
      <c r="J146" s="37">
        <f t="shared" si="19"/>
        <v>0.98747230163116806</v>
      </c>
      <c r="M146" s="23"/>
      <c r="N146" s="22"/>
      <c r="O146" s="26">
        <v>0.67495126904976144</v>
      </c>
      <c r="Q146" s="20">
        <v>2.2074234466167176E-2</v>
      </c>
      <c r="S146" s="20">
        <v>0.43885902495306173</v>
      </c>
      <c r="V146" s="23"/>
    </row>
    <row r="147" spans="1:22" x14ac:dyDescent="0.25">
      <c r="A147" s="51">
        <v>44069</v>
      </c>
      <c r="B147" s="1">
        <v>463.35000600000001</v>
      </c>
      <c r="C147" s="36">
        <f t="shared" si="20"/>
        <v>2.5243143508397205E-2</v>
      </c>
      <c r="D147" s="52">
        <f t="shared" si="21"/>
        <v>2.5243143508397203</v>
      </c>
      <c r="E147" s="26"/>
      <c r="F147" s="38">
        <v>74.452499000000003</v>
      </c>
      <c r="G147" s="36">
        <f t="shared" si="18"/>
        <v>7.0535599770078718E-4</v>
      </c>
      <c r="H147" s="39">
        <f t="shared" si="17"/>
        <v>3.5267799885039357E-2</v>
      </c>
      <c r="J147" s="37">
        <f t="shared" si="19"/>
        <v>2.5595821507247596</v>
      </c>
      <c r="M147" s="23"/>
      <c r="N147" s="22"/>
      <c r="O147" s="26">
        <v>0.68140280381617258</v>
      </c>
      <c r="Q147" s="20">
        <v>2.2364601964747099E-2</v>
      </c>
      <c r="S147" s="20">
        <v>0.44147823209533726</v>
      </c>
      <c r="V147" s="23"/>
    </row>
    <row r="148" spans="1:22" x14ac:dyDescent="0.25">
      <c r="A148" s="51">
        <v>44070</v>
      </c>
      <c r="B148" s="1">
        <v>473.04998799999998</v>
      </c>
      <c r="C148" s="36">
        <f t="shared" si="20"/>
        <v>2.0718344801280732E-2</v>
      </c>
      <c r="D148" s="52">
        <f t="shared" si="21"/>
        <v>2.0718344801280733</v>
      </c>
      <c r="E148" s="26"/>
      <c r="F148" s="38">
        <v>74.240097000000006</v>
      </c>
      <c r="G148" s="36">
        <f t="shared" si="18"/>
        <v>-2.8569296680995963E-3</v>
      </c>
      <c r="H148" s="39">
        <f t="shared" si="17"/>
        <v>-0.14284648340497982</v>
      </c>
      <c r="J148" s="37">
        <f t="shared" si="19"/>
        <v>1.9289879967230934</v>
      </c>
      <c r="M148" s="23"/>
      <c r="N148" s="22"/>
      <c r="O148" s="26">
        <v>0.68958253001852288</v>
      </c>
      <c r="Q148" s="20">
        <v>2.2940525892097389E-2</v>
      </c>
      <c r="S148" s="20">
        <v>0.4527955188307482</v>
      </c>
      <c r="V148" s="23"/>
    </row>
    <row r="149" spans="1:22" x14ac:dyDescent="0.25">
      <c r="A149" s="51">
        <v>44071</v>
      </c>
      <c r="B149" s="1">
        <v>509.20001200000002</v>
      </c>
      <c r="C149" s="36">
        <f t="shared" si="20"/>
        <v>7.3639824466474324E-2</v>
      </c>
      <c r="D149" s="52">
        <f t="shared" si="21"/>
        <v>7.363982446647432</v>
      </c>
      <c r="E149" s="26"/>
      <c r="F149" s="38">
        <v>73.774497999999994</v>
      </c>
      <c r="G149" s="36">
        <f t="shared" si="18"/>
        <v>-6.2912787175750176E-3</v>
      </c>
      <c r="H149" s="39">
        <f t="shared" si="17"/>
        <v>-0.31456393587875087</v>
      </c>
      <c r="J149" s="37">
        <f t="shared" si="19"/>
        <v>7.0494185107686809</v>
      </c>
      <c r="M149" s="23"/>
      <c r="N149" s="22"/>
      <c r="O149" s="26">
        <v>0.70422666243463272</v>
      </c>
      <c r="Q149" s="20">
        <v>2.6257571279654793E-2</v>
      </c>
      <c r="S149" s="20">
        <v>0.45770804139279497</v>
      </c>
      <c r="V149" s="23"/>
    </row>
    <row r="150" spans="1:22" x14ac:dyDescent="0.25">
      <c r="A150" s="51">
        <v>44074</v>
      </c>
      <c r="B150" s="1">
        <v>496.75</v>
      </c>
      <c r="C150" s="36">
        <f t="shared" si="20"/>
        <v>-2.475400881770359E-2</v>
      </c>
      <c r="D150" s="52">
        <f t="shared" si="21"/>
        <v>-2.475400881770359</v>
      </c>
      <c r="E150" s="26"/>
      <c r="F150" s="38">
        <v>73.128304</v>
      </c>
      <c r="G150" s="36">
        <f t="shared" si="18"/>
        <v>-8.7976288955057824E-3</v>
      </c>
      <c r="H150" s="39">
        <f t="shared" si="17"/>
        <v>-0.43988144477528912</v>
      </c>
      <c r="J150" s="37">
        <f t="shared" si="19"/>
        <v>-2.9152823265456482</v>
      </c>
      <c r="M150" s="23"/>
      <c r="N150" s="22"/>
      <c r="O150" s="26">
        <v>0.73447031223366754</v>
      </c>
      <c r="Q150" s="20">
        <v>2.8091657868941227E-2</v>
      </c>
      <c r="S150" s="20">
        <v>0.46025757198343686</v>
      </c>
      <c r="V150" s="23"/>
    </row>
    <row r="151" spans="1:22" x14ac:dyDescent="0.25">
      <c r="A151" s="51">
        <v>44075</v>
      </c>
      <c r="B151" s="1">
        <v>485.70001200000002</v>
      </c>
      <c r="C151" s="36">
        <f t="shared" si="20"/>
        <v>-2.2495707373618338E-2</v>
      </c>
      <c r="D151" s="52">
        <f t="shared" si="21"/>
        <v>-2.2495707373618337</v>
      </c>
      <c r="E151" s="26"/>
      <c r="F151" s="38">
        <v>73.669998000000007</v>
      </c>
      <c r="G151" s="36">
        <f t="shared" si="18"/>
        <v>7.3801461093424559E-3</v>
      </c>
      <c r="H151" s="39">
        <f t="shared" si="17"/>
        <v>0.36900730546712279</v>
      </c>
      <c r="J151" s="37">
        <f t="shared" si="19"/>
        <v>-1.8805634318947109</v>
      </c>
      <c r="M151" s="23"/>
      <c r="N151" s="22"/>
      <c r="O151" s="26">
        <v>0.74419903634194362</v>
      </c>
      <c r="Q151" s="20">
        <v>3.0169513098258448E-2</v>
      </c>
      <c r="S151" s="20">
        <v>0.48379230804116308</v>
      </c>
      <c r="V151" s="23"/>
    </row>
    <row r="152" spans="1:22" x14ac:dyDescent="0.25">
      <c r="A152" s="51">
        <v>44076</v>
      </c>
      <c r="B152" s="1">
        <v>484.39999399999999</v>
      </c>
      <c r="C152" s="36">
        <f t="shared" si="20"/>
        <v>-2.6801747658282082E-3</v>
      </c>
      <c r="D152" s="52">
        <f t="shared" si="21"/>
        <v>-0.26801747658282082</v>
      </c>
      <c r="E152" s="26"/>
      <c r="F152" s="38">
        <v>73.269997000000004</v>
      </c>
      <c r="G152" s="36">
        <f t="shared" si="18"/>
        <v>-5.4444263192093929E-3</v>
      </c>
      <c r="H152" s="39">
        <f t="shared" si="17"/>
        <v>-0.27222131596046967</v>
      </c>
      <c r="J152" s="37">
        <f t="shared" si="19"/>
        <v>-0.54023879254329055</v>
      </c>
      <c r="M152" s="23"/>
      <c r="N152" s="22"/>
      <c r="O152" s="26">
        <v>0.7643375898389686</v>
      </c>
      <c r="Q152" s="20">
        <v>3.0591797889561047E-2</v>
      </c>
      <c r="S152" s="20">
        <v>0.48571390571911016</v>
      </c>
      <c r="V152" s="23"/>
    </row>
    <row r="153" spans="1:22" x14ac:dyDescent="0.25">
      <c r="A153" s="51">
        <v>44077</v>
      </c>
      <c r="B153" s="1">
        <v>474.95001200000002</v>
      </c>
      <c r="C153" s="36">
        <f t="shared" si="20"/>
        <v>-1.970143869047105E-2</v>
      </c>
      <c r="D153" s="52">
        <f t="shared" si="21"/>
        <v>-1.9701438690471049</v>
      </c>
      <c r="E153" s="26"/>
      <c r="F153" s="38">
        <v>73.248497</v>
      </c>
      <c r="G153" s="36">
        <f t="shared" si="18"/>
        <v>-2.9347831208697064E-4</v>
      </c>
      <c r="H153" s="39">
        <f t="shared" si="17"/>
        <v>-1.4673915604348532E-2</v>
      </c>
      <c r="J153" s="37">
        <f t="shared" si="19"/>
        <v>-1.9848177846514534</v>
      </c>
      <c r="M153" s="23"/>
      <c r="N153" s="22"/>
      <c r="O153" s="26">
        <v>0.76595185898560014</v>
      </c>
      <c r="Q153" s="20">
        <v>3.1822807391703033E-2</v>
      </c>
      <c r="S153" s="20">
        <v>0.50783634483479179</v>
      </c>
      <c r="V153" s="23"/>
    </row>
    <row r="154" spans="1:22" x14ac:dyDescent="0.25">
      <c r="A154" s="51">
        <v>44078</v>
      </c>
      <c r="B154" s="1">
        <v>455.20001200000002</v>
      </c>
      <c r="C154" s="36">
        <f t="shared" si="20"/>
        <v>-4.247265142784911E-2</v>
      </c>
      <c r="D154" s="52">
        <f t="shared" si="21"/>
        <v>-4.2472651427849106</v>
      </c>
      <c r="E154" s="26"/>
      <c r="F154" s="38">
        <v>73.447899000000007</v>
      </c>
      <c r="G154" s="36">
        <f t="shared" si="18"/>
        <v>2.7185688025849909E-3</v>
      </c>
      <c r="H154" s="39">
        <f t="shared" si="17"/>
        <v>0.13592844012924954</v>
      </c>
      <c r="J154" s="37">
        <f t="shared" si="19"/>
        <v>-4.1113367026556613</v>
      </c>
      <c r="M154" s="23"/>
      <c r="N154" s="22"/>
      <c r="O154" s="26">
        <v>0.77001393633793591</v>
      </c>
      <c r="Q154" s="20">
        <v>3.3000132715408879E-2</v>
      </c>
      <c r="S154" s="20">
        <v>0.50897649436476888</v>
      </c>
      <c r="V154" s="23"/>
    </row>
    <row r="155" spans="1:22" x14ac:dyDescent="0.25">
      <c r="A155" s="51">
        <v>44081</v>
      </c>
      <c r="B155" s="1">
        <v>458.70001200000002</v>
      </c>
      <c r="C155" s="36">
        <f t="shared" si="20"/>
        <v>7.6595185898560014E-3</v>
      </c>
      <c r="D155" s="52">
        <f t="shared" si="21"/>
        <v>0.76595185898560014</v>
      </c>
      <c r="E155" s="26"/>
      <c r="F155" s="38">
        <v>73.290298000000007</v>
      </c>
      <c r="G155" s="36">
        <f t="shared" si="18"/>
        <v>-2.1480577494022105E-3</v>
      </c>
      <c r="H155" s="39">
        <f t="shared" si="17"/>
        <v>-0.10740288747011052</v>
      </c>
      <c r="J155" s="37">
        <f t="shared" si="19"/>
        <v>0.65854897151548963</v>
      </c>
      <c r="M155" s="23"/>
      <c r="N155" s="22"/>
      <c r="O155" s="26">
        <v>0.87705011856800719</v>
      </c>
      <c r="Q155" s="20">
        <v>3.3016178809759912E-2</v>
      </c>
      <c r="S155" s="20">
        <v>0.51702197360193913</v>
      </c>
      <c r="V155" s="23"/>
    </row>
    <row r="156" spans="1:22" x14ac:dyDescent="0.25">
      <c r="A156" s="51">
        <v>44082</v>
      </c>
      <c r="B156" s="1">
        <v>444.35000600000001</v>
      </c>
      <c r="C156" s="36">
        <f t="shared" si="20"/>
        <v>-3.1783874076661986E-2</v>
      </c>
      <c r="D156" s="52">
        <f t="shared" si="21"/>
        <v>-3.1783874076661984</v>
      </c>
      <c r="E156" s="26"/>
      <c r="F156" s="38">
        <v>73.650002000000001</v>
      </c>
      <c r="G156" s="36">
        <f t="shared" si="18"/>
        <v>4.895930095588326E-3</v>
      </c>
      <c r="H156" s="39">
        <f t="shared" si="17"/>
        <v>0.24479650477941631</v>
      </c>
      <c r="J156" s="37">
        <f t="shared" si="19"/>
        <v>-2.9335909028867819</v>
      </c>
      <c r="M156" s="23"/>
      <c r="N156" s="22"/>
      <c r="O156" s="26">
        <v>0.88039497164425673</v>
      </c>
      <c r="Q156" s="20">
        <v>3.3426701561025965E-2</v>
      </c>
      <c r="S156" s="20">
        <v>0.55625178434416533</v>
      </c>
      <c r="V156" s="23"/>
    </row>
    <row r="157" spans="1:22" x14ac:dyDescent="0.25">
      <c r="A157" s="51">
        <v>44083</v>
      </c>
      <c r="B157" s="1">
        <v>431.25</v>
      </c>
      <c r="C157" s="36">
        <f t="shared" si="20"/>
        <v>-2.9924585341784014E-2</v>
      </c>
      <c r="D157" s="52">
        <f t="shared" si="21"/>
        <v>-2.9924585341784016</v>
      </c>
      <c r="E157" s="26"/>
      <c r="F157" s="38">
        <v>73.786797000000007</v>
      </c>
      <c r="G157" s="36">
        <f t="shared" si="18"/>
        <v>1.8556430983483181E-3</v>
      </c>
      <c r="H157" s="39">
        <f t="shared" si="17"/>
        <v>9.2782154917415913E-2</v>
      </c>
      <c r="J157" s="37">
        <f t="shared" si="19"/>
        <v>-2.8996763792609856</v>
      </c>
      <c r="M157" s="23"/>
      <c r="N157" s="22"/>
      <c r="O157" s="26">
        <v>1.0035974843062547</v>
      </c>
      <c r="Q157" s="20">
        <v>3.5267799885039357E-2</v>
      </c>
      <c r="S157" s="20">
        <v>0.56494784526097797</v>
      </c>
      <c r="V157" s="23"/>
    </row>
    <row r="158" spans="1:22" x14ac:dyDescent="0.25">
      <c r="A158" s="51">
        <v>44084</v>
      </c>
      <c r="B158" s="1">
        <v>446.85000600000001</v>
      </c>
      <c r="C158" s="36">
        <f t="shared" si="20"/>
        <v>3.5535012909156019E-2</v>
      </c>
      <c r="D158" s="52">
        <f t="shared" si="21"/>
        <v>3.5535012909156021</v>
      </c>
      <c r="E158" s="26"/>
      <c r="F158" s="38">
        <v>73.550003000000004</v>
      </c>
      <c r="G158" s="36">
        <f t="shared" si="18"/>
        <v>-3.2143253264273024E-3</v>
      </c>
      <c r="H158" s="39">
        <f t="shared" si="17"/>
        <v>-0.16071626632136513</v>
      </c>
      <c r="J158" s="37">
        <f t="shared" si="19"/>
        <v>3.3927850245942368</v>
      </c>
      <c r="M158" s="23"/>
      <c r="N158" s="22"/>
      <c r="O158" s="26">
        <v>1.0155012235203011</v>
      </c>
      <c r="Q158" s="20">
        <v>3.7357835316761422E-2</v>
      </c>
      <c r="S158" s="20">
        <v>0.61368740783495679</v>
      </c>
      <c r="V158" s="23"/>
    </row>
    <row r="159" spans="1:22" x14ac:dyDescent="0.25">
      <c r="A159" s="51">
        <v>44085</v>
      </c>
      <c r="B159" s="1">
        <v>447.20001200000002</v>
      </c>
      <c r="C159" s="36">
        <f t="shared" si="20"/>
        <v>7.8296741979494357E-4</v>
      </c>
      <c r="D159" s="52">
        <f t="shared" si="21"/>
        <v>7.8296741979494364E-2</v>
      </c>
      <c r="E159" s="26"/>
      <c r="F159" s="38">
        <v>73.527298000000002</v>
      </c>
      <c r="G159" s="36">
        <f t="shared" si="18"/>
        <v>-3.0874920910286689E-4</v>
      </c>
      <c r="H159" s="39">
        <f t="shared" si="17"/>
        <v>-1.5437460455143345E-2</v>
      </c>
      <c r="J159" s="37">
        <f t="shared" si="19"/>
        <v>6.2859281524351024E-2</v>
      </c>
      <c r="M159" s="23"/>
      <c r="N159" s="22"/>
      <c r="O159" s="26">
        <v>1.0412886946340587</v>
      </c>
      <c r="Q159" s="20">
        <v>3.8963312329554217E-2</v>
      </c>
      <c r="S159" s="20">
        <v>0.61596239126008323</v>
      </c>
      <c r="V159" s="23"/>
    </row>
    <row r="160" spans="1:22" x14ac:dyDescent="0.25">
      <c r="A160" s="51">
        <v>44088</v>
      </c>
      <c r="B160" s="1">
        <v>440.54998799999998</v>
      </c>
      <c r="C160" s="36">
        <f t="shared" si="20"/>
        <v>-1.4982029600461072E-2</v>
      </c>
      <c r="D160" s="52">
        <f t="shared" si="21"/>
        <v>-1.4982029600461073</v>
      </c>
      <c r="E160" s="26"/>
      <c r="F160" s="38">
        <v>73.4786</v>
      </c>
      <c r="G160" s="36">
        <f t="shared" si="18"/>
        <v>-6.6253126498810671E-4</v>
      </c>
      <c r="H160" s="39">
        <f t="shared" si="17"/>
        <v>-3.3126563249405334E-2</v>
      </c>
      <c r="J160" s="37">
        <f t="shared" si="19"/>
        <v>-1.5313295232955126</v>
      </c>
      <c r="M160" s="23"/>
      <c r="N160" s="22"/>
      <c r="O160" s="26">
        <v>1.1856909348690428</v>
      </c>
      <c r="Q160" s="20">
        <v>4.1370661735213955E-2</v>
      </c>
      <c r="S160" s="20">
        <v>0.65854897151548963</v>
      </c>
      <c r="V160" s="23"/>
    </row>
    <row r="161" spans="1:22" x14ac:dyDescent="0.25">
      <c r="A161" s="51">
        <v>44089</v>
      </c>
      <c r="B161" s="1">
        <v>449.54998799999998</v>
      </c>
      <c r="C161" s="36">
        <f t="shared" si="20"/>
        <v>2.0223136663362121E-2</v>
      </c>
      <c r="D161" s="52">
        <f t="shared" si="21"/>
        <v>2.022313666336212</v>
      </c>
      <c r="E161" s="26"/>
      <c r="F161" s="38">
        <v>73.614998</v>
      </c>
      <c r="G161" s="36">
        <f t="shared" si="18"/>
        <v>1.854574787061543E-3</v>
      </c>
      <c r="H161" s="39">
        <f t="shared" si="17"/>
        <v>9.2728739353077155E-2</v>
      </c>
      <c r="J161" s="37">
        <f t="shared" si="19"/>
        <v>2.1150424056892891</v>
      </c>
      <c r="M161" s="23"/>
      <c r="N161" s="22"/>
      <c r="O161" s="26">
        <v>1.1871017069416196</v>
      </c>
      <c r="Q161" s="20">
        <v>4.2355427103139005E-2</v>
      </c>
      <c r="S161" s="20">
        <v>0.68261003681537269</v>
      </c>
      <c r="V161" s="23"/>
    </row>
    <row r="162" spans="1:22" x14ac:dyDescent="0.25">
      <c r="A162" s="51">
        <v>44090</v>
      </c>
      <c r="B162" s="1">
        <v>446</v>
      </c>
      <c r="C162" s="36">
        <f t="shared" si="20"/>
        <v>-7.9281037173573911E-3</v>
      </c>
      <c r="D162" s="52">
        <f t="shared" si="21"/>
        <v>-0.79281037173573909</v>
      </c>
      <c r="E162" s="26"/>
      <c r="F162" s="38">
        <v>73.800003000000004</v>
      </c>
      <c r="G162" s="36">
        <f t="shared" si="18"/>
        <v>2.5099901078370051E-3</v>
      </c>
      <c r="H162" s="39">
        <f t="shared" si="17"/>
        <v>0.12549950539185026</v>
      </c>
      <c r="J162" s="37">
        <f t="shared" si="19"/>
        <v>-0.66731086634388881</v>
      </c>
      <c r="M162" s="23"/>
      <c r="N162" s="22"/>
      <c r="O162" s="26">
        <v>1.207343523320012</v>
      </c>
      <c r="Q162" s="20">
        <v>4.8818917259121845E-2</v>
      </c>
      <c r="S162" s="20">
        <v>0.70092969622738321</v>
      </c>
      <c r="V162" s="23"/>
    </row>
    <row r="163" spans="1:22" x14ac:dyDescent="0.25">
      <c r="A163" s="51">
        <v>44091</v>
      </c>
      <c r="B163" s="1">
        <v>442.89999399999999</v>
      </c>
      <c r="C163" s="36">
        <f t="shared" si="20"/>
        <v>-6.9749546379877098E-3</v>
      </c>
      <c r="D163" s="52">
        <f t="shared" si="21"/>
        <v>-0.69749546379877092</v>
      </c>
      <c r="E163" s="26"/>
      <c r="F163" s="38">
        <v>73.550697</v>
      </c>
      <c r="G163" s="36">
        <f t="shared" si="18"/>
        <v>-3.3838487077213E-3</v>
      </c>
      <c r="H163" s="39">
        <f t="shared" si="17"/>
        <v>-0.16919243538606499</v>
      </c>
      <c r="J163" s="37">
        <f t="shared" si="19"/>
        <v>-0.86668789918483591</v>
      </c>
      <c r="M163" s="23"/>
      <c r="N163" s="22"/>
      <c r="O163" s="26">
        <v>1.2135200891527316</v>
      </c>
      <c r="Q163" s="20">
        <v>4.9246553910566288E-2</v>
      </c>
      <c r="S163" s="20">
        <v>0.71949014316073356</v>
      </c>
      <c r="V163" s="23"/>
    </row>
    <row r="164" spans="1:22" x14ac:dyDescent="0.25">
      <c r="A164" s="51">
        <v>44092</v>
      </c>
      <c r="B164" s="1">
        <v>443.35000600000001</v>
      </c>
      <c r="C164" s="36">
        <f t="shared" si="20"/>
        <v>1.0155419772653722E-3</v>
      </c>
      <c r="D164" s="52">
        <f t="shared" si="21"/>
        <v>0.10155419772653722</v>
      </c>
      <c r="E164" s="26"/>
      <c r="F164" s="38">
        <v>73.583602999999997</v>
      </c>
      <c r="G164" s="36">
        <f t="shared" si="18"/>
        <v>4.4729203929494199E-4</v>
      </c>
      <c r="H164" s="39">
        <f t="shared" si="17"/>
        <v>2.2364601964747099E-2</v>
      </c>
      <c r="J164" s="37">
        <f t="shared" si="19"/>
        <v>0.12391879969128432</v>
      </c>
      <c r="M164" s="23"/>
      <c r="N164" s="22"/>
      <c r="O164" s="26">
        <v>1.230715931005246</v>
      </c>
      <c r="Q164" s="20">
        <v>4.9586284205163852E-2</v>
      </c>
      <c r="S164" s="20">
        <v>0.73645346408584567</v>
      </c>
      <c r="V164" s="23"/>
    </row>
    <row r="165" spans="1:22" x14ac:dyDescent="0.25">
      <c r="A165" s="51">
        <v>44095</v>
      </c>
      <c r="B165" s="1">
        <v>423.35000600000001</v>
      </c>
      <c r="C165" s="36">
        <f t="shared" si="20"/>
        <v>-4.6160265098385278E-2</v>
      </c>
      <c r="D165" s="52">
        <f t="shared" si="21"/>
        <v>-4.6160265098385276</v>
      </c>
      <c r="E165" s="26"/>
      <c r="F165" s="38">
        <v>73.534797999999995</v>
      </c>
      <c r="G165" s="36">
        <f t="shared" si="18"/>
        <v>-6.6347923113094329E-4</v>
      </c>
      <c r="H165" s="39">
        <f t="shared" ref="H165:H196" si="22">$M$4*G165</f>
        <v>-3.3173961556547164E-2</v>
      </c>
      <c r="J165" s="37">
        <f t="shared" si="19"/>
        <v>-4.6492004713950745</v>
      </c>
      <c r="M165" s="23"/>
      <c r="N165" s="22"/>
      <c r="O165" s="26">
        <v>1.2329164223586178</v>
      </c>
      <c r="Q165" s="20">
        <v>5.0088330367486326E-2</v>
      </c>
      <c r="S165" s="20">
        <v>0.74421762118519885</v>
      </c>
      <c r="V165" s="23"/>
    </row>
    <row r="166" spans="1:22" x14ac:dyDescent="0.25">
      <c r="A166" s="51">
        <v>44096</v>
      </c>
      <c r="B166" s="1">
        <v>412</v>
      </c>
      <c r="C166" s="36">
        <f t="shared" si="20"/>
        <v>-2.7175924911430123E-2</v>
      </c>
      <c r="D166" s="52">
        <f t="shared" si="21"/>
        <v>-2.7175924911430123</v>
      </c>
      <c r="E166" s="26"/>
      <c r="F166" s="38">
        <v>73.579802999999998</v>
      </c>
      <c r="G166" s="36">
        <f t="shared" si="18"/>
        <v>6.1183595779122093E-4</v>
      </c>
      <c r="H166" s="39">
        <f t="shared" si="22"/>
        <v>3.0591797889561047E-2</v>
      </c>
      <c r="J166" s="37">
        <f t="shared" si="19"/>
        <v>-2.6870006932534514</v>
      </c>
      <c r="M166" s="23"/>
      <c r="N166" s="22"/>
      <c r="O166" s="26">
        <v>1.2369532847928788</v>
      </c>
      <c r="Q166" s="20">
        <v>5.0158567795672668E-2</v>
      </c>
      <c r="S166" s="20">
        <v>0.82740116739934744</v>
      </c>
      <c r="V166" s="23"/>
    </row>
    <row r="167" spans="1:22" x14ac:dyDescent="0.25">
      <c r="A167" s="51">
        <v>44097</v>
      </c>
      <c r="B167" s="1">
        <v>419.75</v>
      </c>
      <c r="C167" s="36">
        <f t="shared" si="20"/>
        <v>1.863594660812383E-2</v>
      </c>
      <c r="D167" s="52">
        <f t="shared" si="21"/>
        <v>1.863594660812383</v>
      </c>
      <c r="E167" s="26"/>
      <c r="F167" s="38">
        <v>73.502998000000005</v>
      </c>
      <c r="G167" s="36">
        <f t="shared" si="18"/>
        <v>-1.0443778124824684E-3</v>
      </c>
      <c r="H167" s="39">
        <f t="shared" si="22"/>
        <v>-5.2218890624123424E-2</v>
      </c>
      <c r="J167" s="37">
        <f t="shared" si="19"/>
        <v>1.8113757701882596</v>
      </c>
      <c r="M167" s="23"/>
      <c r="N167" s="22"/>
      <c r="O167" s="26">
        <v>1.2502395750268835</v>
      </c>
      <c r="Q167" s="20">
        <v>5.0998453249724532E-2</v>
      </c>
      <c r="S167" s="20">
        <v>0.89583282009693432</v>
      </c>
      <c r="V167" s="23"/>
    </row>
    <row r="168" spans="1:22" x14ac:dyDescent="0.25">
      <c r="A168" s="51">
        <v>44098</v>
      </c>
      <c r="B168" s="1">
        <v>402.45001200000002</v>
      </c>
      <c r="C168" s="36">
        <f t="shared" si="20"/>
        <v>-4.2088400600539158E-2</v>
      </c>
      <c r="D168" s="52">
        <f t="shared" si="21"/>
        <v>-4.208840060053916</v>
      </c>
      <c r="E168" s="26"/>
      <c r="F168" s="38">
        <v>73.778396999999998</v>
      </c>
      <c r="G168" s="36">
        <f t="shared" si="18"/>
        <v>3.7397706746979589E-3</v>
      </c>
      <c r="H168" s="39">
        <f t="shared" si="22"/>
        <v>0.18698853373489793</v>
      </c>
      <c r="J168" s="37">
        <f t="shared" si="19"/>
        <v>-4.0218515263190184</v>
      </c>
      <c r="M168" s="23"/>
      <c r="N168" s="22"/>
      <c r="O168" s="26">
        <v>1.2565849257740138</v>
      </c>
      <c r="Q168" s="20">
        <v>5.2920229656321927E-2</v>
      </c>
      <c r="S168" s="20">
        <v>0.93701148387153388</v>
      </c>
      <c r="V168" s="23"/>
    </row>
    <row r="169" spans="1:22" x14ac:dyDescent="0.25">
      <c r="A169" s="51">
        <v>44099</v>
      </c>
      <c r="B169" s="1">
        <v>415.04998799999998</v>
      </c>
      <c r="C169" s="36">
        <f t="shared" si="20"/>
        <v>3.0828070631753853E-2</v>
      </c>
      <c r="D169" s="52">
        <f t="shared" si="21"/>
        <v>3.0828070631753852</v>
      </c>
      <c r="E169" s="26"/>
      <c r="F169" s="38">
        <v>73.682404000000005</v>
      </c>
      <c r="G169" s="36">
        <f t="shared" si="18"/>
        <v>-1.3019461837795467E-3</v>
      </c>
      <c r="H169" s="39">
        <f t="shared" si="22"/>
        <v>-6.509730918897734E-2</v>
      </c>
      <c r="J169" s="37">
        <f t="shared" si="19"/>
        <v>3.017709753986408</v>
      </c>
      <c r="M169" s="23"/>
      <c r="N169" s="22"/>
      <c r="O169" s="26">
        <v>1.2664226710760684</v>
      </c>
      <c r="Q169" s="20">
        <v>5.3000341455317838E-2</v>
      </c>
      <c r="S169" s="20">
        <v>0.98747230163116806</v>
      </c>
      <c r="V169" s="23"/>
    </row>
    <row r="170" spans="1:22" x14ac:dyDescent="0.25">
      <c r="A170" s="51">
        <v>44102</v>
      </c>
      <c r="B170" s="1">
        <v>439.25</v>
      </c>
      <c r="C170" s="36">
        <f t="shared" si="20"/>
        <v>5.6669761078341582E-2</v>
      </c>
      <c r="D170" s="52">
        <f t="shared" si="21"/>
        <v>5.6669761078341585</v>
      </c>
      <c r="E170" s="26"/>
      <c r="F170" s="38">
        <v>73.699303</v>
      </c>
      <c r="G170" s="36">
        <f t="shared" si="18"/>
        <v>2.2932289790957328E-4</v>
      </c>
      <c r="H170" s="39">
        <f t="shared" si="22"/>
        <v>1.1466144895478664E-2</v>
      </c>
      <c r="J170" s="37">
        <f t="shared" si="19"/>
        <v>5.6784422527296368</v>
      </c>
      <c r="M170" s="23"/>
      <c r="N170" s="22"/>
      <c r="O170" s="26">
        <v>1.2827233747159179</v>
      </c>
      <c r="Q170" s="20">
        <v>5.5593631062632827E-2</v>
      </c>
      <c r="S170" s="20">
        <v>1.022177595029965</v>
      </c>
      <c r="V170" s="23"/>
    </row>
    <row r="171" spans="1:22" x14ac:dyDescent="0.25">
      <c r="A171" s="51">
        <v>44103</v>
      </c>
      <c r="B171" s="1">
        <v>426.85000600000001</v>
      </c>
      <c r="C171" s="36">
        <f t="shared" si="20"/>
        <v>-2.8636049554431133E-2</v>
      </c>
      <c r="D171" s="52">
        <f t="shared" si="21"/>
        <v>-2.8636049554431131</v>
      </c>
      <c r="E171" s="26"/>
      <c r="F171" s="38">
        <v>73.974997999999999</v>
      </c>
      <c r="G171" s="36">
        <f t="shared" si="18"/>
        <v>3.7338293587001166E-3</v>
      </c>
      <c r="H171" s="39">
        <f t="shared" si="22"/>
        <v>0.18669146793500582</v>
      </c>
      <c r="J171" s="37">
        <f t="shared" si="19"/>
        <v>-2.6769134875081071</v>
      </c>
      <c r="M171" s="23"/>
      <c r="N171" s="22"/>
      <c r="O171" s="26">
        <v>1.2870460977341724</v>
      </c>
      <c r="Q171" s="20">
        <v>5.697048676068156E-2</v>
      </c>
      <c r="S171" s="20">
        <v>1.0434775092724113</v>
      </c>
      <c r="V171" s="23"/>
    </row>
    <row r="172" spans="1:22" x14ac:dyDescent="0.25">
      <c r="A172" s="51">
        <v>44104</v>
      </c>
      <c r="B172" s="1">
        <v>424.64999399999999</v>
      </c>
      <c r="C172" s="36">
        <f t="shared" si="20"/>
        <v>-5.1673914160401662E-3</v>
      </c>
      <c r="D172" s="52">
        <f t="shared" si="21"/>
        <v>-0.51673914160401657</v>
      </c>
      <c r="E172" s="26"/>
      <c r="F172" s="38">
        <v>73.845000999999996</v>
      </c>
      <c r="G172" s="36">
        <f t="shared" si="18"/>
        <v>-1.7588558299603647E-3</v>
      </c>
      <c r="H172" s="39">
        <f t="shared" si="22"/>
        <v>-8.794279149801823E-2</v>
      </c>
      <c r="J172" s="37">
        <f t="shared" si="19"/>
        <v>-0.60468193310203477</v>
      </c>
      <c r="M172" s="23"/>
      <c r="N172" s="22"/>
      <c r="O172" s="26">
        <v>1.3034109738083315</v>
      </c>
      <c r="Q172" s="20">
        <v>5.8579356318444756E-2</v>
      </c>
      <c r="S172" s="20">
        <v>1.0845005884214969</v>
      </c>
      <c r="V172" s="23"/>
    </row>
    <row r="173" spans="1:22" x14ac:dyDescent="0.25">
      <c r="A173" s="51">
        <v>44105</v>
      </c>
      <c r="B173" s="1">
        <v>443.70001200000002</v>
      </c>
      <c r="C173" s="36">
        <f t="shared" si="20"/>
        <v>4.3883399333429156E-2</v>
      </c>
      <c r="D173" s="52">
        <f t="shared" si="21"/>
        <v>4.3883399333429152</v>
      </c>
      <c r="E173" s="26"/>
      <c r="F173" s="38">
        <v>73.705001999999993</v>
      </c>
      <c r="G173" s="36">
        <f t="shared" si="18"/>
        <v>-1.8976487857094969E-3</v>
      </c>
      <c r="H173" s="39">
        <f t="shared" si="22"/>
        <v>-9.4882439285474837E-2</v>
      </c>
      <c r="J173" s="37">
        <f t="shared" si="19"/>
        <v>4.2934574940574404</v>
      </c>
      <c r="M173" s="23"/>
      <c r="N173" s="22"/>
      <c r="O173" s="26">
        <v>1.3122333093834242</v>
      </c>
      <c r="Q173" s="20">
        <v>5.9961365303526651E-2</v>
      </c>
      <c r="S173" s="20">
        <v>1.0963015073138651</v>
      </c>
      <c r="V173" s="23"/>
    </row>
    <row r="174" spans="1:22" x14ac:dyDescent="0.25">
      <c r="A174" s="51">
        <v>44106</v>
      </c>
      <c r="B174" s="1"/>
      <c r="C174" s="36"/>
      <c r="D174" s="52"/>
      <c r="E174" s="26"/>
      <c r="F174" s="38">
        <v>73.217003000000005</v>
      </c>
      <c r="G174" s="36">
        <f t="shared" si="18"/>
        <v>-6.6429912195635722E-3</v>
      </c>
      <c r="H174" s="39">
        <f t="shared" si="22"/>
        <v>-0.3321495609781786</v>
      </c>
      <c r="J174" s="37">
        <f t="shared" si="19"/>
        <v>-0.3321495609781786</v>
      </c>
      <c r="M174" s="23"/>
      <c r="N174" s="22"/>
      <c r="O174" s="26">
        <v>1.3369183439609817</v>
      </c>
      <c r="Q174" s="20">
        <v>6.0149370811911317E-2</v>
      </c>
      <c r="S174" s="20">
        <v>1.1552483249161853</v>
      </c>
      <c r="V174" s="23"/>
    </row>
    <row r="175" spans="1:22" x14ac:dyDescent="0.25">
      <c r="A175" s="51">
        <v>44109</v>
      </c>
      <c r="B175" s="1">
        <v>444.14999399999999</v>
      </c>
      <c r="C175" s="36">
        <f>LN(B175/B173)</f>
        <v>1.013644276595725E-3</v>
      </c>
      <c r="D175" s="52">
        <f t="shared" ref="D175:D205" si="23">$M$3*C175</f>
        <v>0.1013644276595725</v>
      </c>
      <c r="E175" s="26"/>
      <c r="F175" s="38">
        <v>73.322402999999994</v>
      </c>
      <c r="G175" s="36">
        <f t="shared" si="18"/>
        <v>1.4385211603181287E-3</v>
      </c>
      <c r="H175" s="39">
        <f t="shared" si="22"/>
        <v>7.192605801590643E-2</v>
      </c>
      <c r="J175" s="37">
        <f t="shared" si="19"/>
        <v>0.17329048567547894</v>
      </c>
      <c r="M175" s="23"/>
      <c r="N175" s="22"/>
      <c r="O175" s="26">
        <v>1.3424615359824068</v>
      </c>
      <c r="Q175" s="20">
        <v>6.1844474105886296E-2</v>
      </c>
      <c r="S175" s="20">
        <v>1.1615834638265041</v>
      </c>
      <c r="V175" s="23"/>
    </row>
    <row r="176" spans="1:22" x14ac:dyDescent="0.25">
      <c r="A176" s="51">
        <v>44110</v>
      </c>
      <c r="B176" s="1">
        <v>449.64999399999999</v>
      </c>
      <c r="C176" s="36">
        <f t="shared" si="20"/>
        <v>1.2307159310052461E-2</v>
      </c>
      <c r="D176" s="52">
        <f t="shared" si="23"/>
        <v>1.230715931005246</v>
      </c>
      <c r="E176" s="26"/>
      <c r="F176" s="38">
        <v>73.108299000000002</v>
      </c>
      <c r="G176" s="36">
        <f t="shared" si="18"/>
        <v>-2.9243068516749816E-3</v>
      </c>
      <c r="H176" s="39">
        <f t="shared" si="22"/>
        <v>-0.14621534258374908</v>
      </c>
      <c r="J176" s="37">
        <f t="shared" si="19"/>
        <v>1.0845005884214969</v>
      </c>
      <c r="M176" s="23"/>
      <c r="N176" s="22"/>
      <c r="O176" s="26">
        <v>1.3527875104823019</v>
      </c>
      <c r="Q176" s="20">
        <v>6.4840691651450441E-2</v>
      </c>
      <c r="S176" s="20">
        <v>1.2195140147029595</v>
      </c>
      <c r="V176" s="23"/>
    </row>
    <row r="177" spans="1:22" x14ac:dyDescent="0.25">
      <c r="A177" s="51">
        <v>44111</v>
      </c>
      <c r="B177" s="1">
        <v>453.10000600000001</v>
      </c>
      <c r="C177" s="36">
        <f t="shared" si="20"/>
        <v>7.6433758983896864E-3</v>
      </c>
      <c r="D177" s="52">
        <f t="shared" si="23"/>
        <v>0.7643375898389686</v>
      </c>
      <c r="E177" s="26"/>
      <c r="F177" s="38">
        <v>73.815002000000007</v>
      </c>
      <c r="G177" s="36">
        <f t="shared" si="18"/>
        <v>9.6201003572933836E-3</v>
      </c>
      <c r="H177" s="39">
        <f t="shared" si="22"/>
        <v>0.4810050178646692</v>
      </c>
      <c r="J177" s="37">
        <f t="shared" si="19"/>
        <v>1.2453426077036378</v>
      </c>
      <c r="M177" s="23"/>
      <c r="N177" s="22"/>
      <c r="O177" s="26">
        <v>1.3670153891744219</v>
      </c>
      <c r="Q177" s="20">
        <v>6.9741083225683731E-2</v>
      </c>
      <c r="S177" s="20">
        <v>1.2270615966042566</v>
      </c>
      <c r="V177" s="23"/>
    </row>
    <row r="178" spans="1:22" x14ac:dyDescent="0.25">
      <c r="A178" s="51">
        <v>44112</v>
      </c>
      <c r="B178" s="1">
        <v>451.89999399999999</v>
      </c>
      <c r="C178" s="36">
        <f t="shared" si="20"/>
        <v>-2.6519617752422094E-3</v>
      </c>
      <c r="D178" s="52">
        <f t="shared" si="23"/>
        <v>-0.26519617752422092</v>
      </c>
      <c r="E178" s="26"/>
      <c r="F178" s="38">
        <v>73.542502999999996</v>
      </c>
      <c r="G178" s="36">
        <f t="shared" si="18"/>
        <v>-3.6984788880664462E-3</v>
      </c>
      <c r="H178" s="39">
        <f t="shared" si="22"/>
        <v>-0.1849239444033223</v>
      </c>
      <c r="J178" s="37">
        <f t="shared" si="19"/>
        <v>-0.45012012192754325</v>
      </c>
      <c r="M178" s="23"/>
      <c r="N178" s="22"/>
      <c r="O178" s="26">
        <v>1.5069603680378714</v>
      </c>
      <c r="Q178" s="20">
        <v>7.0992524300662718E-2</v>
      </c>
      <c r="S178" s="20">
        <v>1.2453426077036378</v>
      </c>
      <c r="V178" s="23"/>
    </row>
    <row r="179" spans="1:22" x14ac:dyDescent="0.25">
      <c r="A179" s="51">
        <v>44113</v>
      </c>
      <c r="B179" s="1">
        <v>468.04998799999998</v>
      </c>
      <c r="C179" s="36">
        <f t="shared" si="20"/>
        <v>3.5114199039506605E-2</v>
      </c>
      <c r="D179" s="52">
        <f t="shared" si="23"/>
        <v>3.5114199039506606</v>
      </c>
      <c r="E179" s="26"/>
      <c r="F179" s="38">
        <v>73.280501999999998</v>
      </c>
      <c r="G179" s="36">
        <f t="shared" si="18"/>
        <v>-3.5689404136565522E-3</v>
      </c>
      <c r="H179" s="39">
        <f t="shared" si="22"/>
        <v>-0.17844702068282761</v>
      </c>
      <c r="J179" s="37">
        <f t="shared" si="19"/>
        <v>3.3329728832678329</v>
      </c>
      <c r="M179" s="23"/>
      <c r="N179" s="22"/>
      <c r="O179" s="26">
        <v>1.7080543180860548</v>
      </c>
      <c r="Q179" s="20">
        <v>7.192605801590643E-2</v>
      </c>
      <c r="S179" s="20">
        <v>1.2591324982552845</v>
      </c>
      <c r="V179" s="23"/>
    </row>
    <row r="180" spans="1:22" x14ac:dyDescent="0.25">
      <c r="A180" s="51">
        <v>44116</v>
      </c>
      <c r="B180" s="1">
        <v>468</v>
      </c>
      <c r="C180" s="36">
        <f t="shared" si="20"/>
        <v>-1.0680626182003074E-4</v>
      </c>
      <c r="D180" s="52">
        <f t="shared" si="23"/>
        <v>-1.0680626182003074E-2</v>
      </c>
      <c r="E180" s="26"/>
      <c r="F180" s="38">
        <v>73.014801000000006</v>
      </c>
      <c r="G180" s="36">
        <f t="shared" si="18"/>
        <v>-3.6323967577408045E-3</v>
      </c>
      <c r="H180" s="39">
        <f t="shared" si="22"/>
        <v>-0.18161983788704023</v>
      </c>
      <c r="J180" s="37">
        <f t="shared" si="19"/>
        <v>-0.1923004640690433</v>
      </c>
      <c r="M180" s="23"/>
      <c r="N180" s="22"/>
      <c r="O180" s="26">
        <v>1.7309090225948638</v>
      </c>
      <c r="Q180" s="20">
        <v>8.02318113522206E-2</v>
      </c>
      <c r="S180" s="20">
        <v>1.2786591602401809</v>
      </c>
      <c r="V180" s="23"/>
    </row>
    <row r="181" spans="1:22" x14ac:dyDescent="0.25">
      <c r="A181" s="51">
        <v>44117</v>
      </c>
      <c r="B181" s="1">
        <v>461.35000600000001</v>
      </c>
      <c r="C181" s="36">
        <f t="shared" si="20"/>
        <v>-1.431130888777149E-2</v>
      </c>
      <c r="D181" s="52">
        <f t="shared" si="23"/>
        <v>-1.431130888777149</v>
      </c>
      <c r="E181" s="26"/>
      <c r="F181" s="38">
        <v>73.350800000000007</v>
      </c>
      <c r="G181" s="36">
        <f t="shared" si="18"/>
        <v>4.5912371202966335E-3</v>
      </c>
      <c r="H181" s="39">
        <f t="shared" si="22"/>
        <v>0.22956185601483167</v>
      </c>
      <c r="J181" s="37">
        <f t="shared" si="19"/>
        <v>-1.2015690327623174</v>
      </c>
      <c r="M181" s="23"/>
      <c r="N181" s="22"/>
      <c r="O181" s="26">
        <v>1.7463627302873164</v>
      </c>
      <c r="Q181" s="20">
        <v>8.2185493605870824E-2</v>
      </c>
      <c r="S181" s="20">
        <v>1.2893322980591506</v>
      </c>
      <c r="V181" s="23"/>
    </row>
    <row r="182" spans="1:22" x14ac:dyDescent="0.25">
      <c r="A182" s="51">
        <v>44118</v>
      </c>
      <c r="B182" s="1">
        <v>471.29998799999998</v>
      </c>
      <c r="C182" s="36">
        <f t="shared" si="20"/>
        <v>2.1337821438319939E-2</v>
      </c>
      <c r="D182" s="52">
        <f t="shared" si="23"/>
        <v>2.1337821438319939</v>
      </c>
      <c r="E182" s="26"/>
      <c r="F182" s="38">
        <v>73.620002999999997</v>
      </c>
      <c r="G182" s="36">
        <f t="shared" si="18"/>
        <v>3.6633575590227004E-3</v>
      </c>
      <c r="H182" s="39">
        <f t="shared" si="22"/>
        <v>0.18316787795113501</v>
      </c>
      <c r="J182" s="37">
        <f t="shared" si="19"/>
        <v>2.3169500217831289</v>
      </c>
      <c r="M182" s="23"/>
      <c r="N182" s="22"/>
      <c r="O182" s="26">
        <v>1.7494839089528171</v>
      </c>
      <c r="Q182" s="20">
        <v>8.2658320428146942E-2</v>
      </c>
      <c r="S182" s="20">
        <v>1.3026242544384807</v>
      </c>
      <c r="V182" s="23"/>
    </row>
    <row r="183" spans="1:22" x14ac:dyDescent="0.25">
      <c r="A183" s="51">
        <v>44119</v>
      </c>
      <c r="B183" s="1">
        <v>462.60000600000001</v>
      </c>
      <c r="C183" s="36">
        <f t="shared" si="20"/>
        <v>-1.8632045700687969E-2</v>
      </c>
      <c r="D183" s="52">
        <f t="shared" si="23"/>
        <v>-1.8632045700687969</v>
      </c>
      <c r="E183" s="26"/>
      <c r="F183" s="38">
        <v>73.296204000000003</v>
      </c>
      <c r="G183" s="36">
        <f t="shared" si="18"/>
        <v>-4.407948325055794E-3</v>
      </c>
      <c r="H183" s="39">
        <f t="shared" si="22"/>
        <v>-0.22039741625278969</v>
      </c>
      <c r="J183" s="37">
        <f t="shared" si="19"/>
        <v>-2.0836019863215864</v>
      </c>
      <c r="M183" s="23"/>
      <c r="N183" s="22"/>
      <c r="O183" s="26">
        <v>1.7602973609638275</v>
      </c>
      <c r="Q183" s="20">
        <v>8.2767775871435911E-2</v>
      </c>
      <c r="S183" s="20">
        <v>1.3270247988524964</v>
      </c>
      <c r="V183" s="23"/>
    </row>
    <row r="184" spans="1:22" x14ac:dyDescent="0.25">
      <c r="A184" s="51">
        <v>44120</v>
      </c>
      <c r="B184" s="1">
        <v>472.39999399999999</v>
      </c>
      <c r="C184" s="36">
        <f t="shared" si="20"/>
        <v>2.0963308854599065E-2</v>
      </c>
      <c r="D184" s="52">
        <f t="shared" si="23"/>
        <v>2.0963308854599063</v>
      </c>
      <c r="E184" s="26"/>
      <c r="F184" s="38">
        <v>73.371002000000004</v>
      </c>
      <c r="G184" s="36">
        <f t="shared" si="18"/>
        <v>1.0199690649944906E-3</v>
      </c>
      <c r="H184" s="39">
        <f t="shared" si="22"/>
        <v>5.0998453249724532E-2</v>
      </c>
      <c r="J184" s="37">
        <f t="shared" si="19"/>
        <v>2.1473293387096311</v>
      </c>
      <c r="M184" s="23"/>
      <c r="N184" s="22"/>
      <c r="O184" s="26">
        <v>1.7726279725605778</v>
      </c>
      <c r="Q184" s="20">
        <v>8.3375259271515872E-2</v>
      </c>
      <c r="S184" s="20">
        <v>1.3649088683217887</v>
      </c>
      <c r="V184" s="23"/>
    </row>
    <row r="185" spans="1:22" x14ac:dyDescent="0.25">
      <c r="A185" s="51">
        <v>44123</v>
      </c>
      <c r="B185" s="1">
        <v>492.95001200000002</v>
      </c>
      <c r="C185" s="36">
        <f t="shared" si="20"/>
        <v>4.2581701742183412E-2</v>
      </c>
      <c r="D185" s="52">
        <f t="shared" si="23"/>
        <v>4.2581701742183409</v>
      </c>
      <c r="E185" s="26"/>
      <c r="F185" s="38">
        <v>73.443802000000005</v>
      </c>
      <c r="G185" s="36">
        <f t="shared" si="18"/>
        <v>9.9172568410327701E-4</v>
      </c>
      <c r="H185" s="39">
        <f t="shared" si="22"/>
        <v>4.9586284205163852E-2</v>
      </c>
      <c r="J185" s="37">
        <f t="shared" si="19"/>
        <v>4.3077564584235049</v>
      </c>
      <c r="M185" s="23"/>
      <c r="N185" s="22"/>
      <c r="O185" s="26">
        <v>1.7748872233743982</v>
      </c>
      <c r="Q185" s="20">
        <v>8.4998199515010184E-2</v>
      </c>
      <c r="S185" s="20">
        <v>1.3987891513075241</v>
      </c>
      <c r="V185" s="23"/>
    </row>
    <row r="186" spans="1:22" x14ac:dyDescent="0.25">
      <c r="A186" s="51">
        <v>44124</v>
      </c>
      <c r="B186" s="1">
        <v>493.95001200000002</v>
      </c>
      <c r="C186" s="36">
        <f t="shared" si="20"/>
        <v>2.026548420149747E-3</v>
      </c>
      <c r="D186" s="52">
        <f t="shared" si="23"/>
        <v>0.20265484201497469</v>
      </c>
      <c r="E186" s="26"/>
      <c r="F186" s="38">
        <v>73.574996999999996</v>
      </c>
      <c r="G186" s="36">
        <f t="shared" si="18"/>
        <v>1.7847382201034755E-3</v>
      </c>
      <c r="H186" s="39">
        <f t="shared" si="22"/>
        <v>8.923691100517378E-2</v>
      </c>
      <c r="J186" s="37">
        <f t="shared" si="19"/>
        <v>0.29189175302014847</v>
      </c>
      <c r="M186" s="23"/>
      <c r="N186" s="22"/>
      <c r="O186" s="26">
        <v>1.863594660812383</v>
      </c>
      <c r="Q186" s="20">
        <v>8.910416528574916E-2</v>
      </c>
      <c r="S186" s="20">
        <v>1.4093830221354695</v>
      </c>
      <c r="V186" s="23"/>
    </row>
    <row r="187" spans="1:22" x14ac:dyDescent="0.25">
      <c r="A187" s="51">
        <v>44125</v>
      </c>
      <c r="B187" s="1">
        <v>501.45001200000002</v>
      </c>
      <c r="C187" s="36">
        <f t="shared" si="20"/>
        <v>1.5069603680378714E-2</v>
      </c>
      <c r="D187" s="52">
        <f t="shared" si="23"/>
        <v>1.5069603680378714</v>
      </c>
      <c r="E187" s="26"/>
      <c r="F187" s="38">
        <v>73.647498999999996</v>
      </c>
      <c r="G187" s="36">
        <f t="shared" si="18"/>
        <v>9.8493107821132574E-4</v>
      </c>
      <c r="H187" s="39">
        <f t="shared" si="22"/>
        <v>4.9246553910566288E-2</v>
      </c>
      <c r="J187" s="37">
        <f t="shared" si="19"/>
        <v>1.5562069219484376</v>
      </c>
      <c r="M187" s="23"/>
      <c r="N187" s="22"/>
      <c r="O187" s="26">
        <v>1.9050727658962181</v>
      </c>
      <c r="Q187" s="20">
        <v>8.923691100517378E-2</v>
      </c>
      <c r="S187" s="20">
        <v>1.4268103048376453</v>
      </c>
      <c r="V187" s="23"/>
    </row>
    <row r="188" spans="1:22" x14ac:dyDescent="0.25">
      <c r="A188" s="51">
        <v>44126</v>
      </c>
      <c r="B188" s="1">
        <v>510.29998799999998</v>
      </c>
      <c r="C188" s="36">
        <f t="shared" si="20"/>
        <v>1.7494839089528171E-2</v>
      </c>
      <c r="D188" s="52">
        <f t="shared" si="23"/>
        <v>1.7494839089528171</v>
      </c>
      <c r="E188" s="26"/>
      <c r="F188" s="38">
        <v>73.681297000000001</v>
      </c>
      <c r="G188" s="36">
        <f t="shared" si="18"/>
        <v>4.588105178419478E-4</v>
      </c>
      <c r="H188" s="39">
        <f t="shared" si="22"/>
        <v>2.2940525892097389E-2</v>
      </c>
      <c r="J188" s="37">
        <f t="shared" si="19"/>
        <v>1.7724244348449145</v>
      </c>
      <c r="M188" s="23"/>
      <c r="N188" s="22"/>
      <c r="O188" s="26">
        <v>1.9389348606688146</v>
      </c>
      <c r="Q188" s="20">
        <v>9.2728739353077155E-2</v>
      </c>
      <c r="S188" s="20">
        <v>1.4587792269988404</v>
      </c>
      <c r="V188" s="23"/>
    </row>
    <row r="189" spans="1:22" x14ac:dyDescent="0.25">
      <c r="A189" s="51">
        <v>44127</v>
      </c>
      <c r="B189" s="1">
        <v>507.20001200000002</v>
      </c>
      <c r="C189" s="36">
        <f t="shared" si="20"/>
        <v>-6.0933377720244417E-3</v>
      </c>
      <c r="D189" s="52">
        <f t="shared" si="23"/>
        <v>-0.60933377720244419</v>
      </c>
      <c r="E189" s="26"/>
      <c r="F189" s="38">
        <v>73.720000999999996</v>
      </c>
      <c r="G189" s="36">
        <f t="shared" si="18"/>
        <v>5.2515142559309588E-4</v>
      </c>
      <c r="H189" s="39">
        <f t="shared" si="22"/>
        <v>2.6257571279654793E-2</v>
      </c>
      <c r="J189" s="37">
        <f t="shared" si="19"/>
        <v>-0.58307620592278941</v>
      </c>
      <c r="M189" s="23"/>
      <c r="N189" s="22"/>
      <c r="O189" s="26">
        <v>2.0115255524968387</v>
      </c>
      <c r="Q189" s="20">
        <v>9.2782154917415913E-2</v>
      </c>
      <c r="S189" s="20">
        <v>1.4617777562582916</v>
      </c>
      <c r="V189" s="23"/>
    </row>
    <row r="190" spans="1:22" x14ac:dyDescent="0.25">
      <c r="A190" s="51">
        <v>44130</v>
      </c>
      <c r="B190" s="1">
        <v>493.35000600000001</v>
      </c>
      <c r="C190" s="36">
        <f t="shared" si="20"/>
        <v>-2.7686553317394967E-2</v>
      </c>
      <c r="D190" s="52">
        <f t="shared" si="23"/>
        <v>-2.7686553317394966</v>
      </c>
      <c r="E190" s="26"/>
      <c r="F190" s="38">
        <v>73.822899000000007</v>
      </c>
      <c r="G190" s="36">
        <f t="shared" si="18"/>
        <v>1.3948216645136746E-3</v>
      </c>
      <c r="H190" s="39">
        <f t="shared" si="22"/>
        <v>6.9741083225683731E-2</v>
      </c>
      <c r="J190" s="37">
        <f t="shared" si="19"/>
        <v>-2.6989142485138129</v>
      </c>
      <c r="M190" s="23"/>
      <c r="N190" s="22"/>
      <c r="O190" s="26">
        <v>2.022313666336212</v>
      </c>
      <c r="Q190" s="20">
        <v>9.4823577869734124E-2</v>
      </c>
      <c r="S190" s="20">
        <v>1.4684354656915288</v>
      </c>
      <c r="V190" s="23"/>
    </row>
    <row r="191" spans="1:22" x14ac:dyDescent="0.25">
      <c r="A191" s="51">
        <v>44131</v>
      </c>
      <c r="B191" s="1">
        <v>508.10000600000001</v>
      </c>
      <c r="C191" s="36">
        <f t="shared" si="20"/>
        <v>2.9459416943458366E-2</v>
      </c>
      <c r="D191" s="52">
        <f t="shared" si="23"/>
        <v>2.9459416943458367</v>
      </c>
      <c r="E191" s="26"/>
      <c r="F191" s="38">
        <v>73.948502000000005</v>
      </c>
      <c r="G191" s="36">
        <f t="shared" si="18"/>
        <v>1.6999639903002037E-3</v>
      </c>
      <c r="H191" s="39">
        <f t="shared" si="22"/>
        <v>8.4998199515010184E-2</v>
      </c>
      <c r="J191" s="37">
        <f t="shared" si="19"/>
        <v>3.0309398938608467</v>
      </c>
      <c r="M191" s="23"/>
      <c r="N191" s="22"/>
      <c r="O191" s="26">
        <v>2.0718344801280733</v>
      </c>
      <c r="Q191" s="20">
        <v>9.5378177499192626E-2</v>
      </c>
      <c r="S191" s="20">
        <v>1.5372957134559484</v>
      </c>
      <c r="V191" s="23"/>
    </row>
    <row r="192" spans="1:22" x14ac:dyDescent="0.25">
      <c r="A192" s="51">
        <v>44132</v>
      </c>
      <c r="B192" s="1">
        <v>504.70001200000002</v>
      </c>
      <c r="C192" s="36">
        <f t="shared" si="20"/>
        <v>-6.7140732856679286E-3</v>
      </c>
      <c r="D192" s="52">
        <f t="shared" si="23"/>
        <v>-0.67140732856679286</v>
      </c>
      <c r="E192" s="26"/>
      <c r="F192" s="38">
        <v>73.805000000000007</v>
      </c>
      <c r="G192" s="36">
        <f t="shared" si="18"/>
        <v>-1.942452032315933E-3</v>
      </c>
      <c r="H192" s="39">
        <f t="shared" si="22"/>
        <v>-9.7122601615796653E-2</v>
      </c>
      <c r="J192" s="37">
        <f t="shared" si="19"/>
        <v>-0.76852993018258953</v>
      </c>
      <c r="M192" s="23"/>
      <c r="N192" s="22"/>
      <c r="O192" s="26">
        <v>2.0878714883810772</v>
      </c>
      <c r="Q192" s="20">
        <v>0.10599171651653841</v>
      </c>
      <c r="S192" s="20">
        <v>1.5562069219484376</v>
      </c>
      <c r="V192" s="23"/>
    </row>
    <row r="193" spans="1:22" x14ac:dyDescent="0.25">
      <c r="A193" s="51">
        <v>44133</v>
      </c>
      <c r="B193" s="1">
        <v>493.85000600000001</v>
      </c>
      <c r="C193" s="36">
        <f t="shared" si="20"/>
        <v>-2.1732377619143019E-2</v>
      </c>
      <c r="D193" s="52">
        <f t="shared" si="23"/>
        <v>-2.1732377619143017</v>
      </c>
      <c r="E193" s="26"/>
      <c r="F193" s="38">
        <v>74.440002000000007</v>
      </c>
      <c r="G193" s="36">
        <f t="shared" si="18"/>
        <v>8.5669786523652081E-3</v>
      </c>
      <c r="H193" s="39">
        <f t="shared" si="22"/>
        <v>0.4283489326182604</v>
      </c>
      <c r="J193" s="37">
        <f t="shared" si="19"/>
        <v>-1.7448888292960414</v>
      </c>
      <c r="M193" s="23"/>
      <c r="N193" s="22"/>
      <c r="O193" s="26">
        <v>2.0950968199008009</v>
      </c>
      <c r="Q193" s="20">
        <v>0.11109092910586704</v>
      </c>
      <c r="S193" s="20">
        <v>1.6701420192007601</v>
      </c>
      <c r="V193" s="23"/>
    </row>
    <row r="194" spans="1:22" x14ac:dyDescent="0.25">
      <c r="A194" s="51">
        <v>44134</v>
      </c>
      <c r="B194" s="1">
        <v>492.5</v>
      </c>
      <c r="C194" s="36">
        <f t="shared" si="20"/>
        <v>-2.7373788914307421E-3</v>
      </c>
      <c r="D194" s="52">
        <f t="shared" si="23"/>
        <v>-0.27373788914307423</v>
      </c>
      <c r="E194" s="26"/>
      <c r="F194" s="38">
        <v>74.263999999999996</v>
      </c>
      <c r="G194" s="36">
        <f t="shared" si="18"/>
        <v>-2.3671465436940287E-3</v>
      </c>
      <c r="H194" s="39">
        <f t="shared" si="22"/>
        <v>-0.11835732718470143</v>
      </c>
      <c r="J194" s="37">
        <f t="shared" si="19"/>
        <v>-0.39209521632777566</v>
      </c>
      <c r="M194" s="23"/>
      <c r="N194" s="22"/>
      <c r="O194" s="26">
        <v>2.0963308854599063</v>
      </c>
      <c r="Q194" s="20">
        <v>0.11471488797235885</v>
      </c>
      <c r="S194" s="20">
        <v>1.7724244348449145</v>
      </c>
      <c r="V194" s="23"/>
    </row>
    <row r="195" spans="1:22" x14ac:dyDescent="0.25">
      <c r="A195" s="51">
        <v>44137</v>
      </c>
      <c r="B195" s="1">
        <v>522.65002400000003</v>
      </c>
      <c r="C195" s="36">
        <f t="shared" si="20"/>
        <v>5.9417609286403279E-2</v>
      </c>
      <c r="D195" s="52">
        <f t="shared" si="23"/>
        <v>5.9417609286403277</v>
      </c>
      <c r="E195" s="26"/>
      <c r="F195" s="38">
        <v>74.550499000000002</v>
      </c>
      <c r="G195" s="36">
        <f t="shared" si="18"/>
        <v>3.8504225850138803E-3</v>
      </c>
      <c r="H195" s="39">
        <f t="shared" si="22"/>
        <v>0.19252112925069401</v>
      </c>
      <c r="J195" s="37">
        <f t="shared" si="19"/>
        <v>6.1342820578910215</v>
      </c>
      <c r="M195" s="23"/>
      <c r="N195" s="22"/>
      <c r="O195" s="26">
        <v>2.1200490687662374</v>
      </c>
      <c r="Q195" s="20">
        <v>0.11835225188457721</v>
      </c>
      <c r="S195" s="20">
        <v>1.7929227919684139</v>
      </c>
      <c r="V195" s="23"/>
    </row>
    <row r="196" spans="1:22" x14ac:dyDescent="0.25">
      <c r="A196" s="51">
        <v>44138</v>
      </c>
      <c r="B196" s="1">
        <v>534.15002400000003</v>
      </c>
      <c r="C196" s="36">
        <f t="shared" si="20"/>
        <v>2.1764673424547819E-2</v>
      </c>
      <c r="D196" s="52">
        <f t="shared" si="23"/>
        <v>2.176467342454782</v>
      </c>
      <c r="E196" s="26"/>
      <c r="F196" s="38">
        <v>74.456801999999996</v>
      </c>
      <c r="G196" s="36">
        <f t="shared" si="18"/>
        <v>-1.2576163949075214E-3</v>
      </c>
      <c r="H196" s="39">
        <f t="shared" si="22"/>
        <v>-6.2880819745376071E-2</v>
      </c>
      <c r="J196" s="37">
        <f t="shared" si="19"/>
        <v>2.1135865227094062</v>
      </c>
      <c r="M196" s="23"/>
      <c r="N196" s="22"/>
      <c r="O196" s="26">
        <v>2.1337821438319939</v>
      </c>
      <c r="Q196" s="20">
        <v>0.12549950539185026</v>
      </c>
      <c r="S196" s="20">
        <v>1.7957497142463141</v>
      </c>
      <c r="V196" s="23"/>
    </row>
    <row r="197" spans="1:22" x14ac:dyDescent="0.25">
      <c r="A197" s="51">
        <v>44139</v>
      </c>
      <c r="B197" s="1">
        <v>525.15002400000003</v>
      </c>
      <c r="C197" s="36">
        <f t="shared" si="20"/>
        <v>-1.6992761553082932E-2</v>
      </c>
      <c r="D197" s="52">
        <f t="shared" si="23"/>
        <v>-1.6992761553082931</v>
      </c>
      <c r="E197" s="26"/>
      <c r="F197" s="38">
        <v>74.655602000000002</v>
      </c>
      <c r="G197" s="36">
        <f t="shared" si="18"/>
        <v>2.6664464183400057E-3</v>
      </c>
      <c r="H197" s="39">
        <f t="shared" ref="H197:H204" si="24">$M$4*G197</f>
        <v>0.13332232091700028</v>
      </c>
      <c r="J197" s="37">
        <f t="shared" si="19"/>
        <v>-1.5659538343912929</v>
      </c>
      <c r="M197" s="23"/>
      <c r="N197" s="22"/>
      <c r="O197" s="26">
        <v>2.1337863435622317</v>
      </c>
      <c r="Q197" s="20">
        <v>0.13332232091700028</v>
      </c>
      <c r="S197" s="20">
        <v>1.8113757701882596</v>
      </c>
      <c r="V197" s="23"/>
    </row>
    <row r="198" spans="1:22" x14ac:dyDescent="0.25">
      <c r="A198" s="51">
        <v>44140</v>
      </c>
      <c r="B198" s="1">
        <v>539.29998799999998</v>
      </c>
      <c r="C198" s="36">
        <f t="shared" si="20"/>
        <v>2.6587998322103314E-2</v>
      </c>
      <c r="D198" s="52">
        <f t="shared" si="23"/>
        <v>2.6587998322103314</v>
      </c>
      <c r="E198" s="26"/>
      <c r="F198" s="38">
        <v>74.379997000000003</v>
      </c>
      <c r="G198" s="36">
        <f t="shared" ref="G198:G262" si="25">LN(F198/F197)</f>
        <v>-3.6985165425774988E-3</v>
      </c>
      <c r="H198" s="39">
        <f t="shared" si="24"/>
        <v>-0.18492582712887493</v>
      </c>
      <c r="J198" s="37">
        <f t="shared" ref="J198:J261" si="26">D198+H198</f>
        <v>2.4738740050814565</v>
      </c>
      <c r="M198" s="23"/>
      <c r="N198" s="22"/>
      <c r="O198" s="26">
        <v>2.1384055872300451</v>
      </c>
      <c r="Q198" s="20">
        <v>0.13592844012924954</v>
      </c>
      <c r="S198" s="20">
        <v>1.9136513237650952</v>
      </c>
      <c r="V198" s="23"/>
    </row>
    <row r="199" spans="1:22" x14ac:dyDescent="0.25">
      <c r="A199" s="51">
        <v>44141</v>
      </c>
      <c r="B199" s="1">
        <v>541.75</v>
      </c>
      <c r="C199" s="36">
        <f t="shared" si="20"/>
        <v>4.532660324353479E-3</v>
      </c>
      <c r="D199" s="52">
        <f t="shared" si="23"/>
        <v>0.45326603243534791</v>
      </c>
      <c r="E199" s="26"/>
      <c r="F199" s="38">
        <v>74.120002999999997</v>
      </c>
      <c r="G199" s="36">
        <f t="shared" si="25"/>
        <v>-3.5016062714365516E-3</v>
      </c>
      <c r="H199" s="39">
        <f t="shared" si="24"/>
        <v>-0.17508031357182757</v>
      </c>
      <c r="J199" s="37">
        <f t="shared" si="26"/>
        <v>0.27818571886352034</v>
      </c>
      <c r="M199" s="23"/>
      <c r="N199" s="22"/>
      <c r="O199" s="26">
        <v>2.1597026394629353</v>
      </c>
      <c r="Q199" s="20">
        <v>0.13712774290636659</v>
      </c>
      <c r="S199" s="20">
        <v>1.9289879967230934</v>
      </c>
      <c r="V199" s="23"/>
    </row>
    <row r="200" spans="1:22" x14ac:dyDescent="0.25">
      <c r="A200" s="51">
        <v>44144</v>
      </c>
      <c r="B200" s="1">
        <v>565.04998799999998</v>
      </c>
      <c r="C200" s="36">
        <f t="shared" si="20"/>
        <v>4.210956115263239E-2</v>
      </c>
      <c r="D200" s="52">
        <f t="shared" si="23"/>
        <v>4.2109561152632393</v>
      </c>
      <c r="E200" s="26"/>
      <c r="F200" s="38">
        <v>73.979797000000005</v>
      </c>
      <c r="G200" s="36">
        <f t="shared" si="25"/>
        <v>-1.8933994763812873E-3</v>
      </c>
      <c r="H200" s="39">
        <f t="shared" si="24"/>
        <v>-9.4669973819064362E-2</v>
      </c>
      <c r="J200" s="37">
        <f t="shared" si="26"/>
        <v>4.1162861414441752</v>
      </c>
      <c r="M200" s="23"/>
      <c r="N200" s="22"/>
      <c r="O200" s="26">
        <v>2.1623838915159466</v>
      </c>
      <c r="Q200" s="20">
        <v>0.14126653191670965</v>
      </c>
      <c r="S200" s="20">
        <v>1.9577065269250922</v>
      </c>
      <c r="V200" s="23"/>
    </row>
    <row r="201" spans="1:22" x14ac:dyDescent="0.25">
      <c r="A201" s="51">
        <v>44145</v>
      </c>
      <c r="B201" s="1">
        <v>583.59997599999997</v>
      </c>
      <c r="C201" s="36">
        <f t="shared" si="20"/>
        <v>3.2301573955471348E-2</v>
      </c>
      <c r="D201" s="52">
        <f t="shared" si="23"/>
        <v>3.2301573955471348</v>
      </c>
      <c r="E201" s="26"/>
      <c r="F201" s="38">
        <v>73.953201000000007</v>
      </c>
      <c r="G201" s="36">
        <f t="shared" si="25"/>
        <v>-3.5956819162887943E-4</v>
      </c>
      <c r="H201" s="39">
        <f t="shared" si="24"/>
        <v>-1.797840958144397E-2</v>
      </c>
      <c r="J201" s="37">
        <f t="shared" si="26"/>
        <v>3.2121789859656906</v>
      </c>
      <c r="M201" s="23"/>
      <c r="N201" s="22"/>
      <c r="O201" s="26">
        <v>2.176467342454782</v>
      </c>
      <c r="Q201" s="20">
        <v>0.14334802862810248</v>
      </c>
      <c r="S201" s="20">
        <v>1.960986874858224</v>
      </c>
      <c r="V201" s="23"/>
    </row>
    <row r="202" spans="1:22" x14ac:dyDescent="0.25">
      <c r="A202" s="51">
        <v>44146</v>
      </c>
      <c r="B202" s="1">
        <v>608.65002400000003</v>
      </c>
      <c r="C202" s="36">
        <f t="shared" si="20"/>
        <v>4.2027653762561235E-2</v>
      </c>
      <c r="D202" s="52">
        <f t="shared" si="23"/>
        <v>4.2027653762561235</v>
      </c>
      <c r="E202" s="26"/>
      <c r="F202" s="38">
        <v>74.281600999999995</v>
      </c>
      <c r="G202" s="36">
        <f t="shared" si="25"/>
        <v>4.4308156092209942E-3</v>
      </c>
      <c r="H202" s="39">
        <f t="shared" si="24"/>
        <v>0.22154078046104972</v>
      </c>
      <c r="J202" s="37">
        <f t="shared" si="26"/>
        <v>4.4243061567171731</v>
      </c>
      <c r="M202" s="23"/>
      <c r="N202" s="22"/>
      <c r="O202" s="26">
        <v>2.2316128322547244</v>
      </c>
      <c r="Q202" s="20">
        <v>0.14599836358317489</v>
      </c>
      <c r="S202" s="20">
        <v>1.9726525033343816</v>
      </c>
      <c r="V202" s="23"/>
    </row>
    <row r="203" spans="1:22" x14ac:dyDescent="0.25">
      <c r="A203" s="51">
        <v>44147</v>
      </c>
      <c r="B203" s="1">
        <v>599.70001200000002</v>
      </c>
      <c r="C203" s="36">
        <f t="shared" si="20"/>
        <v>-1.4813879102664563E-2</v>
      </c>
      <c r="D203" s="52">
        <f t="shared" si="23"/>
        <v>-1.4813879102664562</v>
      </c>
      <c r="E203" s="26"/>
      <c r="F203" s="38">
        <v>74.569999999999993</v>
      </c>
      <c r="G203" s="36">
        <f t="shared" si="25"/>
        <v>3.8749917224288654E-3</v>
      </c>
      <c r="H203" s="39">
        <f t="shared" si="24"/>
        <v>0.19374958612144327</v>
      </c>
      <c r="J203" s="37">
        <f t="shared" si="26"/>
        <v>-1.2876383241450129</v>
      </c>
      <c r="M203" s="23"/>
      <c r="N203" s="22"/>
      <c r="O203" s="26">
        <v>2.3081101749543862</v>
      </c>
      <c r="Q203" s="20">
        <v>0.15269445303211845</v>
      </c>
      <c r="S203" s="20">
        <v>2.0150608942552259</v>
      </c>
      <c r="V203" s="23"/>
    </row>
    <row r="204" spans="1:22" x14ac:dyDescent="0.25">
      <c r="A204" s="51">
        <v>44148</v>
      </c>
      <c r="B204" s="1">
        <v>610.34997599999997</v>
      </c>
      <c r="C204" s="36">
        <f t="shared" si="20"/>
        <v>1.7602973609638275E-2</v>
      </c>
      <c r="D204" s="52">
        <f t="shared" si="23"/>
        <v>1.7602973609638275</v>
      </c>
      <c r="E204" s="26"/>
      <c r="F204" s="38">
        <v>74.864998</v>
      </c>
      <c r="G204" s="36">
        <f t="shared" si="25"/>
        <v>3.948183319225293E-3</v>
      </c>
      <c r="H204" s="39">
        <f t="shared" si="24"/>
        <v>0.19740916596126465</v>
      </c>
      <c r="J204" s="37">
        <f t="shared" si="26"/>
        <v>1.9577065269250922</v>
      </c>
      <c r="M204" s="23"/>
      <c r="N204" s="22"/>
      <c r="O204" s="26">
        <v>2.4654923748879987</v>
      </c>
      <c r="Q204" s="20">
        <v>0.15540134393509991</v>
      </c>
      <c r="S204" s="20">
        <v>2.0760626035751812</v>
      </c>
      <c r="V204" s="23"/>
    </row>
    <row r="205" spans="1:22" x14ac:dyDescent="0.25">
      <c r="A205" s="51">
        <v>44149</v>
      </c>
      <c r="B205" s="1">
        <v>613.15</v>
      </c>
      <c r="C205" s="36">
        <f t="shared" si="20"/>
        <v>4.5770804139279499E-3</v>
      </c>
      <c r="D205" s="52">
        <f t="shared" si="23"/>
        <v>0.45770804139279497</v>
      </c>
      <c r="E205" s="26"/>
      <c r="F205" s="38"/>
      <c r="G205" s="36"/>
      <c r="H205" s="39"/>
      <c r="J205" s="37">
        <f t="shared" si="26"/>
        <v>0.45770804139279497</v>
      </c>
      <c r="M205" s="23"/>
      <c r="N205" s="22"/>
      <c r="O205" s="26">
        <v>2.5203617822992133</v>
      </c>
      <c r="Q205" s="20">
        <v>0.15572301424967566</v>
      </c>
      <c r="S205" s="20">
        <v>2.0870572630827589</v>
      </c>
      <c r="V205" s="23"/>
    </row>
    <row r="206" spans="1:22" x14ac:dyDescent="0.25">
      <c r="A206" s="51">
        <v>44151</v>
      </c>
      <c r="B206" s="1"/>
      <c r="C206" s="36"/>
      <c r="D206" s="52"/>
      <c r="E206" s="26"/>
      <c r="F206" s="38">
        <v>74.487701000000001</v>
      </c>
      <c r="G206" s="36">
        <f>LN(F206/F204)</f>
        <v>-5.0524403661366584E-3</v>
      </c>
      <c r="H206" s="39">
        <f t="shared" ref="H206:H237" si="27">$M$4*G206</f>
        <v>-0.2526220183068329</v>
      </c>
      <c r="J206" s="37">
        <f t="shared" si="26"/>
        <v>-0.2526220183068329</v>
      </c>
      <c r="M206" s="23"/>
      <c r="N206" s="22"/>
      <c r="O206" s="26">
        <v>2.5243143508397203</v>
      </c>
      <c r="Q206" s="20">
        <v>0.15798597952024929</v>
      </c>
      <c r="S206" s="20">
        <v>2.1135865227094062</v>
      </c>
      <c r="V206" s="23"/>
    </row>
    <row r="207" spans="1:22" x14ac:dyDescent="0.25">
      <c r="A207" s="51">
        <v>44152</v>
      </c>
      <c r="B207" s="1">
        <v>628.79998799999998</v>
      </c>
      <c r="C207" s="36">
        <f>LN(B207/B205)</f>
        <v>2.520361782299213E-2</v>
      </c>
      <c r="D207" s="52">
        <f t="shared" ref="D207:D215" si="28">$M$3*C207</f>
        <v>2.5203617822992133</v>
      </c>
      <c r="E207" s="26"/>
      <c r="F207" s="38">
        <v>74.418098000000001</v>
      </c>
      <c r="G207" s="36">
        <f t="shared" si="25"/>
        <v>-9.3485956271189381E-4</v>
      </c>
      <c r="H207" s="39">
        <f t="shared" si="27"/>
        <v>-4.6742978135594693E-2</v>
      </c>
      <c r="J207" s="37">
        <f t="shared" si="26"/>
        <v>2.4736188041636185</v>
      </c>
      <c r="M207" s="23"/>
      <c r="N207" s="22"/>
      <c r="O207" s="26">
        <v>2.54285799917561</v>
      </c>
      <c r="Q207" s="20">
        <v>0.16038763376157675</v>
      </c>
      <c r="S207" s="20">
        <v>2.1150424056892891</v>
      </c>
      <c r="V207" s="23"/>
    </row>
    <row r="208" spans="1:22" x14ac:dyDescent="0.25">
      <c r="A208" s="51">
        <v>44153</v>
      </c>
      <c r="B208" s="1">
        <v>636.29998799999998</v>
      </c>
      <c r="C208" s="36">
        <f t="shared" ref="C208:C265" si="29">LN(B208/B207)</f>
        <v>1.1856909348690428E-2</v>
      </c>
      <c r="D208" s="52">
        <f t="shared" si="28"/>
        <v>1.1856909348690428</v>
      </c>
      <c r="E208" s="26"/>
      <c r="F208" s="38">
        <v>74.479697999999999</v>
      </c>
      <c r="G208" s="36">
        <f t="shared" si="25"/>
        <v>8.2741323470427917E-4</v>
      </c>
      <c r="H208" s="39">
        <f t="shared" si="27"/>
        <v>4.1370661735213955E-2</v>
      </c>
      <c r="J208" s="37">
        <f t="shared" si="26"/>
        <v>1.2270615966042566</v>
      </c>
      <c r="M208" s="23"/>
      <c r="N208" s="22"/>
      <c r="O208" s="26">
        <v>2.6587998322103314</v>
      </c>
      <c r="Q208" s="20">
        <v>0.16473780258140358</v>
      </c>
      <c r="S208" s="20">
        <v>2.1473293387096311</v>
      </c>
      <c r="V208" s="23"/>
    </row>
    <row r="209" spans="1:22" x14ac:dyDescent="0.25">
      <c r="A209" s="51">
        <v>44154</v>
      </c>
      <c r="B209" s="1">
        <v>611.5</v>
      </c>
      <c r="C209" s="36">
        <f t="shared" si="29"/>
        <v>-3.9755176252490469E-2</v>
      </c>
      <c r="D209" s="52">
        <f t="shared" si="28"/>
        <v>-3.9755176252490467</v>
      </c>
      <c r="E209" s="26"/>
      <c r="F209" s="38">
        <v>74.419998000000007</v>
      </c>
      <c r="G209" s="36">
        <f t="shared" si="25"/>
        <v>-8.0188213680425181E-4</v>
      </c>
      <c r="H209" s="39">
        <f t="shared" si="27"/>
        <v>-4.0094106840212591E-2</v>
      </c>
      <c r="J209" s="37">
        <f t="shared" si="26"/>
        <v>-4.0156117320892593</v>
      </c>
      <c r="M209" s="23"/>
      <c r="N209" s="22"/>
      <c r="O209" s="26">
        <v>2.707344360558761</v>
      </c>
      <c r="Q209" s="20">
        <v>0.17215863667367179</v>
      </c>
      <c r="S209" s="20">
        <v>2.1501078667825531</v>
      </c>
      <c r="V209" s="23"/>
    </row>
    <row r="210" spans="1:22" x14ac:dyDescent="0.25">
      <c r="A210" s="51">
        <v>44155</v>
      </c>
      <c r="B210" s="1">
        <v>607.84997599999997</v>
      </c>
      <c r="C210" s="36">
        <f t="shared" si="29"/>
        <v>-5.9868536088501581E-3</v>
      </c>
      <c r="D210" s="52">
        <f t="shared" si="28"/>
        <v>-0.59868536088501578</v>
      </c>
      <c r="E210" s="26"/>
      <c r="F210" s="38">
        <v>74.099602000000004</v>
      </c>
      <c r="G210" s="36">
        <f t="shared" si="25"/>
        <v>-4.3145348764712646E-3</v>
      </c>
      <c r="H210" s="39">
        <f t="shared" si="27"/>
        <v>-0.21572674382356322</v>
      </c>
      <c r="J210" s="37">
        <f t="shared" si="26"/>
        <v>-0.81441210470857905</v>
      </c>
      <c r="M210" s="23"/>
      <c r="N210" s="22"/>
      <c r="O210" s="26">
        <v>2.738864896765401</v>
      </c>
      <c r="Q210" s="20">
        <v>0.1724993334983127</v>
      </c>
      <c r="S210" s="20">
        <v>2.1618780014311731</v>
      </c>
      <c r="V210" s="23"/>
    </row>
    <row r="211" spans="1:22" x14ac:dyDescent="0.25">
      <c r="A211" s="51">
        <v>44158</v>
      </c>
      <c r="B211" s="1">
        <v>595.59997599999997</v>
      </c>
      <c r="C211" s="36">
        <f t="shared" si="29"/>
        <v>-2.0358841004024228E-2</v>
      </c>
      <c r="D211" s="52">
        <f t="shared" si="28"/>
        <v>-2.0358841004024226</v>
      </c>
      <c r="E211" s="26"/>
      <c r="F211" s="38">
        <v>74.162398999999994</v>
      </c>
      <c r="G211" s="36">
        <f t="shared" si="25"/>
        <v>8.4710854206278014E-4</v>
      </c>
      <c r="H211" s="39">
        <f t="shared" si="27"/>
        <v>4.2355427103139005E-2</v>
      </c>
      <c r="J211" s="37">
        <f t="shared" si="26"/>
        <v>-1.9935286732992836</v>
      </c>
      <c r="M211" s="23"/>
      <c r="N211" s="22"/>
      <c r="O211" s="26">
        <v>2.7722774791796527</v>
      </c>
      <c r="Q211" s="20">
        <v>0.17607940447005013</v>
      </c>
      <c r="S211" s="20">
        <v>2.2028168446376735</v>
      </c>
      <c r="V211" s="23"/>
    </row>
    <row r="212" spans="1:22" x14ac:dyDescent="0.25">
      <c r="A212" s="51">
        <v>44159</v>
      </c>
      <c r="B212" s="1">
        <v>619.65002400000003</v>
      </c>
      <c r="C212" s="36">
        <f t="shared" si="29"/>
        <v>3.9585580728071799E-2</v>
      </c>
      <c r="D212" s="52">
        <f t="shared" si="28"/>
        <v>3.9585580728071799</v>
      </c>
      <c r="E212" s="26"/>
      <c r="F212" s="38">
        <v>74.244904000000005</v>
      </c>
      <c r="G212" s="36">
        <f t="shared" si="25"/>
        <v>1.1118726212526566E-3</v>
      </c>
      <c r="H212" s="39">
        <f t="shared" si="27"/>
        <v>5.5593631062632827E-2</v>
      </c>
      <c r="J212" s="37">
        <f t="shared" si="26"/>
        <v>4.0141517038698131</v>
      </c>
      <c r="M212" s="23"/>
      <c r="N212" s="22"/>
      <c r="O212" s="26">
        <v>2.7881281509935083</v>
      </c>
      <c r="Q212" s="20">
        <v>0.18189857599123124</v>
      </c>
      <c r="S212" s="20">
        <v>2.3094396207657848</v>
      </c>
      <c r="V212" s="23"/>
    </row>
    <row r="213" spans="1:22" x14ac:dyDescent="0.25">
      <c r="A213" s="51">
        <v>44160</v>
      </c>
      <c r="B213" s="1">
        <v>599.84997599999997</v>
      </c>
      <c r="C213" s="36">
        <f t="shared" si="29"/>
        <v>-3.247525729149079E-2</v>
      </c>
      <c r="D213" s="52">
        <f t="shared" si="28"/>
        <v>-3.2475257291490789</v>
      </c>
      <c r="E213" s="26"/>
      <c r="F213" s="38">
        <v>73.960800000000006</v>
      </c>
      <c r="G213" s="36">
        <f t="shared" si="25"/>
        <v>-3.8339192127468018E-3</v>
      </c>
      <c r="H213" s="39">
        <f t="shared" si="27"/>
        <v>-0.1916959606373401</v>
      </c>
      <c r="J213" s="37">
        <f t="shared" si="26"/>
        <v>-3.439221689786419</v>
      </c>
      <c r="M213" s="23"/>
      <c r="N213" s="22"/>
      <c r="O213" s="26">
        <v>2.8331870696389778</v>
      </c>
      <c r="Q213" s="20">
        <v>0.18256923674710321</v>
      </c>
      <c r="S213" s="20">
        <v>2.3169500217831289</v>
      </c>
      <c r="V213" s="23"/>
    </row>
    <row r="214" spans="1:22" x14ac:dyDescent="0.25">
      <c r="A214" s="51">
        <v>44161</v>
      </c>
      <c r="B214" s="1">
        <v>612.54998799999998</v>
      </c>
      <c r="C214" s="36">
        <f t="shared" si="29"/>
        <v>2.0950968199008008E-2</v>
      </c>
      <c r="D214" s="52">
        <f t="shared" si="28"/>
        <v>2.0950968199008009</v>
      </c>
      <c r="E214" s="26"/>
      <c r="F214" s="38">
        <v>73.779899999999998</v>
      </c>
      <c r="G214" s="36">
        <f t="shared" si="25"/>
        <v>-2.448886331328387E-3</v>
      </c>
      <c r="H214" s="39">
        <f t="shared" si="27"/>
        <v>-0.12244431656641935</v>
      </c>
      <c r="J214" s="37">
        <f t="shared" si="26"/>
        <v>1.9726525033343816</v>
      </c>
      <c r="M214" s="23"/>
      <c r="N214" s="22"/>
      <c r="O214" s="26">
        <v>2.9045757565405408</v>
      </c>
      <c r="Q214" s="20">
        <v>0.18316787795113501</v>
      </c>
      <c r="S214" s="20">
        <v>2.4220833328274041</v>
      </c>
      <c r="V214" s="23"/>
    </row>
    <row r="215" spans="1:22" x14ac:dyDescent="0.25">
      <c r="A215" s="51">
        <v>44162</v>
      </c>
      <c r="B215" s="1">
        <v>601.59997599999997</v>
      </c>
      <c r="C215" s="36">
        <f t="shared" si="29"/>
        <v>-1.8037819407929607E-2</v>
      </c>
      <c r="D215" s="52">
        <f t="shared" si="28"/>
        <v>-1.8037819407929607</v>
      </c>
      <c r="E215" s="26"/>
      <c r="F215" s="38">
        <v>74.048798000000005</v>
      </c>
      <c r="G215" s="36">
        <f t="shared" si="25"/>
        <v>3.637971519824625E-3</v>
      </c>
      <c r="H215" s="39">
        <f t="shared" si="27"/>
        <v>0.18189857599123124</v>
      </c>
      <c r="J215" s="37">
        <f t="shared" si="26"/>
        <v>-1.6218833648017295</v>
      </c>
      <c r="M215" s="23"/>
      <c r="N215" s="22"/>
      <c r="O215" s="26">
        <v>2.9459416943458367</v>
      </c>
      <c r="Q215" s="20">
        <v>0.18566404040242648</v>
      </c>
      <c r="S215" s="20">
        <v>2.4736188041636185</v>
      </c>
      <c r="V215" s="23"/>
    </row>
    <row r="216" spans="1:22" x14ac:dyDescent="0.25">
      <c r="A216" s="51">
        <v>44165</v>
      </c>
      <c r="B216" s="1"/>
      <c r="C216" s="36"/>
      <c r="D216" s="52"/>
      <c r="E216" s="26"/>
      <c r="F216" s="38">
        <v>73.940903000000006</v>
      </c>
      <c r="G216" s="36">
        <f t="shared" si="25"/>
        <v>-1.4581422678460918E-3</v>
      </c>
      <c r="H216" s="39">
        <f t="shared" si="27"/>
        <v>-7.2907113392304587E-2</v>
      </c>
      <c r="J216" s="37">
        <f t="shared" si="26"/>
        <v>-7.2907113392304587E-2</v>
      </c>
      <c r="M216" s="23"/>
      <c r="N216" s="22"/>
      <c r="O216" s="26">
        <v>2.9520290430629879</v>
      </c>
      <c r="Q216" s="20">
        <v>0.18669146793500582</v>
      </c>
      <c r="S216" s="20">
        <v>2.4738740050814565</v>
      </c>
      <c r="V216" s="23"/>
    </row>
    <row r="217" spans="1:22" x14ac:dyDescent="0.25">
      <c r="A217" s="51">
        <v>44166</v>
      </c>
      <c r="B217" s="1">
        <v>603.65002400000003</v>
      </c>
      <c r="C217" s="36">
        <f>LN(B217/B215)</f>
        <v>3.4018667945214117E-3</v>
      </c>
      <c r="D217" s="52">
        <f t="shared" ref="D217:D234" si="30">$M$3*C217</f>
        <v>0.34018667945214115</v>
      </c>
      <c r="E217" s="26"/>
      <c r="F217" s="38">
        <v>74.025199999999998</v>
      </c>
      <c r="G217" s="36">
        <f t="shared" si="25"/>
        <v>1.1394097352136312E-3</v>
      </c>
      <c r="H217" s="39">
        <f t="shared" si="27"/>
        <v>5.697048676068156E-2</v>
      </c>
      <c r="J217" s="37">
        <f t="shared" si="26"/>
        <v>0.39715716621282271</v>
      </c>
      <c r="M217" s="23"/>
      <c r="N217" s="22"/>
      <c r="O217" s="26">
        <v>3.0296765305516988</v>
      </c>
      <c r="Q217" s="20">
        <v>0.18698853373489793</v>
      </c>
      <c r="S217" s="20">
        <v>2.4954008725241046</v>
      </c>
      <c r="V217" s="23"/>
    </row>
    <row r="218" spans="1:22" x14ac:dyDescent="0.25">
      <c r="A218" s="51">
        <v>44167</v>
      </c>
      <c r="B218" s="1">
        <v>608.09997599999997</v>
      </c>
      <c r="C218" s="36">
        <f t="shared" si="29"/>
        <v>7.3447031223366757E-3</v>
      </c>
      <c r="D218" s="52">
        <f t="shared" si="30"/>
        <v>0.73447031223366754</v>
      </c>
      <c r="E218" s="26"/>
      <c r="F218" s="38">
        <v>73.654999000000004</v>
      </c>
      <c r="G218" s="36">
        <f t="shared" si="25"/>
        <v>-5.0135600838500894E-3</v>
      </c>
      <c r="H218" s="39">
        <f t="shared" si="27"/>
        <v>-0.25067800419250447</v>
      </c>
      <c r="J218" s="37">
        <f t="shared" si="26"/>
        <v>0.48379230804116308</v>
      </c>
      <c r="M218" s="23"/>
      <c r="N218" s="22"/>
      <c r="O218" s="26">
        <v>3.0696871504691825</v>
      </c>
      <c r="Q218" s="20">
        <v>0.19252112925069401</v>
      </c>
      <c r="S218" s="20">
        <v>2.5314233136581987</v>
      </c>
      <c r="V218" s="23"/>
    </row>
    <row r="219" spans="1:22" x14ac:dyDescent="0.25">
      <c r="A219" s="51">
        <v>44168</v>
      </c>
      <c r="B219" s="1">
        <v>602.70001200000002</v>
      </c>
      <c r="C219" s="36">
        <f t="shared" si="29"/>
        <v>-8.9197222594688472E-3</v>
      </c>
      <c r="D219" s="52">
        <f t="shared" si="30"/>
        <v>-0.89197222594688474</v>
      </c>
      <c r="E219" s="26"/>
      <c r="F219" s="38">
        <v>73.662598000000003</v>
      </c>
      <c r="G219" s="36">
        <f t="shared" si="25"/>
        <v>1.031648650465411E-4</v>
      </c>
      <c r="H219" s="39">
        <f t="shared" si="27"/>
        <v>5.1582432523270549E-3</v>
      </c>
      <c r="J219" s="37">
        <f t="shared" si="26"/>
        <v>-0.88681398269455769</v>
      </c>
      <c r="M219" s="23"/>
      <c r="N219" s="22"/>
      <c r="O219" s="26">
        <v>3.0828070631753852</v>
      </c>
      <c r="Q219" s="20">
        <v>0.19354576126299963</v>
      </c>
      <c r="S219" s="20">
        <v>2.5327710942644384</v>
      </c>
      <c r="V219" s="23"/>
    </row>
    <row r="220" spans="1:22" x14ac:dyDescent="0.25">
      <c r="A220" s="51">
        <v>44169</v>
      </c>
      <c r="B220" s="1">
        <v>614.5</v>
      </c>
      <c r="C220" s="36">
        <f t="shared" si="29"/>
        <v>1.9389348606688145E-2</v>
      </c>
      <c r="D220" s="52">
        <f t="shared" si="30"/>
        <v>1.9389348606688146</v>
      </c>
      <c r="E220" s="26"/>
      <c r="F220" s="38">
        <v>73.864898999999994</v>
      </c>
      <c r="G220" s="36">
        <f t="shared" si="25"/>
        <v>2.7425548581273317E-3</v>
      </c>
      <c r="H220" s="39">
        <f t="shared" si="27"/>
        <v>0.13712774290636659</v>
      </c>
      <c r="J220" s="37">
        <f t="shared" si="26"/>
        <v>2.0760626035751812</v>
      </c>
      <c r="M220" s="23"/>
      <c r="N220" s="22"/>
      <c r="O220" s="26">
        <v>3.0901978638437839</v>
      </c>
      <c r="Q220" s="20">
        <v>0.19374958612144327</v>
      </c>
      <c r="S220" s="20">
        <v>2.5595821507247596</v>
      </c>
      <c r="V220" s="23"/>
    </row>
    <row r="221" spans="1:22" x14ac:dyDescent="0.25">
      <c r="A221" s="51">
        <v>44172</v>
      </c>
      <c r="B221" s="1">
        <v>619.25</v>
      </c>
      <c r="C221" s="36">
        <f t="shared" si="29"/>
        <v>7.7001393633793595E-3</v>
      </c>
      <c r="D221" s="52">
        <f t="shared" si="30"/>
        <v>0.77001393633793591</v>
      </c>
      <c r="E221" s="26"/>
      <c r="F221" s="38">
        <v>73.790298000000007</v>
      </c>
      <c r="G221" s="36">
        <f t="shared" si="25"/>
        <v>-1.0104758635440466E-3</v>
      </c>
      <c r="H221" s="39">
        <f t="shared" si="27"/>
        <v>-5.0523793177202334E-2</v>
      </c>
      <c r="J221" s="37">
        <f t="shared" si="26"/>
        <v>0.71949014316073356</v>
      </c>
      <c r="M221" s="23"/>
      <c r="N221" s="22"/>
      <c r="O221" s="26">
        <v>3.092788120464236</v>
      </c>
      <c r="Q221" s="20">
        <v>0.19626738184337594</v>
      </c>
      <c r="S221" s="20">
        <v>2.5679958442086299</v>
      </c>
      <c r="V221" s="23"/>
    </row>
    <row r="222" spans="1:22" x14ac:dyDescent="0.25">
      <c r="A222" s="51">
        <v>44173</v>
      </c>
      <c r="B222" s="1">
        <v>620.65002400000003</v>
      </c>
      <c r="C222" s="36">
        <f t="shared" si="29"/>
        <v>2.2582862616243853E-3</v>
      </c>
      <c r="D222" s="52">
        <f t="shared" si="30"/>
        <v>0.22582862616243854</v>
      </c>
      <c r="E222" s="26"/>
      <c r="F222" s="38">
        <v>74.019997000000004</v>
      </c>
      <c r="G222" s="36">
        <f t="shared" si="25"/>
        <v>3.1080268787019982E-3</v>
      </c>
      <c r="H222" s="39">
        <f t="shared" si="27"/>
        <v>0.15540134393509991</v>
      </c>
      <c r="J222" s="37">
        <f t="shared" si="26"/>
        <v>0.38122997009753845</v>
      </c>
      <c r="M222" s="23"/>
      <c r="N222" s="22"/>
      <c r="O222" s="26">
        <v>3.2301573955471348</v>
      </c>
      <c r="Q222" s="20">
        <v>0.19740916596126465</v>
      </c>
      <c r="S222" s="20">
        <v>2.6615687059716655</v>
      </c>
      <c r="V222" s="23"/>
    </row>
    <row r="223" spans="1:22" x14ac:dyDescent="0.25">
      <c r="A223" s="51">
        <v>44174</v>
      </c>
      <c r="B223" s="1">
        <v>634.20001200000002</v>
      </c>
      <c r="C223" s="36">
        <f t="shared" si="29"/>
        <v>2.1597026394629352E-2</v>
      </c>
      <c r="D223" s="52">
        <f t="shared" si="30"/>
        <v>2.1597026394629353</v>
      </c>
      <c r="E223" s="26"/>
      <c r="F223" s="38">
        <v>73.726401999999993</v>
      </c>
      <c r="G223" s="36">
        <f t="shared" si="25"/>
        <v>-3.9743152920942246E-3</v>
      </c>
      <c r="H223" s="39">
        <f t="shared" si="27"/>
        <v>-0.19871576460471124</v>
      </c>
      <c r="J223" s="37">
        <f t="shared" si="26"/>
        <v>1.960986874858224</v>
      </c>
      <c r="M223" s="23"/>
      <c r="N223" s="22"/>
      <c r="O223" s="26">
        <v>3.2590688626961759</v>
      </c>
      <c r="Q223" s="20">
        <v>0.20401279118265839</v>
      </c>
      <c r="S223" s="20">
        <v>2.7030455956942703</v>
      </c>
      <c r="V223" s="23"/>
    </row>
    <row r="224" spans="1:22" x14ac:dyDescent="0.25">
      <c r="A224" s="51">
        <v>44175</v>
      </c>
      <c r="B224" s="1">
        <v>627.04998799999998</v>
      </c>
      <c r="C224" s="36">
        <f t="shared" si="29"/>
        <v>-1.1338117892893971E-2</v>
      </c>
      <c r="D224" s="52">
        <f t="shared" si="30"/>
        <v>-1.1338117892893971</v>
      </c>
      <c r="E224" s="26"/>
      <c r="F224" s="38">
        <v>73.934997999999993</v>
      </c>
      <c r="G224" s="36">
        <f t="shared" si="25"/>
        <v>2.8253306383341933E-3</v>
      </c>
      <c r="H224" s="39">
        <f t="shared" si="27"/>
        <v>0.14126653191670965</v>
      </c>
      <c r="J224" s="37">
        <f t="shared" si="26"/>
        <v>-0.9925452573726874</v>
      </c>
      <c r="M224" s="23"/>
      <c r="N224" s="22"/>
      <c r="O224" s="26">
        <v>3.5114199039506606</v>
      </c>
      <c r="Q224" s="20">
        <v>0.21049893504651276</v>
      </c>
      <c r="S224" s="20">
        <v>2.7353742841002582</v>
      </c>
      <c r="V224" s="23"/>
    </row>
    <row r="225" spans="1:22" x14ac:dyDescent="0.25">
      <c r="A225" s="51">
        <v>44176</v>
      </c>
      <c r="B225" s="1">
        <v>613.25</v>
      </c>
      <c r="C225" s="36">
        <f t="shared" si="29"/>
        <v>-2.2253579994229954E-2</v>
      </c>
      <c r="D225" s="52">
        <f t="shared" si="30"/>
        <v>-2.2253579994229953</v>
      </c>
      <c r="E225" s="26"/>
      <c r="F225" s="38">
        <v>73.726699999999994</v>
      </c>
      <c r="G225" s="36">
        <f t="shared" si="25"/>
        <v>-2.8212886752155956E-3</v>
      </c>
      <c r="H225" s="39">
        <f t="shared" si="27"/>
        <v>-0.14106443376077979</v>
      </c>
      <c r="J225" s="37">
        <f t="shared" si="26"/>
        <v>-2.3664224331837751</v>
      </c>
      <c r="M225" s="23"/>
      <c r="N225" s="22"/>
      <c r="O225" s="26">
        <v>3.5535012909156021</v>
      </c>
      <c r="Q225" s="20">
        <v>0.22140679104121846</v>
      </c>
      <c r="S225" s="20">
        <v>2.7747166198855195</v>
      </c>
      <c r="V225" s="23"/>
    </row>
    <row r="226" spans="1:22" x14ac:dyDescent="0.25">
      <c r="A226" s="51">
        <v>44179</v>
      </c>
      <c r="B226" s="1">
        <v>615.90002400000003</v>
      </c>
      <c r="C226" s="36">
        <f t="shared" si="29"/>
        <v>4.3119685217629178E-3</v>
      </c>
      <c r="D226" s="52">
        <f t="shared" si="30"/>
        <v>0.43119685217629178</v>
      </c>
      <c r="E226" s="26"/>
      <c r="F226" s="38">
        <v>73.737999000000002</v>
      </c>
      <c r="G226" s="36">
        <f t="shared" si="25"/>
        <v>1.5324345553539894E-4</v>
      </c>
      <c r="H226" s="39">
        <f t="shared" si="27"/>
        <v>7.6621727767699471E-3</v>
      </c>
      <c r="J226" s="37">
        <f t="shared" si="26"/>
        <v>0.43885902495306173</v>
      </c>
      <c r="M226" s="23"/>
      <c r="N226" s="22"/>
      <c r="O226" s="26">
        <v>3.8453136744011731</v>
      </c>
      <c r="Q226" s="20">
        <v>0.22154078046104972</v>
      </c>
      <c r="S226" s="20">
        <v>2.7861392973417436</v>
      </c>
      <c r="V226" s="23"/>
    </row>
    <row r="227" spans="1:22" x14ac:dyDescent="0.25">
      <c r="A227" s="51">
        <v>44180</v>
      </c>
      <c r="B227" s="1">
        <v>607.09997599999997</v>
      </c>
      <c r="C227" s="36">
        <f t="shared" si="29"/>
        <v>-1.4391169056176406E-2</v>
      </c>
      <c r="D227" s="52">
        <f t="shared" si="30"/>
        <v>-1.4391169056176407</v>
      </c>
      <c r="E227" s="26"/>
      <c r="F227" s="38">
        <v>73.860000999999997</v>
      </c>
      <c r="G227" s="36">
        <f t="shared" si="25"/>
        <v>1.6531664085629389E-3</v>
      </c>
      <c r="H227" s="39">
        <f t="shared" si="27"/>
        <v>8.2658320428146942E-2</v>
      </c>
      <c r="J227" s="37">
        <f t="shared" si="26"/>
        <v>-1.3564585851894937</v>
      </c>
      <c r="M227" s="23"/>
      <c r="N227" s="22"/>
      <c r="O227" s="26">
        <v>3.9585580728071799</v>
      </c>
      <c r="Q227" s="20">
        <v>0.22482447146541279</v>
      </c>
      <c r="S227" s="20">
        <v>2.8004186072214301</v>
      </c>
      <c r="V227" s="23"/>
    </row>
    <row r="228" spans="1:22" x14ac:dyDescent="0.25">
      <c r="A228" s="51">
        <v>44181</v>
      </c>
      <c r="B228" s="1">
        <v>606.09997599999997</v>
      </c>
      <c r="C228" s="36">
        <f t="shared" si="29"/>
        <v>-1.6485332443729231E-3</v>
      </c>
      <c r="D228" s="52">
        <f t="shared" si="30"/>
        <v>-0.16485332443729231</v>
      </c>
      <c r="E228" s="26"/>
      <c r="F228" s="38">
        <v>73.759804000000003</v>
      </c>
      <c r="G228" s="36">
        <f t="shared" si="25"/>
        <v>-1.3575009855484894E-3</v>
      </c>
      <c r="H228" s="39">
        <f t="shared" si="27"/>
        <v>-6.7875049277424465E-2</v>
      </c>
      <c r="J228" s="37">
        <f t="shared" si="26"/>
        <v>-0.23272837371471677</v>
      </c>
      <c r="M228" s="23"/>
      <c r="N228" s="22"/>
      <c r="O228" s="26">
        <v>3.9753632048911616</v>
      </c>
      <c r="Q228" s="20">
        <v>0.22583171383155454</v>
      </c>
      <c r="S228" s="20">
        <v>2.8341219532855391</v>
      </c>
      <c r="V228" s="23"/>
    </row>
    <row r="229" spans="1:22" x14ac:dyDescent="0.25">
      <c r="A229" s="51">
        <v>44182</v>
      </c>
      <c r="B229" s="1">
        <v>605.40002400000003</v>
      </c>
      <c r="C229" s="36">
        <f t="shared" si="29"/>
        <v>-1.1555131289837509E-3</v>
      </c>
      <c r="D229" s="52">
        <f t="shared" si="30"/>
        <v>-0.11555131289837509</v>
      </c>
      <c r="E229" s="26"/>
      <c r="F229" s="38">
        <v>73.616600000000005</v>
      </c>
      <c r="G229" s="36">
        <f t="shared" si="25"/>
        <v>-1.9433781960116103E-3</v>
      </c>
      <c r="H229" s="39">
        <f t="shared" si="27"/>
        <v>-9.7168909800580516E-2</v>
      </c>
      <c r="J229" s="37">
        <f t="shared" si="26"/>
        <v>-0.2127202226989556</v>
      </c>
      <c r="M229" s="23"/>
      <c r="N229" s="22"/>
      <c r="O229" s="26">
        <v>4.2027653762561235</v>
      </c>
      <c r="Q229" s="20">
        <v>0.22956185601483167</v>
      </c>
      <c r="S229" s="20">
        <v>2.8614948531616933</v>
      </c>
      <c r="V229" s="23"/>
    </row>
    <row r="230" spans="1:22" x14ac:dyDescent="0.25">
      <c r="A230" s="51">
        <v>44183</v>
      </c>
      <c r="B230" s="1">
        <v>609.5</v>
      </c>
      <c r="C230" s="36">
        <f t="shared" si="29"/>
        <v>6.749512690497614E-3</v>
      </c>
      <c r="D230" s="52">
        <f t="shared" si="30"/>
        <v>0.67495126904976144</v>
      </c>
      <c r="E230" s="26"/>
      <c r="F230" s="38">
        <v>73.529799999999994</v>
      </c>
      <c r="G230" s="36">
        <f t="shared" si="25"/>
        <v>-1.1797775557935645E-3</v>
      </c>
      <c r="H230" s="39">
        <f t="shared" si="27"/>
        <v>-5.8988877789678228E-2</v>
      </c>
      <c r="J230" s="37">
        <f t="shared" si="26"/>
        <v>0.61596239126008323</v>
      </c>
      <c r="M230" s="23"/>
      <c r="N230" s="22"/>
      <c r="O230" s="26">
        <v>4.2109561152632393</v>
      </c>
      <c r="Q230" s="20">
        <v>0.23096837891106101</v>
      </c>
      <c r="S230" s="20">
        <v>2.9816475287338942</v>
      </c>
      <c r="V230" s="23"/>
    </row>
    <row r="231" spans="1:22" x14ac:dyDescent="0.25">
      <c r="A231" s="51">
        <v>44186</v>
      </c>
      <c r="B231" s="1">
        <v>582.5</v>
      </c>
      <c r="C231" s="36">
        <f t="shared" si="29"/>
        <v>-4.5309763481470582E-2</v>
      </c>
      <c r="D231" s="52">
        <f t="shared" si="30"/>
        <v>-4.5309763481470577</v>
      </c>
      <c r="E231" s="26"/>
      <c r="F231" s="38">
        <v>73.6036</v>
      </c>
      <c r="G231" s="36">
        <f t="shared" si="25"/>
        <v>1.0031713559134534E-3</v>
      </c>
      <c r="H231" s="39">
        <f t="shared" si="27"/>
        <v>5.0158567795672668E-2</v>
      </c>
      <c r="J231" s="37">
        <f t="shared" si="26"/>
        <v>-4.4808177803513853</v>
      </c>
      <c r="M231" s="23"/>
      <c r="N231" s="22"/>
      <c r="O231" s="26">
        <v>4.2581701742183409</v>
      </c>
      <c r="Q231" s="20">
        <v>0.23745245975274801</v>
      </c>
      <c r="S231" s="20">
        <v>2.9956393344695353</v>
      </c>
      <c r="V231" s="23"/>
    </row>
    <row r="232" spans="1:22" x14ac:dyDescent="0.25">
      <c r="A232" s="51">
        <v>44187</v>
      </c>
      <c r="B232" s="1">
        <v>589.75</v>
      </c>
      <c r="C232" s="36">
        <f t="shared" si="29"/>
        <v>1.2369532847928787E-2</v>
      </c>
      <c r="D232" s="52">
        <f t="shared" si="30"/>
        <v>1.2369532847928788</v>
      </c>
      <c r="E232" s="26"/>
      <c r="F232" s="38">
        <v>73.935303000000005</v>
      </c>
      <c r="G232" s="36">
        <f t="shared" si="25"/>
        <v>4.4964894293082558E-3</v>
      </c>
      <c r="H232" s="39">
        <f t="shared" si="27"/>
        <v>0.22482447146541279</v>
      </c>
      <c r="J232" s="37">
        <f t="shared" si="26"/>
        <v>1.4617777562582916</v>
      </c>
      <c r="M232" s="23"/>
      <c r="N232" s="22"/>
      <c r="O232" s="26">
        <v>4.370646651950679</v>
      </c>
      <c r="Q232" s="20">
        <v>0.23895232666235519</v>
      </c>
      <c r="S232" s="20">
        <v>3.017709753986408</v>
      </c>
      <c r="V232" s="23"/>
    </row>
    <row r="233" spans="1:22" x14ac:dyDescent="0.25">
      <c r="A233" s="51">
        <v>44188</v>
      </c>
      <c r="B233" s="1">
        <v>592.45001200000002</v>
      </c>
      <c r="C233" s="36">
        <f t="shared" si="29"/>
        <v>4.5677832298381812E-3</v>
      </c>
      <c r="D233" s="52">
        <f t="shared" si="30"/>
        <v>0.4567783229838181</v>
      </c>
      <c r="E233" s="26"/>
      <c r="F233" s="38">
        <v>74.269997000000004</v>
      </c>
      <c r="G233" s="36">
        <f t="shared" si="25"/>
        <v>4.5166342766310907E-3</v>
      </c>
      <c r="H233" s="39">
        <f t="shared" si="27"/>
        <v>0.22583171383155454</v>
      </c>
      <c r="J233" s="37">
        <f t="shared" si="26"/>
        <v>0.68261003681537269</v>
      </c>
      <c r="M233" s="23"/>
      <c r="N233" s="22"/>
      <c r="O233" s="26">
        <v>4.3883399333429152</v>
      </c>
      <c r="Q233" s="20">
        <v>0.24123736251939445</v>
      </c>
      <c r="S233" s="20">
        <v>3.0309398938608467</v>
      </c>
      <c r="V233" s="23"/>
    </row>
    <row r="234" spans="1:22" x14ac:dyDescent="0.25">
      <c r="A234" s="51">
        <v>44189</v>
      </c>
      <c r="B234" s="1">
        <v>610.20001200000002</v>
      </c>
      <c r="C234" s="36">
        <f t="shared" si="29"/>
        <v>2.9520290430629877E-2</v>
      </c>
      <c r="D234" s="52">
        <f t="shared" si="30"/>
        <v>2.9520290430629879</v>
      </c>
      <c r="E234" s="26"/>
      <c r="F234" s="38">
        <v>73.839798000000002</v>
      </c>
      <c r="G234" s="36">
        <f t="shared" si="25"/>
        <v>-5.80920674182645E-3</v>
      </c>
      <c r="H234" s="39">
        <f t="shared" si="27"/>
        <v>-0.29046033709132252</v>
      </c>
      <c r="J234" s="37">
        <f t="shared" si="26"/>
        <v>2.6615687059716655</v>
      </c>
      <c r="M234" s="23"/>
      <c r="N234" s="22"/>
      <c r="O234" s="26">
        <v>4.5959238255445465</v>
      </c>
      <c r="Q234" s="20">
        <v>0.24479650477941631</v>
      </c>
      <c r="S234" s="20">
        <v>3.0624762785126292</v>
      </c>
      <c r="V234" s="23"/>
    </row>
    <row r="235" spans="1:22" x14ac:dyDescent="0.25">
      <c r="A235" s="51">
        <v>44190</v>
      </c>
      <c r="B235" s="1"/>
      <c r="C235" s="36"/>
      <c r="D235" s="52"/>
      <c r="E235" s="26"/>
      <c r="F235" s="38">
        <v>73.5578</v>
      </c>
      <c r="G235" s="36">
        <f t="shared" si="25"/>
        <v>-3.8263628157930848E-3</v>
      </c>
      <c r="H235" s="39">
        <f t="shared" si="27"/>
        <v>-0.19131814078965423</v>
      </c>
      <c r="J235" s="37">
        <f t="shared" si="26"/>
        <v>-0.19131814078965423</v>
      </c>
      <c r="M235" s="23"/>
      <c r="N235" s="22"/>
      <c r="O235" s="26">
        <v>5.2354552981829547</v>
      </c>
      <c r="Q235" s="20">
        <v>0.26378804026938008</v>
      </c>
      <c r="S235" s="20">
        <v>3.2121789859656906</v>
      </c>
      <c r="V235" s="23"/>
    </row>
    <row r="236" spans="1:22" x14ac:dyDescent="0.25">
      <c r="A236" s="51">
        <v>44193</v>
      </c>
      <c r="B236" s="1">
        <v>617.65002400000003</v>
      </c>
      <c r="C236" s="36">
        <f>LN(B236/B234)</f>
        <v>1.2135200891527316E-2</v>
      </c>
      <c r="D236" s="52">
        <f t="shared" ref="D236:D256" si="31">$M$3*C236</f>
        <v>1.2135200891527316</v>
      </c>
      <c r="E236" s="26"/>
      <c r="F236" s="38">
        <v>73.689003</v>
      </c>
      <c r="G236" s="36">
        <f t="shared" si="25"/>
        <v>1.7820833057149831E-3</v>
      </c>
      <c r="H236" s="39">
        <f t="shared" si="27"/>
        <v>8.910416528574916E-2</v>
      </c>
      <c r="J236" s="37">
        <f t="shared" si="26"/>
        <v>1.3026242544384807</v>
      </c>
      <c r="M236" s="23"/>
      <c r="N236" s="22"/>
      <c r="O236" s="26">
        <v>5.619517693430101</v>
      </c>
      <c r="Q236" s="20">
        <v>0.26623250876858423</v>
      </c>
      <c r="S236" s="20">
        <v>3.3329728832678329</v>
      </c>
      <c r="V236" s="23"/>
    </row>
    <row r="237" spans="1:22" x14ac:dyDescent="0.25">
      <c r="A237" s="51">
        <v>44194</v>
      </c>
      <c r="B237" s="1">
        <v>630.20001200000002</v>
      </c>
      <c r="C237" s="36">
        <f t="shared" si="29"/>
        <v>2.0115255524968387E-2</v>
      </c>
      <c r="D237" s="52">
        <f t="shared" si="31"/>
        <v>2.0115255524968387</v>
      </c>
      <c r="E237" s="26"/>
      <c r="F237" s="38">
        <v>73.544899000000001</v>
      </c>
      <c r="G237" s="36">
        <f t="shared" si="25"/>
        <v>-1.9574845746348694E-3</v>
      </c>
      <c r="H237" s="39">
        <f t="shared" si="27"/>
        <v>-9.7874228731743465E-2</v>
      </c>
      <c r="J237" s="37">
        <f t="shared" si="26"/>
        <v>1.9136513237650952</v>
      </c>
      <c r="M237" s="23"/>
      <c r="N237" s="22"/>
      <c r="O237" s="26">
        <v>5.6669761078341585</v>
      </c>
      <c r="Q237" s="20">
        <v>0.27434812751912085</v>
      </c>
      <c r="S237" s="20">
        <v>3.3927850245942368</v>
      </c>
      <c r="V237" s="23"/>
    </row>
    <row r="238" spans="1:22" x14ac:dyDescent="0.25">
      <c r="A238" s="51">
        <v>44195</v>
      </c>
      <c r="B238" s="1">
        <v>625.09997599999997</v>
      </c>
      <c r="C238" s="36">
        <f t="shared" si="29"/>
        <v>-8.1256498208392858E-3</v>
      </c>
      <c r="D238" s="52">
        <f t="shared" si="31"/>
        <v>-0.81256498208392858</v>
      </c>
      <c r="E238" s="26"/>
      <c r="F238" s="38">
        <v>73.453598</v>
      </c>
      <c r="G238" s="36">
        <f t="shared" si="25"/>
        <v>-1.2422033368180054E-3</v>
      </c>
      <c r="H238" s="39">
        <f t="shared" ref="H238:H265" si="32">$M$4*G238</f>
        <v>-6.2110166840900274E-2</v>
      </c>
      <c r="J238" s="37">
        <f t="shared" si="26"/>
        <v>-0.87467514892482889</v>
      </c>
      <c r="M238" s="23"/>
      <c r="N238" s="22"/>
      <c r="O238" s="26">
        <v>5.9274389487869872</v>
      </c>
      <c r="Q238" s="20">
        <v>0.27674895977747843</v>
      </c>
      <c r="S238" s="20">
        <v>3.4024168913242785</v>
      </c>
      <c r="V238" s="23"/>
    </row>
    <row r="239" spans="1:22" x14ac:dyDescent="0.25">
      <c r="A239" s="51">
        <v>44196</v>
      </c>
      <c r="B239" s="1">
        <v>620.45001200000002</v>
      </c>
      <c r="C239" s="36">
        <f t="shared" si="29"/>
        <v>-7.4665579824794281E-3</v>
      </c>
      <c r="D239" s="52">
        <f t="shared" si="31"/>
        <v>-0.74665579824794281</v>
      </c>
      <c r="E239" s="26"/>
      <c r="F239" s="38">
        <v>73.134003000000007</v>
      </c>
      <c r="G239" s="36">
        <f t="shared" si="25"/>
        <v>-4.3604712023408041E-3</v>
      </c>
      <c r="H239" s="39">
        <f t="shared" si="32"/>
        <v>-0.21802356011704022</v>
      </c>
      <c r="J239" s="37">
        <f t="shared" si="26"/>
        <v>-0.96467935836498309</v>
      </c>
      <c r="M239" s="23"/>
      <c r="N239" s="22"/>
      <c r="O239" s="26">
        <v>5.9417609286403277</v>
      </c>
      <c r="Q239" s="20">
        <v>0.30567493873659984</v>
      </c>
      <c r="S239" s="20">
        <v>3.4467443387226431</v>
      </c>
      <c r="V239" s="23"/>
    </row>
    <row r="240" spans="1:22" x14ac:dyDescent="0.25">
      <c r="A240" s="51">
        <v>44197</v>
      </c>
      <c r="B240" s="1">
        <v>623.79998799999998</v>
      </c>
      <c r="C240" s="36">
        <f t="shared" si="29"/>
        <v>5.3847443753383423E-3</v>
      </c>
      <c r="D240" s="52">
        <f t="shared" si="31"/>
        <v>0.53847443753383428</v>
      </c>
      <c r="E240" s="26"/>
      <c r="F240" s="38">
        <v>73.089202999999998</v>
      </c>
      <c r="G240" s="36">
        <f t="shared" si="25"/>
        <v>-6.1276185398084944E-4</v>
      </c>
      <c r="H240" s="39">
        <f t="shared" si="32"/>
        <v>-3.0638092699042472E-2</v>
      </c>
      <c r="J240" s="37">
        <f t="shared" si="26"/>
        <v>0.50783634483479179</v>
      </c>
      <c r="M240" s="23"/>
      <c r="N240" s="22"/>
      <c r="O240" s="26">
        <v>5.9738931065084353</v>
      </c>
      <c r="Q240" s="20">
        <v>0.30667126447424942</v>
      </c>
      <c r="S240" s="20">
        <v>3.8954020047686595</v>
      </c>
      <c r="V240" s="23"/>
    </row>
    <row r="241" spans="1:22" x14ac:dyDescent="0.25">
      <c r="A241" s="51">
        <v>44200</v>
      </c>
      <c r="B241" s="1">
        <v>624.70001200000002</v>
      </c>
      <c r="C241" s="36">
        <f t="shared" si="29"/>
        <v>1.4417687719767893E-3</v>
      </c>
      <c r="D241" s="52">
        <f t="shared" si="31"/>
        <v>0.14417687719767894</v>
      </c>
      <c r="E241" s="26"/>
      <c r="F241" s="38">
        <v>73.092003000000005</v>
      </c>
      <c r="G241" s="36">
        <f t="shared" si="25"/>
        <v>3.8308618145572631E-5</v>
      </c>
      <c r="H241" s="39">
        <f t="shared" si="32"/>
        <v>1.9154309072786316E-3</v>
      </c>
      <c r="J241" s="37">
        <f t="shared" si="26"/>
        <v>0.14609230810495757</v>
      </c>
      <c r="M241" s="23"/>
      <c r="N241" s="22"/>
      <c r="O241" s="26">
        <v>6.1688095128821772</v>
      </c>
      <c r="Q241" s="20">
        <v>0.31816815966150003</v>
      </c>
      <c r="S241" s="20">
        <v>3.9068301837316506</v>
      </c>
      <c r="V241" s="23"/>
    </row>
    <row r="242" spans="1:22" x14ac:dyDescent="0.25">
      <c r="A242" s="51">
        <v>44201</v>
      </c>
      <c r="B242" s="1">
        <v>664.45001200000002</v>
      </c>
      <c r="C242" s="36">
        <f t="shared" si="29"/>
        <v>6.1688095128821771E-2</v>
      </c>
      <c r="D242" s="52">
        <f t="shared" si="31"/>
        <v>6.1688095128821772</v>
      </c>
      <c r="E242" s="26"/>
      <c r="F242" s="38">
        <v>73.319999999999993</v>
      </c>
      <c r="G242" s="36">
        <f t="shared" si="25"/>
        <v>3.114460284993513E-3</v>
      </c>
      <c r="H242" s="39">
        <f t="shared" si="32"/>
        <v>0.15572301424967566</v>
      </c>
      <c r="J242" s="37">
        <f t="shared" si="26"/>
        <v>6.3245325271318524</v>
      </c>
      <c r="M242" s="23"/>
      <c r="N242" s="22"/>
      <c r="O242" s="26">
        <v>6.3362078737634473</v>
      </c>
      <c r="Q242" s="20">
        <v>0.33822675414436681</v>
      </c>
      <c r="S242" s="20">
        <v>4.0141517038698131</v>
      </c>
      <c r="V242" s="23"/>
    </row>
    <row r="243" spans="1:22" x14ac:dyDescent="0.25">
      <c r="A243" s="51">
        <v>44202</v>
      </c>
      <c r="B243" s="1">
        <v>654.25</v>
      </c>
      <c r="C243" s="36">
        <f t="shared" si="29"/>
        <v>-1.5470107427311032E-2</v>
      </c>
      <c r="D243" s="52">
        <f t="shared" si="31"/>
        <v>-1.5470107427311033</v>
      </c>
      <c r="E243" s="26"/>
      <c r="F243" s="38">
        <v>73.374802000000003</v>
      </c>
      <c r="G243" s="36">
        <f t="shared" si="25"/>
        <v>7.4715670633522838E-4</v>
      </c>
      <c r="H243" s="39">
        <f t="shared" si="32"/>
        <v>3.7357835316761422E-2</v>
      </c>
      <c r="J243" s="37">
        <f t="shared" si="26"/>
        <v>-1.5096529074143419</v>
      </c>
      <c r="M243" s="23"/>
      <c r="N243" s="22"/>
      <c r="O243" s="26">
        <v>6.379965297172177</v>
      </c>
      <c r="Q243" s="20">
        <v>0.34555271847554281</v>
      </c>
      <c r="S243" s="20">
        <v>4.1162861414441752</v>
      </c>
      <c r="V243" s="23"/>
    </row>
    <row r="244" spans="1:22" x14ac:dyDescent="0.25">
      <c r="A244" s="51">
        <v>44203</v>
      </c>
      <c r="B244" s="1">
        <v>671.09997599999997</v>
      </c>
      <c r="C244" s="36">
        <f t="shared" si="29"/>
        <v>2.5428579991756101E-2</v>
      </c>
      <c r="D244" s="52">
        <f t="shared" si="31"/>
        <v>2.54285799917561</v>
      </c>
      <c r="E244" s="26"/>
      <c r="F244" s="38">
        <v>73.360000999999997</v>
      </c>
      <c r="G244" s="36">
        <f t="shared" si="25"/>
        <v>-2.0173809822343557E-4</v>
      </c>
      <c r="H244" s="39">
        <f t="shared" si="32"/>
        <v>-1.0086904911171778E-2</v>
      </c>
      <c r="J244" s="37">
        <f t="shared" si="26"/>
        <v>2.5327710942644384</v>
      </c>
      <c r="M244" s="23"/>
      <c r="N244" s="22"/>
      <c r="O244" s="26">
        <v>6.7724838472301281</v>
      </c>
      <c r="Q244" s="20">
        <v>0.35371058864579885</v>
      </c>
      <c r="S244" s="20">
        <v>4.2934574940574404</v>
      </c>
      <c r="V244" s="23"/>
    </row>
    <row r="245" spans="1:22" x14ac:dyDescent="0.25">
      <c r="A245" s="51">
        <v>44204</v>
      </c>
      <c r="B245" s="1">
        <v>672.70001200000002</v>
      </c>
      <c r="C245" s="36">
        <f t="shared" si="29"/>
        <v>2.3813614681096593E-3</v>
      </c>
      <c r="D245" s="52">
        <f t="shared" si="31"/>
        <v>0.23813614681096593</v>
      </c>
      <c r="E245" s="26"/>
      <c r="F245" s="38">
        <v>73.445999</v>
      </c>
      <c r="G245" s="36">
        <f t="shared" si="25"/>
        <v>1.1715871263688951E-3</v>
      </c>
      <c r="H245" s="39">
        <f t="shared" si="32"/>
        <v>5.8579356318444756E-2</v>
      </c>
      <c r="J245" s="37">
        <f t="shared" si="26"/>
        <v>0.2967155031294107</v>
      </c>
      <c r="M245" s="23"/>
      <c r="N245" s="22"/>
      <c r="O245" s="26">
        <v>6.7828937319963396</v>
      </c>
      <c r="Q245" s="20">
        <v>0.35985826534244336</v>
      </c>
      <c r="S245" s="20">
        <v>4.3077564584235049</v>
      </c>
      <c r="V245" s="23"/>
    </row>
    <row r="246" spans="1:22" x14ac:dyDescent="0.25">
      <c r="A246" s="51">
        <v>44207</v>
      </c>
      <c r="B246" s="1">
        <v>666.95001200000002</v>
      </c>
      <c r="C246" s="36">
        <f t="shared" si="29"/>
        <v>-8.5843842907147826E-3</v>
      </c>
      <c r="D246" s="52">
        <f t="shared" si="31"/>
        <v>-0.85843842907147827</v>
      </c>
      <c r="E246" s="26"/>
      <c r="F246" s="38">
        <v>73.373397999999995</v>
      </c>
      <c r="G246" s="36">
        <f t="shared" si="25"/>
        <v>-9.8898384547271693E-4</v>
      </c>
      <c r="H246" s="39">
        <f t="shared" si="32"/>
        <v>-4.9449192273635846E-2</v>
      </c>
      <c r="J246" s="37">
        <f t="shared" si="26"/>
        <v>-0.90788762134511414</v>
      </c>
      <c r="M246" s="23"/>
      <c r="N246" s="22"/>
      <c r="O246" s="26">
        <v>7.0828923991506505</v>
      </c>
      <c r="Q246" s="20">
        <v>0.36900730546712279</v>
      </c>
      <c r="S246" s="20">
        <v>4.4243061567171731</v>
      </c>
      <c r="V246" s="23"/>
    </row>
    <row r="247" spans="1:22" x14ac:dyDescent="0.25">
      <c r="A247" s="51">
        <v>44208</v>
      </c>
      <c r="B247" s="1">
        <v>675.70001200000002</v>
      </c>
      <c r="C247" s="36">
        <f t="shared" si="29"/>
        <v>1.3034109738083315E-2</v>
      </c>
      <c r="D247" s="52">
        <f t="shared" si="31"/>
        <v>1.3034109738083315</v>
      </c>
      <c r="E247" s="26"/>
      <c r="F247" s="38">
        <v>73.513496000000004</v>
      </c>
      <c r="G247" s="36">
        <f t="shared" si="25"/>
        <v>1.9075635499838524E-3</v>
      </c>
      <c r="H247" s="39">
        <f t="shared" si="32"/>
        <v>9.5378177499192626E-2</v>
      </c>
      <c r="J247" s="37">
        <f t="shared" si="26"/>
        <v>1.3987891513075241</v>
      </c>
      <c r="M247" s="23"/>
      <c r="N247" s="22"/>
      <c r="O247" s="26">
        <v>7.1009460511221407</v>
      </c>
      <c r="Q247" s="20">
        <v>0.372572451974644</v>
      </c>
      <c r="S247" s="20">
        <v>4.4916760032406691</v>
      </c>
      <c r="V247" s="23"/>
    </row>
    <row r="248" spans="1:22" x14ac:dyDescent="0.25">
      <c r="A248" s="51">
        <v>44209</v>
      </c>
      <c r="B248" s="1">
        <v>687.79998799999998</v>
      </c>
      <c r="C248" s="36">
        <f t="shared" si="29"/>
        <v>1.7748872233743981E-2</v>
      </c>
      <c r="D248" s="52">
        <f t="shared" si="31"/>
        <v>1.7748872233743982</v>
      </c>
      <c r="E248" s="26"/>
      <c r="F248" s="38">
        <v>73.165001000000004</v>
      </c>
      <c r="G248" s="36">
        <f t="shared" si="25"/>
        <v>-4.7518301983689951E-3</v>
      </c>
      <c r="H248" s="39">
        <f t="shared" si="32"/>
        <v>-0.23759150991844977</v>
      </c>
      <c r="J248" s="37">
        <f t="shared" si="26"/>
        <v>1.5372957134559484</v>
      </c>
      <c r="M248" s="23"/>
      <c r="N248" s="22"/>
      <c r="O248" s="26">
        <v>7.363982446647432</v>
      </c>
      <c r="Q248" s="20">
        <v>0.42271241738188192</v>
      </c>
      <c r="S248" s="20">
        <v>4.9557820908869896</v>
      </c>
      <c r="V248" s="23"/>
    </row>
    <row r="249" spans="1:22" x14ac:dyDescent="0.25">
      <c r="A249" s="51">
        <v>44210</v>
      </c>
      <c r="B249" s="1">
        <v>676</v>
      </c>
      <c r="C249" s="36">
        <f t="shared" si="29"/>
        <v>-1.7305004508269297E-2</v>
      </c>
      <c r="D249" s="52">
        <f t="shared" si="31"/>
        <v>-1.7305004508269297</v>
      </c>
      <c r="E249" s="26"/>
      <c r="F249" s="38">
        <v>73.169899000000001</v>
      </c>
      <c r="G249" s="36">
        <f t="shared" si="25"/>
        <v>6.6942335721944897E-5</v>
      </c>
      <c r="H249" s="39">
        <f t="shared" si="32"/>
        <v>3.3471167860972448E-3</v>
      </c>
      <c r="J249" s="37">
        <f t="shared" si="26"/>
        <v>-1.7271533340408325</v>
      </c>
      <c r="M249" s="23"/>
      <c r="N249" s="22"/>
      <c r="O249" s="26">
        <v>7.5120613540583507</v>
      </c>
      <c r="Q249" s="20">
        <v>0.4283489326182604</v>
      </c>
      <c r="S249" s="20">
        <v>5.5206264152955251</v>
      </c>
      <c r="V249" s="23"/>
    </row>
    <row r="250" spans="1:22" x14ac:dyDescent="0.25">
      <c r="A250" s="51">
        <v>44211</v>
      </c>
      <c r="B250" s="1">
        <v>674.84997599999997</v>
      </c>
      <c r="C250" s="36">
        <f t="shared" si="29"/>
        <v>-1.7026676511323032E-3</v>
      </c>
      <c r="D250" s="52">
        <f t="shared" si="31"/>
        <v>-0.17026676511323033</v>
      </c>
      <c r="E250" s="26"/>
      <c r="F250" s="38">
        <v>73.087601000000006</v>
      </c>
      <c r="G250" s="36">
        <f t="shared" si="25"/>
        <v>-1.1253851417644513E-3</v>
      </c>
      <c r="H250" s="39">
        <f t="shared" si="32"/>
        <v>-5.6269257088222564E-2</v>
      </c>
      <c r="J250" s="37">
        <f t="shared" si="26"/>
        <v>-0.22653602220145289</v>
      </c>
      <c r="M250" s="23"/>
      <c r="N250" s="22"/>
      <c r="O250" s="26">
        <v>12.497519402967621</v>
      </c>
      <c r="Q250" s="20">
        <v>0.44355182527712156</v>
      </c>
      <c r="S250" s="20">
        <v>5.6784422527296368</v>
      </c>
      <c r="V250" s="23"/>
    </row>
    <row r="251" spans="1:22" x14ac:dyDescent="0.25">
      <c r="A251" s="51">
        <v>44214</v>
      </c>
      <c r="B251" s="1">
        <v>657</v>
      </c>
      <c r="C251" s="36">
        <f t="shared" si="29"/>
        <v>-2.6806389907221236E-2</v>
      </c>
      <c r="D251" s="52">
        <f t="shared" si="31"/>
        <v>-2.6806389907221235</v>
      </c>
      <c r="E251" s="26"/>
      <c r="F251" s="38">
        <v>73.158996999999999</v>
      </c>
      <c r="G251" s="36">
        <f t="shared" si="25"/>
        <v>9.7637834518243696E-4</v>
      </c>
      <c r="H251" s="39">
        <f t="shared" si="32"/>
        <v>4.8818917259121845E-2</v>
      </c>
      <c r="J251" s="37">
        <f t="shared" si="26"/>
        <v>-2.6318200734630017</v>
      </c>
      <c r="M251" s="23"/>
      <c r="N251" s="22"/>
      <c r="O251" s="26">
        <v>12.566287227680473</v>
      </c>
      <c r="Q251" s="20">
        <v>0.4527955188307482</v>
      </c>
      <c r="S251" s="20">
        <v>5.9916417649533233</v>
      </c>
      <c r="V251" s="23"/>
    </row>
    <row r="252" spans="1:22" x14ac:dyDescent="0.25">
      <c r="A252" s="51">
        <v>44215</v>
      </c>
      <c r="B252" s="1">
        <v>668.75</v>
      </c>
      <c r="C252" s="36">
        <f t="shared" si="29"/>
        <v>1.7726279725605778E-2</v>
      </c>
      <c r="D252" s="52">
        <f t="shared" si="31"/>
        <v>1.7726279725605778</v>
      </c>
      <c r="E252" s="26"/>
      <c r="F252" s="38">
        <v>73.188698000000002</v>
      </c>
      <c r="G252" s="36">
        <f t="shared" si="25"/>
        <v>4.0589638815672155E-4</v>
      </c>
      <c r="H252" s="39">
        <f t="shared" si="32"/>
        <v>2.0294819407836076E-2</v>
      </c>
      <c r="J252" s="37">
        <f t="shared" si="26"/>
        <v>1.7929227919684139</v>
      </c>
      <c r="M252" s="23"/>
      <c r="N252" s="22"/>
      <c r="O252" s="26">
        <v>17.798480368064766</v>
      </c>
      <c r="Q252" s="20">
        <v>0.45543800618136371</v>
      </c>
      <c r="S252" s="20">
        <v>6.0076707601392076</v>
      </c>
      <c r="V252" s="23"/>
    </row>
    <row r="253" spans="1:22" x14ac:dyDescent="0.25">
      <c r="A253" s="51">
        <v>44216</v>
      </c>
      <c r="B253" s="1">
        <v>675.75</v>
      </c>
      <c r="C253" s="36">
        <f t="shared" si="29"/>
        <v>1.0412886946340587E-2</v>
      </c>
      <c r="D253" s="52">
        <f t="shared" si="31"/>
        <v>1.0412886946340587</v>
      </c>
      <c r="E253" s="26"/>
      <c r="F253" s="38">
        <v>73.191901999999999</v>
      </c>
      <c r="G253" s="36">
        <f t="shared" si="25"/>
        <v>4.3776292767053468E-5</v>
      </c>
      <c r="H253" s="39">
        <f t="shared" si="32"/>
        <v>2.1888146383526735E-3</v>
      </c>
      <c r="J253" s="37">
        <f t="shared" si="26"/>
        <v>1.0434775092724113</v>
      </c>
      <c r="M253" s="23"/>
      <c r="N253" s="22"/>
      <c r="O253" s="26"/>
      <c r="Q253" s="20">
        <v>0.46559743554727029</v>
      </c>
      <c r="S253" s="20">
        <v>6.1342820578910215</v>
      </c>
      <c r="V253" s="23"/>
    </row>
    <row r="254" spans="1:22" x14ac:dyDescent="0.25">
      <c r="A254" s="51">
        <v>44217</v>
      </c>
      <c r="B254" s="1">
        <v>675.84997599999997</v>
      </c>
      <c r="C254" s="36">
        <f t="shared" si="29"/>
        <v>1.4793726244097133E-4</v>
      </c>
      <c r="D254" s="52">
        <f t="shared" si="31"/>
        <v>1.4793726244097133E-2</v>
      </c>
      <c r="E254" s="26"/>
      <c r="F254" s="38">
        <v>72.910895999999994</v>
      </c>
      <c r="G254" s="36">
        <f t="shared" si="25"/>
        <v>-3.8466935657856592E-3</v>
      </c>
      <c r="H254" s="39">
        <f t="shared" si="32"/>
        <v>-0.19233467828928297</v>
      </c>
      <c r="J254" s="37">
        <f t="shared" si="26"/>
        <v>-0.17754095204518583</v>
      </c>
      <c r="M254" s="23"/>
      <c r="N254" s="22"/>
      <c r="O254" s="26"/>
      <c r="Q254" s="20">
        <v>0.47529098804498027</v>
      </c>
      <c r="S254" s="20">
        <v>6.3240822870859725</v>
      </c>
      <c r="V254" s="23"/>
    </row>
    <row r="255" spans="1:22" x14ac:dyDescent="0.25">
      <c r="A255" s="51">
        <v>44218</v>
      </c>
      <c r="B255" s="1">
        <v>644.5</v>
      </c>
      <c r="C255" s="36">
        <f t="shared" si="29"/>
        <v>-4.749630003975585E-2</v>
      </c>
      <c r="D255" s="52">
        <f t="shared" si="31"/>
        <v>-4.749630003975585</v>
      </c>
      <c r="E255" s="26"/>
      <c r="F255" s="38">
        <v>72.954903000000002</v>
      </c>
      <c r="G255" s="36">
        <f t="shared" si="25"/>
        <v>6.0339026196516894E-4</v>
      </c>
      <c r="H255" s="39">
        <f t="shared" si="32"/>
        <v>3.0169513098258448E-2</v>
      </c>
      <c r="J255" s="37">
        <f t="shared" si="26"/>
        <v>-4.7194604908773261</v>
      </c>
      <c r="M255" s="23"/>
      <c r="N255" s="22"/>
      <c r="O255" s="26"/>
      <c r="Q255" s="20">
        <v>0.4810050178646692</v>
      </c>
      <c r="S255" s="20">
        <v>6.3245325271318524</v>
      </c>
      <c r="V255" s="23"/>
    </row>
    <row r="256" spans="1:22" x14ac:dyDescent="0.25">
      <c r="A256" s="51">
        <v>44221</v>
      </c>
      <c r="B256" s="1">
        <v>658.40002400000003</v>
      </c>
      <c r="C256" s="36">
        <f t="shared" si="29"/>
        <v>2.1337863435622318E-2</v>
      </c>
      <c r="D256" s="52">
        <f t="shared" si="31"/>
        <v>2.1337863435622317</v>
      </c>
      <c r="E256" s="26"/>
      <c r="F256" s="38">
        <v>72.995902999999998</v>
      </c>
      <c r="G256" s="36">
        <f t="shared" si="25"/>
        <v>5.6183315737882457E-4</v>
      </c>
      <c r="H256" s="39">
        <f t="shared" si="32"/>
        <v>2.8091657868941227E-2</v>
      </c>
      <c r="J256" s="37">
        <f t="shared" si="26"/>
        <v>2.1618780014311731</v>
      </c>
      <c r="M256" s="23"/>
      <c r="N256" s="22"/>
      <c r="O256" s="26"/>
      <c r="Q256" s="20">
        <v>0.48571390571911016</v>
      </c>
      <c r="S256" s="20">
        <v>6.3683917145446554</v>
      </c>
      <c r="V256" s="23"/>
    </row>
    <row r="257" spans="1:22" x14ac:dyDescent="0.25">
      <c r="A257" s="51">
        <v>44222</v>
      </c>
      <c r="B257" s="1"/>
      <c r="C257" s="36"/>
      <c r="D257" s="52"/>
      <c r="E257" s="26"/>
      <c r="F257" s="38">
        <v>72.970000999999996</v>
      </c>
      <c r="G257" s="36">
        <f t="shared" si="25"/>
        <v>-3.5490480395863113E-4</v>
      </c>
      <c r="H257" s="39">
        <f t="shared" si="32"/>
        <v>-1.7745240197931555E-2</v>
      </c>
      <c r="J257" s="37">
        <f t="shared" si="26"/>
        <v>-1.7745240197931555E-2</v>
      </c>
      <c r="M257" s="23"/>
      <c r="N257" s="22"/>
      <c r="O257" s="26"/>
      <c r="Q257" s="20">
        <v>0.49036266039516019</v>
      </c>
      <c r="S257" s="20">
        <v>6.3692240525732071</v>
      </c>
      <c r="V257" s="23"/>
    </row>
    <row r="258" spans="1:22" x14ac:dyDescent="0.25">
      <c r="A258" s="51">
        <v>44223</v>
      </c>
      <c r="B258" s="1">
        <v>632.09997599999997</v>
      </c>
      <c r="C258" s="36">
        <f>LN(B258/B256)</f>
        <v>-4.0765114305287883E-2</v>
      </c>
      <c r="D258" s="52">
        <f t="shared" ref="D258:D265" si="33">$M$3*C258</f>
        <v>-4.0765114305287886</v>
      </c>
      <c r="E258" s="26"/>
      <c r="F258" s="38">
        <v>72.919998000000007</v>
      </c>
      <c r="G258" s="36">
        <f t="shared" si="25"/>
        <v>-6.8548909864616747E-4</v>
      </c>
      <c r="H258" s="39">
        <f t="shared" si="32"/>
        <v>-3.4274454932308372E-2</v>
      </c>
      <c r="J258" s="37">
        <f t="shared" si="26"/>
        <v>-4.1107858854610972</v>
      </c>
      <c r="M258" s="23"/>
      <c r="N258" s="22"/>
      <c r="O258" s="26"/>
      <c r="Q258" s="20">
        <v>0.49230843226704413</v>
      </c>
      <c r="S258" s="20">
        <v>6.6416264962710772</v>
      </c>
      <c r="V258" s="23"/>
    </row>
    <row r="259" spans="1:22" x14ac:dyDescent="0.25">
      <c r="A259" s="51">
        <v>44224</v>
      </c>
      <c r="B259" s="1">
        <v>670.70001200000002</v>
      </c>
      <c r="C259" s="36">
        <f t="shared" si="29"/>
        <v>5.9274389487869873E-2</v>
      </c>
      <c r="D259" s="52">
        <f t="shared" si="33"/>
        <v>5.9274389487869872</v>
      </c>
      <c r="E259" s="26"/>
      <c r="F259" s="38">
        <v>73.037102000000004</v>
      </c>
      <c r="G259" s="36">
        <f t="shared" si="25"/>
        <v>1.6046362270444121E-3</v>
      </c>
      <c r="H259" s="39">
        <f t="shared" si="32"/>
        <v>8.02318113522206E-2</v>
      </c>
      <c r="J259" s="37">
        <f t="shared" si="26"/>
        <v>6.0076707601392076</v>
      </c>
      <c r="M259" s="23"/>
      <c r="N259" s="22"/>
      <c r="O259" s="26"/>
      <c r="Q259" s="20">
        <v>0.51701056693118597</v>
      </c>
      <c r="S259" s="20">
        <v>6.7504084160101501</v>
      </c>
      <c r="V259" s="23"/>
    </row>
    <row r="260" spans="1:22" x14ac:dyDescent="0.25">
      <c r="A260" s="51">
        <v>44225</v>
      </c>
      <c r="B260" s="1">
        <v>662.90002400000003</v>
      </c>
      <c r="C260" s="36">
        <f t="shared" si="29"/>
        <v>-1.169777554554529E-2</v>
      </c>
      <c r="D260" s="52">
        <f t="shared" si="33"/>
        <v>-1.169777554554529</v>
      </c>
      <c r="E260" s="26"/>
      <c r="F260" s="38">
        <v>72.938796999999994</v>
      </c>
      <c r="G260" s="36">
        <f t="shared" si="25"/>
        <v>-1.3468663736175676E-3</v>
      </c>
      <c r="H260" s="39">
        <f t="shared" si="32"/>
        <v>-6.7343318680878381E-2</v>
      </c>
      <c r="J260" s="37">
        <f t="shared" si="26"/>
        <v>-1.2371208732354073</v>
      </c>
      <c r="M260" s="23"/>
      <c r="N260" s="22"/>
      <c r="O260" s="26"/>
      <c r="Q260" s="20">
        <v>0.58102740924512153</v>
      </c>
      <c r="S260" s="20">
        <v>6.935989911435871</v>
      </c>
      <c r="V260" s="23"/>
    </row>
    <row r="261" spans="1:22" x14ac:dyDescent="0.25">
      <c r="A261" s="51">
        <v>44228</v>
      </c>
      <c r="B261" s="1">
        <v>709.34997599999997</v>
      </c>
      <c r="C261" s="36">
        <f t="shared" si="29"/>
        <v>6.7724838472301277E-2</v>
      </c>
      <c r="D261" s="52">
        <f t="shared" si="33"/>
        <v>6.7724838472301281</v>
      </c>
      <c r="E261" s="26"/>
      <c r="F261" s="38">
        <v>72.906600999999995</v>
      </c>
      <c r="G261" s="36">
        <f t="shared" si="25"/>
        <v>-4.4150862439955963E-4</v>
      </c>
      <c r="H261" s="39">
        <f t="shared" si="32"/>
        <v>-2.2075431219977983E-2</v>
      </c>
      <c r="J261" s="37">
        <f t="shared" si="26"/>
        <v>6.7504084160101501</v>
      </c>
      <c r="M261" s="23"/>
      <c r="N261" s="22"/>
      <c r="O261" s="26"/>
      <c r="Q261" s="20">
        <v>0.65077458467040028</v>
      </c>
      <c r="S261" s="20">
        <v>7.0494185107686809</v>
      </c>
      <c r="V261" s="23"/>
    </row>
    <row r="262" spans="1:22" x14ac:dyDescent="0.25">
      <c r="A262" s="51">
        <v>44229</v>
      </c>
      <c r="B262" s="1">
        <v>714.20001200000002</v>
      </c>
      <c r="C262" s="36">
        <f t="shared" si="29"/>
        <v>6.8140280381617253E-3</v>
      </c>
      <c r="D262" s="52">
        <f t="shared" si="33"/>
        <v>0.68140280381617258</v>
      </c>
      <c r="E262" s="26"/>
      <c r="F262" s="38">
        <v>73.119797000000005</v>
      </c>
      <c r="G262" s="36">
        <f t="shared" si="25"/>
        <v>2.9199672716634976E-3</v>
      </c>
      <c r="H262" s="39">
        <f t="shared" si="32"/>
        <v>0.14599836358317489</v>
      </c>
      <c r="J262" s="37">
        <f t="shared" ref="J262:J265" si="34">D262+H262</f>
        <v>0.82740116739934744</v>
      </c>
      <c r="M262" s="23"/>
      <c r="N262" s="22"/>
      <c r="O262" s="26"/>
      <c r="Q262" s="20">
        <v>0.83681768805587509</v>
      </c>
      <c r="S262" s="20">
        <v>8.0024240144535117</v>
      </c>
      <c r="V262" s="23"/>
    </row>
    <row r="263" spans="1:22" x14ac:dyDescent="0.25">
      <c r="A263" s="51">
        <v>44230</v>
      </c>
      <c r="B263" s="1">
        <v>733.79998799999998</v>
      </c>
      <c r="C263" s="36">
        <f t="shared" si="29"/>
        <v>2.707344360558761E-2</v>
      </c>
      <c r="D263" s="52">
        <f t="shared" si="33"/>
        <v>2.707344360558761</v>
      </c>
      <c r="E263" s="26"/>
      <c r="F263" s="38">
        <v>72.916297999999998</v>
      </c>
      <c r="G263" s="36">
        <f t="shared" ref="G263:G265" si="35">LN(F263/F262)</f>
        <v>-2.78697032700262E-3</v>
      </c>
      <c r="H263" s="39">
        <f t="shared" si="32"/>
        <v>-0.13934851635013101</v>
      </c>
      <c r="J263" s="37">
        <f t="shared" si="34"/>
        <v>2.5679958442086299</v>
      </c>
      <c r="M263" s="23"/>
      <c r="N263" s="22"/>
      <c r="O263" s="26"/>
      <c r="Q263" s="20">
        <v>0.83928470610863093</v>
      </c>
      <c r="S263" s="20">
        <v>12.375408961181005</v>
      </c>
      <c r="V263" s="23"/>
    </row>
    <row r="264" spans="1:22" x14ac:dyDescent="0.25">
      <c r="A264" s="51">
        <v>44231</v>
      </c>
      <c r="B264" s="1">
        <v>743.90002400000003</v>
      </c>
      <c r="C264" s="36">
        <f t="shared" si="29"/>
        <v>1.3670153891744219E-2</v>
      </c>
      <c r="D264" s="52">
        <f t="shared" si="33"/>
        <v>1.3670153891744219</v>
      </c>
      <c r="E264" s="26"/>
      <c r="F264" s="38">
        <v>72.858001999999999</v>
      </c>
      <c r="G264" s="36">
        <f t="shared" si="35"/>
        <v>-7.9981180643851242E-4</v>
      </c>
      <c r="H264" s="39">
        <f t="shared" si="32"/>
        <v>-3.9990590321925618E-2</v>
      </c>
      <c r="J264" s="37">
        <f t="shared" si="34"/>
        <v>1.3270247988524964</v>
      </c>
      <c r="M264" s="23"/>
      <c r="N264" s="22"/>
      <c r="O264" s="26"/>
      <c r="Q264" s="20">
        <v>1.4684354656915288</v>
      </c>
      <c r="S264" s="20">
        <v>12.728487781878682</v>
      </c>
      <c r="V264" s="23"/>
    </row>
    <row r="265" spans="1:22" ht="14.4" thickBot="1" x14ac:dyDescent="0.3">
      <c r="A265" s="54">
        <v>44232</v>
      </c>
      <c r="B265" s="55">
        <v>719.59997599999997</v>
      </c>
      <c r="C265" s="41">
        <f t="shared" si="29"/>
        <v>-3.3211180735180791E-2</v>
      </c>
      <c r="D265" s="56">
        <f t="shared" si="33"/>
        <v>-3.321118073518079</v>
      </c>
      <c r="E265" s="33"/>
      <c r="F265" s="40">
        <v>72.945701999999997</v>
      </c>
      <c r="G265" s="41">
        <f t="shared" si="35"/>
        <v>1.2029874162382264E-3</v>
      </c>
      <c r="H265" s="42">
        <f t="shared" si="32"/>
        <v>6.0149370811911317E-2</v>
      </c>
      <c r="I265" s="32"/>
      <c r="J265" s="37">
        <f t="shared" si="34"/>
        <v>-3.2609687027061676</v>
      </c>
      <c r="K265" s="32"/>
      <c r="L265" s="32"/>
      <c r="M265" s="34"/>
      <c r="N265" s="35"/>
      <c r="O265" s="33"/>
      <c r="P265" s="32"/>
      <c r="Q265" s="21"/>
      <c r="R265" s="32"/>
      <c r="S265" s="21">
        <v>17.62429170068798</v>
      </c>
      <c r="T265" s="32"/>
      <c r="U265" s="32"/>
      <c r="V265" s="34"/>
    </row>
  </sheetData>
  <mergeCells count="4">
    <mergeCell ref="N1:V1"/>
    <mergeCell ref="A2:D2"/>
    <mergeCell ref="A1:M1"/>
    <mergeCell ref="F2:H2"/>
  </mergeCells>
  <pageMargins left="0.7" right="0.7" top="0.75" bottom="0.75" header="0.3" footer="0.3"/>
  <ignoredErrors>
    <ignoredError sqref="V6:V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H264"/>
  <sheetViews>
    <sheetView tabSelected="1" zoomScale="80" zoomScaleNormal="80" workbookViewId="0">
      <pane xSplit="1" ySplit="2" topLeftCell="C3" activePane="bottomRight" state="frozen"/>
      <selection pane="topRight" activeCell="B1" sqref="B1"/>
      <selection pane="bottomLeft" activeCell="A3" sqref="A3"/>
      <selection pane="bottomRight"/>
    </sheetView>
  </sheetViews>
  <sheetFormatPr defaultColWidth="8.69921875" defaultRowHeight="13.8" x14ac:dyDescent="0.25"/>
  <cols>
    <col min="1" max="1" width="12.3984375" customWidth="1"/>
    <col min="3" max="3" width="13.3984375" customWidth="1"/>
    <col min="4" max="4" width="11.19921875" customWidth="1"/>
    <col min="5" max="5" width="14.296875" style="20" bestFit="1" customWidth="1"/>
    <col min="6" max="6" width="8.69921875" customWidth="1"/>
    <col min="7" max="7" width="9.3984375" customWidth="1"/>
    <col min="8" max="8" width="9.296875" bestFit="1" customWidth="1"/>
    <col min="9" max="9" width="14.296875" bestFit="1" customWidth="1"/>
    <col min="11" max="11" width="10.19921875" customWidth="1"/>
    <col min="12" max="12" width="11.8984375" customWidth="1"/>
    <col min="13" max="13" width="14.296875" bestFit="1" customWidth="1"/>
    <col min="15" max="15" width="15.69921875" customWidth="1"/>
    <col min="16" max="16" width="11.69921875" customWidth="1"/>
    <col min="17" max="17" width="15.796875" customWidth="1"/>
    <col min="19" max="19" width="11.796875" customWidth="1"/>
    <col min="20" max="20" width="10.796875" customWidth="1"/>
    <col min="21" max="21" width="16" customWidth="1"/>
    <col min="23" max="23" width="12.09765625" customWidth="1"/>
    <col min="24" max="24" width="9.796875" customWidth="1"/>
    <col min="25" max="25" width="14.296875" bestFit="1" customWidth="1"/>
    <col min="28" max="28" width="11.59765625" customWidth="1"/>
    <col min="30" max="30" width="16.19921875" customWidth="1"/>
    <col min="33" max="33" width="13.19921875" customWidth="1"/>
    <col min="34" max="34" width="11.19921875" customWidth="1"/>
  </cols>
  <sheetData>
    <row r="1" spans="1:34" ht="21.6" thickBot="1" x14ac:dyDescent="0.45">
      <c r="C1" s="124" t="s">
        <v>9</v>
      </c>
      <c r="D1" s="125"/>
      <c r="E1" s="126"/>
      <c r="F1" s="64"/>
      <c r="G1" s="121" t="s">
        <v>6</v>
      </c>
      <c r="H1" s="122"/>
      <c r="I1" s="123"/>
      <c r="J1" s="64"/>
      <c r="K1" s="121" t="s">
        <v>10</v>
      </c>
      <c r="L1" s="122"/>
      <c r="M1" s="123"/>
      <c r="N1" s="64"/>
      <c r="O1" s="121" t="s">
        <v>8</v>
      </c>
      <c r="P1" s="122"/>
      <c r="Q1" s="123"/>
      <c r="S1" s="121" t="s">
        <v>28</v>
      </c>
      <c r="T1" s="122"/>
      <c r="U1" s="123"/>
      <c r="W1" s="121" t="s">
        <v>309</v>
      </c>
      <c r="X1" s="122"/>
      <c r="Y1" s="123"/>
      <c r="AB1" s="83" t="s">
        <v>297</v>
      </c>
    </row>
    <row r="2" spans="1:34" ht="16.2" thickBot="1" x14ac:dyDescent="0.35">
      <c r="A2" s="65" t="s">
        <v>23</v>
      </c>
      <c r="B2" s="66"/>
      <c r="C2" s="67" t="s">
        <v>30</v>
      </c>
      <c r="D2" s="68"/>
      <c r="E2" s="79" t="s">
        <v>293</v>
      </c>
      <c r="F2" s="70"/>
      <c r="G2" s="67" t="s">
        <v>30</v>
      </c>
      <c r="H2" s="68"/>
      <c r="I2" s="69" t="s">
        <v>293</v>
      </c>
      <c r="J2" s="70"/>
      <c r="K2" s="71" t="s">
        <v>30</v>
      </c>
      <c r="L2" s="72"/>
      <c r="M2" s="73" t="s">
        <v>293</v>
      </c>
      <c r="N2" s="70"/>
      <c r="O2" s="71" t="s">
        <v>30</v>
      </c>
      <c r="P2" s="72"/>
      <c r="Q2" s="73" t="s">
        <v>293</v>
      </c>
      <c r="S2" s="71" t="s">
        <v>30</v>
      </c>
      <c r="T2" s="72"/>
      <c r="U2" s="73" t="s">
        <v>293</v>
      </c>
      <c r="W2" s="71" t="s">
        <v>30</v>
      </c>
      <c r="X2" s="72"/>
      <c r="Y2" s="73" t="s">
        <v>293</v>
      </c>
      <c r="AB2" s="84"/>
      <c r="AG2" s="20"/>
    </row>
    <row r="3" spans="1:34" ht="18" thickBot="1" x14ac:dyDescent="0.35">
      <c r="A3" s="74">
        <v>43868</v>
      </c>
      <c r="C3" s="91">
        <v>471</v>
      </c>
      <c r="D3" s="76" t="s">
        <v>308</v>
      </c>
      <c r="E3" s="76" t="s">
        <v>308</v>
      </c>
      <c r="G3" s="75">
        <v>243.95</v>
      </c>
      <c r="H3" s="76" t="s">
        <v>308</v>
      </c>
      <c r="I3" s="76" t="s">
        <v>308</v>
      </c>
      <c r="K3" s="88">
        <v>777.3</v>
      </c>
      <c r="L3" s="76" t="s">
        <v>308</v>
      </c>
      <c r="M3" s="76" t="s">
        <v>308</v>
      </c>
      <c r="O3" s="88">
        <v>748.15002400000003</v>
      </c>
      <c r="P3" s="76" t="s">
        <v>308</v>
      </c>
      <c r="Q3" s="76" t="s">
        <v>308</v>
      </c>
      <c r="S3" s="93">
        <v>71.470000999999996</v>
      </c>
      <c r="T3" s="92" t="s">
        <v>308</v>
      </c>
      <c r="U3" s="94" t="s">
        <v>308</v>
      </c>
      <c r="W3" s="96">
        <v>78.127998000000005</v>
      </c>
      <c r="X3" s="92" t="s">
        <v>308</v>
      </c>
      <c r="Y3" s="94" t="s">
        <v>308</v>
      </c>
      <c r="AB3" s="85"/>
      <c r="AD3" s="100" t="s">
        <v>310</v>
      </c>
      <c r="AE3" s="101">
        <v>1000</v>
      </c>
      <c r="AG3" s="87">
        <f>SUM(MIN($E$4:$E$264),MIN($I$4:$I$264),MIN($M$4:$M$264),MIN($Q$4:$Q$264),MIN($U$205:$U$264),MIN($Y$205:$Y$264))</f>
        <v>-105.2674952802883</v>
      </c>
      <c r="AH3" s="86" t="s">
        <v>321</v>
      </c>
    </row>
    <row r="4" spans="1:34" x14ac:dyDescent="0.25">
      <c r="A4" s="61">
        <v>43871</v>
      </c>
      <c r="C4" s="89">
        <v>443.8</v>
      </c>
      <c r="D4" s="62">
        <f>LN(C4/C3)</f>
        <v>-5.948408351792419E-2</v>
      </c>
      <c r="E4" s="39">
        <f t="shared" ref="E4:E12" si="0">D4*$AE$6</f>
        <v>-10.707135033226354</v>
      </c>
      <c r="G4" s="38">
        <v>240.9</v>
      </c>
      <c r="H4" s="62">
        <f>LN(G4/G3)</f>
        <v>-1.2581376641020483E-2</v>
      </c>
      <c r="I4" s="63">
        <f t="shared" ref="I4:I12" si="1">H4*$AE$7</f>
        <v>-1.6355789633326627</v>
      </c>
      <c r="K4" s="89">
        <v>773.2</v>
      </c>
      <c r="L4" s="62">
        <f>LN(K4/K3)</f>
        <v>-5.2886289019980449E-3</v>
      </c>
      <c r="M4" s="63">
        <f t="shared" ref="M4:M12" si="2">L4*$AE$8</f>
        <v>-0.63463546823976535</v>
      </c>
      <c r="O4" s="89">
        <v>741.09997599999997</v>
      </c>
      <c r="P4" s="62">
        <f>LN(O4/O3)</f>
        <v>-9.4679881355373818E-3</v>
      </c>
      <c r="Q4" s="63">
        <f t="shared" ref="Q4:Q12" si="3">P4*$AE$9</f>
        <v>-1.6095579830413549</v>
      </c>
      <c r="S4" s="89">
        <v>71.515502999999995</v>
      </c>
      <c r="T4" s="36">
        <f>LN(S4/S3)</f>
        <v>6.3645614783406062E-4</v>
      </c>
      <c r="U4" s="63">
        <f t="shared" ref="U4:U35" si="4">T4*$AE$12</f>
        <v>0.1018329836534497</v>
      </c>
      <c r="W4" s="89">
        <v>78.198997000000006</v>
      </c>
      <c r="X4" s="36">
        <f>LN(W4/W3)</f>
        <v>9.0833966176679238E-4</v>
      </c>
      <c r="Y4" s="63">
        <f t="shared" ref="Y4:Y35" si="5">X4*$AE$13</f>
        <v>0.21800151882403018</v>
      </c>
      <c r="AB4" s="80">
        <f>SUM(E4,I4,M4,Q4,U4,Y4)</f>
        <v>-14.267072945362656</v>
      </c>
      <c r="AD4" s="97"/>
      <c r="AE4" s="84"/>
      <c r="AG4" s="28">
        <v>-88.007047487613391</v>
      </c>
    </row>
    <row r="5" spans="1:34" x14ac:dyDescent="0.25">
      <c r="A5" s="61">
        <v>43872</v>
      </c>
      <c r="C5" s="89">
        <v>444.1</v>
      </c>
      <c r="D5" s="62">
        <f t="shared" ref="D5:D12" si="6">LN(C5/C4)</f>
        <v>6.7575179956310067E-4</v>
      </c>
      <c r="E5" s="39">
        <f t="shared" si="0"/>
        <v>0.12163532392135812</v>
      </c>
      <c r="G5" s="38">
        <v>241.25</v>
      </c>
      <c r="H5" s="62">
        <f t="shared" ref="H5:H12" si="7">LN(G5/G4)</f>
        <v>1.451830598269559E-3</v>
      </c>
      <c r="I5" s="63">
        <f t="shared" si="1"/>
        <v>0.18873797777504267</v>
      </c>
      <c r="K5" s="89">
        <v>773.55</v>
      </c>
      <c r="L5" s="62">
        <f t="shared" ref="L5:L12" si="8">LN(K5/K4)</f>
        <v>4.5256183090165041E-4</v>
      </c>
      <c r="M5" s="63">
        <f t="shared" si="2"/>
        <v>5.4307419708198051E-2</v>
      </c>
      <c r="O5" s="89">
        <v>749.95001200000002</v>
      </c>
      <c r="P5" s="62">
        <f t="shared" ref="P5:P75" si="9">LN(O5/O4)</f>
        <v>1.1871017069416196E-2</v>
      </c>
      <c r="Q5" s="63">
        <f t="shared" si="3"/>
        <v>2.0180729018007533</v>
      </c>
      <c r="S5" s="89">
        <v>71.279999000000004</v>
      </c>
      <c r="T5" s="36">
        <f t="shared" ref="T5:T68" si="10">LN(S5/S4)</f>
        <v>-3.2984822382330953E-3</v>
      </c>
      <c r="U5" s="63">
        <f t="shared" si="4"/>
        <v>-0.52775715811729529</v>
      </c>
      <c r="W5" s="89">
        <v>77.696999000000005</v>
      </c>
      <c r="X5" s="36">
        <f t="shared" ref="X5:X68" si="11">LN(W5/W4)</f>
        <v>-6.4401876629587625E-3</v>
      </c>
      <c r="Y5" s="63">
        <f t="shared" si="5"/>
        <v>-1.5456450391101031</v>
      </c>
      <c r="AB5" s="81">
        <f t="shared" ref="AB5:AB68" si="12">SUM(E5,I5,M5,Q5,U5,Y5)</f>
        <v>0.30935142597795395</v>
      </c>
      <c r="AD5" s="97" t="s">
        <v>311</v>
      </c>
      <c r="AE5" s="84">
        <v>600</v>
      </c>
      <c r="AG5" s="28">
        <v>-71.569936863502292</v>
      </c>
    </row>
    <row r="6" spans="1:34" x14ac:dyDescent="0.25">
      <c r="A6" s="61">
        <v>43873</v>
      </c>
      <c r="C6" s="89">
        <v>447.95</v>
      </c>
      <c r="D6" s="62">
        <f t="shared" si="6"/>
        <v>8.6318567455308508E-3</v>
      </c>
      <c r="E6" s="39">
        <f t="shared" si="0"/>
        <v>1.5537342141955532</v>
      </c>
      <c r="G6" s="38">
        <v>244.45</v>
      </c>
      <c r="H6" s="62">
        <f t="shared" si="7"/>
        <v>1.3177048805559291E-2</v>
      </c>
      <c r="I6" s="63">
        <f t="shared" si="1"/>
        <v>1.7130163447227078</v>
      </c>
      <c r="K6" s="89">
        <v>781.05</v>
      </c>
      <c r="L6" s="62">
        <f t="shared" si="8"/>
        <v>9.6488591119401109E-3</v>
      </c>
      <c r="M6" s="63">
        <f t="shared" si="2"/>
        <v>1.1578630934328134</v>
      </c>
      <c r="O6" s="89">
        <v>755.25</v>
      </c>
      <c r="P6" s="62">
        <f t="shared" si="9"/>
        <v>7.0422666243463274E-3</v>
      </c>
      <c r="Q6" s="63">
        <f t="shared" si="3"/>
        <v>1.1971853261388756</v>
      </c>
      <c r="S6" s="89">
        <v>71.275299000000004</v>
      </c>
      <c r="T6" s="36">
        <f t="shared" si="10"/>
        <v>-6.5939324144989746E-5</v>
      </c>
      <c r="U6" s="63">
        <f t="shared" si="4"/>
        <v>-1.055029186319836E-2</v>
      </c>
      <c r="W6" s="89">
        <v>77.752998000000005</v>
      </c>
      <c r="X6" s="36">
        <f t="shared" si="11"/>
        <v>7.2047608238108368E-4</v>
      </c>
      <c r="Y6" s="63">
        <f t="shared" si="5"/>
        <v>0.17291425977146008</v>
      </c>
      <c r="AB6" s="81">
        <f t="shared" si="12"/>
        <v>5.7841629463982116</v>
      </c>
      <c r="AD6" s="97" t="s">
        <v>312</v>
      </c>
      <c r="AE6" s="84">
        <v>180</v>
      </c>
      <c r="AG6" s="28">
        <v>-50.161937433035682</v>
      </c>
    </row>
    <row r="7" spans="1:34" x14ac:dyDescent="0.25">
      <c r="A7" s="61">
        <v>43874</v>
      </c>
      <c r="C7" s="89">
        <v>441.25</v>
      </c>
      <c r="D7" s="62">
        <f t="shared" si="6"/>
        <v>-1.5070010796080818E-2</v>
      </c>
      <c r="E7" s="39">
        <f t="shared" si="0"/>
        <v>-2.7126019432945472</v>
      </c>
      <c r="G7" s="38">
        <v>243.75</v>
      </c>
      <c r="H7" s="62">
        <f t="shared" si="7"/>
        <v>-2.8676791466979846E-3</v>
      </c>
      <c r="I7" s="63">
        <f t="shared" si="1"/>
        <v>-0.37279828907073798</v>
      </c>
      <c r="K7" s="89">
        <v>792.25</v>
      </c>
      <c r="L7" s="62">
        <f t="shared" si="8"/>
        <v>1.4237830294012502E-2</v>
      </c>
      <c r="M7" s="63">
        <f t="shared" si="2"/>
        <v>1.7085396352815003</v>
      </c>
      <c r="O7" s="89">
        <v>747.79998799999998</v>
      </c>
      <c r="P7" s="62">
        <f t="shared" si="9"/>
        <v>-9.9132737708395886E-3</v>
      </c>
      <c r="Q7" s="63">
        <f t="shared" si="3"/>
        <v>-1.68525654104273</v>
      </c>
      <c r="S7" s="89">
        <v>71.296204000000003</v>
      </c>
      <c r="T7" s="36">
        <f t="shared" si="10"/>
        <v>2.9325636203496135E-4</v>
      </c>
      <c r="U7" s="63">
        <f t="shared" si="4"/>
        <v>4.6921017925593819E-2</v>
      </c>
      <c r="W7" s="89">
        <v>77.466003000000001</v>
      </c>
      <c r="X7" s="36">
        <f t="shared" si="11"/>
        <v>-3.6979406541732991E-3</v>
      </c>
      <c r="Y7" s="63">
        <f t="shared" si="5"/>
        <v>-0.88750575700159184</v>
      </c>
      <c r="AB7" s="81">
        <f t="shared" si="12"/>
        <v>-3.9027018772025128</v>
      </c>
      <c r="AD7" s="97" t="s">
        <v>313</v>
      </c>
      <c r="AE7" s="84">
        <v>130</v>
      </c>
      <c r="AG7" s="28">
        <v>-40.565450857435735</v>
      </c>
    </row>
    <row r="8" spans="1:34" x14ac:dyDescent="0.25">
      <c r="A8" s="61">
        <v>43875</v>
      </c>
      <c r="C8" s="89">
        <v>434.55</v>
      </c>
      <c r="D8" s="62">
        <f t="shared" si="6"/>
        <v>-1.5300595364037347E-2</v>
      </c>
      <c r="E8" s="39">
        <f t="shared" si="0"/>
        <v>-2.7541071655267224</v>
      </c>
      <c r="G8" s="38">
        <v>242.9</v>
      </c>
      <c r="H8" s="62">
        <f t="shared" si="7"/>
        <v>-3.4932738698297276E-3</v>
      </c>
      <c r="I8" s="63">
        <f t="shared" si="1"/>
        <v>-0.45412560307786459</v>
      </c>
      <c r="K8" s="89">
        <v>786.45</v>
      </c>
      <c r="L8" s="62">
        <f t="shared" si="8"/>
        <v>-7.3478508843785447E-3</v>
      </c>
      <c r="M8" s="63">
        <f t="shared" si="2"/>
        <v>-0.88174210612542536</v>
      </c>
      <c r="O8" s="89">
        <v>736.5</v>
      </c>
      <c r="P8" s="62">
        <f t="shared" si="9"/>
        <v>-1.5226310593256865E-2</v>
      </c>
      <c r="Q8" s="63">
        <f t="shared" si="3"/>
        <v>-2.5884728008536673</v>
      </c>
      <c r="S8" s="89">
        <v>71.268501000000001</v>
      </c>
      <c r="T8" s="36">
        <f t="shared" si="10"/>
        <v>-3.8863757125147527E-4</v>
      </c>
      <c r="U8" s="63">
        <f t="shared" si="4"/>
        <v>-6.2182011400236041E-2</v>
      </c>
      <c r="W8" s="89">
        <v>77.255996999999994</v>
      </c>
      <c r="X8" s="36">
        <f t="shared" si="11"/>
        <v>-2.7146253146225516E-3</v>
      </c>
      <c r="Y8" s="63">
        <f t="shared" si="5"/>
        <v>-0.65151007550941242</v>
      </c>
      <c r="AB8" s="81">
        <f t="shared" si="12"/>
        <v>-7.3921397624933283</v>
      </c>
      <c r="AD8" s="97" t="s">
        <v>318</v>
      </c>
      <c r="AE8" s="84">
        <v>120</v>
      </c>
      <c r="AG8" s="28">
        <v>-38.648343031168096</v>
      </c>
    </row>
    <row r="9" spans="1:34" x14ac:dyDescent="0.25">
      <c r="A9" s="61">
        <v>43878</v>
      </c>
      <c r="C9" s="89">
        <v>436.85</v>
      </c>
      <c r="D9" s="62">
        <f t="shared" si="6"/>
        <v>5.278873860634534E-3</v>
      </c>
      <c r="E9" s="39">
        <f t="shared" si="0"/>
        <v>0.95019729491421612</v>
      </c>
      <c r="G9" s="38">
        <v>243.8</v>
      </c>
      <c r="H9" s="62">
        <f t="shared" si="7"/>
        <v>3.6983810390443387E-3</v>
      </c>
      <c r="I9" s="63">
        <f t="shared" si="1"/>
        <v>0.48078953507576405</v>
      </c>
      <c r="K9" s="89">
        <v>789.45</v>
      </c>
      <c r="L9" s="62">
        <f t="shared" si="8"/>
        <v>3.8073527812462218E-3</v>
      </c>
      <c r="M9" s="63">
        <f t="shared" si="2"/>
        <v>0.45688233374954662</v>
      </c>
      <c r="O9" s="89">
        <v>738.40002400000003</v>
      </c>
      <c r="P9" s="62">
        <f t="shared" si="9"/>
        <v>2.5764797886655491E-3</v>
      </c>
      <c r="Q9" s="63">
        <f t="shared" si="3"/>
        <v>0.43800156407314333</v>
      </c>
      <c r="S9" s="89">
        <v>71.514801000000006</v>
      </c>
      <c r="T9" s="36">
        <f t="shared" si="10"/>
        <v>3.4499866699662539E-3</v>
      </c>
      <c r="U9" s="63">
        <f t="shared" si="4"/>
        <v>0.55199786719460064</v>
      </c>
      <c r="W9" s="89">
        <v>77.383003000000002</v>
      </c>
      <c r="X9" s="36">
        <f t="shared" si="11"/>
        <v>1.6426131642996518E-3</v>
      </c>
      <c r="Y9" s="63">
        <f t="shared" si="5"/>
        <v>0.39422715943191644</v>
      </c>
      <c r="AB9" s="81">
        <f t="shared" si="12"/>
        <v>3.2720957544391873</v>
      </c>
      <c r="AD9" s="97" t="s">
        <v>319</v>
      </c>
      <c r="AE9" s="84">
        <v>170</v>
      </c>
      <c r="AG9" s="28">
        <v>-33.035079471086028</v>
      </c>
    </row>
    <row r="10" spans="1:34" x14ac:dyDescent="0.25">
      <c r="A10" s="61">
        <v>43879</v>
      </c>
      <c r="C10" s="89">
        <v>431.4</v>
      </c>
      <c r="D10" s="62">
        <f t="shared" si="6"/>
        <v>-1.2554152789047696E-2</v>
      </c>
      <c r="E10" s="39">
        <f t="shared" si="0"/>
        <v>-2.2597475020285853</v>
      </c>
      <c r="G10" s="38">
        <v>244.05</v>
      </c>
      <c r="H10" s="62">
        <f t="shared" si="7"/>
        <v>1.0249052859852713E-3</v>
      </c>
      <c r="I10" s="63">
        <f t="shared" si="1"/>
        <v>0.13323768717808526</v>
      </c>
      <c r="K10" s="89">
        <v>797.65</v>
      </c>
      <c r="L10" s="62">
        <f t="shared" si="8"/>
        <v>1.0333404279108834E-2</v>
      </c>
      <c r="M10" s="63">
        <f t="shared" si="2"/>
        <v>1.2400085134930601</v>
      </c>
      <c r="O10" s="89">
        <v>733.65002400000003</v>
      </c>
      <c r="P10" s="62">
        <f t="shared" si="9"/>
        <v>-6.4536073247284352E-3</v>
      </c>
      <c r="Q10" s="63">
        <f t="shared" si="3"/>
        <v>-1.0971132452038339</v>
      </c>
      <c r="S10" s="89">
        <v>71.349197000000004</v>
      </c>
      <c r="T10" s="36">
        <f t="shared" si="10"/>
        <v>-2.3183457902812609E-3</v>
      </c>
      <c r="U10" s="63">
        <f t="shared" si="4"/>
        <v>-0.37093532644500171</v>
      </c>
      <c r="W10" s="89">
        <v>77.227997000000002</v>
      </c>
      <c r="X10" s="36">
        <f t="shared" si="11"/>
        <v>-2.0051102694251099E-3</v>
      </c>
      <c r="Y10" s="63">
        <f t="shared" si="5"/>
        <v>-0.48122646466202634</v>
      </c>
      <c r="AB10" s="81">
        <f t="shared" si="12"/>
        <v>-2.8357763376683023</v>
      </c>
      <c r="AD10" s="97"/>
      <c r="AE10" s="84"/>
      <c r="AG10" s="28">
        <v>-32.496893163900985</v>
      </c>
    </row>
    <row r="11" spans="1:34" x14ac:dyDescent="0.25">
      <c r="A11" s="61">
        <v>43880</v>
      </c>
      <c r="C11" s="89">
        <v>433.2</v>
      </c>
      <c r="D11" s="62">
        <f t="shared" si="6"/>
        <v>4.1637811717795143E-3</v>
      </c>
      <c r="E11" s="39">
        <f t="shared" si="0"/>
        <v>0.7494806109203126</v>
      </c>
      <c r="G11" s="38">
        <v>247.6</v>
      </c>
      <c r="H11" s="62">
        <f t="shared" si="7"/>
        <v>1.4441418477284461E-2</v>
      </c>
      <c r="I11" s="63">
        <f t="shared" si="1"/>
        <v>1.8773844020469799</v>
      </c>
      <c r="K11" s="89">
        <v>800.45</v>
      </c>
      <c r="L11" s="62">
        <f t="shared" si="8"/>
        <v>3.5041647770970509E-3</v>
      </c>
      <c r="M11" s="63">
        <f t="shared" si="2"/>
        <v>0.42049977325164611</v>
      </c>
      <c r="O11" s="89">
        <v>741.04998799999998</v>
      </c>
      <c r="P11" s="62">
        <f t="shared" si="9"/>
        <v>1.0035974843062548E-2</v>
      </c>
      <c r="Q11" s="63">
        <f t="shared" si="3"/>
        <v>1.7061157233206332</v>
      </c>
      <c r="S11" s="89">
        <v>71.574996999999996</v>
      </c>
      <c r="T11" s="36">
        <f t="shared" si="10"/>
        <v>3.1597195904049858E-3</v>
      </c>
      <c r="U11" s="63">
        <f t="shared" si="4"/>
        <v>0.50555513446479772</v>
      </c>
      <c r="W11" s="89">
        <v>77.195999</v>
      </c>
      <c r="X11" s="36">
        <f t="shared" si="11"/>
        <v>-4.1441746473068627E-4</v>
      </c>
      <c r="Y11" s="63">
        <f t="shared" si="5"/>
        <v>-9.94601915353647E-2</v>
      </c>
      <c r="AB11" s="81">
        <f t="shared" si="12"/>
        <v>5.1595754524690047</v>
      </c>
      <c r="AD11" s="97" t="s">
        <v>314</v>
      </c>
      <c r="AE11" s="84">
        <v>400</v>
      </c>
      <c r="AG11" s="28">
        <v>-31.641812304702935</v>
      </c>
    </row>
    <row r="12" spans="1:34" x14ac:dyDescent="0.25">
      <c r="A12" s="61">
        <v>43881</v>
      </c>
      <c r="C12" s="89">
        <v>443.55</v>
      </c>
      <c r="D12" s="62">
        <f t="shared" si="6"/>
        <v>2.3611019839760335E-2</v>
      </c>
      <c r="E12" s="39">
        <f t="shared" si="0"/>
        <v>4.2499835711568599</v>
      </c>
      <c r="G12" s="38">
        <v>245.7</v>
      </c>
      <c r="H12" s="62">
        <f t="shared" si="7"/>
        <v>-7.7032612833075756E-3</v>
      </c>
      <c r="I12" s="63">
        <f t="shared" si="1"/>
        <v>-1.0014239668299849</v>
      </c>
      <c r="K12" s="89">
        <v>797</v>
      </c>
      <c r="L12" s="62">
        <f t="shared" si="8"/>
        <v>-4.3193907338884225E-3</v>
      </c>
      <c r="M12" s="63">
        <f t="shared" si="2"/>
        <v>-0.51832688806661065</v>
      </c>
      <c r="O12" s="89">
        <v>744.29998799999998</v>
      </c>
      <c r="P12" s="62">
        <f t="shared" si="9"/>
        <v>4.3760800336490662E-3</v>
      </c>
      <c r="Q12" s="63">
        <f t="shared" si="3"/>
        <v>0.74393360572034128</v>
      </c>
      <c r="S12" s="89">
        <v>71.827499000000003</v>
      </c>
      <c r="T12" s="36">
        <f t="shared" si="10"/>
        <v>3.5215880894010026E-3</v>
      </c>
      <c r="U12" s="63">
        <f t="shared" si="4"/>
        <v>0.56345409430416038</v>
      </c>
      <c r="W12" s="89">
        <v>77.316001999999997</v>
      </c>
      <c r="X12" s="36">
        <f t="shared" si="11"/>
        <v>1.5533165495477204E-3</v>
      </c>
      <c r="Y12" s="63">
        <f t="shared" si="5"/>
        <v>0.37279597189145292</v>
      </c>
      <c r="AB12" s="81">
        <f t="shared" si="12"/>
        <v>4.4104163881762188</v>
      </c>
      <c r="AD12" s="97" t="s">
        <v>315</v>
      </c>
      <c r="AE12" s="84">
        <v>160</v>
      </c>
      <c r="AG12" s="28">
        <v>-25.814037637812625</v>
      </c>
    </row>
    <row r="13" spans="1:34" x14ac:dyDescent="0.25">
      <c r="A13" s="61">
        <v>43882</v>
      </c>
      <c r="C13" s="89"/>
      <c r="D13" s="62"/>
      <c r="E13" s="39"/>
      <c r="G13" s="38"/>
      <c r="H13" s="1"/>
      <c r="I13" s="63"/>
      <c r="K13" s="89"/>
      <c r="L13" s="62"/>
      <c r="M13" s="63"/>
      <c r="O13" s="89"/>
      <c r="P13" s="62"/>
      <c r="Q13" s="63"/>
      <c r="S13" s="89">
        <v>72.110000999999997</v>
      </c>
      <c r="T13" s="36">
        <f t="shared" si="10"/>
        <v>3.9253476368675188E-3</v>
      </c>
      <c r="U13" s="63">
        <f t="shared" si="4"/>
        <v>0.62805562189880304</v>
      </c>
      <c r="W13" s="89">
        <v>77.248001000000002</v>
      </c>
      <c r="X13" s="36">
        <f t="shared" si="11"/>
        <v>-8.7990739198707678E-4</v>
      </c>
      <c r="Y13" s="63">
        <f t="shared" si="5"/>
        <v>-0.21117777407689842</v>
      </c>
      <c r="AB13" s="81">
        <f t="shared" si="12"/>
        <v>0.41687784782190462</v>
      </c>
      <c r="AD13" s="97" t="s">
        <v>316</v>
      </c>
      <c r="AE13" s="84">
        <v>240</v>
      </c>
      <c r="AG13" s="28">
        <v>-24.36569988527835</v>
      </c>
    </row>
    <row r="14" spans="1:34" x14ac:dyDescent="0.25">
      <c r="A14" s="61">
        <v>43885</v>
      </c>
      <c r="C14" s="89">
        <v>415.45</v>
      </c>
      <c r="D14" s="62">
        <f>LN(C14/C12)</f>
        <v>-6.544826485560562E-2</v>
      </c>
      <c r="E14" s="39">
        <f t="shared" ref="E14:E24" si="13">D14*$AE$6</f>
        <v>-11.780687674009013</v>
      </c>
      <c r="G14" s="38">
        <v>244.2</v>
      </c>
      <c r="H14" s="62">
        <f>LN(G14/G12)</f>
        <v>-6.1237178505291045E-3</v>
      </c>
      <c r="I14" s="63">
        <f t="shared" ref="I14:I24" si="14">H14*$AE$7</f>
        <v>-0.79608332056878361</v>
      </c>
      <c r="K14" s="89">
        <v>795.85</v>
      </c>
      <c r="L14" s="62">
        <f>LN(K14/K12)</f>
        <v>-1.4439529143516084E-3</v>
      </c>
      <c r="M14" s="63">
        <f t="shared" ref="M14:M24" si="15">L14*$AE$8</f>
        <v>-0.17327434972219302</v>
      </c>
      <c r="O14" s="89">
        <v>725.45001200000002</v>
      </c>
      <c r="P14" s="62">
        <f>LN(O14/O12)</f>
        <v>-2.5651994740182614E-2</v>
      </c>
      <c r="Q14" s="63">
        <f t="shared" ref="Q14:Q24" si="16">P14*$AE$9</f>
        <v>-4.3608391058310447</v>
      </c>
      <c r="S14" s="89">
        <v>71.886803</v>
      </c>
      <c r="T14" s="36">
        <f t="shared" si="10"/>
        <v>-3.1000435085959442E-3</v>
      </c>
      <c r="U14" s="63">
        <f t="shared" si="4"/>
        <v>-0.49600696137535105</v>
      </c>
      <c r="W14" s="89">
        <v>77.870002999999997</v>
      </c>
      <c r="X14" s="36">
        <f t="shared" si="11"/>
        <v>8.0197696942566638E-3</v>
      </c>
      <c r="Y14" s="63">
        <f t="shared" si="5"/>
        <v>1.9247447266215993</v>
      </c>
      <c r="AB14" s="81">
        <f t="shared" si="12"/>
        <v>-15.682146684884787</v>
      </c>
      <c r="AD14" s="97"/>
      <c r="AE14" s="84"/>
      <c r="AG14" s="28">
        <v>-23.890582000475927</v>
      </c>
    </row>
    <row r="15" spans="1:34" x14ac:dyDescent="0.25">
      <c r="A15" s="61">
        <v>43886</v>
      </c>
      <c r="C15" s="89">
        <v>421.3</v>
      </c>
      <c r="D15" s="62">
        <f>LN(C15/C14)</f>
        <v>1.3982898873980616E-2</v>
      </c>
      <c r="E15" s="39">
        <f t="shared" si="13"/>
        <v>2.516921797316511</v>
      </c>
      <c r="G15" s="38">
        <v>244.1</v>
      </c>
      <c r="H15" s="62">
        <f t="shared" ref="H15:H24" si="17">LN(G15/G14)</f>
        <v>-4.0958427768989576E-4</v>
      </c>
      <c r="I15" s="63">
        <f t="shared" si="14"/>
        <v>-5.3245956099686451E-2</v>
      </c>
      <c r="K15" s="89">
        <v>798.4</v>
      </c>
      <c r="L15" s="62">
        <f t="shared" ref="L15:L24" si="18">LN(K15/K14)</f>
        <v>3.1989991213908133E-3</v>
      </c>
      <c r="M15" s="63">
        <f t="shared" si="15"/>
        <v>0.38387989456689758</v>
      </c>
      <c r="O15" s="89">
        <v>728.75</v>
      </c>
      <c r="P15" s="62">
        <f t="shared" si="9"/>
        <v>4.5385691615511085E-3</v>
      </c>
      <c r="Q15" s="63">
        <f t="shared" si="16"/>
        <v>0.77155675746368846</v>
      </c>
      <c r="S15" s="89">
        <v>72.046700000000001</v>
      </c>
      <c r="T15" s="36">
        <f t="shared" si="10"/>
        <v>2.2218185821173408E-3</v>
      </c>
      <c r="U15" s="63">
        <f t="shared" si="4"/>
        <v>0.35549097313877454</v>
      </c>
      <c r="W15" s="89">
        <v>77.975998000000004</v>
      </c>
      <c r="X15" s="36">
        <f t="shared" si="11"/>
        <v>1.3602532713489969E-3</v>
      </c>
      <c r="Y15" s="63">
        <f t="shared" si="5"/>
        <v>0.32646078512375926</v>
      </c>
      <c r="AB15" s="81">
        <f t="shared" si="12"/>
        <v>4.3010642515099446</v>
      </c>
      <c r="AD15" s="97" t="s">
        <v>322</v>
      </c>
      <c r="AE15" s="102">
        <v>0.95</v>
      </c>
      <c r="AG15" s="28">
        <v>-22.644866215992796</v>
      </c>
    </row>
    <row r="16" spans="1:34" x14ac:dyDescent="0.25">
      <c r="A16" s="61">
        <v>43887</v>
      </c>
      <c r="C16" s="89">
        <v>416.3</v>
      </c>
      <c r="D16" s="62">
        <f t="shared" ref="D16:D24" si="19">LN(C16/C15)</f>
        <v>-1.1939014784041095E-2</v>
      </c>
      <c r="E16" s="39">
        <f t="shared" si="13"/>
        <v>-2.1490226611273973</v>
      </c>
      <c r="G16" s="38">
        <v>239.9</v>
      </c>
      <c r="H16" s="62">
        <f t="shared" si="17"/>
        <v>-1.7355807553265441E-2</v>
      </c>
      <c r="I16" s="63">
        <f t="shared" si="14"/>
        <v>-2.2562549819245072</v>
      </c>
      <c r="K16" s="89">
        <v>782.75</v>
      </c>
      <c r="L16" s="62">
        <f t="shared" si="18"/>
        <v>-1.9796364790739065E-2</v>
      </c>
      <c r="M16" s="63">
        <f t="shared" si="15"/>
        <v>-2.375563774888688</v>
      </c>
      <c r="O16" s="89">
        <v>729.40002400000003</v>
      </c>
      <c r="P16" s="62">
        <f t="shared" si="9"/>
        <v>8.9157361363380631E-4</v>
      </c>
      <c r="Q16" s="63">
        <f t="shared" si="16"/>
        <v>0.15156751431774707</v>
      </c>
      <c r="S16" s="89">
        <v>71.870002999999997</v>
      </c>
      <c r="T16" s="36">
        <f t="shared" si="10"/>
        <v>-2.4555466475070127E-3</v>
      </c>
      <c r="U16" s="63">
        <f t="shared" si="4"/>
        <v>-0.39288746360112203</v>
      </c>
      <c r="W16" s="89">
        <v>78.121002000000004</v>
      </c>
      <c r="X16" s="36">
        <f t="shared" si="11"/>
        <v>1.857870961120443E-3</v>
      </c>
      <c r="Y16" s="63">
        <f t="shared" si="5"/>
        <v>0.44588903066890628</v>
      </c>
      <c r="AB16" s="81">
        <f t="shared" si="12"/>
        <v>-6.5762723365550606</v>
      </c>
      <c r="AD16" s="97"/>
      <c r="AE16" s="84"/>
      <c r="AG16" s="28">
        <v>-21.897194212024147</v>
      </c>
    </row>
    <row r="17" spans="1:33" x14ac:dyDescent="0.25">
      <c r="A17" s="61">
        <v>43888</v>
      </c>
      <c r="C17" s="89">
        <v>412.8</v>
      </c>
      <c r="D17" s="62">
        <f t="shared" si="19"/>
        <v>-8.4429400335767589E-3</v>
      </c>
      <c r="E17" s="39">
        <f t="shared" si="13"/>
        <v>-1.5197292060438166</v>
      </c>
      <c r="G17" s="38">
        <v>231.6</v>
      </c>
      <c r="H17" s="62">
        <f t="shared" si="17"/>
        <v>-3.5210424146808715E-2</v>
      </c>
      <c r="I17" s="63">
        <f t="shared" si="14"/>
        <v>-4.5773551390851326</v>
      </c>
      <c r="K17" s="89">
        <v>777.85</v>
      </c>
      <c r="L17" s="62">
        <f t="shared" si="18"/>
        <v>-6.2796566733845822E-3</v>
      </c>
      <c r="M17" s="63">
        <f t="shared" si="15"/>
        <v>-0.7535588008061499</v>
      </c>
      <c r="O17" s="89">
        <v>735.84997599999997</v>
      </c>
      <c r="P17" s="62">
        <f t="shared" si="9"/>
        <v>8.8039497164425669E-3</v>
      </c>
      <c r="Q17" s="63">
        <f t="shared" si="16"/>
        <v>1.4966714517952364</v>
      </c>
      <c r="S17" s="89">
        <v>71.663398999999998</v>
      </c>
      <c r="T17" s="36">
        <f t="shared" si="10"/>
        <v>-2.8788301511682218E-3</v>
      </c>
      <c r="U17" s="63">
        <f t="shared" si="4"/>
        <v>-0.46061282418691551</v>
      </c>
      <c r="W17" s="89">
        <v>77.822997999999998</v>
      </c>
      <c r="X17" s="36">
        <f t="shared" si="11"/>
        <v>-3.82194073194247E-3</v>
      </c>
      <c r="Y17" s="63">
        <f t="shared" si="5"/>
        <v>-0.91726577566619283</v>
      </c>
      <c r="AB17" s="81">
        <f t="shared" si="12"/>
        <v>-6.7318502939929719</v>
      </c>
      <c r="AD17" s="98" t="s">
        <v>317</v>
      </c>
      <c r="AE17" s="103">
        <f>_xlfn.PERCENTILE.INC(AB4:AB264,1-AE15)</f>
        <v>-21.012384554394334</v>
      </c>
      <c r="AG17" s="20">
        <v>-21.012384554394334</v>
      </c>
    </row>
    <row r="18" spans="1:33" ht="14.4" thickBot="1" x14ac:dyDescent="0.3">
      <c r="A18" s="61">
        <v>43889</v>
      </c>
      <c r="C18" s="89">
        <v>381.75</v>
      </c>
      <c r="D18" s="62">
        <f t="shared" si="19"/>
        <v>-7.8197270068611158E-2</v>
      </c>
      <c r="E18" s="39">
        <f t="shared" si="13"/>
        <v>-14.075508612350008</v>
      </c>
      <c r="G18" s="38">
        <v>221.45</v>
      </c>
      <c r="H18" s="62">
        <f t="shared" si="17"/>
        <v>-4.4814915329632984E-2</v>
      </c>
      <c r="I18" s="63">
        <f t="shared" si="14"/>
        <v>-5.8259389928522882</v>
      </c>
      <c r="K18" s="89">
        <v>731.7</v>
      </c>
      <c r="L18" s="62">
        <f t="shared" si="18"/>
        <v>-6.1163109643146162E-2</v>
      </c>
      <c r="M18" s="63">
        <f t="shared" si="15"/>
        <v>-7.3395731571775391</v>
      </c>
      <c r="O18" s="89">
        <v>697.29998799999998</v>
      </c>
      <c r="P18" s="62">
        <f t="shared" si="9"/>
        <v>-5.3810543977049222E-2</v>
      </c>
      <c r="Q18" s="63">
        <f t="shared" si="16"/>
        <v>-9.1477924760983669</v>
      </c>
      <c r="S18" s="89">
        <v>71.930000000000007</v>
      </c>
      <c r="T18" s="36">
        <f t="shared" si="10"/>
        <v>3.7132808080485298E-3</v>
      </c>
      <c r="U18" s="63">
        <f t="shared" si="4"/>
        <v>0.59412492928776472</v>
      </c>
      <c r="W18" s="89">
        <v>78.722999999999999</v>
      </c>
      <c r="X18" s="36">
        <f t="shared" si="11"/>
        <v>1.1498370158768395E-2</v>
      </c>
      <c r="Y18" s="63">
        <f t="shared" si="5"/>
        <v>2.7596088381044148</v>
      </c>
      <c r="AB18" s="81">
        <f t="shared" si="12"/>
        <v>-33.035079471086028</v>
      </c>
      <c r="AD18" s="99" t="s">
        <v>295</v>
      </c>
      <c r="AE18" s="104">
        <f>AVERAGE(AG4:AG16)</f>
        <v>-38.826067735694544</v>
      </c>
      <c r="AG18" s="20">
        <v>-20.894453763439017</v>
      </c>
    </row>
    <row r="19" spans="1:33" x14ac:dyDescent="0.25">
      <c r="A19" s="61">
        <v>43892</v>
      </c>
      <c r="C19" s="89">
        <v>364.05</v>
      </c>
      <c r="D19" s="62">
        <f t="shared" si="19"/>
        <v>-4.7474723258021746E-2</v>
      </c>
      <c r="E19" s="39">
        <f t="shared" si="13"/>
        <v>-8.5454501864439152</v>
      </c>
      <c r="G19" s="38">
        <v>220.8</v>
      </c>
      <c r="H19" s="62">
        <f t="shared" si="17"/>
        <v>-2.9395159662668172E-3</v>
      </c>
      <c r="I19" s="63">
        <f t="shared" si="14"/>
        <v>-0.38213707561468624</v>
      </c>
      <c r="K19" s="89">
        <v>741.05</v>
      </c>
      <c r="L19" s="62">
        <f t="shared" si="18"/>
        <v>1.2697505512939647E-2</v>
      </c>
      <c r="M19" s="63">
        <f t="shared" si="15"/>
        <v>1.5237006615527577</v>
      </c>
      <c r="O19" s="89">
        <v>684.20001200000002</v>
      </c>
      <c r="P19" s="62">
        <f t="shared" si="9"/>
        <v>-1.8965426935493686E-2</v>
      </c>
      <c r="Q19" s="63">
        <f t="shared" si="16"/>
        <v>-3.2241225790339265</v>
      </c>
      <c r="S19" s="89">
        <v>72.150002000000001</v>
      </c>
      <c r="T19" s="36">
        <f t="shared" si="10"/>
        <v>3.0538890606423693E-3</v>
      </c>
      <c r="U19" s="63">
        <f t="shared" si="4"/>
        <v>0.48862224970277912</v>
      </c>
      <c r="W19" s="89">
        <v>79.927002000000002</v>
      </c>
      <c r="X19" s="36">
        <f t="shared" si="11"/>
        <v>1.5178381341212714E-2</v>
      </c>
      <c r="Y19" s="63">
        <f t="shared" si="5"/>
        <v>3.6428115218910513</v>
      </c>
      <c r="AB19" s="81">
        <f t="shared" si="12"/>
        <v>-6.4965754079459401</v>
      </c>
      <c r="AG19" s="20">
        <v>-20.455534822602438</v>
      </c>
    </row>
    <row r="20" spans="1:33" x14ac:dyDescent="0.25">
      <c r="A20" s="61">
        <v>43893</v>
      </c>
      <c r="C20" s="89">
        <v>387.55</v>
      </c>
      <c r="D20" s="62">
        <f t="shared" si="19"/>
        <v>6.2553651886800288E-2</v>
      </c>
      <c r="E20" s="39">
        <f t="shared" si="13"/>
        <v>11.259657339624052</v>
      </c>
      <c r="G20" s="38">
        <v>223.7</v>
      </c>
      <c r="H20" s="62">
        <f t="shared" si="17"/>
        <v>1.3048554093143599E-2</v>
      </c>
      <c r="I20" s="63">
        <f t="shared" si="14"/>
        <v>1.696312032108668</v>
      </c>
      <c r="K20" s="89">
        <v>747</v>
      </c>
      <c r="L20" s="62">
        <f t="shared" si="18"/>
        <v>7.9970857298934505E-3</v>
      </c>
      <c r="M20" s="63">
        <f t="shared" si="15"/>
        <v>0.95965028758721405</v>
      </c>
      <c r="O20" s="89">
        <v>687.15002400000003</v>
      </c>
      <c r="P20" s="62">
        <f t="shared" si="9"/>
        <v>4.3023538454966407E-3</v>
      </c>
      <c r="Q20" s="63">
        <f t="shared" si="16"/>
        <v>0.7314001537344289</v>
      </c>
      <c r="S20" s="89">
        <v>72.824996999999996</v>
      </c>
      <c r="T20" s="36">
        <f t="shared" si="10"/>
        <v>9.3119487109454054E-3</v>
      </c>
      <c r="U20" s="63">
        <f t="shared" si="4"/>
        <v>1.4899117937512649</v>
      </c>
      <c r="W20" s="89">
        <v>81.132003999999995</v>
      </c>
      <c r="X20" s="36">
        <f t="shared" si="11"/>
        <v>1.4963764083761464E-2</v>
      </c>
      <c r="Y20" s="63">
        <f t="shared" si="5"/>
        <v>3.5913033801027514</v>
      </c>
      <c r="AB20" s="81">
        <f t="shared" si="12"/>
        <v>19.72823498690838</v>
      </c>
      <c r="AG20" s="20">
        <v>-19.654486501373384</v>
      </c>
    </row>
    <row r="21" spans="1:33" x14ac:dyDescent="0.25">
      <c r="A21" s="61">
        <v>43894</v>
      </c>
      <c r="C21" s="89">
        <v>377.15</v>
      </c>
      <c r="D21" s="62">
        <f t="shared" si="19"/>
        <v>-2.7201886427880621E-2</v>
      </c>
      <c r="E21" s="39">
        <f t="shared" si="13"/>
        <v>-4.8963395570185115</v>
      </c>
      <c r="G21" s="38">
        <v>228.85</v>
      </c>
      <c r="H21" s="62">
        <f t="shared" si="17"/>
        <v>2.2760898603567239E-2</v>
      </c>
      <c r="I21" s="63">
        <f t="shared" si="14"/>
        <v>2.9589168184637411</v>
      </c>
      <c r="K21" s="89">
        <v>758.75</v>
      </c>
      <c r="L21" s="62">
        <f t="shared" si="18"/>
        <v>1.5607157240890686E-2</v>
      </c>
      <c r="M21" s="63">
        <f t="shared" si="15"/>
        <v>1.8728588689068824</v>
      </c>
      <c r="O21" s="89">
        <v>682.20001200000002</v>
      </c>
      <c r="P21" s="62">
        <f t="shared" si="9"/>
        <v>-7.2297563530373532E-3</v>
      </c>
      <c r="Q21" s="63">
        <f t="shared" si="16"/>
        <v>-1.22905858001635</v>
      </c>
      <c r="S21" s="89">
        <v>73.342003000000005</v>
      </c>
      <c r="T21" s="36">
        <f t="shared" si="10"/>
        <v>7.0742117729159773E-3</v>
      </c>
      <c r="U21" s="63">
        <f t="shared" si="4"/>
        <v>1.1318738836665563</v>
      </c>
      <c r="W21" s="89">
        <v>81.564003</v>
      </c>
      <c r="X21" s="36">
        <f t="shared" si="11"/>
        <v>5.3105177345223117E-3</v>
      </c>
      <c r="Y21" s="63">
        <f t="shared" si="5"/>
        <v>1.2745242562853547</v>
      </c>
      <c r="AB21" s="81">
        <f t="shared" si="12"/>
        <v>1.1127756902876729</v>
      </c>
      <c r="AG21" s="20">
        <v>-19.381307357537271</v>
      </c>
    </row>
    <row r="22" spans="1:33" x14ac:dyDescent="0.25">
      <c r="A22" s="61">
        <v>43895</v>
      </c>
      <c r="C22" s="89">
        <v>375.75</v>
      </c>
      <c r="D22" s="62">
        <f t="shared" si="19"/>
        <v>-3.71895766655592E-3</v>
      </c>
      <c r="E22" s="39">
        <f t="shared" si="13"/>
        <v>-0.66941237998006564</v>
      </c>
      <c r="G22" s="38">
        <v>229.7</v>
      </c>
      <c r="H22" s="62">
        <f t="shared" si="17"/>
        <v>3.7073425954014662E-3</v>
      </c>
      <c r="I22" s="63">
        <f t="shared" si="14"/>
        <v>0.48195453740219057</v>
      </c>
      <c r="K22" s="89">
        <v>754.6</v>
      </c>
      <c r="L22" s="62">
        <f t="shared" si="18"/>
        <v>-5.4845348434978524E-3</v>
      </c>
      <c r="M22" s="63">
        <f t="shared" si="15"/>
        <v>-0.65814418121974227</v>
      </c>
      <c r="O22" s="89">
        <v>677.90002400000003</v>
      </c>
      <c r="P22" s="62">
        <f t="shared" si="9"/>
        <v>-6.3230677343235862E-3</v>
      </c>
      <c r="Q22" s="63">
        <f t="shared" si="16"/>
        <v>-1.0749215148350098</v>
      </c>
      <c r="S22" s="89">
        <v>74.042502999999996</v>
      </c>
      <c r="T22" s="36">
        <f t="shared" si="10"/>
        <v>9.5058197608996059E-3</v>
      </c>
      <c r="U22" s="63">
        <f t="shared" si="4"/>
        <v>1.5209311617439369</v>
      </c>
      <c r="W22" s="89">
        <v>81.832999999999998</v>
      </c>
      <c r="X22" s="36">
        <f t="shared" si="11"/>
        <v>3.2925603049805043E-3</v>
      </c>
      <c r="Y22" s="63">
        <f t="shared" si="5"/>
        <v>0.79021447319532101</v>
      </c>
      <c r="AB22" s="81">
        <f t="shared" si="12"/>
        <v>0.39062209630663081</v>
      </c>
      <c r="AG22" s="20">
        <v>-18.925608758102435</v>
      </c>
    </row>
    <row r="23" spans="1:33" x14ac:dyDescent="0.25">
      <c r="A23" s="61">
        <v>43896</v>
      </c>
      <c r="C23" s="89">
        <v>351.5</v>
      </c>
      <c r="D23" s="62">
        <f t="shared" si="19"/>
        <v>-6.6714317382364316E-2</v>
      </c>
      <c r="E23" s="39">
        <f t="shared" si="13"/>
        <v>-12.008577128825577</v>
      </c>
      <c r="G23" s="38">
        <v>223.55</v>
      </c>
      <c r="H23" s="62">
        <f t="shared" si="17"/>
        <v>-2.7139007015062874E-2</v>
      </c>
      <c r="I23" s="63">
        <f t="shared" si="14"/>
        <v>-3.5280709119581735</v>
      </c>
      <c r="K23" s="89">
        <v>738.95</v>
      </c>
      <c r="L23" s="62">
        <f t="shared" si="18"/>
        <v>-2.095754786962838E-2</v>
      </c>
      <c r="M23" s="63">
        <f t="shared" si="15"/>
        <v>-2.5149057443554055</v>
      </c>
      <c r="O23" s="89">
        <v>657.65002400000003</v>
      </c>
      <c r="P23" s="62">
        <f t="shared" si="9"/>
        <v>-3.0326908432008571E-2</v>
      </c>
      <c r="Q23" s="63">
        <f t="shared" si="16"/>
        <v>-5.1555744334414575</v>
      </c>
      <c r="S23" s="89">
        <v>73.855103</v>
      </c>
      <c r="T23" s="36">
        <f t="shared" si="10"/>
        <v>-2.5341870684755393E-3</v>
      </c>
      <c r="U23" s="63">
        <f t="shared" si="4"/>
        <v>-0.4054699309560863</v>
      </c>
      <c r="W23" s="89">
        <v>82.419998000000007</v>
      </c>
      <c r="X23" s="36">
        <f t="shared" si="11"/>
        <v>7.1475164063023178E-3</v>
      </c>
      <c r="Y23" s="63">
        <f t="shared" si="5"/>
        <v>1.7154039375125563</v>
      </c>
      <c r="AB23" s="81">
        <f t="shared" si="12"/>
        <v>-21.897194212024147</v>
      </c>
      <c r="AG23" s="20">
        <v>-18.81763915453541</v>
      </c>
    </row>
    <row r="24" spans="1:33" x14ac:dyDescent="0.25">
      <c r="A24" s="61">
        <v>43899</v>
      </c>
      <c r="C24" s="89">
        <v>322.3</v>
      </c>
      <c r="D24" s="62">
        <f t="shared" si="19"/>
        <v>-8.6726922429327377E-2</v>
      </c>
      <c r="E24" s="39">
        <f t="shared" si="13"/>
        <v>-15.610846037278927</v>
      </c>
      <c r="G24" s="38">
        <v>214.4</v>
      </c>
      <c r="H24" s="62">
        <f t="shared" si="17"/>
        <v>-4.1791673483342701E-2</v>
      </c>
      <c r="I24" s="63">
        <f t="shared" si="14"/>
        <v>-5.4329175528345512</v>
      </c>
      <c r="K24" s="89">
        <v>704.45</v>
      </c>
      <c r="L24" s="62">
        <f t="shared" si="18"/>
        <v>-4.7812903161295911E-2</v>
      </c>
      <c r="M24" s="63">
        <f t="shared" si="15"/>
        <v>-5.7375483793555091</v>
      </c>
      <c r="O24" s="89">
        <v>623.54998799999998</v>
      </c>
      <c r="P24" s="62">
        <f t="shared" si="9"/>
        <v>-5.3243976286254269E-2</v>
      </c>
      <c r="Q24" s="63">
        <f t="shared" si="16"/>
        <v>-9.051475968663226</v>
      </c>
      <c r="S24" s="89">
        <v>73.9953</v>
      </c>
      <c r="T24" s="36">
        <f t="shared" si="10"/>
        <v>1.8964715573946825E-3</v>
      </c>
      <c r="U24" s="63">
        <f t="shared" si="4"/>
        <v>0.30343544918314919</v>
      </c>
      <c r="W24" s="89">
        <v>83.468001999999998</v>
      </c>
      <c r="X24" s="36">
        <f t="shared" si="11"/>
        <v>1.2635247187700338E-2</v>
      </c>
      <c r="Y24" s="63">
        <f t="shared" si="5"/>
        <v>3.0324593250480811</v>
      </c>
      <c r="AB24" s="81">
        <f t="shared" si="12"/>
        <v>-32.496893163900985</v>
      </c>
      <c r="AG24" s="20">
        <v>-17.635817792433333</v>
      </c>
    </row>
    <row r="25" spans="1:33" x14ac:dyDescent="0.25">
      <c r="A25" s="61">
        <v>43900</v>
      </c>
      <c r="C25" s="89"/>
      <c r="D25" s="62"/>
      <c r="E25" s="39"/>
      <c r="G25" s="38"/>
      <c r="H25" s="1"/>
      <c r="I25" s="63"/>
      <c r="K25" s="89"/>
      <c r="L25" s="62"/>
      <c r="M25" s="63"/>
      <c r="O25" s="89"/>
      <c r="P25" s="62"/>
      <c r="Q25" s="63"/>
      <c r="S25" s="89">
        <v>74.405997999999997</v>
      </c>
      <c r="T25" s="36">
        <f t="shared" si="10"/>
        <v>5.5349791955495685E-3</v>
      </c>
      <c r="U25" s="63">
        <f t="shared" si="4"/>
        <v>0.88559667128793096</v>
      </c>
      <c r="W25" s="89">
        <v>84.481003000000001</v>
      </c>
      <c r="X25" s="36">
        <f t="shared" si="11"/>
        <v>1.2063343687631395E-2</v>
      </c>
      <c r="Y25" s="63">
        <f t="shared" si="5"/>
        <v>2.8952024850315348</v>
      </c>
      <c r="AB25" s="81">
        <f t="shared" si="12"/>
        <v>3.7807991563194658</v>
      </c>
      <c r="AG25" s="20">
        <v>-16.670994020491868</v>
      </c>
    </row>
    <row r="26" spans="1:33" x14ac:dyDescent="0.25">
      <c r="A26" s="61">
        <v>43901</v>
      </c>
      <c r="C26" s="89">
        <v>299.75</v>
      </c>
      <c r="D26" s="62">
        <f>LN(C26/C24)</f>
        <v>-7.2533994913768579E-2</v>
      </c>
      <c r="E26" s="39">
        <f t="shared" ref="E26:E41" si="20">D26*$AE$6</f>
        <v>-13.056119084478345</v>
      </c>
      <c r="G26" s="38">
        <v>213.1</v>
      </c>
      <c r="H26" s="62">
        <f>LN(G26/G24)</f>
        <v>-6.0818900920755758E-3</v>
      </c>
      <c r="I26" s="63">
        <f t="shared" ref="I26:I41" si="21">H26*$AE$7</f>
        <v>-0.79064571196982492</v>
      </c>
      <c r="K26" s="89">
        <v>686</v>
      </c>
      <c r="L26" s="62">
        <f>LN(K26/K24)</f>
        <v>-2.6539728773400568E-2</v>
      </c>
      <c r="M26" s="63">
        <f t="shared" ref="M26:M41" si="22">L26*$AE$8</f>
        <v>-3.1847674528080683</v>
      </c>
      <c r="O26" s="89">
        <v>619.34997599999997</v>
      </c>
      <c r="P26" s="62">
        <f>LN(O26/O24)</f>
        <v>-6.7584328722029184E-3</v>
      </c>
      <c r="Q26" s="63">
        <f t="shared" ref="Q26:Q41" si="23">P26*$AE$9</f>
        <v>-1.1489335882744962</v>
      </c>
      <c r="S26" s="89">
        <v>74.205001999999993</v>
      </c>
      <c r="T26" s="36">
        <f t="shared" si="10"/>
        <v>-2.7049965689943164E-3</v>
      </c>
      <c r="U26" s="63">
        <f t="shared" si="4"/>
        <v>-0.43279945103909062</v>
      </c>
      <c r="W26" s="89">
        <v>83.834998999999996</v>
      </c>
      <c r="X26" s="36">
        <f t="shared" si="11"/>
        <v>-7.6761230584692251E-3</v>
      </c>
      <c r="Y26" s="63">
        <f t="shared" si="5"/>
        <v>-1.8422695340326141</v>
      </c>
      <c r="AB26" s="81">
        <f t="shared" si="12"/>
        <v>-20.455534822602438</v>
      </c>
      <c r="AG26" s="20">
        <v>-15.682146684884787</v>
      </c>
    </row>
    <row r="27" spans="1:33" x14ac:dyDescent="0.25">
      <c r="A27" s="61">
        <v>43902</v>
      </c>
      <c r="C27" s="89">
        <v>287.45</v>
      </c>
      <c r="D27" s="62">
        <f>LN(C27/C26)</f>
        <v>-4.1899861838323803E-2</v>
      </c>
      <c r="E27" s="39">
        <f t="shared" si="20"/>
        <v>-7.5419751308982841</v>
      </c>
      <c r="G27" s="38">
        <v>199.1</v>
      </c>
      <c r="H27" s="62">
        <f t="shared" ref="H27:H41" si="24">LN(G27/G26)</f>
        <v>-6.7954328034420891E-2</v>
      </c>
      <c r="I27" s="63">
        <f t="shared" si="21"/>
        <v>-8.8340626444747166</v>
      </c>
      <c r="K27" s="89">
        <v>631.20000000000005</v>
      </c>
      <c r="L27" s="62">
        <f t="shared" ref="L27:L41" si="25">LN(K27/K26)</f>
        <v>-8.3254858194220682E-2</v>
      </c>
      <c r="M27" s="63">
        <f t="shared" si="22"/>
        <v>-9.9905829833064814</v>
      </c>
      <c r="O27" s="89">
        <v>543.25</v>
      </c>
      <c r="P27" s="62">
        <f t="shared" si="9"/>
        <v>-0.13110088311336643</v>
      </c>
      <c r="Q27" s="63">
        <f t="shared" si="23"/>
        <v>-22.287150129272291</v>
      </c>
      <c r="S27" s="89">
        <v>74.760002</v>
      </c>
      <c r="T27" s="36">
        <f t="shared" si="10"/>
        <v>7.4514490394928801E-3</v>
      </c>
      <c r="U27" s="63">
        <f t="shared" si="4"/>
        <v>1.1922318463188608</v>
      </c>
      <c r="W27" s="89">
        <v>82.897002999999998</v>
      </c>
      <c r="X27" s="36">
        <f t="shared" si="11"/>
        <v>-1.1251659964178226E-2</v>
      </c>
      <c r="Y27" s="63">
        <f t="shared" si="5"/>
        <v>-2.700398391402774</v>
      </c>
      <c r="AB27" s="81">
        <f t="shared" si="12"/>
        <v>-50.161937433035682</v>
      </c>
      <c r="AG27" s="20">
        <v>-15.48707529474928</v>
      </c>
    </row>
    <row r="28" spans="1:33" x14ac:dyDescent="0.25">
      <c r="A28" s="61">
        <v>43903</v>
      </c>
      <c r="C28" s="89">
        <v>326.7</v>
      </c>
      <c r="D28" s="62">
        <f t="shared" ref="D28:D41" si="26">LN(C28/C27)</f>
        <v>0.12799338653772455</v>
      </c>
      <c r="E28" s="109">
        <f t="shared" si="20"/>
        <v>23.038809576790417</v>
      </c>
      <c r="G28" s="38">
        <v>197.4</v>
      </c>
      <c r="H28" s="62">
        <f t="shared" si="24"/>
        <v>-8.575084070769335E-3</v>
      </c>
      <c r="I28" s="63">
        <f t="shared" si="21"/>
        <v>-1.1147609292000136</v>
      </c>
      <c r="K28" s="89">
        <v>642.35</v>
      </c>
      <c r="L28" s="62">
        <f t="shared" si="25"/>
        <v>1.7510556945954214E-2</v>
      </c>
      <c r="M28" s="63">
        <f t="shared" si="22"/>
        <v>2.1012668335145057</v>
      </c>
      <c r="O28" s="89">
        <v>568.79998799999998</v>
      </c>
      <c r="P28" s="62">
        <f t="shared" si="9"/>
        <v>4.5959238255445463E-2</v>
      </c>
      <c r="Q28" s="63">
        <f t="shared" si="23"/>
        <v>7.8130705034257284</v>
      </c>
      <c r="S28" s="89">
        <v>75.300003000000004</v>
      </c>
      <c r="T28" s="36">
        <f t="shared" si="10"/>
        <v>7.1971653068488668E-3</v>
      </c>
      <c r="U28" s="63">
        <f t="shared" si="4"/>
        <v>1.1515464490958187</v>
      </c>
      <c r="W28" s="89">
        <v>83.315002000000007</v>
      </c>
      <c r="X28" s="36">
        <f t="shared" si="11"/>
        <v>5.0297194984673639E-3</v>
      </c>
      <c r="Y28" s="63">
        <f t="shared" si="5"/>
        <v>1.2071326796321673</v>
      </c>
      <c r="AB28" s="81">
        <f t="shared" si="12"/>
        <v>34.197065113258624</v>
      </c>
      <c r="AG28" s="20">
        <v>-15.13177908259334</v>
      </c>
    </row>
    <row r="29" spans="1:33" x14ac:dyDescent="0.25">
      <c r="A29" s="61">
        <v>43906</v>
      </c>
      <c r="C29" s="89">
        <v>289.60000000000002</v>
      </c>
      <c r="D29" s="62">
        <f t="shared" si="26"/>
        <v>-0.12054165809546304</v>
      </c>
      <c r="E29" s="109">
        <f t="shared" si="20"/>
        <v>-21.697498457183347</v>
      </c>
      <c r="G29" s="38">
        <v>179.75</v>
      </c>
      <c r="H29" s="62">
        <f t="shared" si="24"/>
        <v>-9.3665130398225119E-2</v>
      </c>
      <c r="I29" s="63">
        <f t="shared" si="21"/>
        <v>-12.176466951769266</v>
      </c>
      <c r="K29" s="89">
        <v>583.15</v>
      </c>
      <c r="L29" s="62">
        <f t="shared" si="25"/>
        <v>-9.6688883340559834E-2</v>
      </c>
      <c r="M29" s="63">
        <f t="shared" si="22"/>
        <v>-11.602666000867179</v>
      </c>
      <c r="O29" s="89">
        <v>508.60000600000001</v>
      </c>
      <c r="P29" s="62">
        <f t="shared" si="9"/>
        <v>-0.11186699260687524</v>
      </c>
      <c r="Q29" s="63">
        <f t="shared" si="23"/>
        <v>-19.017388743168791</v>
      </c>
      <c r="S29" s="89">
        <v>73.903998999999999</v>
      </c>
      <c r="T29" s="36">
        <f t="shared" si="10"/>
        <v>-1.8713234489302493E-2</v>
      </c>
      <c r="U29" s="63">
        <f t="shared" si="4"/>
        <v>-2.994117518288399</v>
      </c>
      <c r="W29" s="89">
        <v>81.910004000000001</v>
      </c>
      <c r="X29" s="36">
        <f t="shared" si="11"/>
        <v>-1.7007496634272097E-2</v>
      </c>
      <c r="Y29" s="63">
        <f t="shared" si="5"/>
        <v>-4.0817991922253034</v>
      </c>
      <c r="AB29" s="81">
        <f t="shared" si="12"/>
        <v>-71.569936863502292</v>
      </c>
      <c r="AG29" s="20">
        <v>-14.798849825098218</v>
      </c>
    </row>
    <row r="30" spans="1:33" x14ac:dyDescent="0.25">
      <c r="A30" s="61">
        <v>43907</v>
      </c>
      <c r="C30" s="89">
        <v>282.75</v>
      </c>
      <c r="D30" s="62">
        <f t="shared" si="26"/>
        <v>-2.3937545515331584E-2</v>
      </c>
      <c r="E30" s="39">
        <f t="shared" si="20"/>
        <v>-4.3087581927596847</v>
      </c>
      <c r="G30" s="38">
        <v>173.1</v>
      </c>
      <c r="H30" s="62">
        <f t="shared" si="24"/>
        <v>-3.7697534418992533E-2</v>
      </c>
      <c r="I30" s="63">
        <f t="shared" si="21"/>
        <v>-4.9006794744690296</v>
      </c>
      <c r="K30" s="89">
        <v>554.95000000000005</v>
      </c>
      <c r="L30" s="62">
        <f t="shared" si="25"/>
        <v>-4.9566423539070294E-2</v>
      </c>
      <c r="M30" s="63">
        <f t="shared" si="22"/>
        <v>-5.9479708246884355</v>
      </c>
      <c r="O30" s="89">
        <v>488.35000600000001</v>
      </c>
      <c r="P30" s="62">
        <f t="shared" si="9"/>
        <v>-4.0629490605353216E-2</v>
      </c>
      <c r="Q30" s="63">
        <f t="shared" si="23"/>
        <v>-6.9070134029100467</v>
      </c>
      <c r="S30" s="89">
        <v>75.154999000000004</v>
      </c>
      <c r="T30" s="36">
        <f t="shared" si="10"/>
        <v>1.678569412217262E-2</v>
      </c>
      <c r="U30" s="63">
        <f t="shared" si="4"/>
        <v>2.6857110595476192</v>
      </c>
      <c r="W30" s="89">
        <v>82.507003999999995</v>
      </c>
      <c r="X30" s="36">
        <f t="shared" si="11"/>
        <v>7.2620543451926882E-3</v>
      </c>
      <c r="Y30" s="63">
        <f t="shared" si="5"/>
        <v>1.7428930428462452</v>
      </c>
      <c r="AB30" s="81">
        <f t="shared" si="12"/>
        <v>-17.635817792433333</v>
      </c>
      <c r="AG30" s="20">
        <v>-14.267072945362656</v>
      </c>
    </row>
    <row r="31" spans="1:33" x14ac:dyDescent="0.25">
      <c r="A31" s="61">
        <v>43908</v>
      </c>
      <c r="C31" s="89">
        <v>280.85000000000002</v>
      </c>
      <c r="D31" s="62">
        <f t="shared" si="26"/>
        <v>-6.7423960177880092E-3</v>
      </c>
      <c r="E31" s="39">
        <f t="shared" si="20"/>
        <v>-1.2136312832018417</v>
      </c>
      <c r="G31" s="38">
        <v>169.95</v>
      </c>
      <c r="H31" s="62">
        <f t="shared" si="24"/>
        <v>-1.8365186040038627E-2</v>
      </c>
      <c r="I31" s="63">
        <f t="shared" si="21"/>
        <v>-2.3874741852050216</v>
      </c>
      <c r="K31" s="89">
        <v>534.29999999999995</v>
      </c>
      <c r="L31" s="62">
        <f t="shared" si="25"/>
        <v>-3.7920540634263061E-2</v>
      </c>
      <c r="M31" s="63">
        <f t="shared" si="22"/>
        <v>-4.5504648761115671</v>
      </c>
      <c r="O31" s="89">
        <v>473.45001200000002</v>
      </c>
      <c r="P31" s="62">
        <f t="shared" si="9"/>
        <v>-3.098603840438182E-2</v>
      </c>
      <c r="Q31" s="63">
        <f t="shared" si="23"/>
        <v>-5.2676265287449091</v>
      </c>
      <c r="S31" s="89">
        <v>74.012398000000005</v>
      </c>
      <c r="T31" s="36">
        <f t="shared" si="10"/>
        <v>-1.5320014567993373E-2</v>
      </c>
      <c r="U31" s="63">
        <f t="shared" si="4"/>
        <v>-2.4512023308789397</v>
      </c>
      <c r="W31" s="89">
        <v>81.5</v>
      </c>
      <c r="X31" s="36">
        <f t="shared" si="11"/>
        <v>-1.2280166459971383E-2</v>
      </c>
      <c r="Y31" s="63">
        <f t="shared" si="5"/>
        <v>-2.9472399503931319</v>
      </c>
      <c r="AB31" s="81">
        <f t="shared" si="12"/>
        <v>-18.81763915453541</v>
      </c>
      <c r="AG31" s="20">
        <v>-14.26535694039837</v>
      </c>
    </row>
    <row r="32" spans="1:33" x14ac:dyDescent="0.25">
      <c r="A32" s="61">
        <v>43909</v>
      </c>
      <c r="C32" s="89">
        <v>271.85000000000002</v>
      </c>
      <c r="D32" s="62">
        <f t="shared" si="26"/>
        <v>-3.257027538651204E-2</v>
      </c>
      <c r="E32" s="39">
        <f t="shared" si="20"/>
        <v>-5.8626495695721674</v>
      </c>
      <c r="G32" s="38">
        <v>162.35</v>
      </c>
      <c r="H32" s="62">
        <f t="shared" si="24"/>
        <v>-4.5749777593270077E-2</v>
      </c>
      <c r="I32" s="63">
        <f t="shared" si="21"/>
        <v>-5.94747108712511</v>
      </c>
      <c r="K32" s="89">
        <v>545.54999999999995</v>
      </c>
      <c r="L32" s="62">
        <f t="shared" si="25"/>
        <v>2.0836981137382086E-2</v>
      </c>
      <c r="M32" s="63">
        <f t="shared" si="22"/>
        <v>2.5004377364858503</v>
      </c>
      <c r="O32" s="89">
        <v>428.25</v>
      </c>
      <c r="P32" s="62">
        <f t="shared" si="9"/>
        <v>-0.10033919857114501</v>
      </c>
      <c r="Q32" s="63">
        <f t="shared" si="23"/>
        <v>-17.057663757094652</v>
      </c>
      <c r="S32" s="89">
        <v>74.982001999999994</v>
      </c>
      <c r="T32" s="36">
        <f t="shared" si="10"/>
        <v>1.3015491693408005E-2</v>
      </c>
      <c r="U32" s="63">
        <f t="shared" si="4"/>
        <v>2.0824786709452807</v>
      </c>
      <c r="W32" s="89">
        <v>81.634003000000007</v>
      </c>
      <c r="X32" s="36">
        <f t="shared" si="11"/>
        <v>1.6428583578536344E-3</v>
      </c>
      <c r="Y32" s="63">
        <f t="shared" si="5"/>
        <v>0.39428600588487228</v>
      </c>
      <c r="AB32" s="81">
        <f t="shared" si="12"/>
        <v>-23.890582000475927</v>
      </c>
      <c r="AG32" s="20">
        <v>-13.812309312508818</v>
      </c>
    </row>
    <row r="33" spans="1:33" x14ac:dyDescent="0.25">
      <c r="A33" s="61">
        <v>43910</v>
      </c>
      <c r="C33" s="89">
        <v>297.75</v>
      </c>
      <c r="D33" s="62">
        <f t="shared" si="26"/>
        <v>9.1003764643479729E-2</v>
      </c>
      <c r="E33" s="39">
        <f t="shared" si="20"/>
        <v>16.380677635826352</v>
      </c>
      <c r="G33" s="38">
        <v>179.2</v>
      </c>
      <c r="H33" s="62">
        <f t="shared" si="24"/>
        <v>9.874800199197506E-2</v>
      </c>
      <c r="I33" s="63">
        <f t="shared" si="21"/>
        <v>12.837240258956758</v>
      </c>
      <c r="K33" s="89">
        <v>585.20000000000005</v>
      </c>
      <c r="L33" s="62">
        <f t="shared" si="25"/>
        <v>7.0159209044861698E-2</v>
      </c>
      <c r="M33" s="63">
        <f t="shared" si="22"/>
        <v>8.4191050853834035</v>
      </c>
      <c r="O33" s="89">
        <v>428.14999399999999</v>
      </c>
      <c r="P33" s="62">
        <f t="shared" si="9"/>
        <v>-2.3354974580853385E-4</v>
      </c>
      <c r="Q33" s="63">
        <f t="shared" si="23"/>
        <v>-3.9703456787450755E-2</v>
      </c>
      <c r="S33" s="89">
        <v>75.159698000000006</v>
      </c>
      <c r="T33" s="36">
        <f t="shared" si="10"/>
        <v>2.3670450376915442E-3</v>
      </c>
      <c r="U33" s="63">
        <f t="shared" si="4"/>
        <v>0.37872720603064708</v>
      </c>
      <c r="W33" s="89">
        <v>79.620002999999997</v>
      </c>
      <c r="X33" s="36">
        <f t="shared" si="11"/>
        <v>-2.4980523353525064E-2</v>
      </c>
      <c r="Y33" s="63">
        <f t="shared" si="5"/>
        <v>-5.9953256048460153</v>
      </c>
      <c r="AB33" s="81">
        <f t="shared" si="12"/>
        <v>31.980721124563694</v>
      </c>
      <c r="AG33" s="20">
        <v>-13.654186633821968</v>
      </c>
    </row>
    <row r="34" spans="1:33" x14ac:dyDescent="0.25">
      <c r="A34" s="61">
        <v>43913</v>
      </c>
      <c r="C34" s="89">
        <v>271.14999999999998</v>
      </c>
      <c r="D34" s="62">
        <f t="shared" si="26"/>
        <v>-9.3582034948339859E-2</v>
      </c>
      <c r="E34" s="39">
        <f t="shared" si="20"/>
        <v>-16.844766290701173</v>
      </c>
      <c r="G34" s="38">
        <v>170.15</v>
      </c>
      <c r="H34" s="62">
        <f t="shared" si="24"/>
        <v>-5.1822099593915309E-2</v>
      </c>
      <c r="I34" s="63">
        <f t="shared" si="21"/>
        <v>-6.7368729472089903</v>
      </c>
      <c r="K34" s="89">
        <v>526.45000000000005</v>
      </c>
      <c r="L34" s="62">
        <f t="shared" si="25"/>
        <v>-0.10579730884320085</v>
      </c>
      <c r="M34" s="63">
        <f t="shared" si="22"/>
        <v>-12.695677061184101</v>
      </c>
      <c r="O34" s="89">
        <v>308.64999399999999</v>
      </c>
      <c r="P34" s="62">
        <f t="shared" si="9"/>
        <v>-0.32726565805801061</v>
      </c>
      <c r="Q34" s="63">
        <f t="shared" si="23"/>
        <v>-55.635161869861804</v>
      </c>
      <c r="S34" s="89">
        <v>75.622101000000001</v>
      </c>
      <c r="T34" s="36">
        <f t="shared" si="10"/>
        <v>6.1334252894849886E-3</v>
      </c>
      <c r="U34" s="63">
        <f t="shared" si="4"/>
        <v>0.9813480463175982</v>
      </c>
      <c r="W34" s="89">
        <v>80.596001000000001</v>
      </c>
      <c r="X34" s="36">
        <f t="shared" si="11"/>
        <v>1.2183677645937871E-2</v>
      </c>
      <c r="Y34" s="63">
        <f t="shared" si="5"/>
        <v>2.9240826350250892</v>
      </c>
      <c r="AB34" s="81">
        <f t="shared" si="12"/>
        <v>-88.007047487613391</v>
      </c>
      <c r="AG34" s="20">
        <v>-13.108262350250207</v>
      </c>
    </row>
    <row r="35" spans="1:33" x14ac:dyDescent="0.25">
      <c r="A35" s="61">
        <v>43914</v>
      </c>
      <c r="C35" s="89">
        <v>271.89999999999998</v>
      </c>
      <c r="D35" s="62">
        <f t="shared" si="26"/>
        <v>2.762178351355405E-3</v>
      </c>
      <c r="E35" s="39">
        <f t="shared" si="20"/>
        <v>0.49719210324397289</v>
      </c>
      <c r="G35" s="38">
        <v>176.35</v>
      </c>
      <c r="H35" s="62">
        <f t="shared" si="24"/>
        <v>3.5790255735146215E-2</v>
      </c>
      <c r="I35" s="63">
        <f t="shared" si="21"/>
        <v>4.6527332455690082</v>
      </c>
      <c r="K35" s="89">
        <v>589.79999999999995</v>
      </c>
      <c r="L35" s="62">
        <f t="shared" si="25"/>
        <v>0.11362713607840738</v>
      </c>
      <c r="M35" s="63">
        <f t="shared" si="22"/>
        <v>13.635256329408886</v>
      </c>
      <c r="O35" s="89">
        <v>303.14999399999999</v>
      </c>
      <c r="P35" s="62">
        <f t="shared" si="9"/>
        <v>-1.7980216674852761E-2</v>
      </c>
      <c r="Q35" s="63">
        <f t="shared" si="23"/>
        <v>-3.0566368347249693</v>
      </c>
      <c r="S35" s="89">
        <v>76.505996999999994</v>
      </c>
      <c r="T35" s="36">
        <f t="shared" si="10"/>
        <v>1.162054818490243E-2</v>
      </c>
      <c r="U35" s="63">
        <f t="shared" si="4"/>
        <v>1.8592877095843887</v>
      </c>
      <c r="W35" s="89">
        <v>82.084000000000003</v>
      </c>
      <c r="X35" s="36">
        <f t="shared" si="11"/>
        <v>1.8294080281434557E-2</v>
      </c>
      <c r="Y35" s="63">
        <f t="shared" si="5"/>
        <v>4.3905792675442941</v>
      </c>
      <c r="AB35" s="81">
        <f t="shared" si="12"/>
        <v>21.978411820625581</v>
      </c>
      <c r="AG35" s="20">
        <v>-12.905694365717387</v>
      </c>
    </row>
    <row r="36" spans="1:33" x14ac:dyDescent="0.25">
      <c r="A36" s="61">
        <v>43915</v>
      </c>
      <c r="C36" s="89">
        <v>286.8</v>
      </c>
      <c r="D36" s="62">
        <f t="shared" si="26"/>
        <v>5.3350757087040353E-2</v>
      </c>
      <c r="E36" s="39">
        <f t="shared" si="20"/>
        <v>9.6031362756672642</v>
      </c>
      <c r="G36" s="38">
        <v>174.65</v>
      </c>
      <c r="H36" s="62">
        <f t="shared" si="24"/>
        <v>-9.6866854292200107E-3</v>
      </c>
      <c r="I36" s="63">
        <f t="shared" si="21"/>
        <v>-1.2592691057986014</v>
      </c>
      <c r="K36" s="89">
        <v>606.20000000000005</v>
      </c>
      <c r="L36" s="62">
        <f t="shared" si="25"/>
        <v>2.7426468242527105E-2</v>
      </c>
      <c r="M36" s="63">
        <f t="shared" si="22"/>
        <v>3.2911761891032527</v>
      </c>
      <c r="O36" s="89">
        <v>326.79998799999998</v>
      </c>
      <c r="P36" s="62">
        <f t="shared" si="9"/>
        <v>7.5120613540583511E-2</v>
      </c>
      <c r="Q36" s="63">
        <f t="shared" si="23"/>
        <v>12.770504301899196</v>
      </c>
      <c r="S36" s="89">
        <v>77.260002</v>
      </c>
      <c r="T36" s="36">
        <f t="shared" si="10"/>
        <v>9.8072532079032035E-3</v>
      </c>
      <c r="U36" s="63">
        <f t="shared" ref="U36:U67" si="27">T36*$AE$12</f>
        <v>1.5691605132645126</v>
      </c>
      <c r="W36" s="89">
        <v>82.424003999999996</v>
      </c>
      <c r="X36" s="36">
        <f t="shared" si="11"/>
        <v>4.1335919938023553E-3</v>
      </c>
      <c r="Y36" s="63">
        <f t="shared" ref="Y36:Y67" si="28">X36*$AE$13</f>
        <v>0.99206207851256534</v>
      </c>
      <c r="AB36" s="81">
        <f t="shared" si="12"/>
        <v>26.966770252648189</v>
      </c>
      <c r="AG36" s="20">
        <v>-12.527401216750437</v>
      </c>
    </row>
    <row r="37" spans="1:33" x14ac:dyDescent="0.25">
      <c r="A37" s="61">
        <v>43916</v>
      </c>
      <c r="C37" s="89">
        <v>284.45</v>
      </c>
      <c r="D37" s="62">
        <f t="shared" si="26"/>
        <v>-8.2276175288089944E-3</v>
      </c>
      <c r="E37" s="39">
        <f t="shared" si="20"/>
        <v>-1.4809711551856191</v>
      </c>
      <c r="G37" s="38">
        <v>182.6</v>
      </c>
      <c r="H37" s="62">
        <f t="shared" si="24"/>
        <v>4.4513996908027147E-2</v>
      </c>
      <c r="I37" s="63">
        <f t="shared" si="21"/>
        <v>5.7868195980435289</v>
      </c>
      <c r="K37" s="89">
        <v>643</v>
      </c>
      <c r="L37" s="62">
        <f t="shared" si="25"/>
        <v>5.8934759613916518E-2</v>
      </c>
      <c r="M37" s="63">
        <f t="shared" si="22"/>
        <v>7.0721711536699825</v>
      </c>
      <c r="O37" s="89">
        <v>341.39999399999999</v>
      </c>
      <c r="P37" s="62">
        <f t="shared" si="9"/>
        <v>4.3706466519506791E-2</v>
      </c>
      <c r="Q37" s="63">
        <f t="shared" si="23"/>
        <v>7.4300993083161542</v>
      </c>
      <c r="S37" s="89">
        <v>75.845496999999995</v>
      </c>
      <c r="T37" s="36">
        <f t="shared" si="10"/>
        <v>-1.8478046264560722E-2</v>
      </c>
      <c r="U37" s="63">
        <f t="shared" si="27"/>
        <v>-2.9564874023297154</v>
      </c>
      <c r="W37" s="89">
        <v>83.084998999999996</v>
      </c>
      <c r="X37" s="36">
        <f t="shared" si="11"/>
        <v>7.9874629449896394E-3</v>
      </c>
      <c r="Y37" s="63">
        <f t="shared" si="28"/>
        <v>1.9169911067975134</v>
      </c>
      <c r="AB37" s="81">
        <f t="shared" si="12"/>
        <v>17.768622609311844</v>
      </c>
      <c r="AG37" s="20">
        <v>-12.493008075513757</v>
      </c>
    </row>
    <row r="38" spans="1:33" x14ac:dyDescent="0.25">
      <c r="A38" s="61">
        <v>43917</v>
      </c>
      <c r="C38" s="89">
        <v>277.25</v>
      </c>
      <c r="D38" s="62">
        <f t="shared" si="26"/>
        <v>-2.5637864966179952E-2</v>
      </c>
      <c r="E38" s="39">
        <f t="shared" si="20"/>
        <v>-4.6148156939123917</v>
      </c>
      <c r="G38" s="38">
        <v>183.5</v>
      </c>
      <c r="H38" s="62">
        <f t="shared" si="24"/>
        <v>4.9166993337569102E-3</v>
      </c>
      <c r="I38" s="63">
        <f t="shared" si="21"/>
        <v>0.63917091338839838</v>
      </c>
      <c r="K38" s="89">
        <v>652.70000000000005</v>
      </c>
      <c r="L38" s="62">
        <f t="shared" si="25"/>
        <v>1.4972881403552497E-2</v>
      </c>
      <c r="M38" s="63">
        <f t="shared" si="22"/>
        <v>1.7967457684262997</v>
      </c>
      <c r="O38" s="89">
        <v>359.75</v>
      </c>
      <c r="P38" s="62">
        <f t="shared" si="9"/>
        <v>5.2354552981829547E-2</v>
      </c>
      <c r="Q38" s="63">
        <f t="shared" si="23"/>
        <v>8.9002740069110224</v>
      </c>
      <c r="S38" s="89">
        <v>74.725600999999997</v>
      </c>
      <c r="T38" s="36">
        <f t="shared" si="10"/>
        <v>-1.4875585898845715E-2</v>
      </c>
      <c r="U38" s="63">
        <f t="shared" si="27"/>
        <v>-2.3800937438153142</v>
      </c>
      <c r="W38" s="89">
        <v>82.662002999999999</v>
      </c>
      <c r="X38" s="36">
        <f t="shared" si="11"/>
        <v>-5.1041275344222738E-3</v>
      </c>
      <c r="Y38" s="63">
        <f t="shared" si="28"/>
        <v>-1.2249906082613458</v>
      </c>
      <c r="AB38" s="81">
        <f t="shared" si="12"/>
        <v>3.1162906427366681</v>
      </c>
      <c r="AG38" s="20">
        <v>-12.430089670019711</v>
      </c>
    </row>
    <row r="39" spans="1:33" x14ac:dyDescent="0.25">
      <c r="A39" s="61">
        <v>43920</v>
      </c>
      <c r="C39" s="89">
        <v>254.05</v>
      </c>
      <c r="D39" s="62">
        <f t="shared" si="26"/>
        <v>-8.7388528190735532E-2</v>
      </c>
      <c r="E39" s="39">
        <f t="shared" si="20"/>
        <v>-15.729935074332396</v>
      </c>
      <c r="G39" s="38">
        <v>184.15</v>
      </c>
      <c r="H39" s="62">
        <f t="shared" si="24"/>
        <v>3.5359753964494521E-3</v>
      </c>
      <c r="I39" s="63">
        <f t="shared" si="21"/>
        <v>0.45967680153842877</v>
      </c>
      <c r="K39" s="89">
        <v>626.70000000000005</v>
      </c>
      <c r="L39" s="62">
        <f t="shared" si="25"/>
        <v>-4.0649648410541882E-2</v>
      </c>
      <c r="M39" s="63">
        <f t="shared" si="22"/>
        <v>-4.877957809265026</v>
      </c>
      <c r="O39" s="89">
        <v>368.14999399999999</v>
      </c>
      <c r="P39" s="62">
        <f t="shared" si="9"/>
        <v>2.3081101749543861E-2</v>
      </c>
      <c r="Q39" s="63">
        <f t="shared" si="23"/>
        <v>3.9237872974224564</v>
      </c>
      <c r="S39" s="89">
        <v>75.464995999999999</v>
      </c>
      <c r="T39" s="36">
        <f t="shared" si="10"/>
        <v>9.8461686453408821E-3</v>
      </c>
      <c r="U39" s="63">
        <f t="shared" si="27"/>
        <v>1.5753869832545411</v>
      </c>
      <c r="W39" s="89">
        <v>84.011002000000005</v>
      </c>
      <c r="X39" s="36">
        <f t="shared" si="11"/>
        <v>1.618772587426975E-2</v>
      </c>
      <c r="Y39" s="63">
        <f t="shared" si="28"/>
        <v>3.88505420982474</v>
      </c>
      <c r="AB39" s="81">
        <f t="shared" si="12"/>
        <v>-10.763987591557257</v>
      </c>
      <c r="AG39" s="20">
        <v>-11.581803516922713</v>
      </c>
    </row>
    <row r="40" spans="1:33" x14ac:dyDescent="0.25">
      <c r="A40" s="61">
        <v>43921</v>
      </c>
      <c r="C40" s="89">
        <v>269.60000000000002</v>
      </c>
      <c r="D40" s="62">
        <f t="shared" si="26"/>
        <v>5.9408280998411188E-2</v>
      </c>
      <c r="E40" s="39">
        <f t="shared" si="20"/>
        <v>10.693490579714014</v>
      </c>
      <c r="G40" s="38">
        <v>196.7</v>
      </c>
      <c r="H40" s="62">
        <f t="shared" si="24"/>
        <v>6.5929082503938988E-2</v>
      </c>
      <c r="I40" s="63">
        <f t="shared" si="21"/>
        <v>8.5707807255120692</v>
      </c>
      <c r="K40" s="89">
        <v>641.5</v>
      </c>
      <c r="L40" s="62">
        <f t="shared" si="25"/>
        <v>2.3341226825061311E-2</v>
      </c>
      <c r="M40" s="63">
        <f t="shared" si="22"/>
        <v>2.8009472190073574</v>
      </c>
      <c r="O40" s="89">
        <v>379</v>
      </c>
      <c r="P40" s="62">
        <f t="shared" si="9"/>
        <v>2.9045757565405408E-2</v>
      </c>
      <c r="Q40" s="63">
        <f t="shared" si="23"/>
        <v>4.9377787861189191</v>
      </c>
      <c r="S40" s="89">
        <v>75.400002000000001</v>
      </c>
      <c r="T40" s="36">
        <f t="shared" si="10"/>
        <v>-8.6161806757694835E-4</v>
      </c>
      <c r="U40" s="63">
        <f t="shared" si="27"/>
        <v>-0.13785889081231173</v>
      </c>
      <c r="W40" s="89">
        <v>83.096999999999994</v>
      </c>
      <c r="X40" s="36">
        <f t="shared" si="11"/>
        <v>-1.093916633044731E-2</v>
      </c>
      <c r="Y40" s="63">
        <f t="shared" si="28"/>
        <v>-2.6253999193073545</v>
      </c>
      <c r="AB40" s="81">
        <f t="shared" si="12"/>
        <v>24.239738500232693</v>
      </c>
      <c r="AG40" s="20">
        <v>-11.420675779842501</v>
      </c>
    </row>
    <row r="41" spans="1:33" x14ac:dyDescent="0.25">
      <c r="A41" s="61">
        <v>43922</v>
      </c>
      <c r="C41" s="89">
        <v>266.35000000000002</v>
      </c>
      <c r="D41" s="62">
        <f t="shared" si="26"/>
        <v>-1.2128145675143856E-2</v>
      </c>
      <c r="E41" s="39">
        <f t="shared" si="20"/>
        <v>-2.1830662215258938</v>
      </c>
      <c r="G41" s="38">
        <v>189.5</v>
      </c>
      <c r="H41" s="62">
        <f t="shared" si="24"/>
        <v>-3.7290700872532244E-2</v>
      </c>
      <c r="I41" s="63">
        <f t="shared" si="21"/>
        <v>-4.8477911134291913</v>
      </c>
      <c r="K41" s="89">
        <v>602.79999999999995</v>
      </c>
      <c r="L41" s="62">
        <f t="shared" si="25"/>
        <v>-6.2223717303350835E-2</v>
      </c>
      <c r="M41" s="63">
        <f t="shared" si="22"/>
        <v>-7.4668460764021001</v>
      </c>
      <c r="O41" s="89">
        <v>358.64999399999999</v>
      </c>
      <c r="P41" s="62">
        <f t="shared" si="9"/>
        <v>-5.5189239239384985E-2</v>
      </c>
      <c r="Q41" s="63">
        <f t="shared" si="23"/>
        <v>-9.382170670695448</v>
      </c>
      <c r="S41" s="89">
        <v>75.324996999999996</v>
      </c>
      <c r="T41" s="36">
        <f t="shared" si="10"/>
        <v>-9.9525635015947056E-4</v>
      </c>
      <c r="U41" s="63">
        <f t="shared" si="27"/>
        <v>-0.1592410160255153</v>
      </c>
      <c r="W41" s="89">
        <v>82.984001000000006</v>
      </c>
      <c r="X41" s="36">
        <f t="shared" si="11"/>
        <v>-1.3607699466674952E-3</v>
      </c>
      <c r="Y41" s="63">
        <f t="shared" si="28"/>
        <v>-0.32658478720019885</v>
      </c>
      <c r="AB41" s="81">
        <f t="shared" si="12"/>
        <v>-24.36569988527835</v>
      </c>
      <c r="AG41" s="20">
        <v>-10.763987591557257</v>
      </c>
    </row>
    <row r="42" spans="1:33" x14ac:dyDescent="0.25">
      <c r="A42" s="61">
        <v>43923</v>
      </c>
      <c r="C42" s="89"/>
      <c r="D42" s="62"/>
      <c r="E42" s="39"/>
      <c r="G42" s="38"/>
      <c r="H42" s="1"/>
      <c r="I42" s="63"/>
      <c r="K42" s="89"/>
      <c r="L42" s="62"/>
      <c r="M42" s="63"/>
      <c r="O42" s="89"/>
      <c r="P42" s="62"/>
      <c r="Q42" s="63"/>
      <c r="S42" s="89">
        <v>77.569999999999993</v>
      </c>
      <c r="T42" s="36">
        <f t="shared" si="10"/>
        <v>2.9368709313830576E-2</v>
      </c>
      <c r="U42" s="63">
        <f t="shared" si="27"/>
        <v>4.6989934902128923</v>
      </c>
      <c r="W42" s="89">
        <v>83.609001000000006</v>
      </c>
      <c r="X42" s="36">
        <f t="shared" si="11"/>
        <v>7.5033515790028068E-3</v>
      </c>
      <c r="Y42" s="63">
        <f t="shared" si="28"/>
        <v>1.8008043789606736</v>
      </c>
      <c r="AB42" s="81">
        <f t="shared" si="12"/>
        <v>6.4997978691735661</v>
      </c>
      <c r="AG42" s="20">
        <v>-10.639167913132381</v>
      </c>
    </row>
    <row r="43" spans="1:33" x14ac:dyDescent="0.25">
      <c r="A43" s="61">
        <v>43924</v>
      </c>
      <c r="C43" s="89">
        <v>253.75</v>
      </c>
      <c r="D43" s="62">
        <f>LN(C43/C41)</f>
        <v>-4.8461703007011123E-2</v>
      </c>
      <c r="E43" s="39">
        <f>D43*$AE$6</f>
        <v>-8.7231065412620019</v>
      </c>
      <c r="G43" s="38">
        <v>180</v>
      </c>
      <c r="H43" s="62">
        <f>LN(G43/G41)</f>
        <v>-5.1432173632270706E-2</v>
      </c>
      <c r="I43" s="63">
        <f>H43*$AE$7</f>
        <v>-6.6861825721951913</v>
      </c>
      <c r="K43" s="89">
        <v>585.70000000000005</v>
      </c>
      <c r="L43" s="62">
        <f>LN(K43/K41)</f>
        <v>-2.8777753656603643E-2</v>
      </c>
      <c r="M43" s="63">
        <f>L43*$AE$8</f>
        <v>-3.4533304387924373</v>
      </c>
      <c r="O43" s="89">
        <v>325.45001200000002</v>
      </c>
      <c r="P43" s="62">
        <f>LN(O43/O41)</f>
        <v>-9.7138088952622284E-2</v>
      </c>
      <c r="Q43" s="63">
        <f>P43*$AE$9</f>
        <v>-16.513475121945788</v>
      </c>
      <c r="S43" s="89">
        <v>77.139999000000003</v>
      </c>
      <c r="T43" s="36">
        <f t="shared" si="10"/>
        <v>-5.5588146861414887E-3</v>
      </c>
      <c r="U43" s="63">
        <f t="shared" si="27"/>
        <v>-0.88941034978263822</v>
      </c>
      <c r="W43" s="89">
        <v>82.782996999999995</v>
      </c>
      <c r="X43" s="36">
        <f t="shared" si="11"/>
        <v>-9.9284916966251909E-3</v>
      </c>
      <c r="Y43" s="63">
        <f t="shared" si="28"/>
        <v>-2.3828380071900459</v>
      </c>
      <c r="AB43" s="81">
        <f t="shared" si="12"/>
        <v>-38.648343031168096</v>
      </c>
      <c r="AG43" s="20">
        <v>-10.13391554137262</v>
      </c>
    </row>
    <row r="44" spans="1:33" x14ac:dyDescent="0.25">
      <c r="A44" s="61">
        <v>43927</v>
      </c>
      <c r="C44" s="89"/>
      <c r="D44" s="62"/>
      <c r="E44" s="39"/>
      <c r="G44" s="38"/>
      <c r="H44" s="1"/>
      <c r="I44" s="63"/>
      <c r="K44" s="89"/>
      <c r="L44" s="62"/>
      <c r="M44" s="63"/>
      <c r="O44" s="89"/>
      <c r="P44" s="62"/>
      <c r="Q44" s="63"/>
      <c r="S44" s="89">
        <v>76.230002999999996</v>
      </c>
      <c r="T44" s="36">
        <f t="shared" si="10"/>
        <v>-1.186681446187216E-2</v>
      </c>
      <c r="U44" s="63">
        <f t="shared" si="27"/>
        <v>-1.8986903138995457</v>
      </c>
      <c r="W44" s="89">
        <v>82.271004000000005</v>
      </c>
      <c r="X44" s="36">
        <f t="shared" si="11"/>
        <v>-6.2039652365857654E-3</v>
      </c>
      <c r="Y44" s="63">
        <f t="shared" si="28"/>
        <v>-1.4889516567805836</v>
      </c>
      <c r="AB44" s="81">
        <f t="shared" si="12"/>
        <v>-3.3876419706801295</v>
      </c>
      <c r="AG44" s="20">
        <v>-9.3604753364812403</v>
      </c>
    </row>
    <row r="45" spans="1:33" x14ac:dyDescent="0.25">
      <c r="A45" s="61">
        <v>43928</v>
      </c>
      <c r="C45" s="89">
        <v>276.2</v>
      </c>
      <c r="D45" s="62">
        <f>LN(C45/C43)</f>
        <v>8.4775710619194672E-2</v>
      </c>
      <c r="E45" s="39">
        <f>D45*$AE$6</f>
        <v>15.259627911455041</v>
      </c>
      <c r="G45" s="38">
        <v>191.9</v>
      </c>
      <c r="H45" s="62">
        <f>LN(G45/G43)</f>
        <v>6.4017552123443969E-2</v>
      </c>
      <c r="I45" s="63">
        <f>H45*$AE$7</f>
        <v>8.3222817760477152</v>
      </c>
      <c r="K45" s="89">
        <v>639</v>
      </c>
      <c r="L45" s="62">
        <f>LN(K45/K43)</f>
        <v>8.7096741281798035E-2</v>
      </c>
      <c r="M45" s="63">
        <f>L45*$AE$8</f>
        <v>10.451608953815764</v>
      </c>
      <c r="O45" s="89">
        <v>388.85000600000001</v>
      </c>
      <c r="P45" s="62">
        <f>LN(O45/O43)</f>
        <v>0.17798480368064767</v>
      </c>
      <c r="Q45" s="63">
        <f>P45*$AE$9</f>
        <v>30.257416625710103</v>
      </c>
      <c r="S45" s="89">
        <v>75.964896999999993</v>
      </c>
      <c r="T45" s="36">
        <f t="shared" si="10"/>
        <v>-3.4837733475357098E-3</v>
      </c>
      <c r="U45" s="63">
        <f t="shared" si="27"/>
        <v>-0.55740373560571355</v>
      </c>
      <c r="W45" s="89">
        <v>81.981003000000001</v>
      </c>
      <c r="X45" s="36">
        <f t="shared" si="11"/>
        <v>-3.5311751330980579E-3</v>
      </c>
      <c r="Y45" s="63">
        <f t="shared" si="28"/>
        <v>-0.84748203194353389</v>
      </c>
      <c r="AB45" s="81">
        <f t="shared" si="12"/>
        <v>62.886049499479384</v>
      </c>
      <c r="AG45" s="20">
        <v>-8.652998020669548</v>
      </c>
    </row>
    <row r="46" spans="1:33" x14ac:dyDescent="0.25">
      <c r="A46" s="61">
        <v>43929</v>
      </c>
      <c r="C46" s="89">
        <v>274.75</v>
      </c>
      <c r="D46" s="62">
        <f>LN(C46/C45)</f>
        <v>-5.2636476914609846E-3</v>
      </c>
      <c r="E46" s="39">
        <f>D46*$AE$6</f>
        <v>-0.9474565844629772</v>
      </c>
      <c r="G46" s="38">
        <v>192.9</v>
      </c>
      <c r="H46" s="62">
        <f>LN(G46/G45)</f>
        <v>5.1975168980292188E-3</v>
      </c>
      <c r="I46" s="63">
        <f>H46*$AE$7</f>
        <v>0.67567719674379845</v>
      </c>
      <c r="K46" s="89">
        <v>631.6</v>
      </c>
      <c r="L46" s="62">
        <f>LN(K46/K45)</f>
        <v>-1.1648171996047701E-2</v>
      </c>
      <c r="M46" s="63">
        <f>L46*$AE$8</f>
        <v>-1.3977806395257242</v>
      </c>
      <c r="O46" s="89">
        <v>391.35000600000001</v>
      </c>
      <c r="P46" s="62">
        <f t="shared" si="9"/>
        <v>6.4086350113250149E-3</v>
      </c>
      <c r="Q46" s="63">
        <f>P46*$AE$9</f>
        <v>1.0894679519252526</v>
      </c>
      <c r="S46" s="89">
        <v>76.660004000000001</v>
      </c>
      <c r="T46" s="36">
        <f t="shared" si="10"/>
        <v>9.1087601236272738E-3</v>
      </c>
      <c r="U46" s="63">
        <f t="shared" si="27"/>
        <v>1.4574016197803639</v>
      </c>
      <c r="W46" s="89">
        <v>82.334998999999996</v>
      </c>
      <c r="X46" s="36">
        <f t="shared" si="11"/>
        <v>4.308728831722561E-3</v>
      </c>
      <c r="Y46" s="63">
        <f t="shared" si="28"/>
        <v>1.0340949196134146</v>
      </c>
      <c r="AB46" s="81">
        <f t="shared" si="12"/>
        <v>1.9114044640741281</v>
      </c>
      <c r="AG46" s="20">
        <v>-8.4180445243478594</v>
      </c>
    </row>
    <row r="47" spans="1:33" x14ac:dyDescent="0.25">
      <c r="A47" s="61">
        <v>43930</v>
      </c>
      <c r="C47" s="89">
        <v>284.85000000000002</v>
      </c>
      <c r="D47" s="62">
        <f>LN(C47/C46)</f>
        <v>3.6101132642673853E-2</v>
      </c>
      <c r="E47" s="39">
        <f>D47*$AE$6</f>
        <v>6.4982038756812939</v>
      </c>
      <c r="G47" s="38">
        <v>196.7</v>
      </c>
      <c r="H47" s="62">
        <f>LN(G47/G46)</f>
        <v>1.9507805483329917E-2</v>
      </c>
      <c r="I47" s="63">
        <f>H47*$AE$7</f>
        <v>2.5360147128328894</v>
      </c>
      <c r="K47" s="89">
        <v>636.25</v>
      </c>
      <c r="L47" s="62">
        <f>LN(K47/K46)</f>
        <v>7.3352854832453747E-3</v>
      </c>
      <c r="M47" s="63">
        <f>L47*$AE$8</f>
        <v>0.88023425798944499</v>
      </c>
      <c r="O47" s="89">
        <v>420.14999399999999</v>
      </c>
      <c r="P47" s="62">
        <f t="shared" si="9"/>
        <v>7.1009460511221409E-2</v>
      </c>
      <c r="Q47" s="63">
        <f>P47*$AE$9</f>
        <v>12.07160828690764</v>
      </c>
      <c r="S47" s="89">
        <v>75.959000000000003</v>
      </c>
      <c r="T47" s="36">
        <f t="shared" si="10"/>
        <v>-9.1863910970212768E-3</v>
      </c>
      <c r="U47" s="63">
        <f t="shared" si="27"/>
        <v>-1.4698225755234042</v>
      </c>
      <c r="W47" s="89">
        <v>82.403998999999999</v>
      </c>
      <c r="X47" s="36">
        <f t="shared" si="11"/>
        <v>8.3768876674741172E-4</v>
      </c>
      <c r="Y47" s="63">
        <f t="shared" si="28"/>
        <v>0.20104530401937881</v>
      </c>
      <c r="AB47" s="81">
        <f t="shared" si="12"/>
        <v>20.717283861907241</v>
      </c>
      <c r="AG47" s="20">
        <v>-7.9352446802835406</v>
      </c>
    </row>
    <row r="48" spans="1:33" x14ac:dyDescent="0.25">
      <c r="A48" s="61">
        <v>43931</v>
      </c>
      <c r="C48" s="89"/>
      <c r="D48" s="62"/>
      <c r="E48" s="39"/>
      <c r="G48" s="38"/>
      <c r="H48" s="1"/>
      <c r="I48" s="63"/>
      <c r="K48" s="89"/>
      <c r="L48" s="62"/>
      <c r="M48" s="63"/>
      <c r="O48" s="89"/>
      <c r="P48" s="62"/>
      <c r="Q48" s="63"/>
      <c r="S48" s="89">
        <v>76.650002000000001</v>
      </c>
      <c r="T48" s="36">
        <f t="shared" si="10"/>
        <v>9.0559103766149635E-3</v>
      </c>
      <c r="U48" s="63">
        <f t="shared" si="27"/>
        <v>1.4489456602583941</v>
      </c>
      <c r="W48" s="89">
        <v>83.307998999999995</v>
      </c>
      <c r="X48" s="36">
        <f t="shared" si="11"/>
        <v>1.091060368191415E-2</v>
      </c>
      <c r="Y48" s="63">
        <f t="shared" si="28"/>
        <v>2.6185448836593959</v>
      </c>
      <c r="AB48" s="81">
        <f t="shared" si="12"/>
        <v>4.0674905439177902</v>
      </c>
      <c r="AG48" s="20">
        <v>-7.9301000609974164</v>
      </c>
    </row>
    <row r="49" spans="1:33" x14ac:dyDescent="0.25">
      <c r="A49" s="61">
        <v>43934</v>
      </c>
      <c r="C49" s="89">
        <v>282.55</v>
      </c>
      <c r="D49" s="62">
        <f>LN(C49/C47)</f>
        <v>-8.1071998505522457E-3</v>
      </c>
      <c r="E49" s="39">
        <f>D49*$AE$6</f>
        <v>-1.4592959730994042</v>
      </c>
      <c r="G49" s="38">
        <v>189.2</v>
      </c>
      <c r="H49" s="62">
        <f>LN(G49/G47)</f>
        <v>-3.8875068777235455E-2</v>
      </c>
      <c r="I49" s="63">
        <f>H49*$AE$7</f>
        <v>-5.0537589410406092</v>
      </c>
      <c r="K49" s="89">
        <v>637.4</v>
      </c>
      <c r="L49" s="62">
        <f>LN(K49/K47)</f>
        <v>1.8058341185034985E-3</v>
      </c>
      <c r="M49" s="63">
        <f>L49*$AE$8</f>
        <v>0.21670009422041983</v>
      </c>
      <c r="O49" s="89">
        <v>418.95001200000002</v>
      </c>
      <c r="P49" s="62">
        <f>LN(O49/O47)</f>
        <v>-2.8601663912817534E-3</v>
      </c>
      <c r="Q49" s="63">
        <f>P49*$AE$9</f>
        <v>-0.48622828651789807</v>
      </c>
      <c r="S49" s="89">
        <v>76.166495999999995</v>
      </c>
      <c r="T49" s="36">
        <f t="shared" si="10"/>
        <v>-6.3279504470311583E-3</v>
      </c>
      <c r="U49" s="63">
        <f t="shared" si="27"/>
        <v>-1.0124720715249853</v>
      </c>
      <c r="W49" s="89">
        <v>83.301002999999994</v>
      </c>
      <c r="X49" s="36">
        <f t="shared" si="11"/>
        <v>-8.398105648706895E-5</v>
      </c>
      <c r="Y49" s="63">
        <f t="shared" si="28"/>
        <v>-2.0155453556896546E-2</v>
      </c>
      <c r="AB49" s="81">
        <f t="shared" si="12"/>
        <v>-7.8152106315193732</v>
      </c>
      <c r="AG49" s="20">
        <v>-7.9088429889604352</v>
      </c>
    </row>
    <row r="50" spans="1:33" x14ac:dyDescent="0.25">
      <c r="A50" s="61">
        <v>43935</v>
      </c>
      <c r="C50" s="89"/>
      <c r="D50" s="62"/>
      <c r="E50" s="39"/>
      <c r="G50" s="38"/>
      <c r="H50" s="1"/>
      <c r="I50" s="63"/>
      <c r="K50" s="89"/>
      <c r="L50" s="62"/>
      <c r="M50" s="63"/>
      <c r="O50" s="89"/>
      <c r="P50" s="62"/>
      <c r="Q50" s="63"/>
      <c r="S50" s="89">
        <v>76.910004000000001</v>
      </c>
      <c r="T50" s="36">
        <f t="shared" si="10"/>
        <v>9.7142781143822032E-3</v>
      </c>
      <c r="U50" s="63">
        <f t="shared" si="27"/>
        <v>1.5542844983011526</v>
      </c>
      <c r="W50" s="89">
        <v>81.822601000000006</v>
      </c>
      <c r="X50" s="36">
        <f t="shared" si="11"/>
        <v>-1.7907088627078478E-2</v>
      </c>
      <c r="Y50" s="63">
        <f t="shared" si="28"/>
        <v>-4.2977012704988349</v>
      </c>
      <c r="AB50" s="81">
        <f t="shared" si="12"/>
        <v>-2.7434167721976825</v>
      </c>
      <c r="AG50" s="20">
        <v>-7.8152106315193732</v>
      </c>
    </row>
    <row r="51" spans="1:33" x14ac:dyDescent="0.25">
      <c r="A51" s="61">
        <v>43936</v>
      </c>
      <c r="C51" s="89">
        <v>285.14999999999998</v>
      </c>
      <c r="D51" s="62">
        <f>LN(C51/C49)</f>
        <v>9.1598315266954462E-3</v>
      </c>
      <c r="E51" s="39">
        <f t="shared" ref="E51:E62" si="29">D51*$AE$6</f>
        <v>1.6487696748051803</v>
      </c>
      <c r="G51" s="38">
        <v>186.55</v>
      </c>
      <c r="H51" s="62">
        <f>LN(G51/G49)</f>
        <v>-1.4105356950610902E-2</v>
      </c>
      <c r="I51" s="63">
        <f t="shared" ref="I51:I62" si="30">H51*$AE$7</f>
        <v>-1.8336964035794172</v>
      </c>
      <c r="K51" s="89">
        <v>639.04999999999995</v>
      </c>
      <c r="L51" s="62">
        <f>LN(K51/K49)</f>
        <v>2.5852965944873412E-3</v>
      </c>
      <c r="M51" s="63">
        <f t="shared" ref="M51:M62" si="31">L51*$AE$8</f>
        <v>0.31023559133848094</v>
      </c>
      <c r="O51" s="89">
        <v>417.29998799999998</v>
      </c>
      <c r="P51" s="62">
        <f>LN(O51/O49)</f>
        <v>-3.9462508611151914E-3</v>
      </c>
      <c r="Q51" s="63">
        <f t="shared" ref="Q51:Q62" si="32">P51*$AE$9</f>
        <v>-0.6708626463895826</v>
      </c>
      <c r="S51" s="89">
        <v>75.930999999999997</v>
      </c>
      <c r="T51" s="36">
        <f t="shared" si="10"/>
        <v>-1.2810925914361214E-2</v>
      </c>
      <c r="U51" s="63">
        <f t="shared" si="27"/>
        <v>-2.0497481462977944</v>
      </c>
      <c r="W51" s="89">
        <v>83.422996999999995</v>
      </c>
      <c r="X51" s="36">
        <f t="shared" si="11"/>
        <v>1.9370513470196395E-2</v>
      </c>
      <c r="Y51" s="63">
        <f t="shared" si="28"/>
        <v>4.6489232328471344</v>
      </c>
      <c r="AB51" s="81">
        <f t="shared" si="12"/>
        <v>2.0536213027240011</v>
      </c>
      <c r="AG51" s="20">
        <v>-7.6730305525202684</v>
      </c>
    </row>
    <row r="52" spans="1:33" x14ac:dyDescent="0.25">
      <c r="A52" s="61">
        <v>43937</v>
      </c>
      <c r="C52" s="89">
        <v>288.89999999999998</v>
      </c>
      <c r="D52" s="62">
        <f>LN(C52/C51)</f>
        <v>1.3065249869641721E-2</v>
      </c>
      <c r="E52" s="39">
        <f t="shared" si="29"/>
        <v>2.3517449765355098</v>
      </c>
      <c r="G52" s="38">
        <v>187.85</v>
      </c>
      <c r="H52" s="62">
        <f t="shared" ref="H52:H62" si="33">LN(G52/G51)</f>
        <v>6.944472352810995E-3</v>
      </c>
      <c r="I52" s="63">
        <f t="shared" si="30"/>
        <v>0.90278140586542932</v>
      </c>
      <c r="K52" s="89">
        <v>623.85</v>
      </c>
      <c r="L52" s="62">
        <f t="shared" ref="L52:L62" si="34">LN(K52/K51)</f>
        <v>-2.4072743720692923E-2</v>
      </c>
      <c r="M52" s="63">
        <f t="shared" si="31"/>
        <v>-2.8887292464831509</v>
      </c>
      <c r="O52" s="89">
        <v>422.54998799999998</v>
      </c>
      <c r="P52" s="62">
        <f t="shared" si="9"/>
        <v>1.2502395750268836E-2</v>
      </c>
      <c r="Q52" s="63">
        <f t="shared" si="32"/>
        <v>2.125407277545702</v>
      </c>
      <c r="S52" s="89">
        <v>77.212502000000001</v>
      </c>
      <c r="T52" s="36">
        <f t="shared" si="10"/>
        <v>1.6736353761117501E-2</v>
      </c>
      <c r="U52" s="63">
        <f t="shared" si="27"/>
        <v>2.6778166017788001</v>
      </c>
      <c r="W52" s="89">
        <v>83.401000999999994</v>
      </c>
      <c r="X52" s="36">
        <f t="shared" si="11"/>
        <v>-2.6370306899686883E-4</v>
      </c>
      <c r="Y52" s="63">
        <f t="shared" si="28"/>
        <v>-6.3288736559248521E-2</v>
      </c>
      <c r="AB52" s="81">
        <f t="shared" si="12"/>
        <v>5.1057322786830417</v>
      </c>
      <c r="AG52" s="20">
        <v>-7.5122416606861</v>
      </c>
    </row>
    <row r="53" spans="1:33" x14ac:dyDescent="0.25">
      <c r="A53" s="61">
        <v>43938</v>
      </c>
      <c r="C53" s="89">
        <v>293.35000000000002</v>
      </c>
      <c r="D53" s="62">
        <f t="shared" ref="D53:D62" si="35">LN(C53/C52)</f>
        <v>1.528582789967952E-2</v>
      </c>
      <c r="E53" s="39">
        <f t="shared" si="29"/>
        <v>2.7514490219423138</v>
      </c>
      <c r="G53" s="38">
        <v>187</v>
      </c>
      <c r="H53" s="62">
        <f t="shared" si="33"/>
        <v>-4.5351551653912622E-3</v>
      </c>
      <c r="I53" s="63">
        <f t="shared" si="30"/>
        <v>-0.5895701715008641</v>
      </c>
      <c r="K53" s="89">
        <v>628.75</v>
      </c>
      <c r="L53" s="62">
        <f t="shared" si="34"/>
        <v>7.8237665569186529E-3</v>
      </c>
      <c r="M53" s="63">
        <f t="shared" si="31"/>
        <v>0.93885198683023829</v>
      </c>
      <c r="O53" s="89">
        <v>478.79998799999998</v>
      </c>
      <c r="P53" s="62">
        <f t="shared" si="9"/>
        <v>0.1249751940296762</v>
      </c>
      <c r="Q53" s="63">
        <f t="shared" si="32"/>
        <v>21.245782985044954</v>
      </c>
      <c r="S53" s="89">
        <v>77.569999999999993</v>
      </c>
      <c r="T53" s="36">
        <f t="shared" si="10"/>
        <v>4.6193675782212201E-3</v>
      </c>
      <c r="U53" s="63">
        <f t="shared" si="27"/>
        <v>0.73909881251539522</v>
      </c>
      <c r="W53" s="89">
        <v>83.328002999999995</v>
      </c>
      <c r="X53" s="36">
        <f t="shared" si="11"/>
        <v>-8.7564854240150308E-4</v>
      </c>
      <c r="Y53" s="63">
        <f t="shared" si="28"/>
        <v>-0.21015565017636073</v>
      </c>
      <c r="AB53" s="81">
        <f t="shared" si="12"/>
        <v>24.875456984655674</v>
      </c>
      <c r="AG53" s="20">
        <v>-7.3921397624933283</v>
      </c>
    </row>
    <row r="54" spans="1:33" x14ac:dyDescent="0.25">
      <c r="A54" s="61">
        <v>43941</v>
      </c>
      <c r="C54" s="89">
        <v>286.39999999999998</v>
      </c>
      <c r="D54" s="62">
        <f t="shared" si="35"/>
        <v>-2.3977000285378507E-2</v>
      </c>
      <c r="E54" s="39">
        <f t="shared" si="29"/>
        <v>-4.3158600513681309</v>
      </c>
      <c r="G54" s="38">
        <v>181.1</v>
      </c>
      <c r="H54" s="62">
        <f t="shared" si="33"/>
        <v>-3.2059251965218985E-2</v>
      </c>
      <c r="I54" s="63">
        <f t="shared" si="30"/>
        <v>-4.1677027554784685</v>
      </c>
      <c r="K54" s="89">
        <v>653.29999999999995</v>
      </c>
      <c r="L54" s="62">
        <f t="shared" si="34"/>
        <v>3.8302720432755628E-2</v>
      </c>
      <c r="M54" s="63">
        <f t="shared" si="31"/>
        <v>4.5963264519306755</v>
      </c>
      <c r="O54" s="89">
        <v>455.95001200000002</v>
      </c>
      <c r="P54" s="62">
        <f t="shared" si="9"/>
        <v>-4.8899767922811622E-2</v>
      </c>
      <c r="Q54" s="63">
        <f t="shared" si="32"/>
        <v>-8.3129605468779761</v>
      </c>
      <c r="S54" s="89">
        <v>76.559997999999993</v>
      </c>
      <c r="T54" s="36">
        <f t="shared" si="10"/>
        <v>-1.3106033481383774E-2</v>
      </c>
      <c r="U54" s="63">
        <f t="shared" si="27"/>
        <v>-2.096965357021404</v>
      </c>
      <c r="W54" s="89">
        <v>83.153998999999999</v>
      </c>
      <c r="X54" s="36">
        <f t="shared" si="11"/>
        <v>-2.0903648595121459E-3</v>
      </c>
      <c r="Y54" s="63">
        <f t="shared" si="28"/>
        <v>-0.501687566282915</v>
      </c>
      <c r="AB54" s="81">
        <f t="shared" si="12"/>
        <v>-14.798849825098218</v>
      </c>
      <c r="AG54" s="20">
        <v>-7.2990071140141781</v>
      </c>
    </row>
    <row r="55" spans="1:33" x14ac:dyDescent="0.25">
      <c r="A55" s="61">
        <v>43942</v>
      </c>
      <c r="C55" s="89">
        <v>265.95</v>
      </c>
      <c r="D55" s="62">
        <f t="shared" si="35"/>
        <v>-7.4081113898163867E-2</v>
      </c>
      <c r="E55" s="39">
        <f t="shared" si="29"/>
        <v>-13.334600501669495</v>
      </c>
      <c r="G55" s="38">
        <v>178.05</v>
      </c>
      <c r="H55" s="62">
        <f t="shared" si="33"/>
        <v>-1.6984955165580812E-2</v>
      </c>
      <c r="I55" s="63">
        <f t="shared" si="30"/>
        <v>-2.2080441715255055</v>
      </c>
      <c r="K55" s="89">
        <v>633.20000000000005</v>
      </c>
      <c r="L55" s="62">
        <f t="shared" si="34"/>
        <v>-3.1250113839847486E-2</v>
      </c>
      <c r="M55" s="63">
        <f t="shared" si="31"/>
        <v>-3.7500136607816983</v>
      </c>
      <c r="O55" s="89">
        <v>420.64999399999999</v>
      </c>
      <c r="P55" s="62">
        <f t="shared" si="9"/>
        <v>-8.0582060965166652E-2</v>
      </c>
      <c r="Q55" s="63">
        <f t="shared" si="32"/>
        <v>-13.69895036407833</v>
      </c>
      <c r="S55" s="89">
        <v>77.209998999999996</v>
      </c>
      <c r="T55" s="36">
        <f t="shared" si="10"/>
        <v>8.4542483476376384E-3</v>
      </c>
      <c r="U55" s="63">
        <f t="shared" si="27"/>
        <v>1.3526797356220222</v>
      </c>
      <c r="W55" s="89">
        <v>83.153000000000006</v>
      </c>
      <c r="X55" s="36">
        <f t="shared" si="11"/>
        <v>-1.2013926124692232E-5</v>
      </c>
      <c r="Y55" s="63">
        <f t="shared" si="28"/>
        <v>-2.8833422699261354E-3</v>
      </c>
      <c r="AB55" s="81">
        <f t="shared" si="12"/>
        <v>-31.641812304702935</v>
      </c>
      <c r="AG55" s="20">
        <v>-7.1905773558014072</v>
      </c>
    </row>
    <row r="56" spans="1:33" x14ac:dyDescent="0.25">
      <c r="A56" s="61">
        <v>43943</v>
      </c>
      <c r="C56" s="89">
        <v>268.35000000000002</v>
      </c>
      <c r="D56" s="62">
        <f t="shared" si="35"/>
        <v>8.9837774345113957E-3</v>
      </c>
      <c r="E56" s="39">
        <f t="shared" si="29"/>
        <v>1.6170799382120513</v>
      </c>
      <c r="G56" s="38">
        <v>178.55</v>
      </c>
      <c r="H56" s="62">
        <f t="shared" si="33"/>
        <v>2.8042643166707906E-3</v>
      </c>
      <c r="I56" s="63">
        <f t="shared" si="30"/>
        <v>0.3645543611672028</v>
      </c>
      <c r="K56" s="89">
        <v>641.85</v>
      </c>
      <c r="L56" s="62">
        <f t="shared" si="34"/>
        <v>1.3568303524078519E-2</v>
      </c>
      <c r="M56" s="63">
        <f t="shared" si="31"/>
        <v>1.6281964228894223</v>
      </c>
      <c r="O56" s="89">
        <v>431.14999399999999</v>
      </c>
      <c r="P56" s="62">
        <f t="shared" si="9"/>
        <v>2.4654923748879985E-2</v>
      </c>
      <c r="Q56" s="63">
        <f t="shared" si="32"/>
        <v>4.1913370373095971</v>
      </c>
      <c r="S56" s="89">
        <v>76.969397999999998</v>
      </c>
      <c r="T56" s="36">
        <f t="shared" si="10"/>
        <v>-3.1210550824442808E-3</v>
      </c>
      <c r="U56" s="63">
        <f t="shared" si="27"/>
        <v>-0.49936881319108495</v>
      </c>
      <c r="W56" s="89">
        <v>83.484001000000006</v>
      </c>
      <c r="X56" s="36">
        <f t="shared" si="11"/>
        <v>3.9727243451317448E-3</v>
      </c>
      <c r="Y56" s="63">
        <f t="shared" si="28"/>
        <v>0.95345384283161871</v>
      </c>
      <c r="AB56" s="81">
        <f t="shared" si="12"/>
        <v>8.2552527892188081</v>
      </c>
      <c r="AG56" s="20">
        <v>-6.7318502939929719</v>
      </c>
    </row>
    <row r="57" spans="1:33" x14ac:dyDescent="0.25">
      <c r="A57" s="61">
        <v>43944</v>
      </c>
      <c r="C57" s="89">
        <v>270.3</v>
      </c>
      <c r="D57" s="62">
        <f t="shared" si="35"/>
        <v>7.2403546595639322E-3</v>
      </c>
      <c r="E57" s="39">
        <f t="shared" si="29"/>
        <v>1.3032638387215079</v>
      </c>
      <c r="G57" s="38">
        <v>180.9</v>
      </c>
      <c r="H57" s="62">
        <f t="shared" si="33"/>
        <v>1.3075718360792033E-2</v>
      </c>
      <c r="I57" s="63">
        <f t="shared" si="30"/>
        <v>1.6998433869029643</v>
      </c>
      <c r="K57" s="89">
        <v>679.3</v>
      </c>
      <c r="L57" s="62">
        <f t="shared" si="34"/>
        <v>5.6708224666320681E-2</v>
      </c>
      <c r="M57" s="63">
        <f t="shared" si="31"/>
        <v>6.804986959958482</v>
      </c>
      <c r="O57" s="89">
        <v>430.04998799999998</v>
      </c>
      <c r="P57" s="62">
        <f t="shared" si="9"/>
        <v>-2.5545903883069242E-3</v>
      </c>
      <c r="Q57" s="63">
        <f t="shared" si="32"/>
        <v>-0.43428036601217712</v>
      </c>
      <c r="S57" s="89">
        <v>76.400002000000001</v>
      </c>
      <c r="T57" s="36">
        <f t="shared" si="10"/>
        <v>-7.4251919361048788E-3</v>
      </c>
      <c r="U57" s="63">
        <f t="shared" si="27"/>
        <v>-1.1880307097767806</v>
      </c>
      <c r="W57" s="89">
        <v>82.492996000000005</v>
      </c>
      <c r="X57" s="36">
        <f t="shared" si="11"/>
        <v>-1.1941615940861135E-2</v>
      </c>
      <c r="Y57" s="63">
        <f t="shared" si="28"/>
        <v>-2.8659878258066724</v>
      </c>
      <c r="AB57" s="81">
        <f t="shared" si="12"/>
        <v>5.3197952839873244</v>
      </c>
      <c r="AG57" s="20">
        <v>-6.6223436076063962</v>
      </c>
    </row>
    <row r="58" spans="1:33" x14ac:dyDescent="0.25">
      <c r="A58" s="61">
        <v>43945</v>
      </c>
      <c r="C58" s="89">
        <v>267.55</v>
      </c>
      <c r="D58" s="62">
        <f t="shared" si="35"/>
        <v>-1.0225988525088336E-2</v>
      </c>
      <c r="E58" s="39">
        <f t="shared" si="29"/>
        <v>-1.8406779345159003</v>
      </c>
      <c r="G58" s="38">
        <v>177.75</v>
      </c>
      <c r="H58" s="62">
        <f t="shared" si="33"/>
        <v>-1.7566323717899169E-2</v>
      </c>
      <c r="I58" s="63">
        <f t="shared" si="30"/>
        <v>-2.2836220833268919</v>
      </c>
      <c r="K58" s="89">
        <v>658</v>
      </c>
      <c r="L58" s="62">
        <f t="shared" si="34"/>
        <v>-3.185792487193901E-2</v>
      </c>
      <c r="M58" s="63">
        <f t="shared" si="31"/>
        <v>-3.8229509846326812</v>
      </c>
      <c r="O58" s="89">
        <v>403.95001200000002</v>
      </c>
      <c r="P58" s="62">
        <f t="shared" si="9"/>
        <v>-6.2610315461391883E-2</v>
      </c>
      <c r="Q58" s="63">
        <f t="shared" si="32"/>
        <v>-10.64375362843662</v>
      </c>
      <c r="S58" s="89">
        <v>76.422500999999997</v>
      </c>
      <c r="T58" s="36">
        <f t="shared" si="10"/>
        <v>2.9444616755878767E-4</v>
      </c>
      <c r="U58" s="63">
        <f t="shared" si="27"/>
        <v>4.7111386809406026E-2</v>
      </c>
      <c r="W58" s="89">
        <v>81.689003</v>
      </c>
      <c r="X58" s="36">
        <f t="shared" si="11"/>
        <v>-9.7940021639013625E-3</v>
      </c>
      <c r="Y58" s="63">
        <f t="shared" si="28"/>
        <v>-2.350560519336327</v>
      </c>
      <c r="AB58" s="81">
        <f t="shared" si="12"/>
        <v>-20.894453763439017</v>
      </c>
      <c r="AG58" s="20">
        <v>-6.5762723365550606</v>
      </c>
    </row>
    <row r="59" spans="1:33" x14ac:dyDescent="0.25">
      <c r="A59" s="61">
        <v>43948</v>
      </c>
      <c r="C59" s="89">
        <v>271.64999999999998</v>
      </c>
      <c r="D59" s="62">
        <f t="shared" si="35"/>
        <v>1.5208008240218427E-2</v>
      </c>
      <c r="E59" s="39">
        <f t="shared" si="29"/>
        <v>2.737441483239317</v>
      </c>
      <c r="G59" s="38">
        <v>182.05</v>
      </c>
      <c r="H59" s="62">
        <f t="shared" si="33"/>
        <v>2.3903305938092152E-2</v>
      </c>
      <c r="I59" s="63">
        <f t="shared" si="30"/>
        <v>3.1074297719519799</v>
      </c>
      <c r="K59" s="89">
        <v>664.6</v>
      </c>
      <c r="L59" s="62">
        <f t="shared" si="34"/>
        <v>9.9804245951767567E-3</v>
      </c>
      <c r="M59" s="63">
        <f t="shared" si="31"/>
        <v>1.1976509514212108</v>
      </c>
      <c r="O59" s="89">
        <v>427.29998799999998</v>
      </c>
      <c r="P59" s="62">
        <f t="shared" si="9"/>
        <v>5.6195176934301011E-2</v>
      </c>
      <c r="Q59" s="63">
        <f t="shared" si="32"/>
        <v>9.553180078831172</v>
      </c>
      <c r="S59" s="89">
        <v>76.271500000000003</v>
      </c>
      <c r="T59" s="36">
        <f t="shared" si="10"/>
        <v>-1.9778255626915261E-3</v>
      </c>
      <c r="U59" s="63">
        <f t="shared" si="27"/>
        <v>-0.31645209003064417</v>
      </c>
      <c r="W59" s="89">
        <v>82.468001999999998</v>
      </c>
      <c r="X59" s="36">
        <f t="shared" si="11"/>
        <v>9.4909729570670995E-3</v>
      </c>
      <c r="Y59" s="63">
        <f t="shared" si="28"/>
        <v>2.2778335096961038</v>
      </c>
      <c r="AB59" s="81">
        <f t="shared" si="12"/>
        <v>18.55708370510914</v>
      </c>
      <c r="AG59" s="20">
        <v>-6.4965754079459401</v>
      </c>
    </row>
    <row r="60" spans="1:33" x14ac:dyDescent="0.25">
      <c r="A60" s="61">
        <v>43949</v>
      </c>
      <c r="C60" s="89">
        <v>273.55</v>
      </c>
      <c r="D60" s="62">
        <f t="shared" si="35"/>
        <v>6.9699475123028978E-3</v>
      </c>
      <c r="E60" s="39">
        <f t="shared" si="29"/>
        <v>1.2545905522145215</v>
      </c>
      <c r="G60" s="38">
        <v>179.7</v>
      </c>
      <c r="H60" s="62">
        <f t="shared" si="33"/>
        <v>-1.2992580831929243E-2</v>
      </c>
      <c r="I60" s="63">
        <f t="shared" si="30"/>
        <v>-1.6890355081508015</v>
      </c>
      <c r="K60" s="89">
        <v>660.7</v>
      </c>
      <c r="L60" s="62">
        <f t="shared" si="34"/>
        <v>-5.8854768846538924E-3</v>
      </c>
      <c r="M60" s="63">
        <f t="shared" si="31"/>
        <v>-0.70625722615846709</v>
      </c>
      <c r="O60" s="89">
        <v>455.45001200000002</v>
      </c>
      <c r="P60" s="62">
        <f t="shared" si="9"/>
        <v>6.3799652971721771E-2</v>
      </c>
      <c r="Q60" s="63">
        <f t="shared" si="32"/>
        <v>10.845941005192701</v>
      </c>
      <c r="S60" s="89">
        <v>76.186301999999998</v>
      </c>
      <c r="T60" s="36">
        <f t="shared" si="10"/>
        <v>-1.1176602017240851E-3</v>
      </c>
      <c r="U60" s="63">
        <f t="shared" si="27"/>
        <v>-0.1788256322758536</v>
      </c>
      <c r="W60" s="89">
        <v>82.445999</v>
      </c>
      <c r="X60" s="36">
        <f t="shared" si="11"/>
        <v>-2.6684211161135334E-4</v>
      </c>
      <c r="Y60" s="63">
        <f t="shared" si="28"/>
        <v>-6.4042106786724798E-2</v>
      </c>
      <c r="AB60" s="81">
        <f t="shared" si="12"/>
        <v>9.462371084035377</v>
      </c>
      <c r="AG60" s="20">
        <v>-6.1228117399586548</v>
      </c>
    </row>
    <row r="61" spans="1:33" x14ac:dyDescent="0.25">
      <c r="A61" s="61">
        <v>43950</v>
      </c>
      <c r="C61" s="89">
        <v>282.64999999999998</v>
      </c>
      <c r="D61" s="62">
        <f t="shared" si="35"/>
        <v>3.2724962611464681E-2</v>
      </c>
      <c r="E61" s="39">
        <f t="shared" si="29"/>
        <v>5.8904932700636428</v>
      </c>
      <c r="G61" s="38">
        <v>180.65</v>
      </c>
      <c r="H61" s="62">
        <f t="shared" si="33"/>
        <v>5.2726638041360012E-3</v>
      </c>
      <c r="I61" s="63">
        <f t="shared" si="30"/>
        <v>0.68544629453768013</v>
      </c>
      <c r="K61" s="89">
        <v>676.55</v>
      </c>
      <c r="L61" s="62">
        <f t="shared" si="34"/>
        <v>2.3706475673813048E-2</v>
      </c>
      <c r="M61" s="63">
        <f t="shared" si="31"/>
        <v>2.8447770808575656</v>
      </c>
      <c r="O61" s="89">
        <v>439.10000600000001</v>
      </c>
      <c r="P61" s="62">
        <f t="shared" si="9"/>
        <v>-3.6558776306401815E-2</v>
      </c>
      <c r="Q61" s="63">
        <f t="shared" si="32"/>
        <v>-6.2149919720883089</v>
      </c>
      <c r="S61" s="89">
        <v>76.464995999999999</v>
      </c>
      <c r="T61" s="36">
        <f t="shared" si="10"/>
        <v>3.6513847349420639E-3</v>
      </c>
      <c r="U61" s="63">
        <f t="shared" si="27"/>
        <v>0.58422155759073024</v>
      </c>
      <c r="W61" s="89">
        <v>82.337997000000001</v>
      </c>
      <c r="X61" s="36">
        <f t="shared" si="11"/>
        <v>-1.3108313681723532E-3</v>
      </c>
      <c r="Y61" s="63">
        <f t="shared" si="28"/>
        <v>-0.31459952836136479</v>
      </c>
      <c r="AB61" s="81">
        <f t="shared" si="12"/>
        <v>3.4753467025999454</v>
      </c>
      <c r="AG61" s="20">
        <v>-5.7143980115276918</v>
      </c>
    </row>
    <row r="62" spans="1:33" x14ac:dyDescent="0.25">
      <c r="A62" s="61">
        <v>43951</v>
      </c>
      <c r="C62" s="89">
        <v>298.3</v>
      </c>
      <c r="D62" s="62">
        <f t="shared" si="35"/>
        <v>5.3890308399403203E-2</v>
      </c>
      <c r="E62" s="39">
        <f t="shared" si="29"/>
        <v>9.7002555118925766</v>
      </c>
      <c r="G62" s="38">
        <v>190.95</v>
      </c>
      <c r="H62" s="62">
        <f t="shared" si="33"/>
        <v>5.5450156077875859E-2</v>
      </c>
      <c r="I62" s="63">
        <f t="shared" si="30"/>
        <v>7.2085202901238619</v>
      </c>
      <c r="K62" s="89">
        <v>715.5</v>
      </c>
      <c r="L62" s="62">
        <f t="shared" si="34"/>
        <v>5.597524428685241E-2</v>
      </c>
      <c r="M62" s="63">
        <f t="shared" si="31"/>
        <v>6.7170293144222892</v>
      </c>
      <c r="O62" s="89">
        <v>444.89999399999999</v>
      </c>
      <c r="P62" s="62">
        <f t="shared" si="9"/>
        <v>1.3122333093834242E-2</v>
      </c>
      <c r="Q62" s="63">
        <f t="shared" si="32"/>
        <v>2.2307966259518213</v>
      </c>
      <c r="S62" s="89">
        <v>75.258499</v>
      </c>
      <c r="T62" s="36">
        <f t="shared" si="10"/>
        <v>-1.5904226715629702E-2</v>
      </c>
      <c r="U62" s="63">
        <f t="shared" si="27"/>
        <v>-2.5446762745007523</v>
      </c>
      <c r="W62" s="89">
        <v>81.988997999999995</v>
      </c>
      <c r="X62" s="36">
        <f t="shared" si="11"/>
        <v>-4.2476225495207262E-3</v>
      </c>
      <c r="Y62" s="63">
        <f t="shared" si="28"/>
        <v>-1.0194294118849743</v>
      </c>
      <c r="AB62" s="81">
        <f t="shared" si="12"/>
        <v>22.292496056004822</v>
      </c>
      <c r="AG62" s="20">
        <v>-5.6693247618506586</v>
      </c>
    </row>
    <row r="63" spans="1:33" x14ac:dyDescent="0.25">
      <c r="A63" s="61">
        <v>43952</v>
      </c>
      <c r="C63" s="89"/>
      <c r="D63" s="62"/>
      <c r="E63" s="39"/>
      <c r="G63" s="38"/>
      <c r="H63" s="1"/>
      <c r="I63" s="63"/>
      <c r="K63" s="89"/>
      <c r="L63" s="62"/>
      <c r="M63" s="63"/>
      <c r="O63" s="89"/>
      <c r="P63" s="62"/>
      <c r="Q63" s="63"/>
      <c r="S63" s="89">
        <v>75.720000999999996</v>
      </c>
      <c r="T63" s="36">
        <f t="shared" si="10"/>
        <v>6.1134987747319966E-3</v>
      </c>
      <c r="U63" s="63">
        <f t="shared" si="27"/>
        <v>0.97815980395711943</v>
      </c>
      <c r="W63" s="89">
        <v>82.157996999999995</v>
      </c>
      <c r="X63" s="36">
        <f t="shared" si="11"/>
        <v>2.0591185322953514E-3</v>
      </c>
      <c r="Y63" s="63">
        <f t="shared" si="28"/>
        <v>0.49418844775088433</v>
      </c>
      <c r="AB63" s="81">
        <f t="shared" si="12"/>
        <v>1.4723482517080038</v>
      </c>
      <c r="AG63" s="20">
        <v>-5.1555028445749143</v>
      </c>
    </row>
    <row r="64" spans="1:33" x14ac:dyDescent="0.25">
      <c r="A64" s="61">
        <v>43955</v>
      </c>
      <c r="C64" s="89">
        <v>273.60000000000002</v>
      </c>
      <c r="D64" s="62">
        <f>LN(C64/C62)</f>
        <v>-8.6432505772307419E-2</v>
      </c>
      <c r="E64" s="39">
        <f t="shared" ref="E64:E78" si="36">D64*$AE$6</f>
        <v>-15.557851039015336</v>
      </c>
      <c r="G64" s="38">
        <v>190.05</v>
      </c>
      <c r="H64" s="62">
        <f>LN(G64/G62)</f>
        <v>-4.7244182362673991E-3</v>
      </c>
      <c r="I64" s="63">
        <f t="shared" ref="I64:I78" si="37">H64*$AE$7</f>
        <v>-0.61417437071476189</v>
      </c>
      <c r="K64" s="89">
        <v>673.7</v>
      </c>
      <c r="L64" s="62">
        <f>LN(K64/K62)</f>
        <v>-6.0196691029891371E-2</v>
      </c>
      <c r="M64" s="63">
        <f t="shared" ref="M64:M78" si="38">L64*$AE$8</f>
        <v>-7.2236029235869648</v>
      </c>
      <c r="O64" s="89">
        <v>402.79998799999998</v>
      </c>
      <c r="P64" s="62">
        <f>LN(O64/O62)</f>
        <v>-9.9409393272872307E-2</v>
      </c>
      <c r="Q64" s="63">
        <f t="shared" ref="Q64:Q78" si="39">P64*$AE$9</f>
        <v>-16.899596856388293</v>
      </c>
      <c r="S64" s="89">
        <v>75.600502000000006</v>
      </c>
      <c r="T64" s="36">
        <f t="shared" si="10"/>
        <v>-1.5794161725908938E-3</v>
      </c>
      <c r="U64" s="63">
        <f t="shared" si="27"/>
        <v>-0.25270658761454301</v>
      </c>
      <c r="W64" s="89">
        <v>82.152000000000001</v>
      </c>
      <c r="X64" s="36">
        <f t="shared" si="11"/>
        <v>-7.2996167149329944E-5</v>
      </c>
      <c r="Y64" s="63">
        <f t="shared" si="28"/>
        <v>-1.7519080115839185E-2</v>
      </c>
      <c r="AB64" s="81">
        <f t="shared" si="12"/>
        <v>-40.565450857435735</v>
      </c>
      <c r="AG64" s="20">
        <v>-4.9203504892122369</v>
      </c>
    </row>
    <row r="65" spans="1:33" x14ac:dyDescent="0.25">
      <c r="A65" s="61">
        <v>43956</v>
      </c>
      <c r="C65" s="89">
        <v>272.64999999999998</v>
      </c>
      <c r="D65" s="62">
        <f>LN(C65/C64)</f>
        <v>-3.4782643763250315E-3</v>
      </c>
      <c r="E65" s="39">
        <f t="shared" si="36"/>
        <v>-0.6260875877385057</v>
      </c>
      <c r="G65" s="38">
        <v>184.2</v>
      </c>
      <c r="H65" s="62">
        <f t="shared" ref="H65:H75" si="40">LN(G65/G64)</f>
        <v>-3.1265071614051447E-2</v>
      </c>
      <c r="I65" s="63">
        <f t="shared" si="37"/>
        <v>-4.0644593098266881</v>
      </c>
      <c r="K65" s="89">
        <v>673.7</v>
      </c>
      <c r="L65" s="62">
        <f t="shared" ref="L65:L75" si="41">LN(K65/K64)</f>
        <v>0</v>
      </c>
      <c r="M65" s="63">
        <f t="shared" si="38"/>
        <v>0</v>
      </c>
      <c r="O65" s="89">
        <v>389</v>
      </c>
      <c r="P65" s="62">
        <f t="shared" si="9"/>
        <v>-3.486078743450071E-2</v>
      </c>
      <c r="Q65" s="63">
        <f t="shared" si="39"/>
        <v>-5.9263338638651204</v>
      </c>
      <c r="S65" s="89">
        <v>75.849997999999999</v>
      </c>
      <c r="T65" s="36">
        <f t="shared" si="10"/>
        <v>3.2947560516280719E-3</v>
      </c>
      <c r="U65" s="63">
        <f t="shared" si="27"/>
        <v>0.52716096826049152</v>
      </c>
      <c r="W65" s="89">
        <v>82.402000000000001</v>
      </c>
      <c r="X65" s="36">
        <f t="shared" si="11"/>
        <v>3.0385185695357662E-3</v>
      </c>
      <c r="Y65" s="63">
        <f t="shared" si="28"/>
        <v>0.72924445668858384</v>
      </c>
      <c r="AB65" s="81">
        <f t="shared" si="12"/>
        <v>-9.3604753364812403</v>
      </c>
      <c r="AG65" s="20">
        <v>-4.8424881922781706</v>
      </c>
    </row>
    <row r="66" spans="1:33" x14ac:dyDescent="0.25">
      <c r="A66" s="61">
        <v>43957</v>
      </c>
      <c r="C66" s="89">
        <v>277.75</v>
      </c>
      <c r="D66" s="62">
        <f t="shared" ref="D66:D78" si="42">LN(C66/C65)</f>
        <v>1.8532507147668846E-2</v>
      </c>
      <c r="E66" s="39">
        <f t="shared" si="36"/>
        <v>3.3358512865803922</v>
      </c>
      <c r="G66" s="38">
        <v>187.05</v>
      </c>
      <c r="H66" s="62">
        <f t="shared" si="40"/>
        <v>1.5353836972948794E-2</v>
      </c>
      <c r="I66" s="63">
        <f t="shared" si="37"/>
        <v>1.9959988064833432</v>
      </c>
      <c r="K66" s="89">
        <v>665.9</v>
      </c>
      <c r="L66" s="62">
        <f t="shared" si="41"/>
        <v>-1.1645398850037543E-2</v>
      </c>
      <c r="M66" s="63">
        <f t="shared" si="38"/>
        <v>-1.3974478620045052</v>
      </c>
      <c r="O66" s="89">
        <v>388.85000600000001</v>
      </c>
      <c r="P66" s="62">
        <f t="shared" si="9"/>
        <v>-3.8566304737965343E-4</v>
      </c>
      <c r="Q66" s="63">
        <f t="shared" si="39"/>
        <v>-6.5562718054541086E-2</v>
      </c>
      <c r="S66" s="89">
        <v>76.169998000000007</v>
      </c>
      <c r="T66" s="36">
        <f t="shared" si="10"/>
        <v>4.2099787009302553E-3</v>
      </c>
      <c r="U66" s="63">
        <f t="shared" si="27"/>
        <v>0.67359659214884082</v>
      </c>
      <c r="W66" s="89">
        <v>81.974997999999999</v>
      </c>
      <c r="X66" s="36">
        <f t="shared" si="11"/>
        <v>-5.1954101325003606E-3</v>
      </c>
      <c r="Y66" s="63">
        <f t="shared" si="28"/>
        <v>-1.2468984318000866</v>
      </c>
      <c r="AB66" s="81">
        <f t="shared" si="12"/>
        <v>3.2955376733534432</v>
      </c>
      <c r="AG66" s="20">
        <v>-4.7351414701822918</v>
      </c>
    </row>
    <row r="67" spans="1:33" x14ac:dyDescent="0.25">
      <c r="A67" s="61">
        <v>43958</v>
      </c>
      <c r="C67" s="89">
        <v>275.85000000000002</v>
      </c>
      <c r="D67" s="62">
        <f t="shared" si="42"/>
        <v>-6.8641888012995122E-3</v>
      </c>
      <c r="E67" s="39">
        <f t="shared" si="36"/>
        <v>-1.2355539842339123</v>
      </c>
      <c r="G67" s="38">
        <v>184.1</v>
      </c>
      <c r="H67" s="62">
        <f t="shared" si="40"/>
        <v>-1.5896872555123075E-2</v>
      </c>
      <c r="I67" s="63">
        <f t="shared" si="37"/>
        <v>-2.066593432166</v>
      </c>
      <c r="K67" s="89">
        <v>664.95</v>
      </c>
      <c r="L67" s="62">
        <f t="shared" si="41"/>
        <v>-1.4276592574043623E-3</v>
      </c>
      <c r="M67" s="63">
        <f t="shared" si="38"/>
        <v>-0.17131911088852347</v>
      </c>
      <c r="O67" s="89">
        <v>397.35000600000001</v>
      </c>
      <c r="P67" s="62">
        <f t="shared" si="9"/>
        <v>2.1623838915159465E-2</v>
      </c>
      <c r="Q67" s="63">
        <f t="shared" si="39"/>
        <v>3.6760526155771092</v>
      </c>
      <c r="S67" s="89">
        <v>76.151298999999995</v>
      </c>
      <c r="T67" s="36">
        <f t="shared" si="10"/>
        <v>-2.4552049466786699E-4</v>
      </c>
      <c r="U67" s="63">
        <f t="shared" si="27"/>
        <v>-3.9283279146858717E-2</v>
      </c>
      <c r="W67" s="89">
        <v>82.093001999999998</v>
      </c>
      <c r="X67" s="36">
        <f t="shared" si="11"/>
        <v>1.4384769772042753E-3</v>
      </c>
      <c r="Y67" s="63">
        <f t="shared" si="28"/>
        <v>0.34523447452902606</v>
      </c>
      <c r="AB67" s="81">
        <f t="shared" si="12"/>
        <v>0.50853728367084028</v>
      </c>
      <c r="AG67" s="20">
        <v>-4.4570836981938982</v>
      </c>
    </row>
    <row r="68" spans="1:33" x14ac:dyDescent="0.25">
      <c r="A68" s="61">
        <v>43959</v>
      </c>
      <c r="C68" s="89">
        <v>272.89999999999998</v>
      </c>
      <c r="D68" s="62">
        <f t="shared" si="42"/>
        <v>-1.0751812004147165E-2</v>
      </c>
      <c r="E68" s="39">
        <f t="shared" si="36"/>
        <v>-1.9353261607464896</v>
      </c>
      <c r="G68" s="38">
        <v>184</v>
      </c>
      <c r="H68" s="62">
        <f t="shared" si="40"/>
        <v>-5.4333063004654192E-4</v>
      </c>
      <c r="I68" s="63">
        <f t="shared" si="37"/>
        <v>-7.0632981906050454E-2</v>
      </c>
      <c r="K68" s="89">
        <v>674.2</v>
      </c>
      <c r="L68" s="62">
        <f t="shared" si="41"/>
        <v>1.3814952940788048E-2</v>
      </c>
      <c r="M68" s="63">
        <f t="shared" si="38"/>
        <v>1.6577943528945658</v>
      </c>
      <c r="O68" s="89">
        <v>382.04998799999998</v>
      </c>
      <c r="P68" s="62">
        <f t="shared" si="9"/>
        <v>-3.926606080215226E-2</v>
      </c>
      <c r="Q68" s="63">
        <f t="shared" si="39"/>
        <v>-6.6752303363658845</v>
      </c>
      <c r="S68" s="89">
        <v>76.080001999999993</v>
      </c>
      <c r="T68" s="36">
        <f t="shared" si="10"/>
        <v>-9.3669310771982226E-4</v>
      </c>
      <c r="U68" s="63">
        <f t="shared" ref="U68:U99" si="43">T68*$AE$12</f>
        <v>-0.14987089723517155</v>
      </c>
      <c r="W68" s="89">
        <v>82.050003000000004</v>
      </c>
      <c r="X68" s="36">
        <f t="shared" si="11"/>
        <v>-5.239212110631174E-4</v>
      </c>
      <c r="Y68" s="63">
        <f t="shared" ref="Y68:Y99" si="44">X68*$AE$13</f>
        <v>-0.12574109065514819</v>
      </c>
      <c r="AB68" s="81">
        <f t="shared" si="12"/>
        <v>-7.2990071140141781</v>
      </c>
      <c r="AG68" s="20">
        <v>-4.4498864501766464</v>
      </c>
    </row>
    <row r="69" spans="1:33" x14ac:dyDescent="0.25">
      <c r="A69" s="61">
        <v>43962</v>
      </c>
      <c r="C69" s="89">
        <v>276.2</v>
      </c>
      <c r="D69" s="62">
        <f t="shared" si="42"/>
        <v>1.2019813260899053E-2</v>
      </c>
      <c r="E69" s="39">
        <f t="shared" si="36"/>
        <v>2.1635663869618296</v>
      </c>
      <c r="G69" s="38">
        <v>184.7</v>
      </c>
      <c r="H69" s="62">
        <f t="shared" si="40"/>
        <v>3.7971295962086643E-3</v>
      </c>
      <c r="I69" s="63">
        <f t="shared" si="37"/>
        <v>0.49362684750712638</v>
      </c>
      <c r="K69" s="89">
        <v>682.9</v>
      </c>
      <c r="L69" s="62">
        <f t="shared" si="41"/>
        <v>1.2821633167083086E-2</v>
      </c>
      <c r="M69" s="63">
        <f t="shared" si="38"/>
        <v>1.5385959800499702</v>
      </c>
      <c r="O69" s="89">
        <v>379.54998799999998</v>
      </c>
      <c r="P69" s="62">
        <f t="shared" si="9"/>
        <v>-6.5651498376849068E-3</v>
      </c>
      <c r="Q69" s="63">
        <f t="shared" si="39"/>
        <v>-1.1160754724064341</v>
      </c>
      <c r="S69" s="89">
        <v>75.525002000000001</v>
      </c>
      <c r="T69" s="36">
        <f t="shared" ref="T69:T132" si="45">LN(S69/S68)</f>
        <v>-7.3216907712192443E-3</v>
      </c>
      <c r="U69" s="63">
        <f t="shared" si="43"/>
        <v>-1.1714705233950791</v>
      </c>
      <c r="W69" s="89">
        <v>81.792000000000002</v>
      </c>
      <c r="X69" s="36">
        <f t="shared" ref="X69:X132" si="46">LN(W69/W68)</f>
        <v>-3.1494147841556789E-3</v>
      </c>
      <c r="Y69" s="63">
        <f t="shared" si="44"/>
        <v>-0.7558595481973629</v>
      </c>
      <c r="AB69" s="81">
        <f t="shared" ref="AB69:AB132" si="47">SUM(E69,I69,M69,Q69,U69,Y69)</f>
        <v>1.1523836705200494</v>
      </c>
      <c r="AG69" s="20">
        <v>-4.2745848133192608</v>
      </c>
    </row>
    <row r="70" spans="1:33" x14ac:dyDescent="0.25">
      <c r="A70" s="61">
        <v>43963</v>
      </c>
      <c r="C70" s="89">
        <v>273.95</v>
      </c>
      <c r="D70" s="62">
        <f t="shared" si="42"/>
        <v>-8.1796329907669555E-3</v>
      </c>
      <c r="E70" s="39">
        <f t="shared" si="36"/>
        <v>-1.472333938338052</v>
      </c>
      <c r="G70" s="38">
        <v>187.05</v>
      </c>
      <c r="H70" s="62">
        <f t="shared" si="40"/>
        <v>1.2643073588960935E-2</v>
      </c>
      <c r="I70" s="63">
        <f t="shared" si="37"/>
        <v>1.6435995665649215</v>
      </c>
      <c r="K70" s="89">
        <v>687.65</v>
      </c>
      <c r="L70" s="62">
        <f t="shared" si="41"/>
        <v>6.9315515936732644E-3</v>
      </c>
      <c r="M70" s="63">
        <f t="shared" si="38"/>
        <v>0.83178619124079178</v>
      </c>
      <c r="O70" s="89">
        <v>386.85000600000001</v>
      </c>
      <c r="P70" s="62">
        <f t="shared" si="9"/>
        <v>1.905072765896218E-2</v>
      </c>
      <c r="Q70" s="63">
        <f t="shared" si="39"/>
        <v>3.2386237020235704</v>
      </c>
      <c r="S70" s="89">
        <v>76.309997999999993</v>
      </c>
      <c r="T70" s="36">
        <f t="shared" si="45"/>
        <v>1.034021133862372E-2</v>
      </c>
      <c r="U70" s="63">
        <f t="shared" si="43"/>
        <v>1.6544338141797952</v>
      </c>
      <c r="W70" s="89">
        <v>81.952003000000005</v>
      </c>
      <c r="X70" s="36">
        <f t="shared" si="46"/>
        <v>1.9543073088933464E-3</v>
      </c>
      <c r="Y70" s="63">
        <f t="shared" si="44"/>
        <v>0.46903375413440312</v>
      </c>
      <c r="AB70" s="81">
        <f t="shared" si="47"/>
        <v>6.3651430898054295</v>
      </c>
      <c r="AG70" s="20">
        <v>-4.2121519302825554</v>
      </c>
    </row>
    <row r="71" spans="1:33" x14ac:dyDescent="0.25">
      <c r="A71" s="61">
        <v>43964</v>
      </c>
      <c r="C71" s="89">
        <v>276.55</v>
      </c>
      <c r="D71" s="62">
        <f t="shared" si="42"/>
        <v>9.4460284562623634E-3</v>
      </c>
      <c r="E71" s="39">
        <f t="shared" si="36"/>
        <v>1.7002851221272255</v>
      </c>
      <c r="G71" s="38">
        <v>189.7</v>
      </c>
      <c r="H71" s="62">
        <f t="shared" si="40"/>
        <v>1.4067916146813277E-2</v>
      </c>
      <c r="I71" s="63">
        <f t="shared" si="37"/>
        <v>1.8288290990857259</v>
      </c>
      <c r="K71" s="89">
        <v>694.15</v>
      </c>
      <c r="L71" s="62">
        <f t="shared" si="41"/>
        <v>9.40808792009451E-3</v>
      </c>
      <c r="M71" s="63">
        <f t="shared" si="38"/>
        <v>1.1289705504113412</v>
      </c>
      <c r="O71" s="89">
        <v>414</v>
      </c>
      <c r="P71" s="62">
        <f t="shared" si="9"/>
        <v>6.7828937319963395E-2</v>
      </c>
      <c r="Q71" s="63">
        <f t="shared" si="39"/>
        <v>11.530919344393777</v>
      </c>
      <c r="S71" s="89">
        <v>75.680000000000007</v>
      </c>
      <c r="T71" s="36">
        <f t="shared" si="45"/>
        <v>-8.290040349033679E-3</v>
      </c>
      <c r="U71" s="63">
        <f t="shared" si="43"/>
        <v>-1.3264064558453885</v>
      </c>
      <c r="W71" s="89">
        <v>81.335999000000001</v>
      </c>
      <c r="X71" s="36">
        <f t="shared" si="46"/>
        <v>-7.5450359457273934E-3</v>
      </c>
      <c r="Y71" s="63">
        <f t="shared" si="44"/>
        <v>-1.8108086269745745</v>
      </c>
      <c r="AB71" s="81">
        <f t="shared" si="47"/>
        <v>13.051789033198105</v>
      </c>
      <c r="AG71" s="20">
        <v>-4.1309077751036405</v>
      </c>
    </row>
    <row r="72" spans="1:33" x14ac:dyDescent="0.25">
      <c r="A72" s="61">
        <v>43965</v>
      </c>
      <c r="C72" s="89">
        <v>268.55</v>
      </c>
      <c r="D72" s="62">
        <f t="shared" si="42"/>
        <v>-2.9354520089218614E-2</v>
      </c>
      <c r="E72" s="39">
        <f t="shared" si="36"/>
        <v>-5.2838136160593505</v>
      </c>
      <c r="G72" s="38">
        <v>186</v>
      </c>
      <c r="H72" s="62">
        <f t="shared" si="40"/>
        <v>-1.9697203227767246E-2</v>
      </c>
      <c r="I72" s="63">
        <f t="shared" si="37"/>
        <v>-2.5606364196097422</v>
      </c>
      <c r="K72" s="89">
        <v>658.15</v>
      </c>
      <c r="L72" s="62">
        <f t="shared" si="41"/>
        <v>-5.3255206609394666E-2</v>
      </c>
      <c r="M72" s="63">
        <f t="shared" si="38"/>
        <v>-6.3906247931273601</v>
      </c>
      <c r="O72" s="89">
        <v>401.95001200000002</v>
      </c>
      <c r="P72" s="62">
        <f t="shared" si="9"/>
        <v>-2.9538241196885487E-2</v>
      </c>
      <c r="Q72" s="63">
        <f t="shared" si="39"/>
        <v>-5.021501003470533</v>
      </c>
      <c r="S72" s="89">
        <v>75.426201000000006</v>
      </c>
      <c r="T72" s="36">
        <f t="shared" si="45"/>
        <v>-3.3592167228496564E-3</v>
      </c>
      <c r="U72" s="63">
        <f t="shared" si="43"/>
        <v>-0.53747467565594498</v>
      </c>
      <c r="W72" s="89">
        <v>81.475998000000004</v>
      </c>
      <c r="X72" s="36">
        <f t="shared" si="46"/>
        <v>1.7197631266069316E-3</v>
      </c>
      <c r="Y72" s="63">
        <f t="shared" si="44"/>
        <v>0.41274315038566356</v>
      </c>
      <c r="AB72" s="81">
        <f t="shared" si="47"/>
        <v>-19.381307357537271</v>
      </c>
      <c r="AG72" s="20">
        <v>-3.9027018772025128</v>
      </c>
    </row>
    <row r="73" spans="1:33" x14ac:dyDescent="0.25">
      <c r="A73" s="61">
        <v>43966</v>
      </c>
      <c r="C73" s="89">
        <v>273.45</v>
      </c>
      <c r="D73" s="62">
        <f t="shared" si="42"/>
        <v>1.8081673441313374E-2</v>
      </c>
      <c r="E73" s="39">
        <f t="shared" si="36"/>
        <v>3.2547012194364076</v>
      </c>
      <c r="G73" s="38">
        <v>183.8</v>
      </c>
      <c r="H73" s="62">
        <f t="shared" si="40"/>
        <v>-1.1898463791614472E-2</v>
      </c>
      <c r="I73" s="63">
        <f t="shared" si="37"/>
        <v>-1.5468002929098814</v>
      </c>
      <c r="K73" s="89">
        <v>652.29999999999995</v>
      </c>
      <c r="L73" s="62">
        <f t="shared" si="41"/>
        <v>-8.9282900693664242E-3</v>
      </c>
      <c r="M73" s="63">
        <f t="shared" si="38"/>
        <v>-1.0713948083239708</v>
      </c>
      <c r="O73" s="89">
        <v>388.54998799999998</v>
      </c>
      <c r="P73" s="62">
        <f t="shared" si="9"/>
        <v>-3.3905901857234307E-2</v>
      </c>
      <c r="Q73" s="63">
        <f t="shared" si="39"/>
        <v>-5.7640033157298323</v>
      </c>
      <c r="S73" s="89">
        <v>75.485000999999997</v>
      </c>
      <c r="T73" s="36">
        <f t="shared" si="45"/>
        <v>7.7926624659108439E-4</v>
      </c>
      <c r="U73" s="63">
        <f t="shared" si="43"/>
        <v>0.1246825994545735</v>
      </c>
      <c r="W73" s="89">
        <v>81.503997999999996</v>
      </c>
      <c r="X73" s="36">
        <f t="shared" si="46"/>
        <v>3.4360045358527785E-4</v>
      </c>
      <c r="Y73" s="63">
        <f t="shared" si="44"/>
        <v>8.2464108860466678E-2</v>
      </c>
      <c r="AB73" s="81">
        <f t="shared" si="47"/>
        <v>-4.9203504892122369</v>
      </c>
      <c r="AG73" s="20">
        <v>-3.8562356239362794</v>
      </c>
    </row>
    <row r="74" spans="1:33" x14ac:dyDescent="0.25">
      <c r="A74" s="61">
        <v>43969</v>
      </c>
      <c r="C74" s="89">
        <v>266.60000000000002</v>
      </c>
      <c r="D74" s="62">
        <f t="shared" si="42"/>
        <v>-2.5369382048173367E-2</v>
      </c>
      <c r="E74" s="39">
        <f t="shared" si="36"/>
        <v>-4.5664887686712063</v>
      </c>
      <c r="G74" s="38">
        <v>182.2</v>
      </c>
      <c r="H74" s="62">
        <f t="shared" si="40"/>
        <v>-8.7432250957288626E-3</v>
      </c>
      <c r="I74" s="63">
        <f t="shared" si="37"/>
        <v>-1.1366192624447522</v>
      </c>
      <c r="K74" s="89">
        <v>663.9</v>
      </c>
      <c r="L74" s="62">
        <f t="shared" si="41"/>
        <v>1.7626956923063285E-2</v>
      </c>
      <c r="M74" s="63">
        <f t="shared" si="38"/>
        <v>2.1152348307675943</v>
      </c>
      <c r="O74" s="89">
        <v>358.79998799999998</v>
      </c>
      <c r="P74" s="62">
        <f t="shared" si="9"/>
        <v>-7.9656734031370177E-2</v>
      </c>
      <c r="Q74" s="63">
        <f t="shared" si="39"/>
        <v>-13.541644785332931</v>
      </c>
      <c r="S74" s="89">
        <v>75.819999999999993</v>
      </c>
      <c r="T74" s="36">
        <f t="shared" si="45"/>
        <v>4.4281358208243691E-3</v>
      </c>
      <c r="U74" s="63">
        <f t="shared" si="43"/>
        <v>0.70850173133189909</v>
      </c>
      <c r="W74" s="89">
        <v>81.943000999999995</v>
      </c>
      <c r="X74" s="36">
        <f t="shared" si="46"/>
        <v>5.3718215489835667E-3</v>
      </c>
      <c r="Y74" s="63">
        <f t="shared" si="44"/>
        <v>1.289237171756056</v>
      </c>
      <c r="AB74" s="81">
        <f t="shared" si="47"/>
        <v>-15.13177908259334</v>
      </c>
      <c r="AG74" s="20">
        <v>-3.6803478630158071</v>
      </c>
    </row>
    <row r="75" spans="1:33" x14ac:dyDescent="0.25">
      <c r="A75" s="61">
        <v>43970</v>
      </c>
      <c r="C75" s="89">
        <v>272</v>
      </c>
      <c r="D75" s="62">
        <f t="shared" si="42"/>
        <v>2.005265855138887E-2</v>
      </c>
      <c r="E75" s="39">
        <f t="shared" si="36"/>
        <v>3.6094785392499964</v>
      </c>
      <c r="G75" s="38">
        <v>184.4</v>
      </c>
      <c r="H75" s="62">
        <f t="shared" si="40"/>
        <v>1.2002326296635508E-2</v>
      </c>
      <c r="I75" s="63">
        <f t="shared" si="37"/>
        <v>1.5603024185626162</v>
      </c>
      <c r="K75" s="89">
        <v>668.6</v>
      </c>
      <c r="L75" s="62">
        <f t="shared" si="41"/>
        <v>7.054438260884659E-3</v>
      </c>
      <c r="M75" s="63">
        <f t="shared" si="38"/>
        <v>0.8465325913061591</v>
      </c>
      <c r="O75" s="89">
        <v>354.5</v>
      </c>
      <c r="P75" s="62">
        <f t="shared" si="9"/>
        <v>-1.2056750767642194E-2</v>
      </c>
      <c r="Q75" s="63">
        <f t="shared" si="39"/>
        <v>-2.0496476304991731</v>
      </c>
      <c r="S75" s="89">
        <v>75.600098000000003</v>
      </c>
      <c r="T75" s="36">
        <f t="shared" si="45"/>
        <v>-2.9045306072451927E-3</v>
      </c>
      <c r="U75" s="63">
        <f t="shared" si="43"/>
        <v>-0.46472489715923082</v>
      </c>
      <c r="W75" s="89">
        <v>82.444999999999993</v>
      </c>
      <c r="X75" s="36">
        <f t="shared" si="46"/>
        <v>6.1075085455746829E-3</v>
      </c>
      <c r="Y75" s="63">
        <f t="shared" si="44"/>
        <v>1.4658020509379239</v>
      </c>
      <c r="AB75" s="81">
        <f t="shared" si="47"/>
        <v>4.9677430723982923</v>
      </c>
      <c r="AG75" s="20">
        <v>-3.5856851673101193</v>
      </c>
    </row>
    <row r="76" spans="1:33" x14ac:dyDescent="0.25">
      <c r="A76" s="61">
        <v>43971</v>
      </c>
      <c r="C76" s="89">
        <v>283.2</v>
      </c>
      <c r="D76" s="62">
        <f t="shared" si="42"/>
        <v>4.035129552356724E-2</v>
      </c>
      <c r="E76" s="39">
        <f t="shared" si="36"/>
        <v>7.2632331942421029</v>
      </c>
      <c r="G76" s="38">
        <v>184.95</v>
      </c>
      <c r="H76" s="62">
        <f t="shared" ref="H76:H78" si="48">LN(G76/G75)</f>
        <v>2.97820715596949E-3</v>
      </c>
      <c r="I76" s="63">
        <f t="shared" si="37"/>
        <v>0.38716693027603372</v>
      </c>
      <c r="K76" s="89">
        <v>669.55</v>
      </c>
      <c r="L76" s="62">
        <f t="shared" ref="L76:L78" si="49">LN(K76/K75)</f>
        <v>1.4198709555767941E-3</v>
      </c>
      <c r="M76" s="63">
        <f t="shared" si="38"/>
        <v>0.17038451466921528</v>
      </c>
      <c r="O76" s="89">
        <v>362.5</v>
      </c>
      <c r="P76" s="62">
        <f t="shared" ref="P76:P140" si="50">LN(O76/O75)</f>
        <v>2.2316128322547243E-2</v>
      </c>
      <c r="Q76" s="63">
        <f t="shared" si="39"/>
        <v>3.7937418148330315</v>
      </c>
      <c r="S76" s="89">
        <v>76</v>
      </c>
      <c r="T76" s="36">
        <f t="shared" si="45"/>
        <v>5.2757608053876012E-3</v>
      </c>
      <c r="U76" s="63">
        <f t="shared" si="43"/>
        <v>0.8441217288620162</v>
      </c>
      <c r="W76" s="89">
        <v>82.648003000000003</v>
      </c>
      <c r="X76" s="36">
        <f t="shared" si="46"/>
        <v>2.4592574927311595E-3</v>
      </c>
      <c r="Y76" s="63">
        <f t="shared" si="44"/>
        <v>0.59022179825547827</v>
      </c>
      <c r="AB76" s="81">
        <f t="shared" si="47"/>
        <v>13.048869981137877</v>
      </c>
      <c r="AG76" s="20">
        <v>-3.4302085561144615</v>
      </c>
    </row>
    <row r="77" spans="1:33" x14ac:dyDescent="0.25">
      <c r="A77" s="61">
        <v>43972</v>
      </c>
      <c r="C77" s="89">
        <v>283.7</v>
      </c>
      <c r="D77" s="62">
        <f t="shared" si="42"/>
        <v>1.7639799952410564E-3</v>
      </c>
      <c r="E77" s="39">
        <f t="shared" si="36"/>
        <v>0.31751639914339014</v>
      </c>
      <c r="G77" s="38">
        <v>189.1</v>
      </c>
      <c r="H77" s="62">
        <f t="shared" si="48"/>
        <v>2.2190457385948777E-2</v>
      </c>
      <c r="I77" s="63">
        <f t="shared" si="37"/>
        <v>2.8847594601733411</v>
      </c>
      <c r="K77" s="89">
        <v>672.2</v>
      </c>
      <c r="L77" s="62">
        <f t="shared" si="49"/>
        <v>3.9500703494301593E-3</v>
      </c>
      <c r="M77" s="63">
        <f t="shared" si="38"/>
        <v>0.47400844193161912</v>
      </c>
      <c r="O77" s="89">
        <v>357.20001200000002</v>
      </c>
      <c r="P77" s="62">
        <f t="shared" si="50"/>
        <v>-1.4728591697761115E-2</v>
      </c>
      <c r="Q77" s="63">
        <f t="shared" si="39"/>
        <v>-2.5038605886193896</v>
      </c>
      <c r="S77" s="89">
        <v>75.779999000000004</v>
      </c>
      <c r="T77" s="36">
        <f t="shared" si="45"/>
        <v>-2.898947891970326E-3</v>
      </c>
      <c r="U77" s="63">
        <f t="shared" si="43"/>
        <v>-0.46383166271525217</v>
      </c>
      <c r="W77" s="89">
        <v>82.871002000000004</v>
      </c>
      <c r="X77" s="36">
        <f t="shared" si="46"/>
        <v>2.6945441694134439E-3</v>
      </c>
      <c r="Y77" s="63">
        <f t="shared" si="44"/>
        <v>0.64669060065922657</v>
      </c>
      <c r="AB77" s="81">
        <f t="shared" si="47"/>
        <v>1.3552826505729354</v>
      </c>
      <c r="AG77" s="20">
        <v>-3.4192745390428096</v>
      </c>
    </row>
    <row r="78" spans="1:33" x14ac:dyDescent="0.25">
      <c r="A78" s="61">
        <v>43973</v>
      </c>
      <c r="C78" s="89">
        <v>274.45</v>
      </c>
      <c r="D78" s="62">
        <f t="shared" si="42"/>
        <v>-3.3148246818907504E-2</v>
      </c>
      <c r="E78" s="39">
        <f t="shared" si="36"/>
        <v>-5.9666844274033508</v>
      </c>
      <c r="G78" s="38">
        <v>189</v>
      </c>
      <c r="H78" s="62">
        <f t="shared" si="48"/>
        <v>-5.2896060476938537E-4</v>
      </c>
      <c r="I78" s="63">
        <f t="shared" si="37"/>
        <v>-6.8764878620020092E-2</v>
      </c>
      <c r="K78" s="89">
        <v>692.35</v>
      </c>
      <c r="L78" s="62">
        <f t="shared" si="49"/>
        <v>2.9535692809717656E-2</v>
      </c>
      <c r="M78" s="63">
        <f t="shared" si="38"/>
        <v>3.5442831371661185</v>
      </c>
      <c r="O78" s="89">
        <v>336.95001200000002</v>
      </c>
      <c r="P78" s="62">
        <f t="shared" si="50"/>
        <v>-5.8361295591150324E-2</v>
      </c>
      <c r="Q78" s="63">
        <f t="shared" si="39"/>
        <v>-9.9214202504955544</v>
      </c>
      <c r="S78" s="89">
        <v>75.625</v>
      </c>
      <c r="T78" s="36">
        <f t="shared" si="45"/>
        <v>-2.0474760433552676E-3</v>
      </c>
      <c r="U78" s="63">
        <f t="shared" si="43"/>
        <v>-0.32759616693684279</v>
      </c>
      <c r="W78" s="89">
        <v>82.744003000000006</v>
      </c>
      <c r="X78" s="36">
        <f t="shared" si="46"/>
        <v>-1.5336656831689921E-3</v>
      </c>
      <c r="Y78" s="63">
        <f t="shared" si="44"/>
        <v>-0.36807976396055808</v>
      </c>
      <c r="AB78" s="81">
        <f t="shared" si="47"/>
        <v>-13.108262350250207</v>
      </c>
      <c r="AG78" s="20">
        <v>-3.3876419706801295</v>
      </c>
    </row>
    <row r="79" spans="1:33" x14ac:dyDescent="0.25">
      <c r="A79" s="61">
        <v>43976</v>
      </c>
      <c r="C79" s="89"/>
      <c r="D79" s="62"/>
      <c r="E79" s="39"/>
      <c r="G79" s="38"/>
      <c r="H79" s="1"/>
      <c r="I79" s="63"/>
      <c r="K79" s="89"/>
      <c r="L79" s="62"/>
      <c r="M79" s="63"/>
      <c r="O79" s="89"/>
      <c r="P79" s="62"/>
      <c r="Q79" s="63"/>
      <c r="S79" s="89">
        <v>75.985000999999997</v>
      </c>
      <c r="T79" s="36">
        <f t="shared" si="45"/>
        <v>4.74904919505496E-3</v>
      </c>
      <c r="U79" s="63">
        <f t="shared" si="43"/>
        <v>0.7598478712087936</v>
      </c>
      <c r="W79" s="89">
        <v>82.727997000000002</v>
      </c>
      <c r="X79" s="36">
        <f t="shared" si="46"/>
        <v>-1.9345871265137002E-4</v>
      </c>
      <c r="Y79" s="63">
        <f t="shared" si="44"/>
        <v>-4.6430091036328808E-2</v>
      </c>
      <c r="AB79" s="81">
        <f t="shared" si="47"/>
        <v>0.71341778017246482</v>
      </c>
      <c r="AG79" s="20">
        <v>-2.8995683238662924</v>
      </c>
    </row>
    <row r="80" spans="1:33" x14ac:dyDescent="0.25">
      <c r="A80" s="61">
        <v>43977</v>
      </c>
      <c r="C80" s="89">
        <v>280.45</v>
      </c>
      <c r="D80" s="62">
        <f>LN(C80/C78)</f>
        <v>2.1626360958447687E-2</v>
      </c>
      <c r="E80" s="39">
        <f t="shared" ref="E80:E111" si="51">D80*$AE$6</f>
        <v>3.8927449725205836</v>
      </c>
      <c r="G80" s="38">
        <v>188.8</v>
      </c>
      <c r="H80" s="62">
        <f>LN(G80/G78)</f>
        <v>-1.0587613482419878E-3</v>
      </c>
      <c r="I80" s="63">
        <f t="shared" ref="I80:I111" si="52">H80*$AE$7</f>
        <v>-0.13763897527145841</v>
      </c>
      <c r="K80" s="89">
        <v>680.55</v>
      </c>
      <c r="L80" s="62">
        <f>LN(K80/K78)</f>
        <v>-1.7190313322640396E-2</v>
      </c>
      <c r="M80" s="63">
        <f t="shared" ref="M80:M111" si="53">L80*$AE$8</f>
        <v>-2.0628375987168477</v>
      </c>
      <c r="O80" s="89">
        <v>341.29998799999998</v>
      </c>
      <c r="P80" s="62">
        <f>LN(O80/O78)</f>
        <v>1.2827233747159179E-2</v>
      </c>
      <c r="Q80" s="63">
        <f t="shared" ref="Q80:Q111" si="54">P80*$AE$9</f>
        <v>2.1806297370170604</v>
      </c>
      <c r="S80" s="89">
        <v>76.110000999999997</v>
      </c>
      <c r="T80" s="36">
        <f t="shared" si="45"/>
        <v>1.6437098721174166E-3</v>
      </c>
      <c r="U80" s="63">
        <f t="shared" si="43"/>
        <v>0.26299357953878666</v>
      </c>
      <c r="W80" s="89">
        <v>82.633003000000002</v>
      </c>
      <c r="X80" s="36">
        <f t="shared" si="46"/>
        <v>-1.1489288338802162E-3</v>
      </c>
      <c r="Y80" s="63">
        <f t="shared" si="44"/>
        <v>-0.2757429201312519</v>
      </c>
      <c r="AB80" s="81">
        <f t="shared" si="47"/>
        <v>3.8601487949568729</v>
      </c>
      <c r="AG80" s="20">
        <v>-2.8357763376683023</v>
      </c>
    </row>
    <row r="81" spans="1:33" x14ac:dyDescent="0.25">
      <c r="A81" s="61">
        <v>43978</v>
      </c>
      <c r="C81" s="89">
        <v>287.95</v>
      </c>
      <c r="D81" s="62">
        <f>LN(C81/C80)</f>
        <v>2.6391397998335505E-2</v>
      </c>
      <c r="E81" s="39">
        <f t="shared" si="51"/>
        <v>4.7504516397003913</v>
      </c>
      <c r="G81" s="38">
        <v>201.25</v>
      </c>
      <c r="H81" s="62">
        <f t="shared" ref="H81:H112" si="55">LN(G81/G80)</f>
        <v>6.3859662587272284E-2</v>
      </c>
      <c r="I81" s="63">
        <f t="shared" si="52"/>
        <v>8.3017561363453964</v>
      </c>
      <c r="K81" s="89">
        <v>705.45</v>
      </c>
      <c r="L81" s="62">
        <f t="shared" ref="L81:L112" si="56">LN(K81/K80)</f>
        <v>3.5934602281084159E-2</v>
      </c>
      <c r="M81" s="63">
        <f t="shared" si="53"/>
        <v>4.3121522737300992</v>
      </c>
      <c r="O81" s="89">
        <v>387</v>
      </c>
      <c r="P81" s="62">
        <f t="shared" si="50"/>
        <v>0.12566287227680473</v>
      </c>
      <c r="Q81" s="63">
        <f t="shared" si="54"/>
        <v>21.362688287056805</v>
      </c>
      <c r="S81" s="89">
        <v>75.819999999999993</v>
      </c>
      <c r="T81" s="36">
        <f t="shared" si="45"/>
        <v>-3.8175653299893386E-3</v>
      </c>
      <c r="U81" s="63">
        <f t="shared" si="43"/>
        <v>-0.61081045279829416</v>
      </c>
      <c r="W81" s="89">
        <v>82.754997000000003</v>
      </c>
      <c r="X81" s="36">
        <f t="shared" si="46"/>
        <v>1.4752463555416813E-3</v>
      </c>
      <c r="Y81" s="63">
        <f t="shared" si="44"/>
        <v>0.3540591253300035</v>
      </c>
      <c r="AB81" s="81">
        <f t="shared" si="47"/>
        <v>38.470297009364401</v>
      </c>
      <c r="AG81" s="20">
        <v>-2.7434167721976825</v>
      </c>
    </row>
    <row r="82" spans="1:33" x14ac:dyDescent="0.25">
      <c r="A82" s="61">
        <v>43979</v>
      </c>
      <c r="C82" s="89">
        <v>295.5</v>
      </c>
      <c r="D82" s="62">
        <f t="shared" ref="D82:D145" si="57">LN(C82/C81)</f>
        <v>2.5881982893471645E-2</v>
      </c>
      <c r="E82" s="39">
        <f t="shared" si="51"/>
        <v>4.6587569208248958</v>
      </c>
      <c r="G82" s="38">
        <v>199.35</v>
      </c>
      <c r="H82" s="62">
        <f t="shared" si="55"/>
        <v>-9.4858424713087554E-3</v>
      </c>
      <c r="I82" s="63">
        <f t="shared" si="52"/>
        <v>-1.2331595212701383</v>
      </c>
      <c r="K82" s="89">
        <v>707.4</v>
      </c>
      <c r="L82" s="62">
        <f t="shared" si="56"/>
        <v>2.7603797122135215E-3</v>
      </c>
      <c r="M82" s="63">
        <f t="shared" si="53"/>
        <v>0.33124556546562256</v>
      </c>
      <c r="O82" s="89">
        <v>390.95001200000002</v>
      </c>
      <c r="P82" s="62">
        <f t="shared" si="50"/>
        <v>1.0155012235203011E-2</v>
      </c>
      <c r="Q82" s="63">
        <f t="shared" si="54"/>
        <v>1.726352079984512</v>
      </c>
      <c r="S82" s="89">
        <v>76.129997000000003</v>
      </c>
      <c r="T82" s="36">
        <f t="shared" si="45"/>
        <v>4.0802558236531679E-3</v>
      </c>
      <c r="U82" s="63">
        <f t="shared" si="43"/>
        <v>0.65284093178450686</v>
      </c>
      <c r="W82" s="89">
        <v>83.560997</v>
      </c>
      <c r="X82" s="36">
        <f t="shared" si="46"/>
        <v>9.6924690224618869E-3</v>
      </c>
      <c r="Y82" s="63">
        <f t="shared" si="44"/>
        <v>2.3261925653908531</v>
      </c>
      <c r="AB82" s="81">
        <f t="shared" si="47"/>
        <v>8.4622285421802523</v>
      </c>
      <c r="AG82" s="20">
        <v>-2.4488414998858001</v>
      </c>
    </row>
    <row r="83" spans="1:33" x14ac:dyDescent="0.25">
      <c r="A83" s="61">
        <v>43980</v>
      </c>
      <c r="C83" s="89">
        <v>295.2</v>
      </c>
      <c r="D83" s="62">
        <f t="shared" si="57"/>
        <v>-1.0157441198355276E-3</v>
      </c>
      <c r="E83" s="39">
        <f t="shared" si="51"/>
        <v>-0.18283394157039498</v>
      </c>
      <c r="G83" s="38">
        <v>212.8</v>
      </c>
      <c r="H83" s="62">
        <f t="shared" si="55"/>
        <v>6.5290683640125316E-2</v>
      </c>
      <c r="I83" s="63">
        <f t="shared" si="52"/>
        <v>8.4877888732162905</v>
      </c>
      <c r="K83" s="89">
        <v>691</v>
      </c>
      <c r="L83" s="62">
        <f t="shared" si="56"/>
        <v>-2.3456453003710333E-2</v>
      </c>
      <c r="M83" s="63">
        <f t="shared" si="53"/>
        <v>-2.8147743604452398</v>
      </c>
      <c r="O83" s="89">
        <v>384.95001200000002</v>
      </c>
      <c r="P83" s="62">
        <f t="shared" si="50"/>
        <v>-1.5466218368047128E-2</v>
      </c>
      <c r="Q83" s="63">
        <f t="shared" si="54"/>
        <v>-2.6292571225680117</v>
      </c>
      <c r="S83" s="89">
        <v>75.959998999999996</v>
      </c>
      <c r="T83" s="36">
        <f t="shared" si="45"/>
        <v>-2.2354931325803333E-3</v>
      </c>
      <c r="U83" s="63">
        <f t="shared" si="43"/>
        <v>-0.35767890121285334</v>
      </c>
      <c r="W83" s="89">
        <v>83.792000000000002</v>
      </c>
      <c r="X83" s="36">
        <f t="shared" si="46"/>
        <v>2.7606693737528328E-3</v>
      </c>
      <c r="Y83" s="63">
        <f t="shared" si="44"/>
        <v>0.66256064970067985</v>
      </c>
      <c r="AB83" s="81">
        <f t="shared" si="47"/>
        <v>3.1658051971204704</v>
      </c>
      <c r="AG83" s="20">
        <v>-2.4134724649093275</v>
      </c>
    </row>
    <row r="84" spans="1:33" x14ac:dyDescent="0.25">
      <c r="A84" s="61">
        <v>43983</v>
      </c>
      <c r="C84" s="89">
        <v>315.2</v>
      </c>
      <c r="D84" s="62">
        <f t="shared" si="57"/>
        <v>6.5554265257406666E-2</v>
      </c>
      <c r="E84" s="39">
        <f t="shared" si="51"/>
        <v>11.799767746333201</v>
      </c>
      <c r="G84" s="38">
        <v>215.05</v>
      </c>
      <c r="H84" s="62">
        <f t="shared" si="55"/>
        <v>1.0517801762256017E-2</v>
      </c>
      <c r="I84" s="63">
        <f t="shared" si="52"/>
        <v>1.3673142290932823</v>
      </c>
      <c r="K84" s="89">
        <v>699.55</v>
      </c>
      <c r="L84" s="62">
        <f t="shared" si="56"/>
        <v>1.2297447411625004E-2</v>
      </c>
      <c r="M84" s="63">
        <f t="shared" si="53"/>
        <v>1.4756936893950006</v>
      </c>
      <c r="O84" s="89">
        <v>396.95001200000002</v>
      </c>
      <c r="P84" s="62">
        <f t="shared" si="50"/>
        <v>3.0696871504691824E-2</v>
      </c>
      <c r="Q84" s="63">
        <f t="shared" si="54"/>
        <v>5.21846815579761</v>
      </c>
      <c r="S84" s="89">
        <v>75.513199</v>
      </c>
      <c r="T84" s="36">
        <f t="shared" si="45"/>
        <v>-5.8994106116732632E-3</v>
      </c>
      <c r="U84" s="63">
        <f t="shared" si="43"/>
        <v>-0.94390569786772205</v>
      </c>
      <c r="W84" s="89">
        <v>83.877998000000005</v>
      </c>
      <c r="X84" s="36">
        <f t="shared" si="46"/>
        <v>1.025800782094235E-3</v>
      </c>
      <c r="Y84" s="63">
        <f t="shared" si="44"/>
        <v>0.24619218770261639</v>
      </c>
      <c r="AB84" s="81">
        <f t="shared" si="47"/>
        <v>19.163530310453986</v>
      </c>
      <c r="AG84" s="20">
        <v>-2.2468600043783624</v>
      </c>
    </row>
    <row r="85" spans="1:33" x14ac:dyDescent="0.25">
      <c r="A85" s="61">
        <v>43984</v>
      </c>
      <c r="C85" s="89">
        <v>319.39999999999998</v>
      </c>
      <c r="D85" s="62">
        <f t="shared" si="57"/>
        <v>1.3236877797187888E-2</v>
      </c>
      <c r="E85" s="39">
        <f t="shared" si="51"/>
        <v>2.3826380034938199</v>
      </c>
      <c r="G85" s="38">
        <v>215.85</v>
      </c>
      <c r="H85" s="62">
        <f t="shared" si="55"/>
        <v>3.7131627717410156E-3</v>
      </c>
      <c r="I85" s="63">
        <f t="shared" si="52"/>
        <v>0.48271116032633204</v>
      </c>
      <c r="K85" s="89">
        <v>708.1</v>
      </c>
      <c r="L85" s="62">
        <f t="shared" si="56"/>
        <v>1.2148055478433535E-2</v>
      </c>
      <c r="M85" s="63">
        <f t="shared" si="53"/>
        <v>1.4577666574120243</v>
      </c>
      <c r="O85" s="89">
        <v>410.10000600000001</v>
      </c>
      <c r="P85" s="62">
        <f t="shared" si="50"/>
        <v>3.259068862696176E-2</v>
      </c>
      <c r="Q85" s="63">
        <f t="shared" si="54"/>
        <v>5.5404170665834993</v>
      </c>
      <c r="S85" s="89">
        <v>75.730002999999996</v>
      </c>
      <c r="T85" s="36">
        <f t="shared" si="45"/>
        <v>2.8669605725620494E-3</v>
      </c>
      <c r="U85" s="63">
        <f t="shared" si="43"/>
        <v>0.45871369160992792</v>
      </c>
      <c r="W85" s="89">
        <v>83.927002000000002</v>
      </c>
      <c r="X85" s="36">
        <f t="shared" si="46"/>
        <v>5.8405889446730332E-4</v>
      </c>
      <c r="Y85" s="63">
        <f t="shared" si="44"/>
        <v>0.14017413467215278</v>
      </c>
      <c r="AB85" s="81">
        <f t="shared" si="47"/>
        <v>10.462420714097757</v>
      </c>
      <c r="AG85" s="20">
        <v>-2.1696708470613504</v>
      </c>
    </row>
    <row r="86" spans="1:33" x14ac:dyDescent="0.25">
      <c r="A86" s="61">
        <v>43985</v>
      </c>
      <c r="C86" s="89">
        <v>317.39999999999998</v>
      </c>
      <c r="D86" s="62">
        <f t="shared" si="57"/>
        <v>-6.2814276886033653E-3</v>
      </c>
      <c r="E86" s="39">
        <f t="shared" si="51"/>
        <v>-1.1306569839486058</v>
      </c>
      <c r="G86" s="38">
        <v>211.35</v>
      </c>
      <c r="H86" s="62">
        <f t="shared" si="55"/>
        <v>-2.1068194988687599E-2</v>
      </c>
      <c r="I86" s="63">
        <f t="shared" si="52"/>
        <v>-2.7388653485293877</v>
      </c>
      <c r="K86" s="89">
        <v>701.55</v>
      </c>
      <c r="L86" s="62">
        <f t="shared" si="56"/>
        <v>-9.2931538177234325E-3</v>
      </c>
      <c r="M86" s="63">
        <f t="shared" si="53"/>
        <v>-1.1151784581268118</v>
      </c>
      <c r="O86" s="89">
        <v>409.54998799999998</v>
      </c>
      <c r="P86" s="62">
        <f t="shared" si="50"/>
        <v>-1.3420803674325031E-3</v>
      </c>
      <c r="Q86" s="63">
        <f t="shared" si="54"/>
        <v>-0.22815366246352553</v>
      </c>
      <c r="S86" s="89">
        <v>75.065804</v>
      </c>
      <c r="T86" s="36">
        <f t="shared" si="45"/>
        <v>-8.8093072158629132E-3</v>
      </c>
      <c r="U86" s="63">
        <f t="shared" si="43"/>
        <v>-1.4094891545380661</v>
      </c>
      <c r="W86" s="89">
        <v>83.927002000000002</v>
      </c>
      <c r="X86" s="36">
        <f t="shared" si="46"/>
        <v>0</v>
      </c>
      <c r="Y86" s="63">
        <f t="shared" si="44"/>
        <v>0</v>
      </c>
      <c r="AB86" s="81">
        <f t="shared" si="47"/>
        <v>-6.6223436076063962</v>
      </c>
      <c r="AG86" s="20">
        <v>-1.9787151181807474</v>
      </c>
    </row>
    <row r="87" spans="1:33" x14ac:dyDescent="0.25">
      <c r="A87" s="61">
        <v>43986</v>
      </c>
      <c r="C87" s="89">
        <v>319.95</v>
      </c>
      <c r="D87" s="62">
        <f t="shared" si="57"/>
        <v>8.0019254931606998E-3</v>
      </c>
      <c r="E87" s="39">
        <f t="shared" si="51"/>
        <v>1.440346588768926</v>
      </c>
      <c r="G87" s="38">
        <v>216.25</v>
      </c>
      <c r="H87" s="62">
        <f t="shared" si="55"/>
        <v>2.2919618799189776E-2</v>
      </c>
      <c r="I87" s="63">
        <f t="shared" si="52"/>
        <v>2.9795504438946709</v>
      </c>
      <c r="K87" s="89">
        <v>707.75</v>
      </c>
      <c r="L87" s="62">
        <f t="shared" si="56"/>
        <v>8.7987511520040591E-3</v>
      </c>
      <c r="M87" s="63">
        <f t="shared" si="53"/>
        <v>1.055850138240487</v>
      </c>
      <c r="O87" s="89">
        <v>394.35000600000001</v>
      </c>
      <c r="P87" s="62">
        <f t="shared" si="50"/>
        <v>-3.7820111602248484E-2</v>
      </c>
      <c r="Q87" s="63">
        <f t="shared" si="54"/>
        <v>-6.4294189723822424</v>
      </c>
      <c r="S87" s="89">
        <v>75.544998000000007</v>
      </c>
      <c r="T87" s="36">
        <f t="shared" si="45"/>
        <v>6.3633631932300001E-3</v>
      </c>
      <c r="U87" s="63">
        <f t="shared" si="43"/>
        <v>1.0181381109168</v>
      </c>
      <c r="W87" s="89">
        <v>84.570999</v>
      </c>
      <c r="X87" s="36">
        <f t="shared" si="46"/>
        <v>7.64400921020701E-3</v>
      </c>
      <c r="Y87" s="63">
        <f t="shared" si="44"/>
        <v>1.8345622104496824</v>
      </c>
      <c r="AB87" s="81">
        <f t="shared" si="47"/>
        <v>1.8990285198883239</v>
      </c>
      <c r="AG87" s="20">
        <v>-1.9189342468147621</v>
      </c>
    </row>
    <row r="88" spans="1:33" x14ac:dyDescent="0.25">
      <c r="A88" s="61">
        <v>43987</v>
      </c>
      <c r="C88" s="89">
        <v>338.95</v>
      </c>
      <c r="D88" s="62">
        <f t="shared" si="57"/>
        <v>5.7687870291505315E-2</v>
      </c>
      <c r="E88" s="39">
        <f t="shared" si="51"/>
        <v>10.383816652470957</v>
      </c>
      <c r="G88" s="38">
        <v>218.75</v>
      </c>
      <c r="H88" s="62">
        <f t="shared" si="55"/>
        <v>1.1494379425735212E-2</v>
      </c>
      <c r="I88" s="63">
        <f t="shared" si="52"/>
        <v>1.4942693253455774</v>
      </c>
      <c r="K88" s="89">
        <v>703.55</v>
      </c>
      <c r="L88" s="62">
        <f t="shared" si="56"/>
        <v>-5.951976757744384E-3</v>
      </c>
      <c r="M88" s="63">
        <f t="shared" si="53"/>
        <v>-0.71423721092932613</v>
      </c>
      <c r="O88" s="89">
        <v>405.29998799999998</v>
      </c>
      <c r="P88" s="62">
        <f t="shared" si="50"/>
        <v>2.7388648967654011E-2</v>
      </c>
      <c r="Q88" s="63">
        <f t="shared" si="54"/>
        <v>4.6560703245011821</v>
      </c>
      <c r="S88" s="89">
        <v>75.490898000000001</v>
      </c>
      <c r="T88" s="36">
        <f t="shared" si="45"/>
        <v>-7.1638602142261656E-4</v>
      </c>
      <c r="U88" s="63">
        <f t="shared" si="43"/>
        <v>-0.11462176342761865</v>
      </c>
      <c r="W88" s="89">
        <v>85.445999</v>
      </c>
      <c r="X88" s="36">
        <f t="shared" si="46"/>
        <v>1.0293179338147362E-2</v>
      </c>
      <c r="Y88" s="63">
        <f t="shared" si="44"/>
        <v>2.470363041155367</v>
      </c>
      <c r="AB88" s="81">
        <f t="shared" si="47"/>
        <v>18.175660369116137</v>
      </c>
      <c r="AG88" s="20">
        <v>-1.9115766518061976</v>
      </c>
    </row>
    <row r="89" spans="1:33" x14ac:dyDescent="0.25">
      <c r="A89" s="61">
        <v>43990</v>
      </c>
      <c r="C89" s="89">
        <v>333.6</v>
      </c>
      <c r="D89" s="62">
        <f t="shared" si="57"/>
        <v>-1.5909933392382777E-2</v>
      </c>
      <c r="E89" s="39">
        <f t="shared" si="51"/>
        <v>-2.8637880106289</v>
      </c>
      <c r="G89" s="38">
        <v>226.45</v>
      </c>
      <c r="H89" s="62">
        <f t="shared" si="55"/>
        <v>3.4594644764498965E-2</v>
      </c>
      <c r="I89" s="63">
        <f t="shared" si="52"/>
        <v>4.4973038193848653</v>
      </c>
      <c r="K89" s="89">
        <v>720.85</v>
      </c>
      <c r="L89" s="62">
        <f t="shared" si="56"/>
        <v>2.4292124023648061E-2</v>
      </c>
      <c r="M89" s="63">
        <f t="shared" si="53"/>
        <v>2.9150548828377674</v>
      </c>
      <c r="O89" s="89">
        <v>430.25</v>
      </c>
      <c r="P89" s="62">
        <f t="shared" si="50"/>
        <v>5.973893106508435E-2</v>
      </c>
      <c r="Q89" s="63">
        <f t="shared" si="54"/>
        <v>10.15561828106434</v>
      </c>
      <c r="S89" s="89">
        <v>75.517700000000005</v>
      </c>
      <c r="T89" s="36">
        <f t="shared" si="45"/>
        <v>3.5497316889775843E-4</v>
      </c>
      <c r="U89" s="63">
        <f t="shared" si="43"/>
        <v>5.6795707023641347E-2</v>
      </c>
      <c r="W89" s="89">
        <v>85.251998999999998</v>
      </c>
      <c r="X89" s="36">
        <f t="shared" si="46"/>
        <v>-2.273021192985572E-3</v>
      </c>
      <c r="Y89" s="63">
        <f t="shared" si="44"/>
        <v>-0.54552508631653729</v>
      </c>
      <c r="AB89" s="81">
        <f t="shared" si="47"/>
        <v>14.215459593365177</v>
      </c>
      <c r="AG89" s="20">
        <v>-1.7449283196593786</v>
      </c>
    </row>
    <row r="90" spans="1:33" x14ac:dyDescent="0.25">
      <c r="A90" s="61">
        <v>43991</v>
      </c>
      <c r="C90" s="89">
        <v>332.2</v>
      </c>
      <c r="D90" s="62">
        <f t="shared" si="57"/>
        <v>-4.2054733053972799E-3</v>
      </c>
      <c r="E90" s="39">
        <f t="shared" si="51"/>
        <v>-0.7569851949715104</v>
      </c>
      <c r="G90" s="38">
        <v>218.35</v>
      </c>
      <c r="H90" s="62">
        <f t="shared" si="55"/>
        <v>-3.6424890070652881E-2</v>
      </c>
      <c r="I90" s="63">
        <f t="shared" si="52"/>
        <v>-4.7352357091848747</v>
      </c>
      <c r="K90" s="89">
        <v>717.6</v>
      </c>
      <c r="L90" s="62">
        <f t="shared" si="56"/>
        <v>-4.5187605133263781E-3</v>
      </c>
      <c r="M90" s="63">
        <f t="shared" si="53"/>
        <v>-0.54225126159916537</v>
      </c>
      <c r="O90" s="89">
        <v>420.04998799999998</v>
      </c>
      <c r="P90" s="62">
        <f t="shared" si="50"/>
        <v>-2.3992711848820715E-2</v>
      </c>
      <c r="Q90" s="63">
        <f t="shared" si="54"/>
        <v>-4.0787610142995216</v>
      </c>
      <c r="S90" s="89">
        <v>75.625</v>
      </c>
      <c r="T90" s="36">
        <f t="shared" si="45"/>
        <v>1.4198504860132542E-3</v>
      </c>
      <c r="U90" s="63">
        <f t="shared" si="43"/>
        <v>0.22717607776212068</v>
      </c>
      <c r="W90" s="89">
        <v>85.164000999999999</v>
      </c>
      <c r="X90" s="36">
        <f t="shared" si="46"/>
        <v>-1.0327434961652827E-3</v>
      </c>
      <c r="Y90" s="63">
        <f t="shared" si="44"/>
        <v>-0.24785843907966784</v>
      </c>
      <c r="AB90" s="81">
        <f t="shared" si="47"/>
        <v>-10.13391554137262</v>
      </c>
      <c r="AG90" s="20">
        <v>-1.7155028643314658</v>
      </c>
    </row>
    <row r="91" spans="1:33" x14ac:dyDescent="0.25">
      <c r="A91" s="61">
        <v>43992</v>
      </c>
      <c r="C91" s="89">
        <v>324</v>
      </c>
      <c r="D91" s="62">
        <f t="shared" si="57"/>
        <v>-2.4993681386865026E-2</v>
      </c>
      <c r="E91" s="39">
        <f t="shared" si="51"/>
        <v>-4.4988626496357051</v>
      </c>
      <c r="G91" s="38">
        <v>217</v>
      </c>
      <c r="H91" s="62">
        <f t="shared" si="55"/>
        <v>-6.2019263911104044E-3</v>
      </c>
      <c r="I91" s="63">
        <f t="shared" si="52"/>
        <v>-0.80625043084435255</v>
      </c>
      <c r="K91" s="89">
        <v>715.85</v>
      </c>
      <c r="L91" s="62">
        <f t="shared" si="56"/>
        <v>-2.4416629382498774E-3</v>
      </c>
      <c r="M91" s="63">
        <f t="shared" si="53"/>
        <v>-0.29299955258998528</v>
      </c>
      <c r="O91" s="89">
        <v>427.45001200000002</v>
      </c>
      <c r="P91" s="62">
        <f t="shared" si="50"/>
        <v>1.7463627302873163E-2</v>
      </c>
      <c r="Q91" s="63">
        <f t="shared" si="54"/>
        <v>2.9688166414884378</v>
      </c>
      <c r="S91" s="89">
        <v>75.509804000000003</v>
      </c>
      <c r="T91" s="36">
        <f t="shared" si="45"/>
        <v>-1.5244142217311271E-3</v>
      </c>
      <c r="U91" s="63">
        <f t="shared" si="43"/>
        <v>-0.24390627547698035</v>
      </c>
      <c r="W91" s="89">
        <v>85.482001999999994</v>
      </c>
      <c r="X91" s="36">
        <f t="shared" si="46"/>
        <v>3.7270297869909921E-3</v>
      </c>
      <c r="Y91" s="63">
        <f t="shared" si="44"/>
        <v>0.89448714887783809</v>
      </c>
      <c r="AB91" s="81">
        <f t="shared" si="47"/>
        <v>-1.9787151181807474</v>
      </c>
      <c r="AG91" s="20">
        <v>-1.597420309001327</v>
      </c>
    </row>
    <row r="92" spans="1:33" x14ac:dyDescent="0.25">
      <c r="A92" s="61">
        <v>43993</v>
      </c>
      <c r="C92" s="89">
        <v>313.14999999999998</v>
      </c>
      <c r="D92" s="62">
        <f t="shared" si="57"/>
        <v>-3.4061206820907644E-2</v>
      </c>
      <c r="E92" s="39">
        <f t="shared" si="51"/>
        <v>-6.1310172277633761</v>
      </c>
      <c r="G92" s="38">
        <v>212.9</v>
      </c>
      <c r="H92" s="62">
        <f t="shared" si="55"/>
        <v>-1.9074781641025693E-2</v>
      </c>
      <c r="I92" s="63">
        <f t="shared" si="52"/>
        <v>-2.4797216133333402</v>
      </c>
      <c r="K92" s="89">
        <v>703.95</v>
      </c>
      <c r="L92" s="62">
        <f t="shared" si="56"/>
        <v>-1.6763316897800175E-2</v>
      </c>
      <c r="M92" s="63">
        <f t="shared" si="53"/>
        <v>-2.0115980277360208</v>
      </c>
      <c r="O92" s="89">
        <v>413.45001200000002</v>
      </c>
      <c r="P92" s="62">
        <f t="shared" si="50"/>
        <v>-3.3300733353460142E-2</v>
      </c>
      <c r="Q92" s="63">
        <f t="shared" si="54"/>
        <v>-5.6611246700882241</v>
      </c>
      <c r="S92" s="89">
        <v>75.875</v>
      </c>
      <c r="T92" s="36">
        <f t="shared" si="45"/>
        <v>4.8247472503878891E-3</v>
      </c>
      <c r="U92" s="63">
        <f t="shared" si="43"/>
        <v>0.77195956006206223</v>
      </c>
      <c r="W92" s="89">
        <v>85.927002000000002</v>
      </c>
      <c r="X92" s="36">
        <f t="shared" si="46"/>
        <v>5.1922709935855382E-3</v>
      </c>
      <c r="Y92" s="63">
        <f t="shared" si="44"/>
        <v>1.2461450384605293</v>
      </c>
      <c r="AB92" s="81">
        <f t="shared" si="47"/>
        <v>-14.26535694039837</v>
      </c>
      <c r="AG92" s="20">
        <v>-1.4348803136764321</v>
      </c>
    </row>
    <row r="93" spans="1:33" x14ac:dyDescent="0.25">
      <c r="A93" s="61">
        <v>43994</v>
      </c>
      <c r="C93" s="89">
        <v>317.60000000000002</v>
      </c>
      <c r="D93" s="62">
        <f t="shared" si="57"/>
        <v>1.4110420401558837E-2</v>
      </c>
      <c r="E93" s="39">
        <f t="shared" si="51"/>
        <v>2.5398756722805906</v>
      </c>
      <c r="G93" s="38">
        <v>207.9</v>
      </c>
      <c r="H93" s="62">
        <f t="shared" si="55"/>
        <v>-2.3765377035466492E-2</v>
      </c>
      <c r="I93" s="63">
        <f t="shared" si="52"/>
        <v>-3.0894990146106438</v>
      </c>
      <c r="K93" s="89">
        <v>692.05</v>
      </c>
      <c r="L93" s="62">
        <f t="shared" si="56"/>
        <v>-1.70491235658255E-2</v>
      </c>
      <c r="M93" s="63">
        <f t="shared" si="53"/>
        <v>-2.0458948278990601</v>
      </c>
      <c r="O93" s="89">
        <v>408</v>
      </c>
      <c r="P93" s="62">
        <f t="shared" si="50"/>
        <v>-1.32694427880794E-2</v>
      </c>
      <c r="Q93" s="63">
        <f t="shared" si="54"/>
        <v>-2.2558052739734977</v>
      </c>
      <c r="S93" s="89">
        <v>76.389999000000003</v>
      </c>
      <c r="T93" s="36">
        <f t="shared" si="45"/>
        <v>6.7645350828873362E-3</v>
      </c>
      <c r="U93" s="63">
        <f t="shared" si="43"/>
        <v>1.0823256132619739</v>
      </c>
      <c r="W93" s="89">
        <v>85.680999999999997</v>
      </c>
      <c r="X93" s="36">
        <f t="shared" si="46"/>
        <v>-2.867024446888584E-3</v>
      </c>
      <c r="Y93" s="63">
        <f t="shared" si="44"/>
        <v>-0.68808586725326015</v>
      </c>
      <c r="AB93" s="81">
        <f t="shared" si="47"/>
        <v>-4.4570836981938982</v>
      </c>
      <c r="AG93" s="20">
        <v>-1.2609395825285381</v>
      </c>
    </row>
    <row r="94" spans="1:33" x14ac:dyDescent="0.25">
      <c r="A94" s="61">
        <v>43997</v>
      </c>
      <c r="C94" s="89">
        <v>306.2</v>
      </c>
      <c r="D94" s="62">
        <f t="shared" si="57"/>
        <v>-3.6554246149397347E-2</v>
      </c>
      <c r="E94" s="39">
        <f t="shared" si="51"/>
        <v>-6.5797643068915228</v>
      </c>
      <c r="G94" s="38">
        <v>213.8</v>
      </c>
      <c r="H94" s="62">
        <f t="shared" si="55"/>
        <v>2.7983803726977625E-2</v>
      </c>
      <c r="I94" s="63">
        <f t="shared" si="52"/>
        <v>3.6378944845070915</v>
      </c>
      <c r="K94" s="89">
        <v>687.55</v>
      </c>
      <c r="L94" s="62">
        <f t="shared" si="56"/>
        <v>-6.5236531737571692E-3</v>
      </c>
      <c r="M94" s="63">
        <f t="shared" si="53"/>
        <v>-0.78283838085086033</v>
      </c>
      <c r="O94" s="89">
        <v>389.60000600000001</v>
      </c>
      <c r="P94" s="62">
        <f t="shared" si="50"/>
        <v>-4.6146587235371121E-2</v>
      </c>
      <c r="Q94" s="63">
        <f t="shared" si="54"/>
        <v>-7.8449198300130902</v>
      </c>
      <c r="S94" s="89">
        <v>75.956801999999996</v>
      </c>
      <c r="T94" s="36">
        <f t="shared" si="45"/>
        <v>-5.6870005105861699E-3</v>
      </c>
      <c r="U94" s="63">
        <f t="shared" si="43"/>
        <v>-0.90992008169378713</v>
      </c>
      <c r="W94" s="89">
        <v>85.528998999999999</v>
      </c>
      <c r="X94" s="36">
        <f t="shared" si="46"/>
        <v>-1.7756093782300797E-3</v>
      </c>
      <c r="Y94" s="63">
        <f t="shared" si="44"/>
        <v>-0.42614625077521912</v>
      </c>
      <c r="AB94" s="81">
        <f t="shared" si="47"/>
        <v>-12.905694365717387</v>
      </c>
      <c r="AG94" s="20">
        <v>-0.96573041138981797</v>
      </c>
    </row>
    <row r="95" spans="1:33" x14ac:dyDescent="0.25">
      <c r="A95" s="61">
        <v>43998</v>
      </c>
      <c r="C95" s="89">
        <v>308.95</v>
      </c>
      <c r="D95" s="62">
        <f t="shared" si="57"/>
        <v>8.9409682834051055E-3</v>
      </c>
      <c r="E95" s="39">
        <f t="shared" si="51"/>
        <v>1.609374291012919</v>
      </c>
      <c r="G95" s="38">
        <v>212.4</v>
      </c>
      <c r="H95" s="62">
        <f t="shared" si="55"/>
        <v>-6.5697092231610729E-3</v>
      </c>
      <c r="I95" s="63">
        <f t="shared" si="52"/>
        <v>-0.85406219901093949</v>
      </c>
      <c r="K95" s="89">
        <v>701.2</v>
      </c>
      <c r="L95" s="62">
        <f t="shared" si="56"/>
        <v>1.965859887812579E-2</v>
      </c>
      <c r="M95" s="63">
        <f t="shared" si="53"/>
        <v>2.359031865375095</v>
      </c>
      <c r="O95" s="89">
        <v>381.54998799999998</v>
      </c>
      <c r="P95" s="62">
        <f t="shared" si="50"/>
        <v>-2.087871488381068E-2</v>
      </c>
      <c r="Q95" s="63">
        <f t="shared" si="54"/>
        <v>-3.5493815302478158</v>
      </c>
      <c r="S95" s="89">
        <v>75.977997000000002</v>
      </c>
      <c r="T95" s="36">
        <f t="shared" si="45"/>
        <v>2.7900125944814859E-4</v>
      </c>
      <c r="U95" s="63">
        <f t="shared" si="43"/>
        <v>4.4640201511703774E-2</v>
      </c>
      <c r="W95" s="89">
        <v>86.056999000000005</v>
      </c>
      <c r="X95" s="36">
        <f t="shared" si="46"/>
        <v>6.1543677538724618E-3</v>
      </c>
      <c r="Y95" s="63">
        <f t="shared" si="44"/>
        <v>1.4770482609293909</v>
      </c>
      <c r="AB95" s="81">
        <f t="shared" si="47"/>
        <v>1.0866508895703533</v>
      </c>
      <c r="AG95" s="20">
        <v>-0.93422733774633149</v>
      </c>
    </row>
    <row r="96" spans="1:33" x14ac:dyDescent="0.25">
      <c r="A96" s="61">
        <v>43999</v>
      </c>
      <c r="C96" s="89">
        <v>308.2</v>
      </c>
      <c r="D96" s="62">
        <f t="shared" si="57"/>
        <v>-2.4305286209731834E-3</v>
      </c>
      <c r="E96" s="39">
        <f t="shared" si="51"/>
        <v>-0.43749515177517301</v>
      </c>
      <c r="G96" s="38">
        <v>217.8</v>
      </c>
      <c r="H96" s="62">
        <f t="shared" si="55"/>
        <v>2.5105921131076261E-2</v>
      </c>
      <c r="I96" s="63">
        <f t="shared" si="52"/>
        <v>3.2637697470399138</v>
      </c>
      <c r="K96" s="89">
        <v>703.65</v>
      </c>
      <c r="L96" s="62">
        <f t="shared" si="56"/>
        <v>3.4879203954972875E-3</v>
      </c>
      <c r="M96" s="63">
        <f t="shared" si="53"/>
        <v>0.41855044745967451</v>
      </c>
      <c r="O96" s="89">
        <v>389.60000600000001</v>
      </c>
      <c r="P96" s="62">
        <f t="shared" si="50"/>
        <v>2.0878714883810771E-2</v>
      </c>
      <c r="Q96" s="63">
        <f t="shared" si="54"/>
        <v>3.5493815302478309</v>
      </c>
      <c r="S96" s="89">
        <v>76.654999000000004</v>
      </c>
      <c r="T96" s="36">
        <f t="shared" si="45"/>
        <v>8.8710365055424314E-3</v>
      </c>
      <c r="U96" s="63">
        <f t="shared" si="43"/>
        <v>1.4193658408867891</v>
      </c>
      <c r="W96" s="89">
        <v>85.846999999999994</v>
      </c>
      <c r="X96" s="36">
        <f t="shared" si="46"/>
        <v>-2.4432137202595218E-3</v>
      </c>
      <c r="Y96" s="63">
        <f t="shared" si="44"/>
        <v>-0.58637129286228529</v>
      </c>
      <c r="AB96" s="81">
        <f t="shared" si="47"/>
        <v>7.6272011209967499</v>
      </c>
      <c r="AG96" s="20">
        <v>-0.7944147880573672</v>
      </c>
    </row>
    <row r="97" spans="1:33" x14ac:dyDescent="0.25">
      <c r="A97" s="61">
        <v>44000</v>
      </c>
      <c r="C97" s="89">
        <v>318.10000000000002</v>
      </c>
      <c r="D97" s="62">
        <f t="shared" si="57"/>
        <v>3.1616875869083079E-2</v>
      </c>
      <c r="E97" s="39">
        <f t="shared" si="51"/>
        <v>5.6910376564349541</v>
      </c>
      <c r="G97" s="38">
        <v>218.15</v>
      </c>
      <c r="H97" s="62">
        <f t="shared" si="55"/>
        <v>1.6056890707585407E-3</v>
      </c>
      <c r="I97" s="63">
        <f t="shared" si="52"/>
        <v>0.2087395791986103</v>
      </c>
      <c r="K97" s="89">
        <v>713.9</v>
      </c>
      <c r="L97" s="62">
        <f t="shared" si="56"/>
        <v>1.4461823065838167E-2</v>
      </c>
      <c r="M97" s="63">
        <f t="shared" si="53"/>
        <v>1.7354187679005801</v>
      </c>
      <c r="O97" s="89">
        <v>405.39999399999999</v>
      </c>
      <c r="P97" s="62">
        <f t="shared" si="50"/>
        <v>3.9753632048911615E-2</v>
      </c>
      <c r="Q97" s="63">
        <f t="shared" si="54"/>
        <v>6.7581174483149749</v>
      </c>
      <c r="S97" s="89">
        <v>76.550003000000004</v>
      </c>
      <c r="T97" s="36">
        <f t="shared" si="45"/>
        <v>-1.3706604231902202E-3</v>
      </c>
      <c r="U97" s="63">
        <f t="shared" si="43"/>
        <v>-0.21930566771043522</v>
      </c>
      <c r="W97" s="89">
        <v>85.680999999999997</v>
      </c>
      <c r="X97" s="36">
        <f t="shared" si="46"/>
        <v>-1.93554465538302E-3</v>
      </c>
      <c r="Y97" s="63">
        <f t="shared" si="44"/>
        <v>-0.4645307172919248</v>
      </c>
      <c r="AB97" s="81">
        <f t="shared" si="47"/>
        <v>13.709477066846759</v>
      </c>
      <c r="AG97" s="20">
        <v>-0.72262680732020446</v>
      </c>
    </row>
    <row r="98" spans="1:33" x14ac:dyDescent="0.25">
      <c r="A98" s="61">
        <v>44001</v>
      </c>
      <c r="C98" s="89">
        <v>320.55</v>
      </c>
      <c r="D98" s="62">
        <f t="shared" si="57"/>
        <v>7.672471678167812E-3</v>
      </c>
      <c r="E98" s="39">
        <f t="shared" si="51"/>
        <v>1.3810449020702062</v>
      </c>
      <c r="G98" s="38">
        <v>222.05</v>
      </c>
      <c r="H98" s="62">
        <f t="shared" si="55"/>
        <v>1.771968216849272E-2</v>
      </c>
      <c r="I98" s="63">
        <f t="shared" si="52"/>
        <v>2.3035586819040534</v>
      </c>
      <c r="K98" s="89">
        <v>705.55</v>
      </c>
      <c r="L98" s="62">
        <f t="shared" si="56"/>
        <v>-1.1765256004645216E-2</v>
      </c>
      <c r="M98" s="63">
        <f t="shared" si="53"/>
        <v>-1.4118307205574259</v>
      </c>
      <c r="O98" s="89">
        <v>417.04998799999998</v>
      </c>
      <c r="P98" s="62">
        <f t="shared" si="50"/>
        <v>2.8331870696389778E-2</v>
      </c>
      <c r="Q98" s="63">
        <f t="shared" si="54"/>
        <v>4.8164180183862619</v>
      </c>
      <c r="S98" s="89">
        <v>76.400397999999996</v>
      </c>
      <c r="T98" s="36">
        <f t="shared" si="45"/>
        <v>-1.9562557107743912E-3</v>
      </c>
      <c r="U98" s="63">
        <f t="shared" si="43"/>
        <v>-0.3130009137239026</v>
      </c>
      <c r="W98" s="89">
        <v>85.553000999999995</v>
      </c>
      <c r="X98" s="36">
        <f t="shared" si="46"/>
        <v>-1.4950187824050562E-3</v>
      </c>
      <c r="Y98" s="63">
        <f t="shared" si="44"/>
        <v>-0.35880450777721351</v>
      </c>
      <c r="AB98" s="81">
        <f t="shared" si="47"/>
        <v>6.41738546030198</v>
      </c>
      <c r="AG98" s="20">
        <v>-0.63346244527074447</v>
      </c>
    </row>
    <row r="99" spans="1:33" x14ac:dyDescent="0.25">
      <c r="A99" s="61">
        <v>44004</v>
      </c>
      <c r="C99" s="89">
        <v>325.7</v>
      </c>
      <c r="D99" s="62">
        <f t="shared" si="57"/>
        <v>1.5938441848921327E-2</v>
      </c>
      <c r="E99" s="39">
        <f t="shared" si="51"/>
        <v>2.868919532805839</v>
      </c>
      <c r="G99" s="38">
        <v>218.05</v>
      </c>
      <c r="H99" s="62">
        <f t="shared" si="55"/>
        <v>-1.8178187449335848E-2</v>
      </c>
      <c r="I99" s="63">
        <f t="shared" si="52"/>
        <v>-2.3631643684136603</v>
      </c>
      <c r="K99" s="89">
        <v>703.7</v>
      </c>
      <c r="L99" s="62">
        <f t="shared" si="56"/>
        <v>-2.6255115312662806E-3</v>
      </c>
      <c r="M99" s="63">
        <f t="shared" si="53"/>
        <v>-0.31506138375195369</v>
      </c>
      <c r="O99" s="89">
        <v>430.14999399999999</v>
      </c>
      <c r="P99" s="62">
        <f t="shared" si="50"/>
        <v>3.0927881204642359E-2</v>
      </c>
      <c r="Q99" s="63">
        <f t="shared" si="54"/>
        <v>5.2577398047892014</v>
      </c>
      <c r="S99" s="89">
        <v>76.252098000000004</v>
      </c>
      <c r="T99" s="36">
        <f t="shared" si="45"/>
        <v>-1.9429757198940133E-3</v>
      </c>
      <c r="U99" s="63">
        <f t="shared" si="43"/>
        <v>-0.31087611518304215</v>
      </c>
      <c r="W99" s="89">
        <v>85.153998999999999</v>
      </c>
      <c r="X99" s="36">
        <f t="shared" si="46"/>
        <v>-4.6747084374074979E-3</v>
      </c>
      <c r="Y99" s="63">
        <f t="shared" si="44"/>
        <v>-1.1219300249777995</v>
      </c>
      <c r="AB99" s="81">
        <f t="shared" si="47"/>
        <v>4.0156274452685849</v>
      </c>
      <c r="AG99" s="20">
        <v>-0.5718276714035242</v>
      </c>
    </row>
    <row r="100" spans="1:33" x14ac:dyDescent="0.25">
      <c r="A100" s="61">
        <v>44005</v>
      </c>
      <c r="C100" s="89">
        <v>332</v>
      </c>
      <c r="D100" s="62">
        <f t="shared" si="57"/>
        <v>1.9158256634300663E-2</v>
      </c>
      <c r="E100" s="39">
        <f t="shared" si="51"/>
        <v>3.4484861941741194</v>
      </c>
      <c r="G100" s="38">
        <v>220.6</v>
      </c>
      <c r="H100" s="62">
        <f t="shared" si="55"/>
        <v>1.1626712530626603E-2</v>
      </c>
      <c r="I100" s="63">
        <f t="shared" si="52"/>
        <v>1.5114726289814584</v>
      </c>
      <c r="K100" s="89">
        <v>720.65</v>
      </c>
      <c r="L100" s="62">
        <f t="shared" si="56"/>
        <v>2.380145355660843E-2</v>
      </c>
      <c r="M100" s="63">
        <f t="shared" si="53"/>
        <v>2.8561744267930114</v>
      </c>
      <c r="O100" s="89">
        <v>443.64999399999999</v>
      </c>
      <c r="P100" s="62">
        <f t="shared" si="50"/>
        <v>3.0901978638437841E-2</v>
      </c>
      <c r="Q100" s="63">
        <f t="shared" si="54"/>
        <v>5.2533363685344332</v>
      </c>
      <c r="S100" s="89">
        <v>75.789803000000006</v>
      </c>
      <c r="T100" s="36">
        <f t="shared" si="45"/>
        <v>-6.081171330040807E-3</v>
      </c>
      <c r="U100" s="63">
        <f t="shared" ref="U100:U131" si="58">T100*$AE$12</f>
        <v>-0.97298741280652912</v>
      </c>
      <c r="W100" s="89">
        <v>85.403998999999999</v>
      </c>
      <c r="X100" s="36">
        <f t="shared" si="46"/>
        <v>2.93155620930896E-3</v>
      </c>
      <c r="Y100" s="63">
        <f t="shared" ref="Y100:Y131" si="59">X100*$AE$13</f>
        <v>0.70357349023415039</v>
      </c>
      <c r="AB100" s="81">
        <f t="shared" si="47"/>
        <v>12.800055695910645</v>
      </c>
      <c r="AG100" s="20">
        <v>-0.53063657670911613</v>
      </c>
    </row>
    <row r="101" spans="1:33" x14ac:dyDescent="0.25">
      <c r="A101" s="61">
        <v>44006</v>
      </c>
      <c r="C101" s="89">
        <v>326.05</v>
      </c>
      <c r="D101" s="62">
        <f t="shared" si="57"/>
        <v>-1.8084225077277211E-2</v>
      </c>
      <c r="E101" s="39">
        <f t="shared" si="51"/>
        <v>-3.2551605139098982</v>
      </c>
      <c r="G101" s="38">
        <v>218.2</v>
      </c>
      <c r="H101" s="62">
        <f t="shared" si="55"/>
        <v>-1.0939033420431721E-2</v>
      </c>
      <c r="I101" s="63">
        <f t="shared" si="52"/>
        <v>-1.4220743446561237</v>
      </c>
      <c r="K101" s="89">
        <v>714.15</v>
      </c>
      <c r="L101" s="62">
        <f t="shared" si="56"/>
        <v>-9.060558220474307E-3</v>
      </c>
      <c r="M101" s="63">
        <f t="shared" si="53"/>
        <v>-1.0872669864569169</v>
      </c>
      <c r="O101" s="89">
        <v>424.64999399999999</v>
      </c>
      <c r="P101" s="62">
        <f t="shared" si="50"/>
        <v>-4.3770663660436984E-2</v>
      </c>
      <c r="Q101" s="63">
        <f t="shared" si="54"/>
        <v>-7.4410128222742875</v>
      </c>
      <c r="S101" s="89">
        <v>75.607803000000004</v>
      </c>
      <c r="T101" s="36">
        <f t="shared" si="45"/>
        <v>-2.4042663880809671E-3</v>
      </c>
      <c r="U101" s="63">
        <f t="shared" si="58"/>
        <v>-0.38468262209295473</v>
      </c>
      <c r="W101" s="89">
        <v>85.324996999999996</v>
      </c>
      <c r="X101" s="36">
        <f t="shared" si="46"/>
        <v>-9.2546676299432062E-4</v>
      </c>
      <c r="Y101" s="63">
        <f t="shared" si="59"/>
        <v>-0.22211202311863695</v>
      </c>
      <c r="AB101" s="81">
        <f t="shared" si="47"/>
        <v>-13.812309312508818</v>
      </c>
      <c r="AG101" s="20">
        <v>-0.40504430343855802</v>
      </c>
    </row>
    <row r="102" spans="1:33" x14ac:dyDescent="0.25">
      <c r="A102" s="61">
        <v>44007</v>
      </c>
      <c r="C102" s="89">
        <v>323.10000000000002</v>
      </c>
      <c r="D102" s="62">
        <f t="shared" si="57"/>
        <v>-9.0888710087587248E-3</v>
      </c>
      <c r="E102" s="39">
        <f t="shared" si="51"/>
        <v>-1.6359967815765704</v>
      </c>
      <c r="G102" s="38">
        <v>218.2</v>
      </c>
      <c r="H102" s="62">
        <f t="shared" si="55"/>
        <v>0</v>
      </c>
      <c r="I102" s="63">
        <f t="shared" si="52"/>
        <v>0</v>
      </c>
      <c r="K102" s="89">
        <v>700.5</v>
      </c>
      <c r="L102" s="62">
        <f t="shared" si="56"/>
        <v>-1.929865853157579E-2</v>
      </c>
      <c r="M102" s="63">
        <f t="shared" si="53"/>
        <v>-2.3158390237890947</v>
      </c>
      <c r="O102" s="89">
        <v>421.70001200000002</v>
      </c>
      <c r="P102" s="62">
        <f t="shared" si="50"/>
        <v>-6.971096887972871E-3</v>
      </c>
      <c r="Q102" s="63">
        <f t="shared" si="54"/>
        <v>-1.1850864709553881</v>
      </c>
      <c r="S102" s="89">
        <v>75.970000999999996</v>
      </c>
      <c r="T102" s="36">
        <f t="shared" si="45"/>
        <v>4.7790465332471039E-3</v>
      </c>
      <c r="U102" s="63">
        <f t="shared" si="58"/>
        <v>0.76464744531953666</v>
      </c>
      <c r="W102" s="89">
        <v>85.046997000000005</v>
      </c>
      <c r="X102" s="36">
        <f t="shared" si="46"/>
        <v>-3.263450056555824E-3</v>
      </c>
      <c r="Y102" s="63">
        <f t="shared" si="59"/>
        <v>-0.78322801357339777</v>
      </c>
      <c r="AB102" s="81">
        <f t="shared" si="47"/>
        <v>-5.1555028445749143</v>
      </c>
      <c r="AG102" s="20">
        <v>-0.33657678876474262</v>
      </c>
    </row>
    <row r="103" spans="1:33" x14ac:dyDescent="0.25">
      <c r="A103" s="61">
        <v>44008</v>
      </c>
      <c r="C103" s="89">
        <v>323.85000000000002</v>
      </c>
      <c r="D103" s="62">
        <f t="shared" si="57"/>
        <v>2.3185727984733708E-3</v>
      </c>
      <c r="E103" s="39">
        <f t="shared" si="51"/>
        <v>0.41734310372520678</v>
      </c>
      <c r="G103" s="38">
        <v>225.45</v>
      </c>
      <c r="H103" s="62">
        <f t="shared" si="55"/>
        <v>3.2686331468122644E-2</v>
      </c>
      <c r="I103" s="63">
        <f t="shared" si="52"/>
        <v>4.2492230908559439</v>
      </c>
      <c r="K103" s="89">
        <v>748.2</v>
      </c>
      <c r="L103" s="62">
        <f t="shared" si="56"/>
        <v>6.5875956136984146E-2</v>
      </c>
      <c r="M103" s="63">
        <f t="shared" si="53"/>
        <v>7.9051147364380974</v>
      </c>
      <c r="O103" s="89">
        <v>424.85000600000001</v>
      </c>
      <c r="P103" s="62">
        <f t="shared" si="50"/>
        <v>7.4419903634194359E-3</v>
      </c>
      <c r="Q103" s="63">
        <f t="shared" si="54"/>
        <v>1.2651383617813041</v>
      </c>
      <c r="S103" s="89">
        <v>75.539803000000006</v>
      </c>
      <c r="T103" s="36">
        <f t="shared" si="45"/>
        <v>-5.6788292871701356E-3</v>
      </c>
      <c r="U103" s="63">
        <f t="shared" si="58"/>
        <v>-0.90861268594722167</v>
      </c>
      <c r="W103" s="89">
        <v>84.665001000000004</v>
      </c>
      <c r="X103" s="36">
        <f t="shared" si="46"/>
        <v>-4.5017046479707097E-3</v>
      </c>
      <c r="Y103" s="63">
        <f t="shared" si="59"/>
        <v>-1.0804091155129703</v>
      </c>
      <c r="AB103" s="81">
        <f t="shared" si="47"/>
        <v>11.847797491340359</v>
      </c>
      <c r="AG103" s="20">
        <v>-0.16476601791728562</v>
      </c>
    </row>
    <row r="104" spans="1:33" x14ac:dyDescent="0.25">
      <c r="A104" s="61">
        <v>44011</v>
      </c>
      <c r="C104" s="89">
        <v>320.85000000000002</v>
      </c>
      <c r="D104" s="62">
        <f t="shared" si="57"/>
        <v>-9.3067214324016687E-3</v>
      </c>
      <c r="E104" s="39">
        <f t="shared" si="51"/>
        <v>-1.6752098578323005</v>
      </c>
      <c r="G104" s="38">
        <v>219.7</v>
      </c>
      <c r="H104" s="62">
        <f t="shared" si="55"/>
        <v>-2.5835425476528711E-2</v>
      </c>
      <c r="I104" s="63">
        <f t="shared" si="52"/>
        <v>-3.3586053119487325</v>
      </c>
      <c r="K104" s="89">
        <v>731.75</v>
      </c>
      <c r="L104" s="62">
        <f t="shared" si="56"/>
        <v>-2.2231396342050638E-2</v>
      </c>
      <c r="M104" s="63">
        <f t="shared" si="53"/>
        <v>-2.6677675610460767</v>
      </c>
      <c r="O104" s="89">
        <v>404.79998799999998</v>
      </c>
      <c r="P104" s="62">
        <f t="shared" si="50"/>
        <v>-4.8343091243195288E-2</v>
      </c>
      <c r="Q104" s="63">
        <f t="shared" si="54"/>
        <v>-8.218325511343199</v>
      </c>
      <c r="S104" s="89">
        <v>75.619797000000005</v>
      </c>
      <c r="T104" s="36">
        <f t="shared" si="45"/>
        <v>1.0584045931264386E-3</v>
      </c>
      <c r="U104" s="63">
        <f t="shared" si="58"/>
        <v>0.16934473490023016</v>
      </c>
      <c r="W104" s="89">
        <v>84.758003000000002</v>
      </c>
      <c r="X104" s="36">
        <f t="shared" si="46"/>
        <v>1.0978675521699885E-3</v>
      </c>
      <c r="Y104" s="63">
        <f t="shared" si="59"/>
        <v>0.26348821252079724</v>
      </c>
      <c r="AB104" s="81">
        <f t="shared" si="47"/>
        <v>-15.48707529474928</v>
      </c>
      <c r="AG104" s="20">
        <v>-0.11286343132340737</v>
      </c>
    </row>
    <row r="105" spans="1:33" x14ac:dyDescent="0.25">
      <c r="A105" s="61">
        <v>44012</v>
      </c>
      <c r="C105" s="89">
        <v>326.7</v>
      </c>
      <c r="D105" s="62">
        <f t="shared" si="57"/>
        <v>1.8068594410500068E-2</v>
      </c>
      <c r="E105" s="39">
        <f t="shared" si="51"/>
        <v>3.2523469938900123</v>
      </c>
      <c r="G105" s="38">
        <v>219.65</v>
      </c>
      <c r="H105" s="62">
        <f t="shared" si="55"/>
        <v>-2.2760896877586966E-4</v>
      </c>
      <c r="I105" s="63">
        <f t="shared" si="52"/>
        <v>-2.9589165940863055E-2</v>
      </c>
      <c r="K105" s="89">
        <v>735.95</v>
      </c>
      <c r="L105" s="62">
        <f t="shared" si="56"/>
        <v>5.7232560666005987E-3</v>
      </c>
      <c r="M105" s="63">
        <f t="shared" si="53"/>
        <v>0.68679072799207186</v>
      </c>
      <c r="O105" s="89">
        <v>406.64999399999999</v>
      </c>
      <c r="P105" s="62">
        <f t="shared" si="50"/>
        <v>4.5597615290945102E-3</v>
      </c>
      <c r="Q105" s="63">
        <f t="shared" si="54"/>
        <v>0.77515945994606672</v>
      </c>
      <c r="S105" s="89">
        <v>75.699996999999996</v>
      </c>
      <c r="T105" s="36">
        <f t="shared" si="45"/>
        <v>1.0600068291063568E-3</v>
      </c>
      <c r="U105" s="63">
        <f t="shared" si="58"/>
        <v>0.16960109265701709</v>
      </c>
      <c r="W105" s="89">
        <v>84.853995999999995</v>
      </c>
      <c r="X105" s="36">
        <f t="shared" si="46"/>
        <v>1.1319129638824679E-3</v>
      </c>
      <c r="Y105" s="63">
        <f t="shared" si="59"/>
        <v>0.27165911133179227</v>
      </c>
      <c r="AB105" s="81">
        <f t="shared" si="47"/>
        <v>5.1259682198760972</v>
      </c>
      <c r="AG105" s="20">
        <v>0.29398979594913044</v>
      </c>
    </row>
    <row r="106" spans="1:33" x14ac:dyDescent="0.25">
      <c r="A106" s="61">
        <v>44013</v>
      </c>
      <c r="C106" s="89">
        <v>323.7</v>
      </c>
      <c r="D106" s="62">
        <f t="shared" si="57"/>
        <v>-9.2251576748258301E-3</v>
      </c>
      <c r="E106" s="39">
        <f t="shared" si="51"/>
        <v>-1.6605283814686493</v>
      </c>
      <c r="G106" s="38">
        <v>219.05</v>
      </c>
      <c r="H106" s="62">
        <f t="shared" si="55"/>
        <v>-2.7353561618811205E-3</v>
      </c>
      <c r="I106" s="63">
        <f t="shared" si="52"/>
        <v>-0.35559630104454565</v>
      </c>
      <c r="K106" s="89">
        <v>731.9</v>
      </c>
      <c r="L106" s="62">
        <f t="shared" si="56"/>
        <v>-5.5182890314143841E-3</v>
      </c>
      <c r="M106" s="63">
        <f t="shared" si="53"/>
        <v>-0.66219468376972612</v>
      </c>
      <c r="O106" s="89">
        <v>433.25</v>
      </c>
      <c r="P106" s="62">
        <f t="shared" si="50"/>
        <v>6.336207873763447E-2</v>
      </c>
      <c r="Q106" s="63">
        <f t="shared" si="54"/>
        <v>10.77155338539786</v>
      </c>
      <c r="S106" s="89">
        <v>75.75</v>
      </c>
      <c r="T106" s="36">
        <f t="shared" si="45"/>
        <v>6.603235761951982E-4</v>
      </c>
      <c r="U106" s="63">
        <f t="shared" si="58"/>
        <v>0.10565177219123172</v>
      </c>
      <c r="W106" s="89">
        <v>84.783996999999999</v>
      </c>
      <c r="X106" s="36">
        <f t="shared" si="46"/>
        <v>-8.2527507824140553E-4</v>
      </c>
      <c r="Y106" s="63">
        <f t="shared" si="59"/>
        <v>-0.19806601877793734</v>
      </c>
      <c r="AB106" s="81">
        <f t="shared" si="47"/>
        <v>8.0008197725282333</v>
      </c>
      <c r="AG106" s="20">
        <v>0.30935142597795395</v>
      </c>
    </row>
    <row r="107" spans="1:33" x14ac:dyDescent="0.25">
      <c r="A107" s="61">
        <v>44014</v>
      </c>
      <c r="C107" s="89">
        <v>334.9</v>
      </c>
      <c r="D107" s="62">
        <f t="shared" si="57"/>
        <v>3.4014818867960192E-2</v>
      </c>
      <c r="E107" s="39">
        <f t="shared" si="51"/>
        <v>6.1226673962328348</v>
      </c>
      <c r="G107" s="38">
        <v>224.2</v>
      </c>
      <c r="H107" s="62">
        <f t="shared" si="55"/>
        <v>2.3238496378151952E-2</v>
      </c>
      <c r="I107" s="63">
        <f t="shared" si="52"/>
        <v>3.0210045291597538</v>
      </c>
      <c r="K107" s="89">
        <v>756.6</v>
      </c>
      <c r="L107" s="62">
        <f t="shared" si="56"/>
        <v>3.3190819591747432E-2</v>
      </c>
      <c r="M107" s="63">
        <f t="shared" si="53"/>
        <v>3.982898351009692</v>
      </c>
      <c r="O107" s="89">
        <v>423.20001200000002</v>
      </c>
      <c r="P107" s="62">
        <f t="shared" si="50"/>
        <v>-2.3470019696238676E-2</v>
      </c>
      <c r="Q107" s="63">
        <f t="shared" si="54"/>
        <v>-3.989903348360575</v>
      </c>
      <c r="S107" s="89">
        <v>75.454903000000002</v>
      </c>
      <c r="T107" s="36">
        <f t="shared" si="45"/>
        <v>-3.903277854215445E-3</v>
      </c>
      <c r="U107" s="63">
        <f t="shared" si="58"/>
        <v>-0.62452445667447121</v>
      </c>
      <c r="W107" s="89">
        <v>84.824996999999996</v>
      </c>
      <c r="X107" s="36">
        <f t="shared" si="46"/>
        <v>4.834649369903266E-4</v>
      </c>
      <c r="Y107" s="63">
        <f t="shared" si="59"/>
        <v>0.11603158487767838</v>
      </c>
      <c r="AB107" s="81">
        <f t="shared" si="47"/>
        <v>8.6281740562449123</v>
      </c>
      <c r="AG107" s="20">
        <v>0.38549602674399941</v>
      </c>
    </row>
    <row r="108" spans="1:33" x14ac:dyDescent="0.25">
      <c r="A108" s="61">
        <v>44015</v>
      </c>
      <c r="C108" s="89">
        <v>329.9</v>
      </c>
      <c r="D108" s="62">
        <f t="shared" si="57"/>
        <v>-1.504240156562317E-2</v>
      </c>
      <c r="E108" s="39">
        <f t="shared" si="51"/>
        <v>-2.7076322818121707</v>
      </c>
      <c r="G108" s="38">
        <v>224.8</v>
      </c>
      <c r="H108" s="62">
        <f t="shared" si="55"/>
        <v>2.672607381476478E-3</v>
      </c>
      <c r="I108" s="63">
        <f t="shared" si="52"/>
        <v>0.34743895959194215</v>
      </c>
      <c r="K108" s="89">
        <v>762.7</v>
      </c>
      <c r="L108" s="62">
        <f t="shared" si="56"/>
        <v>8.0300569712639901E-3</v>
      </c>
      <c r="M108" s="63">
        <f t="shared" si="53"/>
        <v>0.96360683655167878</v>
      </c>
      <c r="O108" s="89">
        <v>428.45001200000002</v>
      </c>
      <c r="P108" s="62">
        <f t="shared" si="50"/>
        <v>1.2329164223586177E-2</v>
      </c>
      <c r="Q108" s="63">
        <f t="shared" si="54"/>
        <v>2.0959579180096504</v>
      </c>
      <c r="S108" s="89">
        <v>74.721001000000001</v>
      </c>
      <c r="T108" s="36">
        <f t="shared" si="45"/>
        <v>-9.7739760234683785E-3</v>
      </c>
      <c r="U108" s="63">
        <f t="shared" si="58"/>
        <v>-1.5638361637549405</v>
      </c>
      <c r="W108" s="89">
        <v>83.922996999999995</v>
      </c>
      <c r="X108" s="36">
        <f t="shared" si="46"/>
        <v>-1.0690599269585923E-2</v>
      </c>
      <c r="Y108" s="63">
        <f t="shared" si="59"/>
        <v>-2.5657438247006215</v>
      </c>
      <c r="AB108" s="81">
        <f t="shared" si="47"/>
        <v>-3.4302085561144615</v>
      </c>
      <c r="AG108" s="20">
        <v>0.39062209630663081</v>
      </c>
    </row>
    <row r="109" spans="1:33" x14ac:dyDescent="0.25">
      <c r="A109" s="61">
        <v>44018</v>
      </c>
      <c r="C109" s="89">
        <v>338.9</v>
      </c>
      <c r="D109" s="62">
        <f t="shared" si="57"/>
        <v>2.6915500378470007E-2</v>
      </c>
      <c r="E109" s="39">
        <f t="shared" si="51"/>
        <v>4.8447900681246017</v>
      </c>
      <c r="G109" s="38">
        <v>222.65</v>
      </c>
      <c r="H109" s="62">
        <f t="shared" si="55"/>
        <v>-9.6100862518246431E-3</v>
      </c>
      <c r="I109" s="63">
        <f t="shared" si="52"/>
        <v>-1.2493112127372037</v>
      </c>
      <c r="K109" s="89">
        <v>764</v>
      </c>
      <c r="L109" s="62">
        <f t="shared" si="56"/>
        <v>1.7030199963275318E-3</v>
      </c>
      <c r="M109" s="63">
        <f t="shared" si="53"/>
        <v>0.20436239955930383</v>
      </c>
      <c r="O109" s="89">
        <v>434</v>
      </c>
      <c r="P109" s="62">
        <f t="shared" si="50"/>
        <v>1.2870460977341723E-2</v>
      </c>
      <c r="Q109" s="63">
        <f t="shared" si="54"/>
        <v>2.1879783661480929</v>
      </c>
      <c r="S109" s="89">
        <v>74.679298000000003</v>
      </c>
      <c r="T109" s="36">
        <f t="shared" si="45"/>
        <v>-5.5827198957775963E-4</v>
      </c>
      <c r="U109" s="63">
        <f t="shared" si="58"/>
        <v>-8.9323518332441537E-2</v>
      </c>
      <c r="W109" s="89">
        <v>83.842003000000005</v>
      </c>
      <c r="X109" s="36">
        <f t="shared" si="46"/>
        <v>-9.6556500214765471E-4</v>
      </c>
      <c r="Y109" s="63">
        <f t="shared" si="59"/>
        <v>-0.23173560051543712</v>
      </c>
      <c r="AB109" s="81">
        <f t="shared" si="47"/>
        <v>5.666760502246917</v>
      </c>
      <c r="AG109" s="20">
        <v>0.41687784782190462</v>
      </c>
    </row>
    <row r="110" spans="1:33" x14ac:dyDescent="0.25">
      <c r="A110" s="61">
        <v>44019</v>
      </c>
      <c r="C110" s="89">
        <v>330.3</v>
      </c>
      <c r="D110" s="62">
        <f t="shared" si="57"/>
        <v>-2.5703746216261616E-2</v>
      </c>
      <c r="E110" s="39">
        <f t="shared" si="51"/>
        <v>-4.6266743189270905</v>
      </c>
      <c r="G110" s="38">
        <v>224.9</v>
      </c>
      <c r="H110" s="62">
        <f t="shared" si="55"/>
        <v>1.0054827197558644E-2</v>
      </c>
      <c r="I110" s="63">
        <f t="shared" si="52"/>
        <v>1.3071275356826237</v>
      </c>
      <c r="K110" s="89">
        <v>794.15</v>
      </c>
      <c r="L110" s="62">
        <f t="shared" si="56"/>
        <v>3.8704571114643586E-2</v>
      </c>
      <c r="M110" s="63">
        <f t="shared" si="53"/>
        <v>4.6445485337572308</v>
      </c>
      <c r="O110" s="89">
        <v>447.35000600000001</v>
      </c>
      <c r="P110" s="62">
        <f t="shared" si="50"/>
        <v>3.0296765305516987E-2</v>
      </c>
      <c r="Q110" s="63">
        <f t="shared" si="54"/>
        <v>5.1504501019378877</v>
      </c>
      <c r="S110" s="89">
        <v>74.607596999999998</v>
      </c>
      <c r="T110" s="36">
        <f t="shared" si="45"/>
        <v>-9.605800363560944E-4</v>
      </c>
      <c r="U110" s="63">
        <f t="shared" si="58"/>
        <v>-0.15369280581697511</v>
      </c>
      <c r="W110" s="89">
        <v>84.350998000000004</v>
      </c>
      <c r="X110" s="36">
        <f t="shared" si="46"/>
        <v>6.0525295441796684E-3</v>
      </c>
      <c r="Y110" s="63">
        <f t="shared" si="59"/>
        <v>1.4526070906031203</v>
      </c>
      <c r="AB110" s="81">
        <f t="shared" si="47"/>
        <v>7.7743661372367967</v>
      </c>
      <c r="AG110" s="20">
        <v>0.49014323187720921</v>
      </c>
    </row>
    <row r="111" spans="1:33" x14ac:dyDescent="0.25">
      <c r="A111" s="61">
        <v>44020</v>
      </c>
      <c r="C111" s="89">
        <v>334.2</v>
      </c>
      <c r="D111" s="62">
        <f t="shared" si="57"/>
        <v>1.1738283764549211E-2</v>
      </c>
      <c r="E111" s="39">
        <f t="shared" si="51"/>
        <v>2.1128910776188579</v>
      </c>
      <c r="G111" s="38">
        <v>223.1</v>
      </c>
      <c r="H111" s="62">
        <f t="shared" si="55"/>
        <v>-8.035757526783191E-3</v>
      </c>
      <c r="I111" s="63">
        <f t="shared" si="52"/>
        <v>-1.0446484784818149</v>
      </c>
      <c r="K111" s="89">
        <v>774.7</v>
      </c>
      <c r="L111" s="62">
        <f t="shared" si="56"/>
        <v>-2.4796502643307159E-2</v>
      </c>
      <c r="M111" s="63">
        <f t="shared" si="53"/>
        <v>-2.9755803171968589</v>
      </c>
      <c r="O111" s="89">
        <v>444.14999399999999</v>
      </c>
      <c r="P111" s="62">
        <f t="shared" si="50"/>
        <v>-7.1789696991616707E-3</v>
      </c>
      <c r="Q111" s="63">
        <f t="shared" si="54"/>
        <v>-1.220424848857484</v>
      </c>
      <c r="S111" s="89">
        <v>75.125</v>
      </c>
      <c r="T111" s="36">
        <f t="shared" si="45"/>
        <v>6.9110543695108566E-3</v>
      </c>
      <c r="U111" s="63">
        <f t="shared" si="58"/>
        <v>1.105768699121737</v>
      </c>
      <c r="W111" s="89">
        <v>84.272002999999998</v>
      </c>
      <c r="X111" s="36">
        <f t="shared" si="46"/>
        <v>-9.3694223576166482E-4</v>
      </c>
      <c r="Y111" s="63">
        <f t="shared" si="59"/>
        <v>-0.22486613658279955</v>
      </c>
      <c r="AB111" s="81">
        <f t="shared" si="47"/>
        <v>-2.2468600043783624</v>
      </c>
      <c r="AG111" s="20">
        <v>0.50853728367084028</v>
      </c>
    </row>
    <row r="112" spans="1:33" x14ac:dyDescent="0.25">
      <c r="A112" s="61">
        <v>44021</v>
      </c>
      <c r="C112" s="89">
        <v>344.5</v>
      </c>
      <c r="D112" s="62">
        <f t="shared" si="57"/>
        <v>3.0354474292419914E-2</v>
      </c>
      <c r="E112" s="39">
        <f t="shared" ref="E112:E143" si="60">D112*$AE$6</f>
        <v>5.4638053726355844</v>
      </c>
      <c r="G112" s="38">
        <v>221.6</v>
      </c>
      <c r="H112" s="62">
        <f t="shared" si="55"/>
        <v>-6.7461465653581047E-3</v>
      </c>
      <c r="I112" s="63">
        <f t="shared" ref="I112:I143" si="61">H112*$AE$7</f>
        <v>-0.8769990534965536</v>
      </c>
      <c r="K112" s="89">
        <v>781.7</v>
      </c>
      <c r="L112" s="62">
        <f t="shared" si="56"/>
        <v>8.9951775884278828E-3</v>
      </c>
      <c r="M112" s="63">
        <f t="shared" ref="M112:M143" si="62">L112*$AE$8</f>
        <v>1.0794213106113459</v>
      </c>
      <c r="O112" s="89">
        <v>453.75</v>
      </c>
      <c r="P112" s="62">
        <f t="shared" si="50"/>
        <v>2.1384055872300453E-2</v>
      </c>
      <c r="Q112" s="63">
        <f t="shared" ref="Q112:Q143" si="63">P112*$AE$9</f>
        <v>3.6352894982910771</v>
      </c>
      <c r="S112" s="89">
        <v>74.939903000000001</v>
      </c>
      <c r="T112" s="36">
        <f t="shared" si="45"/>
        <v>-2.4668938594963868E-3</v>
      </c>
      <c r="U112" s="63">
        <f t="shared" si="58"/>
        <v>-0.39470301751942188</v>
      </c>
      <c r="W112" s="89">
        <v>84.900002000000001</v>
      </c>
      <c r="X112" s="36">
        <f t="shared" si="46"/>
        <v>7.4244185343817692E-3</v>
      </c>
      <c r="Y112" s="63">
        <f t="shared" si="59"/>
        <v>1.7818604482516247</v>
      </c>
      <c r="AB112" s="81">
        <f t="shared" si="47"/>
        <v>10.688674558773656</v>
      </c>
      <c r="AG112" s="20">
        <v>0.67900056502266426</v>
      </c>
    </row>
    <row r="113" spans="1:33" x14ac:dyDescent="0.25">
      <c r="A113" s="61">
        <v>44022</v>
      </c>
      <c r="C113" s="89">
        <v>338.7</v>
      </c>
      <c r="D113" s="62">
        <f t="shared" si="57"/>
        <v>-1.6979330629987258E-2</v>
      </c>
      <c r="E113" s="39">
        <f t="shared" si="60"/>
        <v>-3.0562795133977065</v>
      </c>
      <c r="G113" s="38">
        <v>222.1</v>
      </c>
      <c r="H113" s="62">
        <f t="shared" ref="H113:H140" si="64">LN(G113/G112)</f>
        <v>2.2537760272530465E-3</v>
      </c>
      <c r="I113" s="63">
        <f t="shared" si="61"/>
        <v>0.29299088354289604</v>
      </c>
      <c r="K113" s="89">
        <v>781.85</v>
      </c>
      <c r="L113" s="62">
        <f t="shared" ref="L113:L140" si="65">LN(K113/K112)</f>
        <v>1.9187106323459197E-4</v>
      </c>
      <c r="M113" s="63">
        <f t="shared" si="62"/>
        <v>2.3024527588151038E-2</v>
      </c>
      <c r="O113" s="89">
        <v>439.60000600000001</v>
      </c>
      <c r="P113" s="62">
        <f t="shared" si="50"/>
        <v>-3.1681149400822714E-2</v>
      </c>
      <c r="Q113" s="63">
        <f t="shared" si="63"/>
        <v>-5.3857953981398614</v>
      </c>
      <c r="S113" s="89">
        <v>75.339995999999999</v>
      </c>
      <c r="T113" s="36">
        <f t="shared" si="45"/>
        <v>5.3246501753716844E-3</v>
      </c>
      <c r="U113" s="63">
        <f t="shared" si="58"/>
        <v>0.85194402805946945</v>
      </c>
      <c r="W113" s="89">
        <v>84.759003000000007</v>
      </c>
      <c r="X113" s="36">
        <f t="shared" si="46"/>
        <v>-1.6621461673884006E-3</v>
      </c>
      <c r="Y113" s="63">
        <f t="shared" si="59"/>
        <v>-0.39891508017321614</v>
      </c>
      <c r="AB113" s="81">
        <f t="shared" si="47"/>
        <v>-7.6730305525202684</v>
      </c>
      <c r="AG113" s="20">
        <v>0.71341778017246482</v>
      </c>
    </row>
    <row r="114" spans="1:33" x14ac:dyDescent="0.25">
      <c r="A114" s="61">
        <v>44025</v>
      </c>
      <c r="C114" s="89">
        <v>342.1</v>
      </c>
      <c r="D114" s="62">
        <f t="shared" si="57"/>
        <v>9.9883321598331284E-3</v>
      </c>
      <c r="E114" s="39">
        <f t="shared" si="60"/>
        <v>1.797899788769963</v>
      </c>
      <c r="G114" s="38">
        <v>227.6</v>
      </c>
      <c r="H114" s="62">
        <f t="shared" si="64"/>
        <v>2.4461971351794128E-2</v>
      </c>
      <c r="I114" s="63">
        <f t="shared" si="61"/>
        <v>3.1800562757332367</v>
      </c>
      <c r="K114" s="89">
        <v>797.05</v>
      </c>
      <c r="L114" s="62">
        <f t="shared" si="65"/>
        <v>1.9254505790136305E-2</v>
      </c>
      <c r="M114" s="63">
        <f t="shared" si="62"/>
        <v>2.3105406948163565</v>
      </c>
      <c r="O114" s="89">
        <v>440.04998799999998</v>
      </c>
      <c r="P114" s="62">
        <f t="shared" si="50"/>
        <v>1.0230933719539792E-3</v>
      </c>
      <c r="Q114" s="63">
        <f t="shared" si="63"/>
        <v>0.17392587323217645</v>
      </c>
      <c r="S114" s="89">
        <v>75.158501000000001</v>
      </c>
      <c r="T114" s="36">
        <f t="shared" si="45"/>
        <v>-2.4119189440812254E-3</v>
      </c>
      <c r="U114" s="63">
        <f t="shared" si="58"/>
        <v>-0.38590703105299606</v>
      </c>
      <c r="W114" s="89">
        <v>83.817902000000004</v>
      </c>
      <c r="X114" s="36">
        <f t="shared" si="46"/>
        <v>-1.1165358349182093E-2</v>
      </c>
      <c r="Y114" s="63">
        <f t="shared" si="59"/>
        <v>-2.6796860038037025</v>
      </c>
      <c r="AB114" s="81">
        <f t="shared" si="47"/>
        <v>4.3968295976950351</v>
      </c>
      <c r="AG114" s="20">
        <v>0.76052832697503603</v>
      </c>
    </row>
    <row r="115" spans="1:33" x14ac:dyDescent="0.25">
      <c r="A115" s="61">
        <v>44026</v>
      </c>
      <c r="C115" s="89">
        <v>336.65</v>
      </c>
      <c r="D115" s="62">
        <f t="shared" si="57"/>
        <v>-1.6059276992269292E-2</v>
      </c>
      <c r="E115" s="39">
        <f t="shared" si="60"/>
        <v>-2.8906698586084727</v>
      </c>
      <c r="G115" s="38">
        <v>225</v>
      </c>
      <c r="H115" s="62">
        <f t="shared" si="64"/>
        <v>-1.1489300047755696E-2</v>
      </c>
      <c r="I115" s="63">
        <f t="shared" si="61"/>
        <v>-1.4936090062082406</v>
      </c>
      <c r="K115" s="89">
        <v>783.25</v>
      </c>
      <c r="L115" s="62">
        <f t="shared" si="65"/>
        <v>-1.7465482247354457E-2</v>
      </c>
      <c r="M115" s="63">
        <f t="shared" si="62"/>
        <v>-2.095857869682535</v>
      </c>
      <c r="O115" s="89">
        <v>417.70001200000002</v>
      </c>
      <c r="P115" s="62">
        <f t="shared" si="50"/>
        <v>-5.2124829318309911E-2</v>
      </c>
      <c r="Q115" s="63">
        <f t="shared" si="63"/>
        <v>-8.8612209841126841</v>
      </c>
      <c r="S115" s="89">
        <v>75.449996999999996</v>
      </c>
      <c r="T115" s="36">
        <f t="shared" si="45"/>
        <v>3.8709152252599929E-3</v>
      </c>
      <c r="U115" s="63">
        <f t="shared" si="58"/>
        <v>0.61934643604159889</v>
      </c>
      <c r="W115" s="89">
        <v>85.255996999999994</v>
      </c>
      <c r="X115" s="36">
        <f t="shared" si="46"/>
        <v>1.7011847372658137E-2</v>
      </c>
      <c r="Y115" s="63">
        <f t="shared" si="59"/>
        <v>4.0828433694379527</v>
      </c>
      <c r="AB115" s="81">
        <f t="shared" si="47"/>
        <v>-10.639167913132381</v>
      </c>
      <c r="AG115" s="20">
        <v>0.81022758748456702</v>
      </c>
    </row>
    <row r="116" spans="1:33" x14ac:dyDescent="0.25">
      <c r="A116" s="61">
        <v>44027</v>
      </c>
      <c r="C116" s="89">
        <v>339.3</v>
      </c>
      <c r="D116" s="62">
        <f t="shared" si="57"/>
        <v>7.8408567988947526E-3</v>
      </c>
      <c r="E116" s="39">
        <f t="shared" si="60"/>
        <v>1.4113542238010555</v>
      </c>
      <c r="G116" s="38">
        <v>262.75</v>
      </c>
      <c r="H116" s="62">
        <f t="shared" si="64"/>
        <v>0.15510260755264041</v>
      </c>
      <c r="I116" s="63">
        <f t="shared" si="61"/>
        <v>20.163338981843253</v>
      </c>
      <c r="K116" s="89">
        <v>830.95</v>
      </c>
      <c r="L116" s="62">
        <f t="shared" si="65"/>
        <v>5.9117694741231158E-2</v>
      </c>
      <c r="M116" s="63">
        <f t="shared" si="62"/>
        <v>7.0941233689477388</v>
      </c>
      <c r="O116" s="89">
        <v>426.64999399999999</v>
      </c>
      <c r="P116" s="62">
        <f t="shared" si="50"/>
        <v>2.1200490687662374E-2</v>
      </c>
      <c r="Q116" s="63">
        <f t="shared" si="63"/>
        <v>3.6040834169026037</v>
      </c>
      <c r="S116" s="89">
        <v>75.574996999999996</v>
      </c>
      <c r="T116" s="36">
        <f t="shared" si="45"/>
        <v>1.6553555174287182E-3</v>
      </c>
      <c r="U116" s="63">
        <f t="shared" si="58"/>
        <v>0.26485688278859493</v>
      </c>
      <c r="W116" s="89">
        <v>85.959000000000003</v>
      </c>
      <c r="X116" s="36">
        <f t="shared" si="46"/>
        <v>8.2119786583047458E-3</v>
      </c>
      <c r="Y116" s="63">
        <f t="shared" si="59"/>
        <v>1.9708748779931389</v>
      </c>
      <c r="AB116" s="81">
        <f t="shared" si="47"/>
        <v>34.508631752276379</v>
      </c>
      <c r="AG116" s="20">
        <v>0.84480822156263291</v>
      </c>
    </row>
    <row r="117" spans="1:33" x14ac:dyDescent="0.25">
      <c r="A117" s="61">
        <v>44028</v>
      </c>
      <c r="C117" s="89">
        <v>341.65</v>
      </c>
      <c r="D117" s="62">
        <f t="shared" si="57"/>
        <v>6.9021494366027555E-3</v>
      </c>
      <c r="E117" s="39">
        <f t="shared" si="60"/>
        <v>1.242386898588496</v>
      </c>
      <c r="G117" s="38">
        <v>261.89999999999998</v>
      </c>
      <c r="H117" s="62">
        <f t="shared" si="64"/>
        <v>-3.2402582433944229E-3</v>
      </c>
      <c r="I117" s="63">
        <f t="shared" si="61"/>
        <v>-0.42123357164127495</v>
      </c>
      <c r="K117" s="89">
        <v>911</v>
      </c>
      <c r="L117" s="62">
        <f t="shared" si="65"/>
        <v>9.1973272686426091E-2</v>
      </c>
      <c r="M117" s="63">
        <f t="shared" si="62"/>
        <v>11.03679272237113</v>
      </c>
      <c r="O117" s="89">
        <v>434</v>
      </c>
      <c r="P117" s="62">
        <f t="shared" si="50"/>
        <v>1.7080543180860549E-2</v>
      </c>
      <c r="Q117" s="63">
        <f t="shared" si="63"/>
        <v>2.9036923407462933</v>
      </c>
      <c r="S117" s="89">
        <v>75.124900999999994</v>
      </c>
      <c r="T117" s="36">
        <f t="shared" si="45"/>
        <v>-5.9734259190117062E-3</v>
      </c>
      <c r="U117" s="63">
        <f t="shared" si="58"/>
        <v>-0.95574814704187294</v>
      </c>
      <c r="W117" s="89">
        <v>85.686995999999994</v>
      </c>
      <c r="X117" s="36">
        <f t="shared" si="46"/>
        <v>-3.1693629216593714E-3</v>
      </c>
      <c r="Y117" s="63">
        <f t="shared" si="59"/>
        <v>-0.76064710119824919</v>
      </c>
      <c r="AB117" s="81">
        <f t="shared" si="47"/>
        <v>13.045243141824521</v>
      </c>
      <c r="AG117" s="20">
        <v>0.89759712413980342</v>
      </c>
    </row>
    <row r="118" spans="1:33" x14ac:dyDescent="0.25">
      <c r="A118" s="61">
        <v>44029</v>
      </c>
      <c r="C118" s="89">
        <v>350.95</v>
      </c>
      <c r="D118" s="62">
        <f t="shared" si="57"/>
        <v>2.6856941949643272E-2</v>
      </c>
      <c r="E118" s="39">
        <f t="shared" si="60"/>
        <v>4.8342495509357892</v>
      </c>
      <c r="G118" s="38">
        <v>261.35000000000002</v>
      </c>
      <c r="H118" s="62">
        <f t="shared" si="64"/>
        <v>-2.1022463547352085E-3</v>
      </c>
      <c r="I118" s="63">
        <f t="shared" si="61"/>
        <v>-0.27329202611557712</v>
      </c>
      <c r="K118" s="89">
        <v>903.15</v>
      </c>
      <c r="L118" s="62">
        <f t="shared" si="65"/>
        <v>-8.6542446813918043E-3</v>
      </c>
      <c r="M118" s="63">
        <f t="shared" si="62"/>
        <v>-1.0385093617670165</v>
      </c>
      <c r="O118" s="89">
        <v>433.10000600000001</v>
      </c>
      <c r="P118" s="62">
        <f t="shared" si="50"/>
        <v>-2.0758720262104716E-3</v>
      </c>
      <c r="Q118" s="63">
        <f t="shared" si="63"/>
        <v>-0.35289824445578016</v>
      </c>
      <c r="S118" s="89">
        <v>75.174499999999995</v>
      </c>
      <c r="T118" s="36">
        <f t="shared" si="45"/>
        <v>6.6000265430817755E-4</v>
      </c>
      <c r="U118" s="63">
        <f t="shared" si="58"/>
        <v>0.10560042468930841</v>
      </c>
      <c r="W118" s="89">
        <v>85.545997999999997</v>
      </c>
      <c r="X118" s="36">
        <f t="shared" si="46"/>
        <v>-1.6468558841776148E-3</v>
      </c>
      <c r="Y118" s="63">
        <f t="shared" si="59"/>
        <v>-0.39524541220262754</v>
      </c>
      <c r="AB118" s="81">
        <f t="shared" si="47"/>
        <v>2.8799049310840963</v>
      </c>
      <c r="AG118" s="20">
        <v>1.0866508895703533</v>
      </c>
    </row>
    <row r="119" spans="1:33" x14ac:dyDescent="0.25">
      <c r="A119" s="61">
        <v>44032</v>
      </c>
      <c r="C119" s="89">
        <v>352.4</v>
      </c>
      <c r="D119" s="62">
        <f t="shared" si="57"/>
        <v>4.1231308855938153E-3</v>
      </c>
      <c r="E119" s="39">
        <f t="shared" si="60"/>
        <v>0.74216355940688672</v>
      </c>
      <c r="G119" s="38">
        <v>270.8</v>
      </c>
      <c r="H119" s="62">
        <f t="shared" si="64"/>
        <v>3.5520035879189053E-2</v>
      </c>
      <c r="I119" s="63">
        <f t="shared" si="61"/>
        <v>4.6176046642945767</v>
      </c>
      <c r="K119" s="89">
        <v>934.3</v>
      </c>
      <c r="L119" s="62">
        <f t="shared" si="65"/>
        <v>3.3908933220343378E-2</v>
      </c>
      <c r="M119" s="63">
        <f t="shared" si="62"/>
        <v>4.0690719864412053</v>
      </c>
      <c r="O119" s="89">
        <v>434</v>
      </c>
      <c r="P119" s="62">
        <f t="shared" si="50"/>
        <v>2.0758720262105518E-3</v>
      </c>
      <c r="Q119" s="63">
        <f t="shared" si="63"/>
        <v>0.35289824445579382</v>
      </c>
      <c r="S119" s="89">
        <v>74.897300999999999</v>
      </c>
      <c r="T119" s="36">
        <f t="shared" si="45"/>
        <v>-3.694222544193547E-3</v>
      </c>
      <c r="U119" s="63">
        <f t="shared" si="58"/>
        <v>-0.59107560707096751</v>
      </c>
      <c r="W119" s="89">
        <v>85.542000000000002</v>
      </c>
      <c r="X119" s="36">
        <f t="shared" si="46"/>
        <v>-4.6736183104130607E-5</v>
      </c>
      <c r="Y119" s="63">
        <f t="shared" si="59"/>
        <v>-1.1216683944991345E-2</v>
      </c>
      <c r="AB119" s="81">
        <f t="shared" si="47"/>
        <v>9.1794461635825044</v>
      </c>
      <c r="AG119" s="20">
        <v>1.1127756902876729</v>
      </c>
    </row>
    <row r="120" spans="1:33" x14ac:dyDescent="0.25">
      <c r="A120" s="61">
        <v>44033</v>
      </c>
      <c r="C120" s="89">
        <v>359.15</v>
      </c>
      <c r="D120" s="62">
        <f t="shared" si="57"/>
        <v>1.8973234458786136E-2</v>
      </c>
      <c r="E120" s="39">
        <f t="shared" si="60"/>
        <v>3.4151822025815046</v>
      </c>
      <c r="G120" s="38">
        <v>271.35000000000002</v>
      </c>
      <c r="H120" s="62">
        <f t="shared" si="64"/>
        <v>2.028959471293907E-3</v>
      </c>
      <c r="I120" s="63">
        <f t="shared" si="61"/>
        <v>0.26376473126820793</v>
      </c>
      <c r="K120" s="89">
        <v>936.75</v>
      </c>
      <c r="L120" s="62">
        <f t="shared" si="65"/>
        <v>2.6188518748868363E-3</v>
      </c>
      <c r="M120" s="63">
        <f t="shared" si="62"/>
        <v>0.31426222498642037</v>
      </c>
      <c r="O120" s="89">
        <v>446.20001200000002</v>
      </c>
      <c r="P120" s="62">
        <f t="shared" si="50"/>
        <v>2.7722774791796526E-2</v>
      </c>
      <c r="Q120" s="63">
        <f t="shared" si="63"/>
        <v>4.7128717146054093</v>
      </c>
      <c r="S120" s="89">
        <v>74.989998</v>
      </c>
      <c r="T120" s="36">
        <f t="shared" si="45"/>
        <v>1.2368894821177259E-3</v>
      </c>
      <c r="U120" s="63">
        <f t="shared" si="58"/>
        <v>0.19790231713883613</v>
      </c>
      <c r="W120" s="89">
        <v>85.560997</v>
      </c>
      <c r="X120" s="36">
        <f t="shared" si="46"/>
        <v>2.2205338785579189E-4</v>
      </c>
      <c r="Y120" s="63">
        <f t="shared" si="59"/>
        <v>5.3292813085390051E-2</v>
      </c>
      <c r="AB120" s="81">
        <f t="shared" si="47"/>
        <v>8.9572760036657701</v>
      </c>
      <c r="AG120" s="20">
        <v>1.1523836705200494</v>
      </c>
    </row>
    <row r="121" spans="1:33" x14ac:dyDescent="0.25">
      <c r="A121" s="61">
        <v>44034</v>
      </c>
      <c r="C121" s="89">
        <v>350.1</v>
      </c>
      <c r="D121" s="62">
        <f t="shared" si="57"/>
        <v>-2.5521300560190491E-2</v>
      </c>
      <c r="E121" s="39">
        <f t="shared" si="60"/>
        <v>-4.5938341008342887</v>
      </c>
      <c r="G121" s="38">
        <v>266</v>
      </c>
      <c r="H121" s="62">
        <f t="shared" si="64"/>
        <v>-1.9913191727714892E-2</v>
      </c>
      <c r="I121" s="63">
        <f t="shared" si="61"/>
        <v>-2.588714924602936</v>
      </c>
      <c r="K121" s="89">
        <v>917.9</v>
      </c>
      <c r="L121" s="62">
        <f t="shared" si="65"/>
        <v>-2.0327985448751501E-2</v>
      </c>
      <c r="M121" s="63">
        <f t="shared" si="62"/>
        <v>-2.4393582538501803</v>
      </c>
      <c r="O121" s="89">
        <v>478.95001200000002</v>
      </c>
      <c r="P121" s="62">
        <f t="shared" si="50"/>
        <v>7.0828923991506504E-2</v>
      </c>
      <c r="Q121" s="63">
        <f t="shared" si="63"/>
        <v>12.040917078556106</v>
      </c>
      <c r="S121" s="89">
        <v>74.769997000000004</v>
      </c>
      <c r="T121" s="36">
        <f t="shared" si="45"/>
        <v>-2.9380497542955833E-3</v>
      </c>
      <c r="U121" s="63">
        <f t="shared" si="58"/>
        <v>-0.4700879606872933</v>
      </c>
      <c r="W121" s="89">
        <v>85.893996999999999</v>
      </c>
      <c r="X121" s="36">
        <f t="shared" si="46"/>
        <v>3.8844061749388975E-3</v>
      </c>
      <c r="Y121" s="63">
        <f t="shared" si="59"/>
        <v>0.93225748198533542</v>
      </c>
      <c r="AB121" s="81">
        <f t="shared" si="47"/>
        <v>2.8811793205667424</v>
      </c>
      <c r="AG121" s="20">
        <v>1.2218697047682894</v>
      </c>
    </row>
    <row r="122" spans="1:33" x14ac:dyDescent="0.25">
      <c r="A122" s="61">
        <v>44035</v>
      </c>
      <c r="C122" s="89">
        <v>351.9</v>
      </c>
      <c r="D122" s="62">
        <f t="shared" si="57"/>
        <v>5.128216366919308E-3</v>
      </c>
      <c r="E122" s="39">
        <f t="shared" si="60"/>
        <v>0.92307894604547547</v>
      </c>
      <c r="G122" s="38">
        <v>266.60000000000002</v>
      </c>
      <c r="H122" s="62">
        <f t="shared" si="64"/>
        <v>2.2530989629092591E-3</v>
      </c>
      <c r="I122" s="63">
        <f t="shared" si="61"/>
        <v>0.29290286517820369</v>
      </c>
      <c r="K122" s="89">
        <v>907.95</v>
      </c>
      <c r="L122" s="62">
        <f t="shared" si="65"/>
        <v>-1.0899141219239303E-2</v>
      </c>
      <c r="M122" s="63">
        <f t="shared" si="62"/>
        <v>-1.3078969463087164</v>
      </c>
      <c r="O122" s="89">
        <v>460.85000600000001</v>
      </c>
      <c r="P122" s="62">
        <f t="shared" si="50"/>
        <v>-3.8523609424614018E-2</v>
      </c>
      <c r="Q122" s="63">
        <f t="shared" si="63"/>
        <v>-6.5490136021843828</v>
      </c>
      <c r="S122" s="89">
        <v>74.819999999999993</v>
      </c>
      <c r="T122" s="36">
        <f t="shared" si="45"/>
        <v>6.6853403122051926E-4</v>
      </c>
      <c r="U122" s="63">
        <f t="shared" si="58"/>
        <v>0.10696544499528308</v>
      </c>
      <c r="W122" s="89">
        <v>86.204002000000003</v>
      </c>
      <c r="X122" s="36">
        <f t="shared" si="46"/>
        <v>3.6026605434311631E-3</v>
      </c>
      <c r="Y122" s="63">
        <f t="shared" si="59"/>
        <v>0.86463853042347916</v>
      </c>
      <c r="AB122" s="81">
        <f t="shared" si="47"/>
        <v>-5.6693247618506586</v>
      </c>
      <c r="AG122" s="20">
        <v>1.2289278058270936</v>
      </c>
    </row>
    <row r="123" spans="1:33" x14ac:dyDescent="0.25">
      <c r="A123" s="61">
        <v>44036</v>
      </c>
      <c r="C123" s="89">
        <v>346.1</v>
      </c>
      <c r="D123" s="62">
        <f t="shared" si="57"/>
        <v>-1.6619293686240762E-2</v>
      </c>
      <c r="E123" s="39">
        <f t="shared" si="60"/>
        <v>-2.9914728635233372</v>
      </c>
      <c r="G123" s="38">
        <v>270.55</v>
      </c>
      <c r="H123" s="62">
        <f t="shared" si="64"/>
        <v>1.470751634413592E-2</v>
      </c>
      <c r="I123" s="63">
        <f t="shared" si="61"/>
        <v>1.9119771247376696</v>
      </c>
      <c r="K123" s="89">
        <v>922.85</v>
      </c>
      <c r="L123" s="62">
        <f t="shared" si="65"/>
        <v>1.627739674749434E-2</v>
      </c>
      <c r="M123" s="63">
        <f t="shared" si="62"/>
        <v>1.9532876096993208</v>
      </c>
      <c r="O123" s="89">
        <v>445.60000600000001</v>
      </c>
      <c r="P123" s="62">
        <f t="shared" si="50"/>
        <v>-3.3650921381028542E-2</v>
      </c>
      <c r="Q123" s="63">
        <f t="shared" si="63"/>
        <v>-5.7206566347748522</v>
      </c>
      <c r="S123" s="89">
        <v>74.807297000000005</v>
      </c>
      <c r="T123" s="36">
        <f t="shared" si="45"/>
        <v>-1.6979522166339861E-4</v>
      </c>
      <c r="U123" s="63">
        <f t="shared" si="58"/>
        <v>-2.7167235466143778E-2</v>
      </c>
      <c r="W123" s="89">
        <v>86.667998999999995</v>
      </c>
      <c r="X123" s="36">
        <f t="shared" si="46"/>
        <v>5.3681118000717667E-3</v>
      </c>
      <c r="Y123" s="63">
        <f t="shared" si="59"/>
        <v>1.288346832017224</v>
      </c>
      <c r="AB123" s="81">
        <f t="shared" si="47"/>
        <v>-3.5856851673101193</v>
      </c>
      <c r="AG123" s="20">
        <v>1.2488833623272684</v>
      </c>
    </row>
    <row r="124" spans="1:33" x14ac:dyDescent="0.25">
      <c r="A124" s="61">
        <v>44039</v>
      </c>
      <c r="C124" s="89">
        <v>352.85</v>
      </c>
      <c r="D124" s="62">
        <f t="shared" si="57"/>
        <v>1.9315286805540725E-2</v>
      </c>
      <c r="E124" s="39">
        <f t="shared" si="60"/>
        <v>3.4767516249973305</v>
      </c>
      <c r="G124" s="38">
        <v>268.85000000000002</v>
      </c>
      <c r="H124" s="62">
        <f t="shared" si="64"/>
        <v>-6.3033208330571071E-3</v>
      </c>
      <c r="I124" s="63">
        <f t="shared" si="61"/>
        <v>-0.81943170829742396</v>
      </c>
      <c r="K124" s="89">
        <v>948.45</v>
      </c>
      <c r="L124" s="62">
        <f t="shared" si="65"/>
        <v>2.7362365419431628E-2</v>
      </c>
      <c r="M124" s="63">
        <f t="shared" si="62"/>
        <v>3.2834838503317956</v>
      </c>
      <c r="O124" s="89">
        <v>431.54998799999998</v>
      </c>
      <c r="P124" s="62">
        <f t="shared" si="50"/>
        <v>-3.2038351219142169E-2</v>
      </c>
      <c r="Q124" s="63">
        <f t="shared" si="63"/>
        <v>-5.4465197072541685</v>
      </c>
      <c r="S124" s="89">
        <v>74.759804000000003</v>
      </c>
      <c r="T124" s="36">
        <f t="shared" si="45"/>
        <v>-6.3507283725763993E-4</v>
      </c>
      <c r="U124" s="63">
        <f t="shared" si="58"/>
        <v>-0.10161165396122239</v>
      </c>
      <c r="W124" s="89">
        <v>87.057998999999995</v>
      </c>
      <c r="X124" s="36">
        <f t="shared" si="46"/>
        <v>4.4898364049724641E-3</v>
      </c>
      <c r="Y124" s="63">
        <f t="shared" si="59"/>
        <v>1.0775607371933913</v>
      </c>
      <c r="AB124" s="81">
        <f t="shared" si="47"/>
        <v>1.4702331430097024</v>
      </c>
      <c r="AG124" s="20">
        <v>1.3552826505729354</v>
      </c>
    </row>
    <row r="125" spans="1:33" x14ac:dyDescent="0.25">
      <c r="A125" s="61">
        <v>44040</v>
      </c>
      <c r="C125" s="89">
        <v>358.5</v>
      </c>
      <c r="D125" s="62">
        <f t="shared" si="57"/>
        <v>1.5885622592835769E-2</v>
      </c>
      <c r="E125" s="39">
        <f t="shared" si="60"/>
        <v>2.8594120667104383</v>
      </c>
      <c r="G125" s="38">
        <v>275.45</v>
      </c>
      <c r="H125" s="62">
        <f t="shared" si="64"/>
        <v>2.4252520663038298E-2</v>
      </c>
      <c r="I125" s="63">
        <f t="shared" si="61"/>
        <v>3.1528276861949789</v>
      </c>
      <c r="K125" s="89">
        <v>962.85</v>
      </c>
      <c r="L125" s="62">
        <f t="shared" si="65"/>
        <v>1.5068563253165006E-2</v>
      </c>
      <c r="M125" s="63">
        <f t="shared" si="62"/>
        <v>1.8082275903798009</v>
      </c>
      <c r="O125" s="89">
        <v>437.04998799999998</v>
      </c>
      <c r="P125" s="62">
        <f t="shared" si="50"/>
        <v>1.2664226710760685E-2</v>
      </c>
      <c r="Q125" s="63">
        <f t="shared" si="63"/>
        <v>2.1529185408293166</v>
      </c>
      <c r="S125" s="89">
        <v>75</v>
      </c>
      <c r="T125" s="36">
        <f t="shared" si="45"/>
        <v>3.2077526752315351E-3</v>
      </c>
      <c r="U125" s="63">
        <f t="shared" si="58"/>
        <v>0.51324042803704562</v>
      </c>
      <c r="W125" s="89">
        <v>87.952003000000005</v>
      </c>
      <c r="X125" s="36">
        <f t="shared" si="46"/>
        <v>1.021669351666922E-2</v>
      </c>
      <c r="Y125" s="63">
        <f t="shared" si="59"/>
        <v>2.4520064440006131</v>
      </c>
      <c r="AB125" s="81">
        <f t="shared" si="47"/>
        <v>12.938632756152193</v>
      </c>
      <c r="AG125" s="20">
        <v>1.4702331430097024</v>
      </c>
    </row>
    <row r="126" spans="1:33" x14ac:dyDescent="0.25">
      <c r="A126" s="61">
        <v>44041</v>
      </c>
      <c r="C126" s="89">
        <v>373.75</v>
      </c>
      <c r="D126" s="62">
        <f t="shared" si="57"/>
        <v>4.1658464665221051E-2</v>
      </c>
      <c r="E126" s="39">
        <f t="shared" si="60"/>
        <v>7.4985236397397887</v>
      </c>
      <c r="G126" s="38">
        <v>277</v>
      </c>
      <c r="H126" s="62">
        <f t="shared" si="64"/>
        <v>5.6113822686129416E-3</v>
      </c>
      <c r="I126" s="63">
        <f t="shared" si="61"/>
        <v>0.72947969491968245</v>
      </c>
      <c r="K126" s="89">
        <v>954.15</v>
      </c>
      <c r="L126" s="62">
        <f t="shared" si="65"/>
        <v>-9.0767446329739643E-3</v>
      </c>
      <c r="M126" s="63">
        <f t="shared" si="62"/>
        <v>-1.0892093559568756</v>
      </c>
      <c r="O126" s="89">
        <v>440.89999399999999</v>
      </c>
      <c r="P126" s="62">
        <f t="shared" si="50"/>
        <v>8.770501185680072E-3</v>
      </c>
      <c r="Q126" s="63">
        <f t="shared" si="63"/>
        <v>1.4909852015656122</v>
      </c>
      <c r="S126" s="89">
        <v>75.089995999999999</v>
      </c>
      <c r="T126" s="36">
        <f t="shared" si="45"/>
        <v>1.199227306070533E-3</v>
      </c>
      <c r="U126" s="63">
        <f t="shared" si="58"/>
        <v>0.19187636897128529</v>
      </c>
      <c r="W126" s="89">
        <v>87.702003000000005</v>
      </c>
      <c r="X126" s="36">
        <f t="shared" si="46"/>
        <v>-2.8465068858625838E-3</v>
      </c>
      <c r="Y126" s="63">
        <f t="shared" si="59"/>
        <v>-0.68316165260702011</v>
      </c>
      <c r="AB126" s="81">
        <f t="shared" si="47"/>
        <v>8.1384938966324718</v>
      </c>
      <c r="AG126" s="20">
        <v>1.4723482517080038</v>
      </c>
    </row>
    <row r="127" spans="1:33" x14ac:dyDescent="0.25">
      <c r="A127" s="61">
        <v>44042</v>
      </c>
      <c r="C127" s="89">
        <v>366.6</v>
      </c>
      <c r="D127" s="62">
        <f t="shared" si="57"/>
        <v>-1.9315789299291522E-2</v>
      </c>
      <c r="E127" s="39">
        <f t="shared" si="60"/>
        <v>-3.4768420738724739</v>
      </c>
      <c r="G127" s="38">
        <v>284.10000000000002</v>
      </c>
      <c r="H127" s="62">
        <f t="shared" si="64"/>
        <v>2.5308782672803891E-2</v>
      </c>
      <c r="I127" s="63">
        <f t="shared" si="61"/>
        <v>3.2901417474645056</v>
      </c>
      <c r="K127" s="89">
        <v>961.45</v>
      </c>
      <c r="L127" s="62">
        <f t="shared" si="65"/>
        <v>7.6216698036733902E-3</v>
      </c>
      <c r="M127" s="63">
        <f t="shared" si="62"/>
        <v>0.91460037644080683</v>
      </c>
      <c r="O127" s="89">
        <v>425.85000600000001</v>
      </c>
      <c r="P127" s="62">
        <f t="shared" si="50"/>
        <v>-3.4730893078805912E-2</v>
      </c>
      <c r="Q127" s="63">
        <f t="shared" si="63"/>
        <v>-5.9042518233970052</v>
      </c>
      <c r="S127" s="89">
        <v>74.831199999999995</v>
      </c>
      <c r="T127" s="36">
        <f t="shared" si="45"/>
        <v>-3.452430529636937E-3</v>
      </c>
      <c r="U127" s="63">
        <f t="shared" si="58"/>
        <v>-0.55238888474190995</v>
      </c>
      <c r="W127" s="89">
        <v>88.235000999999997</v>
      </c>
      <c r="X127" s="36">
        <f t="shared" si="46"/>
        <v>6.0589826866117328E-3</v>
      </c>
      <c r="Y127" s="63">
        <f t="shared" si="59"/>
        <v>1.4541558447868159</v>
      </c>
      <c r="AB127" s="81">
        <f t="shared" si="47"/>
        <v>-4.2745848133192608</v>
      </c>
      <c r="AG127" s="20">
        <v>1.519073896349044</v>
      </c>
    </row>
    <row r="128" spans="1:33" x14ac:dyDescent="0.25">
      <c r="A128" s="61">
        <v>44043</v>
      </c>
      <c r="C128" s="89">
        <v>366.3</v>
      </c>
      <c r="D128" s="62">
        <f t="shared" si="57"/>
        <v>-8.186656208359921E-4</v>
      </c>
      <c r="E128" s="39">
        <f t="shared" si="60"/>
        <v>-0.14735981175047858</v>
      </c>
      <c r="G128" s="38">
        <v>280.95</v>
      </c>
      <c r="H128" s="62">
        <f t="shared" si="64"/>
        <v>-1.1149571301935172E-2</v>
      </c>
      <c r="I128" s="63">
        <f t="shared" si="61"/>
        <v>-1.4494442692515723</v>
      </c>
      <c r="K128" s="89">
        <v>966</v>
      </c>
      <c r="L128" s="62">
        <f t="shared" si="65"/>
        <v>4.7212726159217002E-3</v>
      </c>
      <c r="M128" s="63">
        <f t="shared" si="62"/>
        <v>0.56655271391060402</v>
      </c>
      <c r="O128" s="89">
        <v>431.64999399999999</v>
      </c>
      <c r="P128" s="62">
        <f t="shared" si="50"/>
        <v>1.352787510482302E-2</v>
      </c>
      <c r="Q128" s="63">
        <f t="shared" si="63"/>
        <v>2.2997387678199135</v>
      </c>
      <c r="S128" s="89">
        <v>74.989998</v>
      </c>
      <c r="T128" s="36">
        <f t="shared" si="45"/>
        <v>2.1198343303307681E-3</v>
      </c>
      <c r="U128" s="63">
        <f t="shared" si="58"/>
        <v>0.33917349285292286</v>
      </c>
      <c r="W128" s="89">
        <v>88.813004000000006</v>
      </c>
      <c r="X128" s="36">
        <f t="shared" si="46"/>
        <v>6.5293596894972416E-3</v>
      </c>
      <c r="Y128" s="63">
        <f t="shared" si="59"/>
        <v>1.5670463254793381</v>
      </c>
      <c r="AB128" s="81">
        <f t="shared" si="47"/>
        <v>3.1757072190607278</v>
      </c>
      <c r="AG128" s="20">
        <v>1.6497444466898084</v>
      </c>
    </row>
    <row r="129" spans="1:33" x14ac:dyDescent="0.25">
      <c r="A129" s="61">
        <v>44046</v>
      </c>
      <c r="C129" s="89">
        <v>373.5</v>
      </c>
      <c r="D129" s="62">
        <f t="shared" si="57"/>
        <v>1.946533478810325E-2</v>
      </c>
      <c r="E129" s="39">
        <f t="shared" si="60"/>
        <v>3.5037602618585852</v>
      </c>
      <c r="G129" s="38">
        <v>281.55</v>
      </c>
      <c r="H129" s="62">
        <f t="shared" si="64"/>
        <v>2.1333341424203877E-3</v>
      </c>
      <c r="I129" s="63">
        <f t="shared" si="61"/>
        <v>0.27733343851465042</v>
      </c>
      <c r="K129" s="89">
        <v>956.9</v>
      </c>
      <c r="L129" s="62">
        <f t="shared" si="65"/>
        <v>-9.4649414273008346E-3</v>
      </c>
      <c r="M129" s="63">
        <f t="shared" si="62"/>
        <v>-1.1357929712761001</v>
      </c>
      <c r="O129" s="89">
        <v>417.35000600000001</v>
      </c>
      <c r="P129" s="62">
        <f t="shared" si="50"/>
        <v>-3.368984810821276E-2</v>
      </c>
      <c r="Q129" s="63">
        <f t="shared" si="63"/>
        <v>-5.7272741783961694</v>
      </c>
      <c r="S129" s="89">
        <v>74.917800999999997</v>
      </c>
      <c r="T129" s="36">
        <f t="shared" si="45"/>
        <v>-9.632188060072418E-4</v>
      </c>
      <c r="U129" s="63">
        <f t="shared" si="58"/>
        <v>-0.15411500896115868</v>
      </c>
      <c r="W129" s="89">
        <v>88.260002</v>
      </c>
      <c r="X129" s="36">
        <f t="shared" si="46"/>
        <v>-6.2460542163420823E-3</v>
      </c>
      <c r="Y129" s="63">
        <f t="shared" si="59"/>
        <v>-1.4990530119220997</v>
      </c>
      <c r="AB129" s="81">
        <f t="shared" si="47"/>
        <v>-4.7351414701822918</v>
      </c>
      <c r="AG129" s="20">
        <v>1.8990285198883239</v>
      </c>
    </row>
    <row r="130" spans="1:33" x14ac:dyDescent="0.25">
      <c r="A130" s="61">
        <v>44047</v>
      </c>
      <c r="C130" s="89">
        <v>372.25</v>
      </c>
      <c r="D130" s="62">
        <f t="shared" si="57"/>
        <v>-3.3523330087536726E-3</v>
      </c>
      <c r="E130" s="39">
        <f t="shared" si="60"/>
        <v>-0.60341994157566103</v>
      </c>
      <c r="G130" s="38">
        <v>281.05</v>
      </c>
      <c r="H130" s="62">
        <f t="shared" si="64"/>
        <v>-1.7774622525435406E-3</v>
      </c>
      <c r="I130" s="63">
        <f t="shared" si="61"/>
        <v>-0.23107009283066027</v>
      </c>
      <c r="K130" s="89">
        <v>949.85</v>
      </c>
      <c r="L130" s="62">
        <f t="shared" si="65"/>
        <v>-7.3948153941590065E-3</v>
      </c>
      <c r="M130" s="63">
        <f t="shared" si="62"/>
        <v>-0.88737784729908076</v>
      </c>
      <c r="O130" s="89">
        <v>429.14999399999999</v>
      </c>
      <c r="P130" s="62">
        <f t="shared" si="50"/>
        <v>2.7881281509935085E-2</v>
      </c>
      <c r="Q130" s="63">
        <f t="shared" si="63"/>
        <v>4.7398178566889646</v>
      </c>
      <c r="S130" s="89">
        <v>75.330001999999993</v>
      </c>
      <c r="T130" s="36">
        <f t="shared" si="45"/>
        <v>5.4869625503824173E-3</v>
      </c>
      <c r="U130" s="63">
        <f t="shared" si="58"/>
        <v>0.8779140080611868</v>
      </c>
      <c r="W130" s="89">
        <v>88.337997000000001</v>
      </c>
      <c r="X130" s="36">
        <f t="shared" si="46"/>
        <v>8.8330564913335419E-4</v>
      </c>
      <c r="Y130" s="63">
        <f t="shared" si="59"/>
        <v>0.21199335579200501</v>
      </c>
      <c r="AB130" s="81">
        <f t="shared" si="47"/>
        <v>4.1078573388367543</v>
      </c>
      <c r="AG130" s="20">
        <v>1.9114044640741281</v>
      </c>
    </row>
    <row r="131" spans="1:33" x14ac:dyDescent="0.25">
      <c r="A131" s="61">
        <v>44048</v>
      </c>
      <c r="C131" s="89">
        <v>395.8</v>
      </c>
      <c r="D131" s="62">
        <f t="shared" si="57"/>
        <v>6.1343361604347071E-2</v>
      </c>
      <c r="E131" s="39">
        <f t="shared" si="60"/>
        <v>11.041805088782473</v>
      </c>
      <c r="G131" s="38">
        <v>278.2</v>
      </c>
      <c r="H131" s="62">
        <f t="shared" si="64"/>
        <v>-1.0192309958741588E-2</v>
      </c>
      <c r="I131" s="63">
        <f t="shared" si="61"/>
        <v>-1.3250002946364063</v>
      </c>
      <c r="K131" s="89">
        <v>944.7</v>
      </c>
      <c r="L131" s="62">
        <f t="shared" si="65"/>
        <v>-5.4366606159695101E-3</v>
      </c>
      <c r="M131" s="63">
        <f t="shared" si="62"/>
        <v>-0.65239927391634123</v>
      </c>
      <c r="O131" s="89">
        <v>434.95001200000002</v>
      </c>
      <c r="P131" s="62">
        <f t="shared" si="50"/>
        <v>1.3424615359824069E-2</v>
      </c>
      <c r="Q131" s="63">
        <f t="shared" si="63"/>
        <v>2.2821846111700919</v>
      </c>
      <c r="S131" s="89">
        <v>75.25</v>
      </c>
      <c r="T131" s="36">
        <f t="shared" si="45"/>
        <v>-1.0625847584651228E-3</v>
      </c>
      <c r="U131" s="63">
        <f t="shared" si="58"/>
        <v>-0.17001356135441964</v>
      </c>
      <c r="W131" s="89">
        <v>88.605002999999996</v>
      </c>
      <c r="X131" s="36">
        <f t="shared" si="46"/>
        <v>3.0179911345862261E-3</v>
      </c>
      <c r="Y131" s="63">
        <f t="shared" si="59"/>
        <v>0.72431787230069422</v>
      </c>
      <c r="AB131" s="81">
        <f t="shared" si="47"/>
        <v>11.900894442346091</v>
      </c>
      <c r="AG131" s="20">
        <v>1.9163319921729207</v>
      </c>
    </row>
    <row r="132" spans="1:33" x14ac:dyDescent="0.25">
      <c r="A132" s="61">
        <v>44049</v>
      </c>
      <c r="C132" s="89">
        <v>400.45</v>
      </c>
      <c r="D132" s="62">
        <f t="shared" si="57"/>
        <v>1.1679881601225833E-2</v>
      </c>
      <c r="E132" s="39">
        <f t="shared" si="60"/>
        <v>2.1023786882206497</v>
      </c>
      <c r="G132" s="38">
        <v>279.64999999999998</v>
      </c>
      <c r="H132" s="62">
        <f t="shared" si="64"/>
        <v>5.1985417782544298E-3</v>
      </c>
      <c r="I132" s="63">
        <f t="shared" si="61"/>
        <v>0.67581043117307582</v>
      </c>
      <c r="K132" s="89">
        <v>970.85</v>
      </c>
      <c r="L132" s="62">
        <f t="shared" si="65"/>
        <v>2.7304559665374019E-2</v>
      </c>
      <c r="M132" s="63">
        <f t="shared" si="62"/>
        <v>3.2765471598448821</v>
      </c>
      <c r="O132" s="89">
        <v>433</v>
      </c>
      <c r="P132" s="62">
        <f t="shared" si="50"/>
        <v>-4.4933815404376619E-3</v>
      </c>
      <c r="Q132" s="63">
        <f t="shared" si="63"/>
        <v>-0.76387486187440257</v>
      </c>
      <c r="S132" s="89">
        <v>74.882202000000007</v>
      </c>
      <c r="T132" s="36">
        <f t="shared" si="45"/>
        <v>-4.8996648407452562E-3</v>
      </c>
      <c r="U132" s="63">
        <f t="shared" ref="U132:U163" si="66">T132*$AE$12</f>
        <v>-0.78394637451924098</v>
      </c>
      <c r="W132" s="89">
        <v>88.726996999999997</v>
      </c>
      <c r="X132" s="36">
        <f t="shared" si="46"/>
        <v>1.3758827424840171E-3</v>
      </c>
      <c r="Y132" s="63">
        <f t="shared" ref="Y132:Y163" si="67">X132*$AE$13</f>
        <v>0.33021185819616411</v>
      </c>
      <c r="AB132" s="81">
        <f t="shared" si="47"/>
        <v>4.8371269010411284</v>
      </c>
      <c r="AG132" s="20">
        <v>1.9787519524691608</v>
      </c>
    </row>
    <row r="133" spans="1:33" x14ac:dyDescent="0.25">
      <c r="A133" s="61">
        <v>44050</v>
      </c>
      <c r="C133" s="89">
        <v>404.05</v>
      </c>
      <c r="D133" s="62">
        <f t="shared" si="57"/>
        <v>8.9497179097654776E-3</v>
      </c>
      <c r="E133" s="39">
        <f t="shared" si="60"/>
        <v>1.610949223757786</v>
      </c>
      <c r="G133" s="38">
        <v>277.39999999999998</v>
      </c>
      <c r="H133" s="62">
        <f t="shared" si="64"/>
        <v>-8.0783133868658156E-3</v>
      </c>
      <c r="I133" s="63">
        <f t="shared" si="61"/>
        <v>-1.050180740292556</v>
      </c>
      <c r="K133" s="89">
        <v>950.9</v>
      </c>
      <c r="L133" s="62">
        <f t="shared" si="65"/>
        <v>-2.0763071895064288E-2</v>
      </c>
      <c r="M133" s="63">
        <f t="shared" si="62"/>
        <v>-2.4915686274077147</v>
      </c>
      <c r="O133" s="89">
        <v>433.29998799999998</v>
      </c>
      <c r="P133" s="62">
        <f t="shared" si="50"/>
        <v>6.9257304893553253E-4</v>
      </c>
      <c r="Q133" s="63">
        <f t="shared" si="63"/>
        <v>0.11773741831904053</v>
      </c>
      <c r="S133" s="89">
        <v>74.899803000000006</v>
      </c>
      <c r="T133" s="36">
        <f t="shared" ref="T133:T196" si="68">LN(S133/S132)</f>
        <v>2.3502155791034666E-4</v>
      </c>
      <c r="U133" s="63">
        <f t="shared" si="66"/>
        <v>3.7603449265655467E-2</v>
      </c>
      <c r="W133" s="89">
        <v>88.852997000000002</v>
      </c>
      <c r="X133" s="36">
        <f t="shared" ref="X133:X196" si="69">LN(W133/W132)</f>
        <v>1.4190790111723195E-3</v>
      </c>
      <c r="Y133" s="63">
        <f t="shared" si="67"/>
        <v>0.34057896268135668</v>
      </c>
      <c r="AB133" s="81">
        <f t="shared" ref="AB133:AB196" si="70">SUM(E133,I133,M133,Q133,U133,Y133)</f>
        <v>-1.4348803136764321</v>
      </c>
      <c r="AG133" s="20">
        <v>2.0536213027240011</v>
      </c>
    </row>
    <row r="134" spans="1:33" x14ac:dyDescent="0.25">
      <c r="A134" s="61">
        <v>44053</v>
      </c>
      <c r="C134" s="89">
        <v>410.2</v>
      </c>
      <c r="D134" s="62">
        <f t="shared" si="57"/>
        <v>1.5106212958823584E-2</v>
      </c>
      <c r="E134" s="39">
        <f t="shared" si="60"/>
        <v>2.7191183325882449</v>
      </c>
      <c r="G134" s="38">
        <v>277.39999999999998</v>
      </c>
      <c r="H134" s="62">
        <f t="shared" si="64"/>
        <v>0</v>
      </c>
      <c r="I134" s="63">
        <f t="shared" si="61"/>
        <v>0</v>
      </c>
      <c r="K134" s="89">
        <v>951.35</v>
      </c>
      <c r="L134" s="62">
        <f t="shared" si="65"/>
        <v>4.7312394101122537E-4</v>
      </c>
      <c r="M134" s="63">
        <f t="shared" si="62"/>
        <v>5.6774872921347044E-2</v>
      </c>
      <c r="O134" s="89">
        <v>431.10000600000001</v>
      </c>
      <c r="P134" s="62">
        <f t="shared" si="50"/>
        <v>-5.0902053804519846E-3</v>
      </c>
      <c r="Q134" s="63">
        <f t="shared" si="63"/>
        <v>-0.86533491467683743</v>
      </c>
      <c r="S134" s="89">
        <v>75.024803000000006</v>
      </c>
      <c r="T134" s="36">
        <f t="shared" si="68"/>
        <v>1.6675051854303175E-3</v>
      </c>
      <c r="U134" s="63">
        <f t="shared" si="66"/>
        <v>0.26680082966885077</v>
      </c>
      <c r="W134" s="89">
        <v>88.330001999999993</v>
      </c>
      <c r="X134" s="36">
        <f t="shared" si="69"/>
        <v>-5.9034616396940378E-3</v>
      </c>
      <c r="Y134" s="63">
        <f t="shared" si="67"/>
        <v>-1.4168307935265692</v>
      </c>
      <c r="AB134" s="81">
        <f t="shared" si="70"/>
        <v>0.76052832697503603</v>
      </c>
      <c r="AG134" s="20">
        <v>2.2157462855451957</v>
      </c>
    </row>
    <row r="135" spans="1:33" x14ac:dyDescent="0.25">
      <c r="A135" s="61">
        <v>44054</v>
      </c>
      <c r="C135" s="89">
        <v>416.45</v>
      </c>
      <c r="D135" s="62">
        <f t="shared" si="57"/>
        <v>1.5121560743069272E-2</v>
      </c>
      <c r="E135" s="39">
        <f t="shared" si="60"/>
        <v>2.7218809337524688</v>
      </c>
      <c r="G135" s="38">
        <v>279.64999999999998</v>
      </c>
      <c r="H135" s="62">
        <f t="shared" si="64"/>
        <v>8.0783133868658607E-3</v>
      </c>
      <c r="I135" s="63">
        <f t="shared" si="61"/>
        <v>1.0501807402925618</v>
      </c>
      <c r="K135" s="89">
        <v>948.45</v>
      </c>
      <c r="L135" s="62">
        <f t="shared" si="65"/>
        <v>-3.0529553136777773E-3</v>
      </c>
      <c r="M135" s="63">
        <f t="shared" si="62"/>
        <v>-0.3663546376413333</v>
      </c>
      <c r="O135" s="89">
        <v>448</v>
      </c>
      <c r="P135" s="62">
        <f t="shared" si="50"/>
        <v>3.8453136744011733E-2</v>
      </c>
      <c r="Q135" s="63">
        <f t="shared" si="63"/>
        <v>6.5370332464819949</v>
      </c>
      <c r="S135" s="89">
        <v>75.099997999999999</v>
      </c>
      <c r="T135" s="36">
        <f t="shared" si="68"/>
        <v>1.0017666073497266E-3</v>
      </c>
      <c r="U135" s="63">
        <f t="shared" si="66"/>
        <v>0.16028265717595624</v>
      </c>
      <c r="W135" s="89">
        <v>87.805000000000007</v>
      </c>
      <c r="X135" s="36">
        <f t="shared" si="69"/>
        <v>-5.9613767715863079E-3</v>
      </c>
      <c r="Y135" s="63">
        <f t="shared" si="67"/>
        <v>-1.4307304251807138</v>
      </c>
      <c r="AB135" s="81">
        <f t="shared" si="70"/>
        <v>8.6722925148809349</v>
      </c>
      <c r="AG135" s="20">
        <v>2.2372802865627475</v>
      </c>
    </row>
    <row r="136" spans="1:33" x14ac:dyDescent="0.25">
      <c r="A136" s="61">
        <v>44055</v>
      </c>
      <c r="C136" s="89">
        <v>414.5</v>
      </c>
      <c r="D136" s="62">
        <f t="shared" si="57"/>
        <v>-4.6934318059998464E-3</v>
      </c>
      <c r="E136" s="39">
        <f t="shared" si="60"/>
        <v>-0.84481772507997233</v>
      </c>
      <c r="G136" s="38">
        <v>276.2</v>
      </c>
      <c r="H136" s="62">
        <f t="shared" si="64"/>
        <v>-1.2413580292405196E-2</v>
      </c>
      <c r="I136" s="63">
        <f t="shared" si="61"/>
        <v>-1.6137654380126756</v>
      </c>
      <c r="K136" s="89">
        <v>954.95</v>
      </c>
      <c r="L136" s="62">
        <f t="shared" si="65"/>
        <v>6.829909916431634E-3</v>
      </c>
      <c r="M136" s="63">
        <f t="shared" si="62"/>
        <v>0.81958918997179608</v>
      </c>
      <c r="O136" s="89">
        <v>451.10000600000001</v>
      </c>
      <c r="P136" s="62">
        <f t="shared" si="50"/>
        <v>6.8958253001852286E-3</v>
      </c>
      <c r="Q136" s="63">
        <f t="shared" si="63"/>
        <v>1.1722903010314889</v>
      </c>
      <c r="S136" s="89">
        <v>74.900002000000001</v>
      </c>
      <c r="T136" s="36">
        <f t="shared" si="68"/>
        <v>-2.6666149134871508E-3</v>
      </c>
      <c r="U136" s="63">
        <f t="shared" si="66"/>
        <v>-0.42665838615794416</v>
      </c>
      <c r="W136" s="89">
        <v>87.494003000000006</v>
      </c>
      <c r="X136" s="36">
        <f t="shared" si="69"/>
        <v>-3.5481927558836321E-3</v>
      </c>
      <c r="Y136" s="63">
        <f t="shared" si="67"/>
        <v>-0.8515662614120717</v>
      </c>
      <c r="AB136" s="81">
        <f t="shared" si="70"/>
        <v>-1.7449283196593786</v>
      </c>
      <c r="AG136" s="20">
        <v>2.5311323190064505</v>
      </c>
    </row>
    <row r="137" spans="1:33" x14ac:dyDescent="0.25">
      <c r="A137" s="61">
        <v>44056</v>
      </c>
      <c r="C137" s="89">
        <v>413.1</v>
      </c>
      <c r="D137" s="62">
        <f t="shared" si="57"/>
        <v>-3.3832801726307702E-3</v>
      </c>
      <c r="E137" s="39">
        <f t="shared" si="60"/>
        <v>-0.60899043107353867</v>
      </c>
      <c r="G137" s="38">
        <v>277</v>
      </c>
      <c r="H137" s="62">
        <f t="shared" si="64"/>
        <v>2.8922652121467171E-3</v>
      </c>
      <c r="I137" s="63">
        <f t="shared" si="61"/>
        <v>0.37599447757907323</v>
      </c>
      <c r="K137" s="89">
        <v>951.2</v>
      </c>
      <c r="L137" s="62">
        <f t="shared" si="65"/>
        <v>-3.9346377125914593E-3</v>
      </c>
      <c r="M137" s="63">
        <f t="shared" si="62"/>
        <v>-0.47215652551097509</v>
      </c>
      <c r="O137" s="89">
        <v>448.10000600000001</v>
      </c>
      <c r="P137" s="62">
        <f t="shared" si="50"/>
        <v>-6.672622533204749E-3</v>
      </c>
      <c r="Q137" s="63">
        <f t="shared" si="63"/>
        <v>-1.1343458306448073</v>
      </c>
      <c r="S137" s="89">
        <v>74.772102000000004</v>
      </c>
      <c r="T137" s="36">
        <f t="shared" si="68"/>
        <v>-1.7090697292814155E-3</v>
      </c>
      <c r="U137" s="63">
        <f t="shared" si="66"/>
        <v>-0.27345115668502651</v>
      </c>
      <c r="W137" s="89">
        <v>88.143996999999999</v>
      </c>
      <c r="X137" s="36">
        <f t="shared" si="69"/>
        <v>7.4015528232105488E-3</v>
      </c>
      <c r="Y137" s="63">
        <f t="shared" si="67"/>
        <v>1.7763726775705317</v>
      </c>
      <c r="AB137" s="81">
        <f t="shared" si="70"/>
        <v>-0.33657678876474262</v>
      </c>
      <c r="AG137" s="20">
        <v>2.8799049310840963</v>
      </c>
    </row>
    <row r="138" spans="1:33" x14ac:dyDescent="0.25">
      <c r="A138" s="61">
        <v>44057</v>
      </c>
      <c r="C138" s="89">
        <v>418.5</v>
      </c>
      <c r="D138" s="62">
        <f t="shared" si="57"/>
        <v>1.2987195526811112E-2</v>
      </c>
      <c r="E138" s="39">
        <f t="shared" si="60"/>
        <v>2.3376951948260003</v>
      </c>
      <c r="G138" s="38">
        <v>276.5</v>
      </c>
      <c r="H138" s="62">
        <f t="shared" si="64"/>
        <v>-1.8066852249490357E-3</v>
      </c>
      <c r="I138" s="63">
        <f t="shared" si="61"/>
        <v>-0.23486907924337463</v>
      </c>
      <c r="K138" s="89">
        <v>953.6</v>
      </c>
      <c r="L138" s="62">
        <f t="shared" si="65"/>
        <v>2.5199509345131947E-3</v>
      </c>
      <c r="M138" s="63">
        <f t="shared" si="62"/>
        <v>0.30239411214158335</v>
      </c>
      <c r="O138" s="89">
        <v>435.85000600000001</v>
      </c>
      <c r="P138" s="62">
        <f t="shared" si="50"/>
        <v>-2.7718273958176661E-2</v>
      </c>
      <c r="Q138" s="63">
        <f t="shared" si="63"/>
        <v>-4.7121065728900327</v>
      </c>
      <c r="S138" s="89">
        <v>75.029999000000004</v>
      </c>
      <c r="T138" s="36">
        <f t="shared" si="68"/>
        <v>3.4431727334734356E-3</v>
      </c>
      <c r="U138" s="63">
        <f t="shared" si="66"/>
        <v>0.55090763735574966</v>
      </c>
      <c r="W138" s="89">
        <v>88.325996000000004</v>
      </c>
      <c r="X138" s="36">
        <f t="shared" si="69"/>
        <v>2.0626630220064008E-3</v>
      </c>
      <c r="Y138" s="63">
        <f t="shared" si="67"/>
        <v>0.49503912528153621</v>
      </c>
      <c r="AB138" s="81">
        <f t="shared" si="70"/>
        <v>-1.2609395825285381</v>
      </c>
      <c r="AG138" s="20">
        <v>2.8811793205667424</v>
      </c>
    </row>
    <row r="139" spans="1:33" x14ac:dyDescent="0.25">
      <c r="A139" s="61">
        <v>44060</v>
      </c>
      <c r="C139" s="89">
        <v>425.05</v>
      </c>
      <c r="D139" s="62">
        <f t="shared" si="57"/>
        <v>1.5529919133837951E-2</v>
      </c>
      <c r="E139" s="39">
        <f t="shared" si="60"/>
        <v>2.7953854440908312</v>
      </c>
      <c r="G139" s="38">
        <v>281.95</v>
      </c>
      <c r="H139" s="62">
        <f t="shared" si="64"/>
        <v>1.9518929290801491E-2</v>
      </c>
      <c r="I139" s="63">
        <f t="shared" si="61"/>
        <v>2.537460807804194</v>
      </c>
      <c r="K139" s="89">
        <v>957.5</v>
      </c>
      <c r="L139" s="62">
        <f t="shared" si="65"/>
        <v>4.0814247437156509E-3</v>
      </c>
      <c r="M139" s="63">
        <f t="shared" si="62"/>
        <v>0.4897709692458781</v>
      </c>
      <c r="O139" s="89">
        <v>438.14999399999999</v>
      </c>
      <c r="P139" s="62">
        <f t="shared" si="50"/>
        <v>5.2631425841302591E-3</v>
      </c>
      <c r="Q139" s="63">
        <f t="shared" si="63"/>
        <v>0.89473423930214402</v>
      </c>
      <c r="S139" s="89">
        <v>74.902801999999994</v>
      </c>
      <c r="T139" s="36">
        <f t="shared" si="68"/>
        <v>-1.6967205263537734E-3</v>
      </c>
      <c r="U139" s="63">
        <f t="shared" si="66"/>
        <v>-0.27147528421660372</v>
      </c>
      <c r="W139" s="89">
        <v>88.612999000000002</v>
      </c>
      <c r="X139" s="36">
        <f t="shared" si="69"/>
        <v>3.2440927078270071E-3</v>
      </c>
      <c r="Y139" s="63">
        <f t="shared" si="67"/>
        <v>0.77858224987848168</v>
      </c>
      <c r="AB139" s="81">
        <f t="shared" si="70"/>
        <v>7.2244584261049258</v>
      </c>
      <c r="AG139" s="20">
        <v>2.9726391474986391</v>
      </c>
    </row>
    <row r="140" spans="1:33" x14ac:dyDescent="0.25">
      <c r="A140" s="61">
        <v>44061</v>
      </c>
      <c r="C140" s="89">
        <v>434.5</v>
      </c>
      <c r="D140" s="62">
        <f t="shared" si="57"/>
        <v>2.1989135642078907E-2</v>
      </c>
      <c r="E140" s="39">
        <f t="shared" si="60"/>
        <v>3.9580444155742032</v>
      </c>
      <c r="G140" s="38">
        <v>282.7</v>
      </c>
      <c r="H140" s="62">
        <f t="shared" si="64"/>
        <v>2.6565144463536207E-3</v>
      </c>
      <c r="I140" s="63">
        <f t="shared" si="61"/>
        <v>0.34534687802597069</v>
      </c>
      <c r="K140" s="89">
        <v>967.55</v>
      </c>
      <c r="L140" s="62">
        <f t="shared" si="65"/>
        <v>1.0441382100355263E-2</v>
      </c>
      <c r="M140" s="63">
        <f t="shared" si="62"/>
        <v>1.2529658520426317</v>
      </c>
      <c r="O140" s="89">
        <v>445.79998799999998</v>
      </c>
      <c r="P140" s="62">
        <f t="shared" si="50"/>
        <v>1.7309090225948637E-2</v>
      </c>
      <c r="Q140" s="63">
        <f t="shared" si="63"/>
        <v>2.9425453384112683</v>
      </c>
      <c r="S140" s="89">
        <v>75</v>
      </c>
      <c r="T140" s="36">
        <f t="shared" si="68"/>
        <v>1.2968138330290088E-3</v>
      </c>
      <c r="U140" s="63">
        <f t="shared" si="66"/>
        <v>0.2074902132846414</v>
      </c>
      <c r="W140" s="89">
        <v>88.68</v>
      </c>
      <c r="X140" s="36">
        <f t="shared" si="69"/>
        <v>7.558223231321048E-4</v>
      </c>
      <c r="Y140" s="63">
        <f t="shared" si="67"/>
        <v>0.18139735755170516</v>
      </c>
      <c r="AB140" s="81">
        <f t="shared" si="70"/>
        <v>8.8877900548904201</v>
      </c>
      <c r="AG140" s="20">
        <v>2.9907568559583173</v>
      </c>
    </row>
    <row r="141" spans="1:33" x14ac:dyDescent="0.25">
      <c r="A141" s="61">
        <v>44062</v>
      </c>
      <c r="C141" s="89">
        <v>431.7</v>
      </c>
      <c r="D141" s="62">
        <f t="shared" si="57"/>
        <v>-6.4650421440148884E-3</v>
      </c>
      <c r="E141" s="39">
        <f t="shared" si="60"/>
        <v>-1.16370758592268</v>
      </c>
      <c r="G141" s="38">
        <v>279.75</v>
      </c>
      <c r="H141" s="62">
        <f t="shared" ref="H141:H172" si="71">LN(G141/G140)</f>
        <v>-1.0489917507510018E-2</v>
      </c>
      <c r="I141" s="63">
        <f t="shared" si="61"/>
        <v>-1.3636892759763024</v>
      </c>
      <c r="K141" s="89">
        <v>959.3</v>
      </c>
      <c r="L141" s="62">
        <f t="shared" ref="L141:L172" si="72">LN(K141/K140)</f>
        <v>-8.5632513312544119E-3</v>
      </c>
      <c r="M141" s="63">
        <f t="shared" si="62"/>
        <v>-1.0275901597505295</v>
      </c>
      <c r="O141" s="89">
        <v>444.20001200000002</v>
      </c>
      <c r="P141" s="62">
        <f t="shared" ref="P141:P204" si="73">LN(O141/O140)</f>
        <v>-3.5954555586827212E-3</v>
      </c>
      <c r="Q141" s="63">
        <f t="shared" si="63"/>
        <v>-0.61122744497606263</v>
      </c>
      <c r="S141" s="89">
        <v>74.794998000000007</v>
      </c>
      <c r="T141" s="36">
        <f t="shared" si="68"/>
        <v>-2.7371024496417886E-3</v>
      </c>
      <c r="U141" s="63">
        <f t="shared" si="66"/>
        <v>-0.43793639194268619</v>
      </c>
      <c r="W141" s="89">
        <v>89.022002999999998</v>
      </c>
      <c r="X141" s="36">
        <f t="shared" si="69"/>
        <v>3.8491791481352232E-3</v>
      </c>
      <c r="Y141" s="63">
        <f t="shared" si="67"/>
        <v>0.9238029955524536</v>
      </c>
      <c r="AB141" s="81">
        <f t="shared" si="70"/>
        <v>-3.6803478630158071</v>
      </c>
      <c r="AG141" s="20">
        <v>3.1162906427366681</v>
      </c>
    </row>
    <row r="142" spans="1:33" x14ac:dyDescent="0.25">
      <c r="A142" s="61">
        <v>44063</v>
      </c>
      <c r="C142" s="89">
        <v>432.6</v>
      </c>
      <c r="D142" s="62">
        <f t="shared" si="57"/>
        <v>2.0826109575265684E-3</v>
      </c>
      <c r="E142" s="39">
        <f t="shared" si="60"/>
        <v>0.37486997235478231</v>
      </c>
      <c r="G142" s="38">
        <v>274.2</v>
      </c>
      <c r="H142" s="62">
        <f t="shared" si="71"/>
        <v>-2.0038580063820678E-2</v>
      </c>
      <c r="I142" s="63">
        <f t="shared" si="61"/>
        <v>-2.6050154082966883</v>
      </c>
      <c r="K142" s="89">
        <v>955.15</v>
      </c>
      <c r="L142" s="62">
        <f t="shared" si="72"/>
        <v>-4.3354556142411226E-3</v>
      </c>
      <c r="M142" s="63">
        <f t="shared" si="62"/>
        <v>-0.52025467370893475</v>
      </c>
      <c r="O142" s="89">
        <v>434.95001200000002</v>
      </c>
      <c r="P142" s="62">
        <f t="shared" si="73"/>
        <v>-2.1043828932257373E-2</v>
      </c>
      <c r="Q142" s="63">
        <f t="shared" si="63"/>
        <v>-3.5774509184837533</v>
      </c>
      <c r="S142" s="89">
        <v>74.966797</v>
      </c>
      <c r="T142" s="36">
        <f t="shared" si="68"/>
        <v>2.2942977594471769E-3</v>
      </c>
      <c r="U142" s="63">
        <f t="shared" si="66"/>
        <v>0.36708764151154827</v>
      </c>
      <c r="W142" s="89">
        <v>88.567001000000005</v>
      </c>
      <c r="X142" s="36">
        <f t="shared" si="69"/>
        <v>-5.1242248715765047E-3</v>
      </c>
      <c r="Y142" s="63">
        <f t="shared" si="67"/>
        <v>-1.2298139691783612</v>
      </c>
      <c r="AB142" s="81">
        <f t="shared" si="70"/>
        <v>-7.1905773558014072</v>
      </c>
      <c r="AG142" s="20">
        <v>3.1286650782086833</v>
      </c>
    </row>
    <row r="143" spans="1:33" x14ac:dyDescent="0.25">
      <c r="A143" s="61">
        <v>44064</v>
      </c>
      <c r="C143" s="89">
        <v>428.85</v>
      </c>
      <c r="D143" s="62">
        <f t="shared" si="57"/>
        <v>-8.7063060825278878E-3</v>
      </c>
      <c r="E143" s="39">
        <f t="shared" si="60"/>
        <v>-1.5671350948550198</v>
      </c>
      <c r="G143" s="38">
        <v>273.35000000000002</v>
      </c>
      <c r="H143" s="62">
        <f t="shared" si="71"/>
        <v>-3.1047417872056178E-3</v>
      </c>
      <c r="I143" s="63">
        <f t="shared" si="61"/>
        <v>-0.40361643233673034</v>
      </c>
      <c r="K143" s="89">
        <v>948.8</v>
      </c>
      <c r="L143" s="62">
        <f t="shared" si="72"/>
        <v>-6.6703679661998536E-3</v>
      </c>
      <c r="M143" s="63">
        <f t="shared" si="62"/>
        <v>-0.80044415594398244</v>
      </c>
      <c r="O143" s="89">
        <v>440.45001200000002</v>
      </c>
      <c r="P143" s="62">
        <f t="shared" si="73"/>
        <v>1.2565849257740139E-2</v>
      </c>
      <c r="Q143" s="63">
        <f t="shared" si="63"/>
        <v>2.1361943738158238</v>
      </c>
      <c r="S143" s="89">
        <v>74.999900999999994</v>
      </c>
      <c r="T143" s="36">
        <f t="shared" si="68"/>
        <v>4.4148468932334354E-4</v>
      </c>
      <c r="U143" s="63">
        <f t="shared" si="66"/>
        <v>7.0637550291734963E-2</v>
      </c>
      <c r="W143" s="89">
        <v>88.957001000000005</v>
      </c>
      <c r="X143" s="36">
        <f t="shared" si="69"/>
        <v>4.3937791287724289E-3</v>
      </c>
      <c r="Y143" s="63">
        <f t="shared" si="67"/>
        <v>1.054506990905383</v>
      </c>
      <c r="AB143" s="81">
        <f t="shared" si="70"/>
        <v>0.49014323187720921</v>
      </c>
      <c r="AG143" s="20">
        <v>3.1371185407448903</v>
      </c>
    </row>
    <row r="144" spans="1:33" x14ac:dyDescent="0.25">
      <c r="A144" s="61">
        <v>44067</v>
      </c>
      <c r="C144" s="89">
        <v>429.5</v>
      </c>
      <c r="D144" s="62">
        <f t="shared" si="57"/>
        <v>1.5145339878795342E-3</v>
      </c>
      <c r="E144" s="39">
        <f t="shared" ref="E144:E172" si="74">D144*$AE$6</f>
        <v>0.27261611781831618</v>
      </c>
      <c r="G144" s="38">
        <v>272.7</v>
      </c>
      <c r="H144" s="62">
        <f t="shared" si="71"/>
        <v>-2.3807354894655529E-3</v>
      </c>
      <c r="I144" s="63">
        <f t="shared" ref="I144:I172" si="75">H144*$AE$7</f>
        <v>-0.30949561363052186</v>
      </c>
      <c r="K144" s="89">
        <v>947.4</v>
      </c>
      <c r="L144" s="62">
        <f t="shared" si="72"/>
        <v>-1.4766377538096007E-3</v>
      </c>
      <c r="M144" s="63">
        <f t="shared" ref="M144:M172" si="76">L144*$AE$8</f>
        <v>-0.17719653045715208</v>
      </c>
      <c r="O144" s="89">
        <v>445.79998799999998</v>
      </c>
      <c r="P144" s="62">
        <f t="shared" si="73"/>
        <v>1.2073435233200119E-2</v>
      </c>
      <c r="Q144" s="63">
        <f t="shared" ref="Q144:Q172" si="77">P144*$AE$9</f>
        <v>2.0524839896440201</v>
      </c>
      <c r="S144" s="89">
        <v>74.921798999999993</v>
      </c>
      <c r="T144" s="36">
        <f t="shared" si="68"/>
        <v>-1.0419039680765361E-3</v>
      </c>
      <c r="U144" s="63">
        <f t="shared" si="66"/>
        <v>-0.16670463489224577</v>
      </c>
      <c r="W144" s="89">
        <v>88.297996999999995</v>
      </c>
      <c r="X144" s="36">
        <f t="shared" si="69"/>
        <v>-7.4356948325242662E-3</v>
      </c>
      <c r="Y144" s="63">
        <f t="shared" si="67"/>
        <v>-1.7845667598058239</v>
      </c>
      <c r="AB144" s="81">
        <f t="shared" si="70"/>
        <v>-0.11286343132340737</v>
      </c>
      <c r="AG144" s="20">
        <v>3.1658051971204704</v>
      </c>
    </row>
    <row r="145" spans="1:33" x14ac:dyDescent="0.25">
      <c r="A145" s="61">
        <v>44068</v>
      </c>
      <c r="C145" s="89">
        <v>424</v>
      </c>
      <c r="D145" s="62">
        <f t="shared" si="57"/>
        <v>-1.2888286192352343E-2</v>
      </c>
      <c r="E145" s="39">
        <f t="shared" si="74"/>
        <v>-2.3198915146234218</v>
      </c>
      <c r="G145" s="38">
        <v>269.95</v>
      </c>
      <c r="H145" s="62">
        <f t="shared" si="71"/>
        <v>-1.0135533187246821E-2</v>
      </c>
      <c r="I145" s="63">
        <f t="shared" si="75"/>
        <v>-1.3176193143420867</v>
      </c>
      <c r="K145" s="89">
        <v>938.1</v>
      </c>
      <c r="L145" s="62">
        <f t="shared" si="72"/>
        <v>-9.8648373577460563E-3</v>
      </c>
      <c r="M145" s="63">
        <f t="shared" si="76"/>
        <v>-1.1837804829295266</v>
      </c>
      <c r="O145" s="89">
        <v>451.79998799999998</v>
      </c>
      <c r="P145" s="62">
        <f t="shared" si="73"/>
        <v>1.3369183439609817E-2</v>
      </c>
      <c r="Q145" s="63">
        <f t="shared" si="77"/>
        <v>2.2727611847336688</v>
      </c>
      <c r="S145" s="89">
        <v>74.400002000000001</v>
      </c>
      <c r="T145" s="36">
        <f t="shared" si="68"/>
        <v>-6.988920846596274E-3</v>
      </c>
      <c r="U145" s="63">
        <f t="shared" si="66"/>
        <v>-1.1182273354554038</v>
      </c>
      <c r="W145" s="89">
        <v>87.399001999999996</v>
      </c>
      <c r="X145" s="36">
        <f t="shared" si="69"/>
        <v>-1.023355948892452E-2</v>
      </c>
      <c r="Y145" s="63">
        <f t="shared" si="67"/>
        <v>-2.456054277341885</v>
      </c>
      <c r="AB145" s="81">
        <f t="shared" si="70"/>
        <v>-6.1228117399586548</v>
      </c>
      <c r="AG145" s="20">
        <v>3.1757072190607278</v>
      </c>
    </row>
    <row r="146" spans="1:33" x14ac:dyDescent="0.25">
      <c r="A146" s="61">
        <v>44069</v>
      </c>
      <c r="C146" s="89">
        <v>425</v>
      </c>
      <c r="D146" s="62">
        <f t="shared" ref="D146:D172" si="78">LN(C146/C145)</f>
        <v>2.3557136924589835E-3</v>
      </c>
      <c r="E146" s="39">
        <f t="shared" si="74"/>
        <v>0.42402846464261706</v>
      </c>
      <c r="G146" s="38">
        <v>272.05</v>
      </c>
      <c r="H146" s="62">
        <f t="shared" si="71"/>
        <v>7.7491162676384829E-3</v>
      </c>
      <c r="I146" s="63">
        <f t="shared" si="75"/>
        <v>1.0073851147930029</v>
      </c>
      <c r="K146" s="89">
        <v>950.8</v>
      </c>
      <c r="L146" s="62">
        <f t="shared" si="72"/>
        <v>1.3447182354133475E-2</v>
      </c>
      <c r="M146" s="63">
        <f t="shared" si="76"/>
        <v>1.6136618824960169</v>
      </c>
      <c r="O146" s="89">
        <v>463.35000600000001</v>
      </c>
      <c r="P146" s="62">
        <f t="shared" si="73"/>
        <v>2.5243143508397205E-2</v>
      </c>
      <c r="Q146" s="63">
        <f t="shared" si="77"/>
        <v>4.2913343964275246</v>
      </c>
      <c r="S146" s="89">
        <v>74.452499000000003</v>
      </c>
      <c r="T146" s="36">
        <f t="shared" si="68"/>
        <v>7.0535599770078718E-4</v>
      </c>
      <c r="U146" s="63">
        <f t="shared" si="66"/>
        <v>0.11285695963212594</v>
      </c>
      <c r="W146" s="89">
        <v>87.766998000000001</v>
      </c>
      <c r="X146" s="36">
        <f t="shared" si="69"/>
        <v>4.2016891564479845E-3</v>
      </c>
      <c r="Y146" s="63">
        <f t="shared" si="67"/>
        <v>1.0084053975475162</v>
      </c>
      <c r="AB146" s="81">
        <f t="shared" si="70"/>
        <v>8.4576722155388033</v>
      </c>
      <c r="AG146" s="20">
        <v>3.176641964776123</v>
      </c>
    </row>
    <row r="147" spans="1:33" x14ac:dyDescent="0.25">
      <c r="A147" s="61">
        <v>44070</v>
      </c>
      <c r="C147" s="89">
        <v>426.85</v>
      </c>
      <c r="D147" s="62">
        <f t="shared" si="78"/>
        <v>4.3434945318986578E-3</v>
      </c>
      <c r="E147" s="39">
        <f t="shared" si="74"/>
        <v>0.78182901574175845</v>
      </c>
      <c r="G147" s="38">
        <v>272.35000000000002</v>
      </c>
      <c r="H147" s="62">
        <f t="shared" si="71"/>
        <v>1.1021308977491498E-3</v>
      </c>
      <c r="I147" s="63">
        <f t="shared" si="75"/>
        <v>0.14327701670738946</v>
      </c>
      <c r="K147" s="89">
        <v>947.05</v>
      </c>
      <c r="L147" s="62">
        <f t="shared" si="72"/>
        <v>-3.9518453832883202E-3</v>
      </c>
      <c r="M147" s="63">
        <f t="shared" si="76"/>
        <v>-0.47422144599459842</v>
      </c>
      <c r="O147" s="89">
        <v>473.04998799999998</v>
      </c>
      <c r="P147" s="62">
        <f t="shared" si="73"/>
        <v>2.0718344801280732E-2</v>
      </c>
      <c r="Q147" s="63">
        <f t="shared" si="77"/>
        <v>3.5221186162177247</v>
      </c>
      <c r="S147" s="89">
        <v>74.240097000000006</v>
      </c>
      <c r="T147" s="36">
        <f t="shared" si="68"/>
        <v>-2.8569296680995963E-3</v>
      </c>
      <c r="U147" s="63">
        <f t="shared" si="66"/>
        <v>-0.45710874689593539</v>
      </c>
      <c r="W147" s="89">
        <v>87.804001</v>
      </c>
      <c r="X147" s="36">
        <f t="shared" si="69"/>
        <v>4.2151609045486938E-4</v>
      </c>
      <c r="Y147" s="63">
        <f t="shared" si="67"/>
        <v>0.10116386170916865</v>
      </c>
      <c r="AB147" s="81">
        <f t="shared" si="70"/>
        <v>3.6170583174855073</v>
      </c>
      <c r="AG147" s="20">
        <v>3.2720957544391873</v>
      </c>
    </row>
    <row r="148" spans="1:33" x14ac:dyDescent="0.25">
      <c r="A148" s="61">
        <v>44071</v>
      </c>
      <c r="C148" s="89">
        <v>424.2</v>
      </c>
      <c r="D148" s="62">
        <f t="shared" si="78"/>
        <v>-6.2276213257334637E-3</v>
      </c>
      <c r="E148" s="39">
        <f t="shared" si="74"/>
        <v>-1.1209718386320235</v>
      </c>
      <c r="G148" s="38">
        <v>272.05</v>
      </c>
      <c r="H148" s="62">
        <f t="shared" si="71"/>
        <v>-1.1021308977491838E-3</v>
      </c>
      <c r="I148" s="63">
        <f t="shared" si="75"/>
        <v>-0.1432770167073939</v>
      </c>
      <c r="K148" s="89">
        <v>935.25</v>
      </c>
      <c r="L148" s="62">
        <f t="shared" si="72"/>
        <v>-1.2538016874494977E-2</v>
      </c>
      <c r="M148" s="63">
        <f t="shared" si="76"/>
        <v>-1.5045620249393972</v>
      </c>
      <c r="O148" s="89">
        <v>509.20001200000002</v>
      </c>
      <c r="P148" s="62">
        <f t="shared" si="73"/>
        <v>7.3639824466474324E-2</v>
      </c>
      <c r="Q148" s="63">
        <f t="shared" si="77"/>
        <v>12.518770159300635</v>
      </c>
      <c r="S148" s="89">
        <v>73.774497999999994</v>
      </c>
      <c r="T148" s="36">
        <f t="shared" si="68"/>
        <v>-6.2912787175750176E-3</v>
      </c>
      <c r="U148" s="63">
        <f t="shared" si="66"/>
        <v>-1.0066045948120028</v>
      </c>
      <c r="W148" s="89">
        <v>87.278000000000006</v>
      </c>
      <c r="X148" s="36">
        <f t="shared" si="69"/>
        <v>-6.008642573731144E-3</v>
      </c>
      <c r="Y148" s="63">
        <f t="shared" si="67"/>
        <v>-1.4420742176954746</v>
      </c>
      <c r="AB148" s="81">
        <f t="shared" si="70"/>
        <v>7.3012804665143411</v>
      </c>
      <c r="AG148" s="20">
        <v>3.2955376733534432</v>
      </c>
    </row>
    <row r="149" spans="1:33" x14ac:dyDescent="0.25">
      <c r="A149" s="61">
        <v>44074</v>
      </c>
      <c r="C149" s="89">
        <v>413</v>
      </c>
      <c r="D149" s="62">
        <f t="shared" si="78"/>
        <v>-2.6757449169549304E-2</v>
      </c>
      <c r="E149" s="39">
        <f t="shared" si="74"/>
        <v>-4.8163408505188752</v>
      </c>
      <c r="G149" s="38">
        <v>271.3</v>
      </c>
      <c r="H149" s="62">
        <f t="shared" si="71"/>
        <v>-2.760653267048233E-3</v>
      </c>
      <c r="I149" s="63">
        <f t="shared" si="75"/>
        <v>-0.35888492471627031</v>
      </c>
      <c r="K149" s="89">
        <v>928.6</v>
      </c>
      <c r="L149" s="62">
        <f t="shared" si="72"/>
        <v>-7.1357976424341477E-3</v>
      </c>
      <c r="M149" s="63">
        <f t="shared" si="76"/>
        <v>-0.85629571709209773</v>
      </c>
      <c r="O149" s="89">
        <v>496.75</v>
      </c>
      <c r="P149" s="62">
        <f t="shared" si="73"/>
        <v>-2.475400881770359E-2</v>
      </c>
      <c r="Q149" s="63">
        <f t="shared" si="77"/>
        <v>-4.2081814990096102</v>
      </c>
      <c r="S149" s="89">
        <v>73.128304</v>
      </c>
      <c r="T149" s="36">
        <f t="shared" si="68"/>
        <v>-8.7976288955057824E-3</v>
      </c>
      <c r="U149" s="63">
        <f t="shared" si="66"/>
        <v>-1.4076206232809252</v>
      </c>
      <c r="W149" s="89">
        <v>86.971001000000001</v>
      </c>
      <c r="X149" s="36">
        <f t="shared" si="69"/>
        <v>-3.5236852537332392E-3</v>
      </c>
      <c r="Y149" s="63">
        <f t="shared" si="67"/>
        <v>-0.84568446089597737</v>
      </c>
      <c r="AB149" s="81">
        <f t="shared" si="70"/>
        <v>-12.493008075513757</v>
      </c>
      <c r="AG149" s="20">
        <v>3.3758759112985151</v>
      </c>
    </row>
    <row r="150" spans="1:33" x14ac:dyDescent="0.25">
      <c r="A150" s="61">
        <v>44075</v>
      </c>
      <c r="C150" s="89">
        <v>428.65</v>
      </c>
      <c r="D150" s="62">
        <f t="shared" si="78"/>
        <v>3.719314216373211E-2</v>
      </c>
      <c r="E150" s="39">
        <f t="shared" si="74"/>
        <v>6.6947655894717801</v>
      </c>
      <c r="G150" s="38">
        <v>271.60000000000002</v>
      </c>
      <c r="H150" s="62">
        <f t="shared" si="71"/>
        <v>1.1051760196549595E-3</v>
      </c>
      <c r="I150" s="63">
        <f t="shared" si="75"/>
        <v>0.14367288255514474</v>
      </c>
      <c r="K150" s="89">
        <v>914.15</v>
      </c>
      <c r="L150" s="62">
        <f t="shared" si="72"/>
        <v>-1.568340381130745E-2</v>
      </c>
      <c r="M150" s="63">
        <f t="shared" si="76"/>
        <v>-1.882008457356894</v>
      </c>
      <c r="O150" s="89">
        <v>485.70001200000002</v>
      </c>
      <c r="P150" s="62">
        <f t="shared" si="73"/>
        <v>-2.2495707373618338E-2</v>
      </c>
      <c r="Q150" s="63">
        <f t="shared" si="77"/>
        <v>-3.8242702535151176</v>
      </c>
      <c r="S150" s="89">
        <v>73.669998000000007</v>
      </c>
      <c r="T150" s="36">
        <f t="shared" si="68"/>
        <v>7.3801461093424559E-3</v>
      </c>
      <c r="U150" s="63">
        <f t="shared" si="66"/>
        <v>1.1808233774947929</v>
      </c>
      <c r="W150" s="89">
        <v>87.374001000000007</v>
      </c>
      <c r="X150" s="36">
        <f t="shared" si="69"/>
        <v>4.6230257607852016E-3</v>
      </c>
      <c r="Y150" s="63">
        <f t="shared" si="67"/>
        <v>1.1095261825884484</v>
      </c>
      <c r="AB150" s="81">
        <f t="shared" si="70"/>
        <v>3.422509321238155</v>
      </c>
      <c r="AG150" s="20">
        <v>3.4029626804618136</v>
      </c>
    </row>
    <row r="151" spans="1:33" x14ac:dyDescent="0.25">
      <c r="A151" s="61">
        <v>44076</v>
      </c>
      <c r="C151" s="89">
        <v>438.65</v>
      </c>
      <c r="D151" s="62">
        <f t="shared" si="78"/>
        <v>2.3061093449627954E-2</v>
      </c>
      <c r="E151" s="39">
        <f t="shared" si="74"/>
        <v>4.1509968209330319</v>
      </c>
      <c r="G151" s="38">
        <v>273.7</v>
      </c>
      <c r="H151" s="62">
        <f t="shared" si="71"/>
        <v>7.7022203620923033E-3</v>
      </c>
      <c r="I151" s="63">
        <f t="shared" si="75"/>
        <v>1.0012886470719995</v>
      </c>
      <c r="K151" s="89">
        <v>924</v>
      </c>
      <c r="L151" s="62">
        <f t="shared" si="72"/>
        <v>1.0717399867170263E-2</v>
      </c>
      <c r="M151" s="63">
        <f t="shared" si="76"/>
        <v>1.2860879840604316</v>
      </c>
      <c r="O151" s="89">
        <v>484.39999399999999</v>
      </c>
      <c r="P151" s="62">
        <f t="shared" si="73"/>
        <v>-2.6801747658282082E-3</v>
      </c>
      <c r="Q151" s="63">
        <f t="shared" si="77"/>
        <v>-0.4556297101907954</v>
      </c>
      <c r="S151" s="89">
        <v>73.269997000000004</v>
      </c>
      <c r="T151" s="36">
        <f t="shared" si="68"/>
        <v>-5.4444263192093929E-3</v>
      </c>
      <c r="U151" s="63">
        <f t="shared" si="66"/>
        <v>-0.87110821107350289</v>
      </c>
      <c r="W151" s="89">
        <v>86.961997999999994</v>
      </c>
      <c r="X151" s="36">
        <f t="shared" si="69"/>
        <v>-4.7265483822522686E-3</v>
      </c>
      <c r="Y151" s="63">
        <f t="shared" si="67"/>
        <v>-1.1343716117405445</v>
      </c>
      <c r="AB151" s="81">
        <f t="shared" si="70"/>
        <v>3.9772639190606203</v>
      </c>
      <c r="AG151" s="20">
        <v>3.422509321238155</v>
      </c>
    </row>
    <row r="152" spans="1:33" x14ac:dyDescent="0.25">
      <c r="A152" s="61">
        <v>44077</v>
      </c>
      <c r="C152" s="89">
        <v>438.1</v>
      </c>
      <c r="D152" s="62">
        <f t="shared" si="78"/>
        <v>-1.2546337545399553E-3</v>
      </c>
      <c r="E152" s="39">
        <f t="shared" si="74"/>
        <v>-0.22583407581719195</v>
      </c>
      <c r="G152" s="38">
        <v>282.85000000000002</v>
      </c>
      <c r="H152" s="62">
        <f t="shared" si="71"/>
        <v>3.2884105742531478E-2</v>
      </c>
      <c r="I152" s="63">
        <f t="shared" si="75"/>
        <v>4.2749337465290917</v>
      </c>
      <c r="K152" s="89">
        <v>935.55</v>
      </c>
      <c r="L152" s="62">
        <f t="shared" si="72"/>
        <v>1.242251999855711E-2</v>
      </c>
      <c r="M152" s="63">
        <f t="shared" si="76"/>
        <v>1.4907023998268532</v>
      </c>
      <c r="O152" s="89">
        <v>474.95001200000002</v>
      </c>
      <c r="P152" s="62">
        <f t="shared" si="73"/>
        <v>-1.970143869047105E-2</v>
      </c>
      <c r="Q152" s="63">
        <f t="shared" si="77"/>
        <v>-3.3492445773800785</v>
      </c>
      <c r="S152" s="89">
        <v>73.248497</v>
      </c>
      <c r="T152" s="36">
        <f t="shared" si="68"/>
        <v>-2.9347831208697064E-4</v>
      </c>
      <c r="U152" s="63">
        <f t="shared" si="66"/>
        <v>-4.6956529933915303E-2</v>
      </c>
      <c r="W152" s="89">
        <v>86.736000000000004</v>
      </c>
      <c r="X152" s="36">
        <f t="shared" si="69"/>
        <v>-2.6021961119821486E-3</v>
      </c>
      <c r="Y152" s="63">
        <f t="shared" si="67"/>
        <v>-0.62452706687571569</v>
      </c>
      <c r="AB152" s="81">
        <f t="shared" si="70"/>
        <v>1.519073896349044</v>
      </c>
      <c r="AG152" s="20">
        <v>3.4753467025999454</v>
      </c>
    </row>
    <row r="153" spans="1:33" x14ac:dyDescent="0.25">
      <c r="A153" s="61">
        <v>44078</v>
      </c>
      <c r="C153" s="89">
        <v>421.3</v>
      </c>
      <c r="D153" s="62">
        <f t="shared" si="78"/>
        <v>-3.9102025834881989E-2</v>
      </c>
      <c r="E153" s="39">
        <f t="shared" si="74"/>
        <v>-7.0383646502787576</v>
      </c>
      <c r="G153" s="38">
        <v>276</v>
      </c>
      <c r="H153" s="62">
        <f t="shared" si="71"/>
        <v>-2.4515856072014796E-2</v>
      </c>
      <c r="I153" s="63">
        <f t="shared" si="75"/>
        <v>-3.1870612893619237</v>
      </c>
      <c r="K153" s="89">
        <v>919.15</v>
      </c>
      <c r="L153" s="62">
        <f t="shared" si="72"/>
        <v>-1.7685261711360558E-2</v>
      </c>
      <c r="M153" s="63">
        <f t="shared" si="76"/>
        <v>-2.1222314053632672</v>
      </c>
      <c r="O153" s="89">
        <v>455.20001200000002</v>
      </c>
      <c r="P153" s="62">
        <f t="shared" si="73"/>
        <v>-4.247265142784911E-2</v>
      </c>
      <c r="Q153" s="63">
        <f t="shared" si="77"/>
        <v>-7.2203507427343485</v>
      </c>
      <c r="S153" s="89">
        <v>73.447899000000007</v>
      </c>
      <c r="T153" s="36">
        <f t="shared" si="68"/>
        <v>2.7185688025849909E-3</v>
      </c>
      <c r="U153" s="63">
        <f t="shared" si="66"/>
        <v>0.43497100841359854</v>
      </c>
      <c r="W153" s="89">
        <v>86.810997</v>
      </c>
      <c r="X153" s="36">
        <f t="shared" si="69"/>
        <v>8.6428467175945069E-4</v>
      </c>
      <c r="Y153" s="63">
        <f t="shared" si="67"/>
        <v>0.20742832122226817</v>
      </c>
      <c r="AB153" s="81">
        <f t="shared" si="70"/>
        <v>-18.925608758102435</v>
      </c>
      <c r="AG153" s="20">
        <v>3.6170583174855073</v>
      </c>
    </row>
    <row r="154" spans="1:33" x14ac:dyDescent="0.25">
      <c r="A154" s="61">
        <v>44081</v>
      </c>
      <c r="C154" s="89">
        <v>422.5</v>
      </c>
      <c r="D154" s="62">
        <f t="shared" si="78"/>
        <v>2.8442778122575807E-3</v>
      </c>
      <c r="E154" s="39">
        <f t="shared" si="74"/>
        <v>0.51197000620636457</v>
      </c>
      <c r="G154" s="38">
        <v>278.75</v>
      </c>
      <c r="H154" s="62">
        <f t="shared" si="71"/>
        <v>9.9144570571786123E-3</v>
      </c>
      <c r="I154" s="63">
        <f t="shared" si="75"/>
        <v>1.2888794174332197</v>
      </c>
      <c r="K154" s="89">
        <v>925.05</v>
      </c>
      <c r="L154" s="62">
        <f t="shared" si="72"/>
        <v>6.3984601767308868E-3</v>
      </c>
      <c r="M154" s="63">
        <f t="shared" si="76"/>
        <v>0.7678152212077064</v>
      </c>
      <c r="O154" s="89">
        <v>458.70001200000002</v>
      </c>
      <c r="P154" s="62">
        <f t="shared" si="73"/>
        <v>7.6595185898560014E-3</v>
      </c>
      <c r="Q154" s="63">
        <f t="shared" si="77"/>
        <v>1.3021181602755203</v>
      </c>
      <c r="S154" s="89">
        <v>73.290298000000007</v>
      </c>
      <c r="T154" s="36">
        <f t="shared" si="68"/>
        <v>-2.1480577494022105E-3</v>
      </c>
      <c r="U154" s="63">
        <f t="shared" si="66"/>
        <v>-0.34368923990435368</v>
      </c>
      <c r="W154" s="89">
        <v>86.667000000000002</v>
      </c>
      <c r="X154" s="36">
        <f t="shared" si="69"/>
        <v>-1.6601186958740599E-3</v>
      </c>
      <c r="Y154" s="63">
        <f t="shared" si="67"/>
        <v>-0.3984284870097744</v>
      </c>
      <c r="AB154" s="81">
        <f t="shared" si="70"/>
        <v>3.1286650782086833</v>
      </c>
      <c r="AG154" s="20">
        <v>3.7807991563194658</v>
      </c>
    </row>
    <row r="155" spans="1:33" x14ac:dyDescent="0.25">
      <c r="A155" s="61">
        <v>44082</v>
      </c>
      <c r="C155" s="89">
        <v>405.1</v>
      </c>
      <c r="D155" s="62">
        <f t="shared" si="78"/>
        <v>-4.2055496588583659E-2</v>
      </c>
      <c r="E155" s="39">
        <f t="shared" si="74"/>
        <v>-7.5699893859450587</v>
      </c>
      <c r="G155" s="38">
        <v>282.55</v>
      </c>
      <c r="H155" s="62">
        <f t="shared" si="71"/>
        <v>1.3540203301523787E-2</v>
      </c>
      <c r="I155" s="63">
        <f t="shared" si="75"/>
        <v>1.7602264291980925</v>
      </c>
      <c r="K155" s="89">
        <v>939.3</v>
      </c>
      <c r="L155" s="62">
        <f t="shared" si="72"/>
        <v>1.5287126894858127E-2</v>
      </c>
      <c r="M155" s="63">
        <f t="shared" si="76"/>
        <v>1.8344552273829753</v>
      </c>
      <c r="O155" s="89">
        <v>444.35000600000001</v>
      </c>
      <c r="P155" s="62">
        <f t="shared" si="73"/>
        <v>-3.1783874076661986E-2</v>
      </c>
      <c r="Q155" s="63">
        <f t="shared" si="77"/>
        <v>-5.4032585930325379</v>
      </c>
      <c r="S155" s="89">
        <v>73.650002000000001</v>
      </c>
      <c r="T155" s="36">
        <f t="shared" si="68"/>
        <v>4.895930095588326E-3</v>
      </c>
      <c r="U155" s="63">
        <f t="shared" si="66"/>
        <v>0.78334881529413214</v>
      </c>
      <c r="W155" s="89">
        <v>86.731003000000001</v>
      </c>
      <c r="X155" s="36">
        <f t="shared" si="69"/>
        <v>7.3822076147723569E-4</v>
      </c>
      <c r="Y155" s="63">
        <f t="shared" si="67"/>
        <v>0.17717298275453658</v>
      </c>
      <c r="AB155" s="81">
        <f t="shared" si="70"/>
        <v>-8.4180445243478594</v>
      </c>
      <c r="AG155" s="20">
        <v>3.8601487949568729</v>
      </c>
    </row>
    <row r="156" spans="1:33" x14ac:dyDescent="0.25">
      <c r="A156" s="61">
        <v>44083</v>
      </c>
      <c r="C156" s="89">
        <v>417.4</v>
      </c>
      <c r="D156" s="62">
        <f t="shared" si="78"/>
        <v>2.9911044434455476E-2</v>
      </c>
      <c r="E156" s="39">
        <f t="shared" si="74"/>
        <v>5.3839879982019854</v>
      </c>
      <c r="G156" s="38">
        <v>282.85000000000002</v>
      </c>
      <c r="H156" s="62">
        <f t="shared" si="71"/>
        <v>1.0611957133123643E-3</v>
      </c>
      <c r="I156" s="63">
        <f t="shared" si="75"/>
        <v>0.13795544273060736</v>
      </c>
      <c r="K156" s="89">
        <v>927.75</v>
      </c>
      <c r="L156" s="62">
        <f t="shared" si="72"/>
        <v>-1.2372617059762689E-2</v>
      </c>
      <c r="M156" s="63">
        <f t="shared" si="76"/>
        <v>-1.4847140471715226</v>
      </c>
      <c r="O156" s="89">
        <v>431.25</v>
      </c>
      <c r="P156" s="62">
        <f t="shared" si="73"/>
        <v>-2.9924585341784014E-2</v>
      </c>
      <c r="Q156" s="63">
        <f t="shared" si="77"/>
        <v>-5.087179508103282</v>
      </c>
      <c r="S156" s="89">
        <v>73.786797000000007</v>
      </c>
      <c r="T156" s="36">
        <f t="shared" si="68"/>
        <v>1.8556430983483181E-3</v>
      </c>
      <c r="U156" s="63">
        <f t="shared" si="66"/>
        <v>0.29690289573573092</v>
      </c>
      <c r="W156" s="89">
        <v>86.741996999999998</v>
      </c>
      <c r="X156" s="36">
        <f t="shared" si="69"/>
        <v>1.267517136928198E-4</v>
      </c>
      <c r="Y156" s="63">
        <f t="shared" si="67"/>
        <v>3.0420411286276754E-2</v>
      </c>
      <c r="AB156" s="81">
        <f t="shared" si="70"/>
        <v>-0.72262680732020446</v>
      </c>
      <c r="AG156" s="20">
        <v>3.9217736676176824</v>
      </c>
    </row>
    <row r="157" spans="1:33" x14ac:dyDescent="0.25">
      <c r="A157" s="61">
        <v>44084</v>
      </c>
      <c r="C157" s="89">
        <v>408</v>
      </c>
      <c r="D157" s="62">
        <f t="shared" si="78"/>
        <v>-2.277782023893864E-2</v>
      </c>
      <c r="E157" s="39">
        <f t="shared" si="74"/>
        <v>-4.1000076430089551</v>
      </c>
      <c r="G157" s="38">
        <v>284.55</v>
      </c>
      <c r="H157" s="62">
        <f t="shared" si="71"/>
        <v>5.9922632599682104E-3</v>
      </c>
      <c r="I157" s="63">
        <f t="shared" si="75"/>
        <v>0.77899422379586736</v>
      </c>
      <c r="K157" s="89">
        <v>940.05</v>
      </c>
      <c r="L157" s="62">
        <f t="shared" si="72"/>
        <v>1.3170765398087264E-2</v>
      </c>
      <c r="M157" s="63">
        <f t="shared" si="76"/>
        <v>1.5804918477704717</v>
      </c>
      <c r="O157" s="89">
        <v>446.85000600000001</v>
      </c>
      <c r="P157" s="62">
        <f t="shared" si="73"/>
        <v>3.5535012909156019E-2</v>
      </c>
      <c r="Q157" s="63">
        <f t="shared" si="77"/>
        <v>6.0409521945565237</v>
      </c>
      <c r="S157" s="89">
        <v>73.550003000000004</v>
      </c>
      <c r="T157" s="36">
        <f t="shared" si="68"/>
        <v>-3.2143253264273024E-3</v>
      </c>
      <c r="U157" s="63">
        <f t="shared" si="66"/>
        <v>-0.51429205222836838</v>
      </c>
      <c r="W157" s="89">
        <v>86.455001999999993</v>
      </c>
      <c r="X157" s="36">
        <f t="shared" si="69"/>
        <v>-3.3140904788634237E-3</v>
      </c>
      <c r="Y157" s="63">
        <f t="shared" si="67"/>
        <v>-0.79538171492722165</v>
      </c>
      <c r="AB157" s="81">
        <f t="shared" si="70"/>
        <v>2.9907568559583173</v>
      </c>
      <c r="AG157" s="20">
        <v>3.9772639190606203</v>
      </c>
    </row>
    <row r="158" spans="1:33" x14ac:dyDescent="0.25">
      <c r="A158" s="61">
        <v>44085</v>
      </c>
      <c r="C158" s="89">
        <v>407.5</v>
      </c>
      <c r="D158" s="62">
        <f t="shared" si="78"/>
        <v>-1.2262417232442964E-3</v>
      </c>
      <c r="E158" s="39">
        <f t="shared" si="74"/>
        <v>-0.22072351018397335</v>
      </c>
      <c r="G158" s="38">
        <v>293.3</v>
      </c>
      <c r="H158" s="62">
        <f t="shared" si="71"/>
        <v>3.0286990934272475E-2</v>
      </c>
      <c r="I158" s="63">
        <f t="shared" si="75"/>
        <v>3.9373088214554217</v>
      </c>
      <c r="K158" s="89">
        <v>945.7</v>
      </c>
      <c r="L158" s="62">
        <f t="shared" si="72"/>
        <v>5.9923286826724532E-3</v>
      </c>
      <c r="M158" s="63">
        <f t="shared" si="76"/>
        <v>0.7190794419206944</v>
      </c>
      <c r="O158" s="89">
        <v>447.20001200000002</v>
      </c>
      <c r="P158" s="62">
        <f t="shared" si="73"/>
        <v>7.8296741979494357E-4</v>
      </c>
      <c r="Q158" s="63">
        <f t="shared" si="77"/>
        <v>0.1331044613651404</v>
      </c>
      <c r="S158" s="89">
        <v>73.527298000000002</v>
      </c>
      <c r="T158" s="36">
        <f t="shared" si="68"/>
        <v>-3.0874920910286689E-4</v>
      </c>
      <c r="U158" s="63">
        <f t="shared" si="66"/>
        <v>-4.9399873456458701E-2</v>
      </c>
      <c r="W158" s="89">
        <v>86.755996999999994</v>
      </c>
      <c r="X158" s="36">
        <f t="shared" si="69"/>
        <v>3.4754756304448756E-3</v>
      </c>
      <c r="Y158" s="63">
        <f t="shared" si="67"/>
        <v>0.83411415130677014</v>
      </c>
      <c r="AB158" s="81">
        <f t="shared" si="70"/>
        <v>5.3534834924075945</v>
      </c>
      <c r="AG158" s="20">
        <v>4.0156274452685849</v>
      </c>
    </row>
    <row r="159" spans="1:33" x14ac:dyDescent="0.25">
      <c r="A159" s="61">
        <v>44088</v>
      </c>
      <c r="C159" s="89">
        <v>404.65</v>
      </c>
      <c r="D159" s="62">
        <f t="shared" si="78"/>
        <v>-7.0184367392065574E-3</v>
      </c>
      <c r="E159" s="39">
        <f t="shared" si="74"/>
        <v>-1.2633186130571803</v>
      </c>
      <c r="G159" s="38">
        <v>307.2</v>
      </c>
      <c r="H159" s="62">
        <f t="shared" si="71"/>
        <v>4.6303025290111703E-2</v>
      </c>
      <c r="I159" s="63">
        <f t="shared" si="75"/>
        <v>6.0193932877145215</v>
      </c>
      <c r="K159" s="89">
        <v>978.4</v>
      </c>
      <c r="L159" s="62">
        <f t="shared" si="72"/>
        <v>3.3993190351496123E-2</v>
      </c>
      <c r="M159" s="63">
        <f t="shared" si="76"/>
        <v>4.0791828421795344</v>
      </c>
      <c r="O159" s="89">
        <v>440.54998799999998</v>
      </c>
      <c r="P159" s="62">
        <f t="shared" si="73"/>
        <v>-1.4982029600461072E-2</v>
      </c>
      <c r="Q159" s="63">
        <f t="shared" si="77"/>
        <v>-2.5469450320783822</v>
      </c>
      <c r="S159" s="89">
        <v>73.4786</v>
      </c>
      <c r="T159" s="36">
        <f t="shared" si="68"/>
        <v>-6.6253126498810671E-4</v>
      </c>
      <c r="U159" s="63">
        <f t="shared" si="66"/>
        <v>-0.10600500239809707</v>
      </c>
      <c r="W159" s="89">
        <v>86.914000999999999</v>
      </c>
      <c r="X159" s="36">
        <f t="shared" si="69"/>
        <v>1.8195893984486345E-3</v>
      </c>
      <c r="Y159" s="63">
        <f t="shared" si="67"/>
        <v>0.43670145562767226</v>
      </c>
      <c r="AB159" s="81">
        <f t="shared" si="70"/>
        <v>6.6190089379880686</v>
      </c>
      <c r="AG159" s="20">
        <v>4.0674905439177902</v>
      </c>
    </row>
    <row r="160" spans="1:33" x14ac:dyDescent="0.25">
      <c r="A160" s="61">
        <v>44089</v>
      </c>
      <c r="C160" s="89">
        <v>405.25</v>
      </c>
      <c r="D160" s="62">
        <f t="shared" si="78"/>
        <v>1.481664674074679E-3</v>
      </c>
      <c r="E160" s="39">
        <f t="shared" si="74"/>
        <v>0.26669964133344221</v>
      </c>
      <c r="G160" s="38">
        <v>307.35000000000002</v>
      </c>
      <c r="H160" s="62">
        <f t="shared" si="71"/>
        <v>4.8816207950135119E-4</v>
      </c>
      <c r="I160" s="63">
        <f t="shared" si="75"/>
        <v>6.3461070335175659E-2</v>
      </c>
      <c r="K160" s="89">
        <v>982.45</v>
      </c>
      <c r="L160" s="62">
        <f t="shared" si="72"/>
        <v>4.1308674902421896E-3</v>
      </c>
      <c r="M160" s="63">
        <f t="shared" si="76"/>
        <v>0.49570409882906274</v>
      </c>
      <c r="O160" s="89">
        <v>449.54998799999998</v>
      </c>
      <c r="P160" s="62">
        <f t="shared" si="73"/>
        <v>2.0223136663362121E-2</v>
      </c>
      <c r="Q160" s="63">
        <f t="shared" si="77"/>
        <v>3.4379332327715608</v>
      </c>
      <c r="S160" s="89">
        <v>73.614998</v>
      </c>
      <c r="T160" s="36">
        <f t="shared" si="68"/>
        <v>1.854574787061543E-3</v>
      </c>
      <c r="U160" s="63">
        <f t="shared" si="66"/>
        <v>0.29673196592984685</v>
      </c>
      <c r="W160" s="89">
        <v>87.004997000000003</v>
      </c>
      <c r="X160" s="36">
        <f t="shared" si="69"/>
        <v>1.0464182676962787E-3</v>
      </c>
      <c r="Y160" s="63">
        <f t="shared" si="67"/>
        <v>0.25114038424710688</v>
      </c>
      <c r="AB160" s="81">
        <f t="shared" si="70"/>
        <v>4.8116703934461951</v>
      </c>
      <c r="AG160" s="20">
        <v>4.0769811636894673</v>
      </c>
    </row>
    <row r="161" spans="1:33" x14ac:dyDescent="0.25">
      <c r="A161" s="61">
        <v>44090</v>
      </c>
      <c r="C161" s="89">
        <v>404.6</v>
      </c>
      <c r="D161" s="62">
        <f t="shared" si="78"/>
        <v>-1.6052358821403243E-3</v>
      </c>
      <c r="E161" s="39">
        <f t="shared" si="74"/>
        <v>-0.28894245878525837</v>
      </c>
      <c r="G161" s="38">
        <v>312.14999999999998</v>
      </c>
      <c r="H161" s="62">
        <f t="shared" si="71"/>
        <v>1.5496678154734453E-2</v>
      </c>
      <c r="I161" s="63">
        <f t="shared" si="75"/>
        <v>2.0145681601154788</v>
      </c>
      <c r="K161" s="89">
        <v>1001.75</v>
      </c>
      <c r="L161" s="62">
        <f t="shared" si="72"/>
        <v>1.9454297653049121E-2</v>
      </c>
      <c r="M161" s="63">
        <f t="shared" si="76"/>
        <v>2.3345157183658944</v>
      </c>
      <c r="O161" s="89">
        <v>446</v>
      </c>
      <c r="P161" s="62">
        <f t="shared" si="73"/>
        <v>-7.9281037173573911E-3</v>
      </c>
      <c r="Q161" s="63">
        <f t="shared" si="77"/>
        <v>-1.3477776319507564</v>
      </c>
      <c r="S161" s="89">
        <v>73.800003000000004</v>
      </c>
      <c r="T161" s="36">
        <f t="shared" si="68"/>
        <v>2.5099901078370051E-3</v>
      </c>
      <c r="U161" s="63">
        <f t="shared" si="66"/>
        <v>0.40159841725392081</v>
      </c>
      <c r="W161" s="89">
        <v>87.099997999999999</v>
      </c>
      <c r="X161" s="36">
        <f t="shared" si="69"/>
        <v>1.0913071095801493E-3</v>
      </c>
      <c r="Y161" s="63">
        <f t="shared" si="67"/>
        <v>0.26191370629923583</v>
      </c>
      <c r="AB161" s="81">
        <f t="shared" si="70"/>
        <v>3.3758759112985151</v>
      </c>
      <c r="AG161" s="20">
        <v>4.1078573388367543</v>
      </c>
    </row>
    <row r="162" spans="1:33" x14ac:dyDescent="0.25">
      <c r="A162" s="61">
        <v>44091</v>
      </c>
      <c r="C162" s="89">
        <v>398.7</v>
      </c>
      <c r="D162" s="62">
        <f t="shared" si="78"/>
        <v>-1.4689670346335788E-2</v>
      </c>
      <c r="E162" s="39">
        <f t="shared" si="74"/>
        <v>-2.6441406623404418</v>
      </c>
      <c r="G162" s="38">
        <v>311.7</v>
      </c>
      <c r="H162" s="62">
        <f t="shared" si="71"/>
        <v>-1.4426547344616994E-3</v>
      </c>
      <c r="I162" s="63">
        <f t="shared" si="75"/>
        <v>-0.18754511548002092</v>
      </c>
      <c r="K162" s="89">
        <v>1011</v>
      </c>
      <c r="L162" s="62">
        <f t="shared" si="72"/>
        <v>9.1914695042175192E-3</v>
      </c>
      <c r="M162" s="63">
        <f t="shared" si="76"/>
        <v>1.1029763405061024</v>
      </c>
      <c r="O162" s="89">
        <v>442.89999399999999</v>
      </c>
      <c r="P162" s="62">
        <f t="shared" si="73"/>
        <v>-6.9749546379877098E-3</v>
      </c>
      <c r="Q162" s="63">
        <f t="shared" si="77"/>
        <v>-1.1857422884579107</v>
      </c>
      <c r="S162" s="89">
        <v>73.550697</v>
      </c>
      <c r="T162" s="36">
        <f t="shared" si="68"/>
        <v>-3.3838487077213E-3</v>
      </c>
      <c r="U162" s="63">
        <f t="shared" si="66"/>
        <v>-0.541415793235408</v>
      </c>
      <c r="W162" s="89">
        <v>86.739998</v>
      </c>
      <c r="X162" s="36">
        <f t="shared" si="69"/>
        <v>-4.1417455465373645E-3</v>
      </c>
      <c r="Y162" s="63">
        <f t="shared" si="67"/>
        <v>-0.99401893116896745</v>
      </c>
      <c r="AB162" s="81">
        <f t="shared" si="70"/>
        <v>-4.4498864501766464</v>
      </c>
      <c r="AG162" s="20">
        <v>4.1130039174941242</v>
      </c>
    </row>
    <row r="163" spans="1:33" x14ac:dyDescent="0.25">
      <c r="A163" s="61">
        <v>44092</v>
      </c>
      <c r="C163" s="89">
        <v>395.5</v>
      </c>
      <c r="D163" s="62">
        <f t="shared" si="78"/>
        <v>-8.0584671796006899E-3</v>
      </c>
      <c r="E163" s="39">
        <f t="shared" si="74"/>
        <v>-1.4505240923281242</v>
      </c>
      <c r="G163" s="38">
        <v>316.5</v>
      </c>
      <c r="H163" s="62">
        <f t="shared" si="71"/>
        <v>1.5282054810939421E-2</v>
      </c>
      <c r="I163" s="63">
        <f t="shared" si="75"/>
        <v>1.9866671254221249</v>
      </c>
      <c r="K163" s="89">
        <v>1002.15</v>
      </c>
      <c r="L163" s="62">
        <f t="shared" si="72"/>
        <v>-8.7922479808754776E-3</v>
      </c>
      <c r="M163" s="63">
        <f t="shared" si="76"/>
        <v>-1.0550697577050574</v>
      </c>
      <c r="O163" s="89">
        <v>443.35000600000001</v>
      </c>
      <c r="P163" s="62">
        <f t="shared" si="73"/>
        <v>1.0155419772653722E-3</v>
      </c>
      <c r="Q163" s="63">
        <f t="shared" si="77"/>
        <v>0.17264213613511326</v>
      </c>
      <c r="S163" s="89">
        <v>73.583602999999997</v>
      </c>
      <c r="T163" s="36">
        <f t="shared" si="68"/>
        <v>4.4729203929494199E-4</v>
      </c>
      <c r="U163" s="63">
        <f t="shared" si="66"/>
        <v>7.1566726287190713E-2</v>
      </c>
      <c r="W163" s="89">
        <v>87.133003000000002</v>
      </c>
      <c r="X163" s="36">
        <f t="shared" si="69"/>
        <v>4.5206060403054985E-3</v>
      </c>
      <c r="Y163" s="63">
        <f t="shared" si="67"/>
        <v>1.0849454496733197</v>
      </c>
      <c r="AB163" s="81">
        <f t="shared" si="70"/>
        <v>0.81022758748456702</v>
      </c>
      <c r="AG163" s="20">
        <v>4.2505320041264421</v>
      </c>
    </row>
    <row r="164" spans="1:33" x14ac:dyDescent="0.25">
      <c r="A164" s="61">
        <v>44095</v>
      </c>
      <c r="C164" s="89">
        <v>373.4</v>
      </c>
      <c r="D164" s="62">
        <f t="shared" si="78"/>
        <v>-5.7500556100086413E-2</v>
      </c>
      <c r="E164" s="39">
        <f t="shared" si="74"/>
        <v>-10.350100098015554</v>
      </c>
      <c r="G164" s="38">
        <v>311.89999999999998</v>
      </c>
      <c r="H164" s="62">
        <f t="shared" si="71"/>
        <v>-1.4640617970473417E-2</v>
      </c>
      <c r="I164" s="63">
        <f t="shared" si="75"/>
        <v>-1.9032803361615442</v>
      </c>
      <c r="K164" s="89">
        <v>1009.9</v>
      </c>
      <c r="L164" s="62">
        <f t="shared" si="72"/>
        <v>7.7036239929151569E-3</v>
      </c>
      <c r="M164" s="63">
        <f t="shared" si="76"/>
        <v>0.92443487914981881</v>
      </c>
      <c r="O164" s="89">
        <v>423.35000600000001</v>
      </c>
      <c r="P164" s="62">
        <f t="shared" si="73"/>
        <v>-4.6160265098385278E-2</v>
      </c>
      <c r="Q164" s="63">
        <f t="shared" si="77"/>
        <v>-7.8472450667254972</v>
      </c>
      <c r="S164" s="89">
        <v>73.534797999999995</v>
      </c>
      <c r="T164" s="36">
        <f t="shared" si="68"/>
        <v>-6.6347923113094329E-4</v>
      </c>
      <c r="U164" s="63">
        <f t="shared" ref="U164:U195" si="79">T164*$AE$12</f>
        <v>-0.10615667698095092</v>
      </c>
      <c r="W164" s="89">
        <v>86.998001000000002</v>
      </c>
      <c r="X164" s="36">
        <f t="shared" si="69"/>
        <v>-1.5505800109985722E-3</v>
      </c>
      <c r="Y164" s="63">
        <f t="shared" ref="Y164:Y195" si="80">X164*$AE$13</f>
        <v>-0.37213920263965733</v>
      </c>
      <c r="AB164" s="81">
        <f t="shared" si="70"/>
        <v>-19.654486501373384</v>
      </c>
      <c r="AG164" s="20">
        <v>4.3010642515099446</v>
      </c>
    </row>
    <row r="165" spans="1:33" x14ac:dyDescent="0.25">
      <c r="A165" s="61">
        <v>44096</v>
      </c>
      <c r="C165" s="89">
        <v>374.15</v>
      </c>
      <c r="D165" s="62">
        <f t="shared" si="78"/>
        <v>2.0065554187452322E-3</v>
      </c>
      <c r="E165" s="39">
        <f t="shared" si="74"/>
        <v>0.36117997537414182</v>
      </c>
      <c r="G165" s="38">
        <v>312.25</v>
      </c>
      <c r="H165" s="62">
        <f t="shared" si="71"/>
        <v>1.1215253919296031E-3</v>
      </c>
      <c r="I165" s="63">
        <f t="shared" si="75"/>
        <v>0.14579830095084839</v>
      </c>
      <c r="K165" s="89">
        <v>1007.5</v>
      </c>
      <c r="L165" s="62">
        <f t="shared" si="72"/>
        <v>-2.3793012116732006E-3</v>
      </c>
      <c r="M165" s="63">
        <f t="shared" si="76"/>
        <v>-0.28551614540078407</v>
      </c>
      <c r="O165" s="89">
        <v>412</v>
      </c>
      <c r="P165" s="62">
        <f t="shared" si="73"/>
        <v>-2.7175924911430123E-2</v>
      </c>
      <c r="Q165" s="63">
        <f t="shared" si="77"/>
        <v>-4.6199072349431205</v>
      </c>
      <c r="S165" s="89">
        <v>73.579802999999998</v>
      </c>
      <c r="T165" s="36">
        <f t="shared" si="68"/>
        <v>6.1183595779122093E-4</v>
      </c>
      <c r="U165" s="63">
        <f t="shared" si="79"/>
        <v>9.7893753246595355E-2</v>
      </c>
      <c r="W165" s="89">
        <v>86.486999999999995</v>
      </c>
      <c r="X165" s="36">
        <f t="shared" si="69"/>
        <v>-5.8910277531473917E-3</v>
      </c>
      <c r="Y165" s="63">
        <f t="shared" si="80"/>
        <v>-1.4138466607553739</v>
      </c>
      <c r="AB165" s="81">
        <f t="shared" si="70"/>
        <v>-5.7143980115276918</v>
      </c>
      <c r="AG165" s="20">
        <v>4.3297563357232711</v>
      </c>
    </row>
    <row r="166" spans="1:33" x14ac:dyDescent="0.25">
      <c r="A166" s="61">
        <v>44097</v>
      </c>
      <c r="C166" s="89">
        <v>361.3</v>
      </c>
      <c r="D166" s="62">
        <f t="shared" si="78"/>
        <v>-3.4948148372772908E-2</v>
      </c>
      <c r="E166" s="39">
        <f t="shared" si="74"/>
        <v>-6.2906667070991231</v>
      </c>
      <c r="G166" s="38">
        <v>314.85000000000002</v>
      </c>
      <c r="H166" s="62">
        <f t="shared" si="71"/>
        <v>8.2921859290647233E-3</v>
      </c>
      <c r="I166" s="63">
        <f t="shared" si="75"/>
        <v>1.0779841707784141</v>
      </c>
      <c r="K166" s="89">
        <v>1019.75</v>
      </c>
      <c r="L166" s="62">
        <f t="shared" si="72"/>
        <v>1.208548437682978E-2</v>
      </c>
      <c r="M166" s="63">
        <f t="shared" si="76"/>
        <v>1.4502581252195736</v>
      </c>
      <c r="O166" s="89">
        <v>419.75</v>
      </c>
      <c r="P166" s="62">
        <f t="shared" si="73"/>
        <v>1.863594660812383E-2</v>
      </c>
      <c r="Q166" s="63">
        <f t="shared" si="77"/>
        <v>3.1681109233810512</v>
      </c>
      <c r="S166" s="89">
        <v>73.502998000000005</v>
      </c>
      <c r="T166" s="36">
        <f t="shared" si="68"/>
        <v>-1.0443778124824684E-3</v>
      </c>
      <c r="U166" s="63">
        <f t="shared" si="79"/>
        <v>-0.16710044999719495</v>
      </c>
      <c r="W166" s="89">
        <v>85.981003000000001</v>
      </c>
      <c r="X166" s="36">
        <f t="shared" si="69"/>
        <v>-5.8677371222669644E-3</v>
      </c>
      <c r="Y166" s="63">
        <f t="shared" si="80"/>
        <v>-1.4082569093440716</v>
      </c>
      <c r="AB166" s="81">
        <f t="shared" si="70"/>
        <v>-2.1696708470613504</v>
      </c>
      <c r="AG166" s="20">
        <v>4.3601585167515644</v>
      </c>
    </row>
    <row r="167" spans="1:33" x14ac:dyDescent="0.25">
      <c r="A167" s="61">
        <v>44098</v>
      </c>
      <c r="C167" s="89">
        <v>343.9</v>
      </c>
      <c r="D167" s="62">
        <f t="shared" si="78"/>
        <v>-4.9357720715374073E-2</v>
      </c>
      <c r="E167" s="39">
        <f t="shared" si="74"/>
        <v>-8.8843897287673332</v>
      </c>
      <c r="G167" s="38">
        <v>304.7</v>
      </c>
      <c r="H167" s="62">
        <f t="shared" si="71"/>
        <v>-3.2768648943088473E-2</v>
      </c>
      <c r="I167" s="63">
        <f t="shared" si="75"/>
        <v>-4.2599243626015015</v>
      </c>
      <c r="K167" s="89">
        <v>975.4</v>
      </c>
      <c r="L167" s="62">
        <f t="shared" si="72"/>
        <v>-4.4465134921715686E-2</v>
      </c>
      <c r="M167" s="63">
        <f t="shared" si="76"/>
        <v>-5.3358161906058825</v>
      </c>
      <c r="O167" s="89">
        <v>402.45001200000002</v>
      </c>
      <c r="P167" s="62">
        <f t="shared" si="73"/>
        <v>-4.2088400600539158E-2</v>
      </c>
      <c r="Q167" s="63">
        <f t="shared" si="77"/>
        <v>-7.1550281020916566</v>
      </c>
      <c r="S167" s="89">
        <v>73.778396999999998</v>
      </c>
      <c r="T167" s="36">
        <f t="shared" si="68"/>
        <v>3.7397706746979589E-3</v>
      </c>
      <c r="U167" s="63">
        <f t="shared" si="79"/>
        <v>0.59836330795167347</v>
      </c>
      <c r="W167" s="89">
        <v>85.703002999999995</v>
      </c>
      <c r="X167" s="36">
        <f t="shared" si="69"/>
        <v>-3.2385106737413487E-3</v>
      </c>
      <c r="Y167" s="63">
        <f t="shared" si="80"/>
        <v>-0.77724256169792372</v>
      </c>
      <c r="AB167" s="81">
        <f t="shared" si="70"/>
        <v>-25.814037637812625</v>
      </c>
      <c r="AG167" s="20">
        <v>4.3968295976950351</v>
      </c>
    </row>
    <row r="168" spans="1:33" x14ac:dyDescent="0.25">
      <c r="A168" s="61">
        <v>44099</v>
      </c>
      <c r="C168" s="89">
        <v>352.1</v>
      </c>
      <c r="D168" s="62">
        <f t="shared" si="78"/>
        <v>2.3564308722786486E-2</v>
      </c>
      <c r="E168" s="39">
        <f t="shared" si="74"/>
        <v>4.2415755701015678</v>
      </c>
      <c r="G168" s="38">
        <v>313.89999999999998</v>
      </c>
      <c r="H168" s="62">
        <f t="shared" si="71"/>
        <v>2.9746777856244414E-2</v>
      </c>
      <c r="I168" s="63">
        <f t="shared" si="75"/>
        <v>3.8670811213117737</v>
      </c>
      <c r="K168" s="89">
        <v>1011.45</v>
      </c>
      <c r="L168" s="62">
        <f t="shared" si="72"/>
        <v>3.6292580572748472E-2</v>
      </c>
      <c r="M168" s="63">
        <f t="shared" si="76"/>
        <v>4.355109668729817</v>
      </c>
      <c r="O168" s="89">
        <v>415.04998799999998</v>
      </c>
      <c r="P168" s="62">
        <f t="shared" si="73"/>
        <v>3.0828070631753853E-2</v>
      </c>
      <c r="Q168" s="63">
        <f t="shared" si="77"/>
        <v>5.2407720073981547</v>
      </c>
      <c r="S168" s="89">
        <v>73.682404000000005</v>
      </c>
      <c r="T168" s="36">
        <f t="shared" si="68"/>
        <v>-1.3019461837795467E-3</v>
      </c>
      <c r="U168" s="63">
        <f t="shared" si="79"/>
        <v>-0.20831138940472749</v>
      </c>
      <c r="W168" s="89">
        <v>86.137000999999998</v>
      </c>
      <c r="X168" s="36">
        <f t="shared" si="69"/>
        <v>5.0511977731722132E-3</v>
      </c>
      <c r="Y168" s="63">
        <f t="shared" si="80"/>
        <v>1.2122874655613312</v>
      </c>
      <c r="AB168" s="81">
        <f t="shared" si="70"/>
        <v>18.708514443697915</v>
      </c>
      <c r="AG168" s="20">
        <v>4.4104163881762188</v>
      </c>
    </row>
    <row r="169" spans="1:33" x14ac:dyDescent="0.25">
      <c r="A169" s="61">
        <v>44102</v>
      </c>
      <c r="C169" s="89">
        <v>361</v>
      </c>
      <c r="D169" s="62">
        <f t="shared" si="78"/>
        <v>2.4962732171874082E-2</v>
      </c>
      <c r="E169" s="39">
        <f t="shared" si="74"/>
        <v>4.4932917909373344</v>
      </c>
      <c r="G169" s="38">
        <v>311.55</v>
      </c>
      <c r="H169" s="62">
        <f t="shared" si="71"/>
        <v>-7.514624857676705E-3</v>
      </c>
      <c r="I169" s="63">
        <f t="shared" si="75"/>
        <v>-0.9769012314979717</v>
      </c>
      <c r="K169" s="89">
        <v>1010.4</v>
      </c>
      <c r="L169" s="62">
        <f t="shared" si="72"/>
        <v>-1.0386528124193195E-3</v>
      </c>
      <c r="M169" s="63">
        <f t="shared" si="76"/>
        <v>-0.12463833749031833</v>
      </c>
      <c r="O169" s="89">
        <v>439.25</v>
      </c>
      <c r="P169" s="62">
        <f t="shared" si="73"/>
        <v>5.6669761078341582E-2</v>
      </c>
      <c r="Q169" s="63">
        <f t="shared" si="77"/>
        <v>9.6338593833180681</v>
      </c>
      <c r="S169" s="89">
        <v>73.699303</v>
      </c>
      <c r="T169" s="36">
        <f t="shared" si="68"/>
        <v>2.2932289790957328E-4</v>
      </c>
      <c r="U169" s="63">
        <f t="shared" si="79"/>
        <v>3.6691663665531726E-2</v>
      </c>
      <c r="W169" s="89">
        <v>85.629997000000003</v>
      </c>
      <c r="X169" s="36">
        <f t="shared" si="69"/>
        <v>-5.90340959948086E-3</v>
      </c>
      <c r="Y169" s="63">
        <f t="shared" si="80"/>
        <v>-1.4168183038754063</v>
      </c>
      <c r="AB169" s="81">
        <f t="shared" si="70"/>
        <v>11.645484965057239</v>
      </c>
      <c r="AG169" s="20">
        <v>4.5300987691939225</v>
      </c>
    </row>
    <row r="170" spans="1:33" x14ac:dyDescent="0.25">
      <c r="A170" s="61">
        <v>44103</v>
      </c>
      <c r="C170" s="89">
        <v>370.05</v>
      </c>
      <c r="D170" s="62">
        <f t="shared" si="78"/>
        <v>2.4760173310594536E-2</v>
      </c>
      <c r="E170" s="39">
        <f t="shared" si="74"/>
        <v>4.4568311959070162</v>
      </c>
      <c r="G170" s="38">
        <v>311.5</v>
      </c>
      <c r="H170" s="62">
        <f t="shared" si="71"/>
        <v>-1.6050076272315449E-4</v>
      </c>
      <c r="I170" s="63">
        <f t="shared" si="75"/>
        <v>-2.0865099154010084E-2</v>
      </c>
      <c r="K170" s="89">
        <v>1009</v>
      </c>
      <c r="L170" s="62">
        <f t="shared" si="72"/>
        <v>-1.3865506826723829E-3</v>
      </c>
      <c r="M170" s="63">
        <f t="shared" si="76"/>
        <v>-0.16638608192068594</v>
      </c>
      <c r="O170" s="89">
        <v>426.85000600000001</v>
      </c>
      <c r="P170" s="62">
        <f t="shared" si="73"/>
        <v>-2.8636049554431133E-2</v>
      </c>
      <c r="Q170" s="63">
        <f t="shared" si="77"/>
        <v>-4.8681284242532925</v>
      </c>
      <c r="S170" s="89">
        <v>73.974997999999999</v>
      </c>
      <c r="T170" s="36">
        <f t="shared" si="68"/>
        <v>3.7338293587001166E-3</v>
      </c>
      <c r="U170" s="63">
        <f t="shared" si="79"/>
        <v>0.59741269739201863</v>
      </c>
      <c r="W170" s="89">
        <v>86.07</v>
      </c>
      <c r="X170" s="36">
        <f t="shared" si="69"/>
        <v>5.1252646577335326E-3</v>
      </c>
      <c r="Y170" s="63">
        <f t="shared" si="80"/>
        <v>1.2300635178560477</v>
      </c>
      <c r="AB170" s="81">
        <f t="shared" si="70"/>
        <v>1.2289278058270936</v>
      </c>
      <c r="AG170" s="20">
        <v>4.8116703934462235</v>
      </c>
    </row>
    <row r="171" spans="1:33" x14ac:dyDescent="0.25">
      <c r="A171" s="61">
        <v>44104</v>
      </c>
      <c r="C171" s="89">
        <v>359.75</v>
      </c>
      <c r="D171" s="62">
        <f t="shared" si="78"/>
        <v>-2.8228785875998207E-2</v>
      </c>
      <c r="E171" s="39">
        <f t="shared" si="74"/>
        <v>-5.0811814576796772</v>
      </c>
      <c r="G171" s="38">
        <v>313.55</v>
      </c>
      <c r="H171" s="62">
        <f t="shared" si="71"/>
        <v>6.5594987615220047E-3</v>
      </c>
      <c r="I171" s="63">
        <f t="shared" si="75"/>
        <v>0.85273483899786062</v>
      </c>
      <c r="K171" s="89">
        <v>1008.25</v>
      </c>
      <c r="L171" s="62">
        <f t="shared" si="72"/>
        <v>-7.4358660013147399E-4</v>
      </c>
      <c r="M171" s="63">
        <f t="shared" si="76"/>
        <v>-8.9230392015776885E-2</v>
      </c>
      <c r="O171" s="89">
        <v>424.64999399999999</v>
      </c>
      <c r="P171" s="62">
        <f t="shared" si="73"/>
        <v>-5.1673914160401662E-3</v>
      </c>
      <c r="Q171" s="63">
        <f t="shared" si="77"/>
        <v>-0.87845654072682822</v>
      </c>
      <c r="S171" s="89">
        <v>73.845000999999996</v>
      </c>
      <c r="T171" s="36">
        <f t="shared" si="68"/>
        <v>-1.7588558299603647E-3</v>
      </c>
      <c r="U171" s="63">
        <f t="shared" si="79"/>
        <v>-0.28141693279365837</v>
      </c>
      <c r="W171" s="89">
        <v>86.525002000000001</v>
      </c>
      <c r="X171" s="36">
        <f t="shared" si="69"/>
        <v>5.2724939747313543E-3</v>
      </c>
      <c r="Y171" s="63">
        <f t="shared" si="80"/>
        <v>1.265398553935525</v>
      </c>
      <c r="AB171" s="81">
        <f t="shared" si="70"/>
        <v>-4.2121519302825554</v>
      </c>
      <c r="AG171" s="20">
        <v>4.8131144312501286</v>
      </c>
    </row>
    <row r="172" spans="1:33" x14ac:dyDescent="0.25">
      <c r="A172" s="61">
        <v>44105</v>
      </c>
      <c r="C172" s="89">
        <v>364.95</v>
      </c>
      <c r="D172" s="62">
        <f t="shared" si="78"/>
        <v>1.4351012130164082E-2</v>
      </c>
      <c r="E172" s="39">
        <f t="shared" si="74"/>
        <v>2.583182183429535</v>
      </c>
      <c r="G172" s="38">
        <v>313.05</v>
      </c>
      <c r="H172" s="62">
        <f t="shared" si="71"/>
        <v>-1.5959147977104358E-3</v>
      </c>
      <c r="I172" s="63">
        <f t="shared" si="75"/>
        <v>-0.20746892370235664</v>
      </c>
      <c r="K172" s="89">
        <v>1017.65</v>
      </c>
      <c r="L172" s="62">
        <f t="shared" si="72"/>
        <v>9.2798928454105711E-3</v>
      </c>
      <c r="M172" s="63">
        <f t="shared" si="76"/>
        <v>1.1135871414492686</v>
      </c>
      <c r="O172" s="89">
        <v>443.70001200000002</v>
      </c>
      <c r="P172" s="62">
        <f t="shared" si="73"/>
        <v>4.3883399333429156E-2</v>
      </c>
      <c r="Q172" s="63">
        <f t="shared" si="77"/>
        <v>7.4601778866829562</v>
      </c>
      <c r="S172" s="89">
        <v>73.705001999999993</v>
      </c>
      <c r="T172" s="36">
        <f t="shared" si="68"/>
        <v>-1.8976487857094969E-3</v>
      </c>
      <c r="U172" s="63">
        <f t="shared" si="79"/>
        <v>-0.30362380571351949</v>
      </c>
      <c r="W172" s="89">
        <v>86.169998000000007</v>
      </c>
      <c r="X172" s="36">
        <f t="shared" si="69"/>
        <v>-4.1113465943730509E-3</v>
      </c>
      <c r="Y172" s="63">
        <f t="shared" si="80"/>
        <v>-0.98672318264953218</v>
      </c>
      <c r="AB172" s="81">
        <f t="shared" si="70"/>
        <v>9.6591312994963516</v>
      </c>
      <c r="AG172" s="20">
        <v>4.8371269010411284</v>
      </c>
    </row>
    <row r="173" spans="1:33" x14ac:dyDescent="0.25">
      <c r="A173" s="61">
        <v>44106</v>
      </c>
      <c r="C173" s="89"/>
      <c r="D173" s="62"/>
      <c r="E173" s="39"/>
      <c r="G173" s="38"/>
      <c r="H173" s="1"/>
      <c r="I173" s="63"/>
      <c r="K173" s="89"/>
      <c r="L173" s="62"/>
      <c r="M173" s="63"/>
      <c r="O173" s="89"/>
      <c r="P173" s="62"/>
      <c r="Q173" s="63"/>
      <c r="S173" s="89">
        <v>73.217003000000005</v>
      </c>
      <c r="T173" s="36">
        <f t="shared" si="68"/>
        <v>-6.6429912195635722E-3</v>
      </c>
      <c r="U173" s="63">
        <f t="shared" si="79"/>
        <v>-1.0628785951301716</v>
      </c>
      <c r="W173" s="89">
        <v>85.935997</v>
      </c>
      <c r="X173" s="36">
        <f t="shared" si="69"/>
        <v>-2.7192677883387259E-3</v>
      </c>
      <c r="Y173" s="63">
        <f t="shared" si="80"/>
        <v>-0.65262426920129424</v>
      </c>
      <c r="AB173" s="81">
        <f t="shared" si="70"/>
        <v>-1.7155028643314658</v>
      </c>
      <c r="AG173" s="20">
        <v>4.8458907106559321</v>
      </c>
    </row>
    <row r="174" spans="1:33" x14ac:dyDescent="0.25">
      <c r="A174" s="61">
        <v>44109</v>
      </c>
      <c r="C174" s="89">
        <v>382.3</v>
      </c>
      <c r="D174" s="62">
        <f>LN(C174/C172)</f>
        <v>4.6445282804725901E-2</v>
      </c>
      <c r="E174" s="39">
        <f t="shared" ref="E174:E204" si="81">D174*$AE$6</f>
        <v>8.3601509048506628</v>
      </c>
      <c r="G174" s="38">
        <v>333.95</v>
      </c>
      <c r="H174" s="62">
        <f>LN(G174/G172)</f>
        <v>6.462835898032547E-2</v>
      </c>
      <c r="I174" s="63">
        <f t="shared" ref="I174:I204" si="82">H174*$AE$7</f>
        <v>8.401686667442311</v>
      </c>
      <c r="K174" s="89">
        <v>1048.7</v>
      </c>
      <c r="L174" s="62">
        <f>LN(K174/K172)</f>
        <v>3.005525424147143E-2</v>
      </c>
      <c r="M174" s="63">
        <f t="shared" ref="M174:M204" si="83">L174*$AE$8</f>
        <v>3.6066305089765716</v>
      </c>
      <c r="O174" s="89">
        <v>444.14999399999999</v>
      </c>
      <c r="P174" s="62">
        <f>LN(O174/O172)</f>
        <v>1.013644276595725E-3</v>
      </c>
      <c r="Q174" s="63">
        <f t="shared" ref="Q174:Q204" si="84">P174*$AE$9</f>
        <v>0.17231952702127326</v>
      </c>
      <c r="S174" s="89">
        <v>73.322402999999994</v>
      </c>
      <c r="T174" s="36">
        <f t="shared" si="68"/>
        <v>1.4385211603181287E-3</v>
      </c>
      <c r="U174" s="63">
        <f t="shared" si="79"/>
        <v>0.23016338565090058</v>
      </c>
      <c r="W174" s="89">
        <v>85.789000999999999</v>
      </c>
      <c r="X174" s="36">
        <f t="shared" si="69"/>
        <v>-1.7119934501651775E-3</v>
      </c>
      <c r="Y174" s="63">
        <f t="shared" si="80"/>
        <v>-0.41087842803964258</v>
      </c>
      <c r="AB174" s="81">
        <f t="shared" si="70"/>
        <v>20.36007256590208</v>
      </c>
      <c r="AG174" s="20">
        <v>4.9677430723982923</v>
      </c>
    </row>
    <row r="175" spans="1:33" x14ac:dyDescent="0.25">
      <c r="A175" s="61">
        <v>44110</v>
      </c>
      <c r="C175" s="89">
        <v>377.4</v>
      </c>
      <c r="D175" s="62">
        <f>LN(C175/C174)</f>
        <v>-1.2900007767917384E-2</v>
      </c>
      <c r="E175" s="39">
        <f t="shared" si="81"/>
        <v>-2.3220013982251291</v>
      </c>
      <c r="G175" s="38">
        <v>330.05</v>
      </c>
      <c r="H175" s="62">
        <f t="shared" ref="H175:H204" si="85">LN(G175/G174)</f>
        <v>-1.174712303686506E-2</v>
      </c>
      <c r="I175" s="63">
        <f t="shared" si="82"/>
        <v>-1.5271259947924578</v>
      </c>
      <c r="K175" s="89">
        <v>1055.75</v>
      </c>
      <c r="L175" s="62">
        <f t="shared" ref="L175:L204" si="86">LN(K175/K174)</f>
        <v>6.7001129736933935E-3</v>
      </c>
      <c r="M175" s="63">
        <f t="shared" si="83"/>
        <v>0.80401355684320719</v>
      </c>
      <c r="O175" s="89">
        <v>449.64999399999999</v>
      </c>
      <c r="P175" s="62">
        <f t="shared" si="73"/>
        <v>1.2307159310052461E-2</v>
      </c>
      <c r="Q175" s="63">
        <f t="shared" si="84"/>
        <v>2.0922170827089182</v>
      </c>
      <c r="S175" s="89">
        <v>73.108299000000002</v>
      </c>
      <c r="T175" s="36">
        <f t="shared" si="68"/>
        <v>-2.9243068516749816E-3</v>
      </c>
      <c r="U175" s="63">
        <f t="shared" si="79"/>
        <v>-0.46788909626799707</v>
      </c>
      <c r="W175" s="89">
        <v>86.093001999999998</v>
      </c>
      <c r="X175" s="36">
        <f t="shared" si="69"/>
        <v>3.5373257430413919E-3</v>
      </c>
      <c r="Y175" s="63">
        <f t="shared" si="80"/>
        <v>0.84895817832993403</v>
      </c>
      <c r="AB175" s="81">
        <f t="shared" si="70"/>
        <v>-0.5718276714035242</v>
      </c>
      <c r="AG175" s="20">
        <v>5.1057322786830417</v>
      </c>
    </row>
    <row r="176" spans="1:33" x14ac:dyDescent="0.25">
      <c r="A176" s="61">
        <v>44111</v>
      </c>
      <c r="C176" s="89">
        <v>371.1</v>
      </c>
      <c r="D176" s="62">
        <f t="shared" ref="D176:D204" si="87">LN(C176/C175)</f>
        <v>-1.6834064867897802E-2</v>
      </c>
      <c r="E176" s="39">
        <f t="shared" si="81"/>
        <v>-3.0301316762216044</v>
      </c>
      <c r="G176" s="38">
        <v>335.3</v>
      </c>
      <c r="H176" s="62">
        <f t="shared" si="85"/>
        <v>1.5781495337403046E-2</v>
      </c>
      <c r="I176" s="63">
        <f t="shared" si="82"/>
        <v>2.0515943938623962</v>
      </c>
      <c r="K176" s="89">
        <v>1066.55</v>
      </c>
      <c r="L176" s="62">
        <f t="shared" si="86"/>
        <v>1.017772532377369E-2</v>
      </c>
      <c r="M176" s="63">
        <f t="shared" si="83"/>
        <v>1.2213270388528428</v>
      </c>
      <c r="O176" s="89">
        <v>453.10000600000001</v>
      </c>
      <c r="P176" s="62">
        <f t="shared" si="73"/>
        <v>7.6433758983896864E-3</v>
      </c>
      <c r="Q176" s="63">
        <f t="shared" si="84"/>
        <v>1.2993739027262468</v>
      </c>
      <c r="S176" s="89">
        <v>73.815002000000007</v>
      </c>
      <c r="T176" s="36">
        <f t="shared" si="68"/>
        <v>9.6201003572933836E-3</v>
      </c>
      <c r="U176" s="63">
        <f t="shared" si="79"/>
        <v>1.5392160571669413</v>
      </c>
      <c r="W176" s="89">
        <v>86.112999000000002</v>
      </c>
      <c r="X176" s="36">
        <f t="shared" si="69"/>
        <v>2.3224510149194696E-4</v>
      </c>
      <c r="Y176" s="63">
        <f t="shared" si="80"/>
        <v>5.573882435806727E-2</v>
      </c>
      <c r="AB176" s="81">
        <f t="shared" si="70"/>
        <v>3.1371185407448903</v>
      </c>
      <c r="AG176" s="20">
        <v>5.1259682198760972</v>
      </c>
    </row>
    <row r="177" spans="1:33" x14ac:dyDescent="0.25">
      <c r="A177" s="61">
        <v>44112</v>
      </c>
      <c r="C177" s="89">
        <v>373.65</v>
      </c>
      <c r="D177" s="62">
        <f t="shared" si="87"/>
        <v>6.8479623097471827E-3</v>
      </c>
      <c r="E177" s="39">
        <f t="shared" si="81"/>
        <v>1.2326332157544928</v>
      </c>
      <c r="G177" s="38">
        <v>359.45</v>
      </c>
      <c r="H177" s="62">
        <f t="shared" si="85"/>
        <v>6.9549431957697569E-2</v>
      </c>
      <c r="I177" s="63">
        <f t="shared" si="82"/>
        <v>9.0414261545006838</v>
      </c>
      <c r="K177" s="89">
        <v>1093.7</v>
      </c>
      <c r="L177" s="62">
        <f t="shared" si="86"/>
        <v>2.5137303203353469E-2</v>
      </c>
      <c r="M177" s="63">
        <f t="shared" si="83"/>
        <v>3.0164763844024165</v>
      </c>
      <c r="O177" s="89">
        <v>451.89999399999999</v>
      </c>
      <c r="P177" s="62">
        <f t="shared" si="73"/>
        <v>-2.6519617752422094E-3</v>
      </c>
      <c r="Q177" s="63">
        <f t="shared" si="84"/>
        <v>-0.45083350179117559</v>
      </c>
      <c r="S177" s="89">
        <v>73.542502999999996</v>
      </c>
      <c r="T177" s="36">
        <f t="shared" si="68"/>
        <v>-3.6984788880664462E-3</v>
      </c>
      <c r="U177" s="63">
        <f t="shared" si="79"/>
        <v>-0.5917566220906314</v>
      </c>
      <c r="W177" s="89">
        <v>86.206001000000001</v>
      </c>
      <c r="X177" s="36">
        <f t="shared" si="69"/>
        <v>1.0794167680874922E-3</v>
      </c>
      <c r="Y177" s="63">
        <f t="shared" si="80"/>
        <v>0.25906002434099812</v>
      </c>
      <c r="AB177" s="81">
        <f t="shared" si="70"/>
        <v>12.507005655116785</v>
      </c>
      <c r="AG177" s="20">
        <v>5.1595754524690047</v>
      </c>
    </row>
    <row r="178" spans="1:33" x14ac:dyDescent="0.25">
      <c r="A178" s="61">
        <v>44113</v>
      </c>
      <c r="C178" s="89">
        <v>369.5</v>
      </c>
      <c r="D178" s="62">
        <f t="shared" si="87"/>
        <v>-1.1168789988042611E-2</v>
      </c>
      <c r="E178" s="39">
        <f t="shared" si="81"/>
        <v>-2.0103821978476701</v>
      </c>
      <c r="G178" s="38">
        <v>374</v>
      </c>
      <c r="H178" s="62">
        <f t="shared" si="85"/>
        <v>3.9680711984651527E-2</v>
      </c>
      <c r="I178" s="63">
        <f t="shared" si="82"/>
        <v>5.1584925580046983</v>
      </c>
      <c r="K178" s="89">
        <v>1106.8</v>
      </c>
      <c r="L178" s="62">
        <f t="shared" si="86"/>
        <v>1.1906525571590682E-2</v>
      </c>
      <c r="M178" s="63">
        <f t="shared" si="83"/>
        <v>1.4287830685908818</v>
      </c>
      <c r="O178" s="89">
        <v>468.04998799999998</v>
      </c>
      <c r="P178" s="62">
        <f t="shared" si="73"/>
        <v>3.5114199039506605E-2</v>
      </c>
      <c r="Q178" s="63">
        <f t="shared" si="84"/>
        <v>5.9694138367161225</v>
      </c>
      <c r="S178" s="89">
        <v>73.280501999999998</v>
      </c>
      <c r="T178" s="36">
        <f t="shared" si="68"/>
        <v>-3.5689404136565522E-3</v>
      </c>
      <c r="U178" s="63">
        <f t="shared" si="79"/>
        <v>-0.57103046618504838</v>
      </c>
      <c r="W178" s="89">
        <v>86.154999000000004</v>
      </c>
      <c r="X178" s="36">
        <f t="shared" si="69"/>
        <v>-5.9180442778288293E-4</v>
      </c>
      <c r="Y178" s="63">
        <f t="shared" si="80"/>
        <v>-0.1420330626678919</v>
      </c>
      <c r="AB178" s="81">
        <f t="shared" si="70"/>
        <v>9.8332437366110934</v>
      </c>
      <c r="AG178" s="20">
        <v>5.3197952839873244</v>
      </c>
    </row>
    <row r="179" spans="1:33" x14ac:dyDescent="0.25">
      <c r="A179" s="61">
        <v>44116</v>
      </c>
      <c r="C179" s="89">
        <v>371.1</v>
      </c>
      <c r="D179" s="62">
        <f t="shared" si="87"/>
        <v>4.3208276782954217E-3</v>
      </c>
      <c r="E179" s="39">
        <f t="shared" si="81"/>
        <v>0.77774898209317589</v>
      </c>
      <c r="G179" s="38">
        <v>377.5</v>
      </c>
      <c r="H179" s="62">
        <f t="shared" si="85"/>
        <v>9.3147712745473878E-3</v>
      </c>
      <c r="I179" s="63">
        <f t="shared" si="82"/>
        <v>1.2109202656911604</v>
      </c>
      <c r="K179" s="89">
        <v>1132.0999999999999</v>
      </c>
      <c r="L179" s="62">
        <f t="shared" si="86"/>
        <v>2.2601346171292867E-2</v>
      </c>
      <c r="M179" s="63">
        <f t="shared" si="83"/>
        <v>2.7121615405551438</v>
      </c>
      <c r="O179" s="89">
        <v>468</v>
      </c>
      <c r="P179" s="62">
        <f t="shared" si="73"/>
        <v>-1.0680626182003074E-4</v>
      </c>
      <c r="Q179" s="63">
        <f t="shared" si="84"/>
        <v>-1.8157064509405227E-2</v>
      </c>
      <c r="S179" s="89">
        <v>73.014801000000006</v>
      </c>
      <c r="T179" s="36">
        <f t="shared" si="68"/>
        <v>-3.6323967577408045E-3</v>
      </c>
      <c r="U179" s="63">
        <f t="shared" si="79"/>
        <v>-0.5811834812385287</v>
      </c>
      <c r="W179" s="89">
        <v>86.308998000000003</v>
      </c>
      <c r="X179" s="36">
        <f t="shared" si="69"/>
        <v>1.7858688608432313E-3</v>
      </c>
      <c r="Y179" s="63">
        <f t="shared" si="80"/>
        <v>0.42860852660237547</v>
      </c>
      <c r="AB179" s="81">
        <f t="shared" si="70"/>
        <v>4.5300987691939225</v>
      </c>
      <c r="AG179" s="20">
        <v>5.3301590307874749</v>
      </c>
    </row>
    <row r="180" spans="1:33" x14ac:dyDescent="0.25">
      <c r="A180" s="61">
        <v>44117</v>
      </c>
      <c r="C180" s="89">
        <v>368.35</v>
      </c>
      <c r="D180" s="62">
        <f t="shared" si="87"/>
        <v>-7.4379949377292569E-3</v>
      </c>
      <c r="E180" s="39">
        <f t="shared" si="81"/>
        <v>-1.3388390887912662</v>
      </c>
      <c r="G180" s="38">
        <v>375.95</v>
      </c>
      <c r="H180" s="62">
        <f t="shared" si="85"/>
        <v>-4.1144128650435581E-3</v>
      </c>
      <c r="I180" s="63">
        <f t="shared" si="82"/>
        <v>-0.53487367245566253</v>
      </c>
      <c r="K180" s="89">
        <v>1157.8</v>
      </c>
      <c r="L180" s="62">
        <f t="shared" si="86"/>
        <v>2.244733756084049E-2</v>
      </c>
      <c r="M180" s="63">
        <f t="shared" si="83"/>
        <v>2.6936805073008587</v>
      </c>
      <c r="O180" s="89">
        <v>461.35000600000001</v>
      </c>
      <c r="P180" s="62">
        <f t="shared" si="73"/>
        <v>-1.431130888777149E-2</v>
      </c>
      <c r="Q180" s="63">
        <f t="shared" si="84"/>
        <v>-2.4329225109211534</v>
      </c>
      <c r="S180" s="89">
        <v>73.350800000000007</v>
      </c>
      <c r="T180" s="36">
        <f t="shared" si="68"/>
        <v>4.5912371202966335E-3</v>
      </c>
      <c r="U180" s="63">
        <f t="shared" si="79"/>
        <v>0.73459793924746131</v>
      </c>
      <c r="W180" s="89">
        <v>86.566001999999997</v>
      </c>
      <c r="X180" s="36">
        <f t="shared" si="69"/>
        <v>2.9732950320936528E-3</v>
      </c>
      <c r="Y180" s="63">
        <f t="shared" si="80"/>
        <v>0.71359080770247663</v>
      </c>
      <c r="AB180" s="81">
        <f t="shared" si="70"/>
        <v>-0.16476601791728562</v>
      </c>
      <c r="AG180" s="20">
        <v>5.3334797754214414</v>
      </c>
    </row>
    <row r="181" spans="1:33" x14ac:dyDescent="0.25">
      <c r="A181" s="61">
        <v>44118</v>
      </c>
      <c r="C181" s="89">
        <v>375.55</v>
      </c>
      <c r="D181" s="62">
        <f t="shared" si="87"/>
        <v>1.9358045003198095E-2</v>
      </c>
      <c r="E181" s="39">
        <f t="shared" si="81"/>
        <v>3.4844481005756571</v>
      </c>
      <c r="G181" s="38">
        <v>350.45</v>
      </c>
      <c r="H181" s="62">
        <f t="shared" si="85"/>
        <v>-7.0238112877702152E-2</v>
      </c>
      <c r="I181" s="63">
        <f t="shared" si="82"/>
        <v>-9.1309546741012806</v>
      </c>
      <c r="K181" s="89">
        <v>1137</v>
      </c>
      <c r="L181" s="62">
        <f t="shared" si="86"/>
        <v>-1.8128437894368146E-2</v>
      </c>
      <c r="M181" s="63">
        <f t="shared" si="83"/>
        <v>-2.1754125473241777</v>
      </c>
      <c r="O181" s="89">
        <v>471.29998799999998</v>
      </c>
      <c r="P181" s="62">
        <f t="shared" si="73"/>
        <v>2.1337821438319939E-2</v>
      </c>
      <c r="Q181" s="63">
        <f t="shared" si="84"/>
        <v>3.6274296445143897</v>
      </c>
      <c r="S181" s="89">
        <v>73.620002999999997</v>
      </c>
      <c r="T181" s="36">
        <f t="shared" si="68"/>
        <v>3.6633575590227004E-3</v>
      </c>
      <c r="U181" s="63">
        <f t="shared" si="79"/>
        <v>0.58613720944363212</v>
      </c>
      <c r="W181" s="89">
        <v>86.122001999999995</v>
      </c>
      <c r="X181" s="36">
        <f t="shared" si="69"/>
        <v>-5.142233022443295E-3</v>
      </c>
      <c r="Y181" s="63">
        <f t="shared" si="80"/>
        <v>-1.2341359253863908</v>
      </c>
      <c r="AB181" s="81">
        <f t="shared" si="70"/>
        <v>-4.8424881922781706</v>
      </c>
      <c r="AG181" s="20">
        <v>5.3534834924075945</v>
      </c>
    </row>
    <row r="182" spans="1:33" x14ac:dyDescent="0.25">
      <c r="A182" s="61">
        <v>44119</v>
      </c>
      <c r="C182" s="89">
        <v>373.9</v>
      </c>
      <c r="D182" s="62">
        <f t="shared" si="87"/>
        <v>-4.4032361489527976E-3</v>
      </c>
      <c r="E182" s="39">
        <f t="shared" si="81"/>
        <v>-0.79258250681150355</v>
      </c>
      <c r="G182" s="38">
        <v>341.6</v>
      </c>
      <c r="H182" s="62">
        <f t="shared" si="85"/>
        <v>-2.5577581031918845E-2</v>
      </c>
      <c r="I182" s="63">
        <f t="shared" si="82"/>
        <v>-3.3250855341494496</v>
      </c>
      <c r="K182" s="89">
        <v>1108.25</v>
      </c>
      <c r="L182" s="62">
        <f t="shared" si="86"/>
        <v>-2.5611020125373127E-2</v>
      </c>
      <c r="M182" s="63">
        <f t="shared" si="83"/>
        <v>-3.0733224150447751</v>
      </c>
      <c r="O182" s="89">
        <v>462.60000600000001</v>
      </c>
      <c r="P182" s="62">
        <f t="shared" si="73"/>
        <v>-1.8632045700687969E-2</v>
      </c>
      <c r="Q182" s="63">
        <f t="shared" si="84"/>
        <v>-3.1674477691169547</v>
      </c>
      <c r="S182" s="89">
        <v>73.296204000000003</v>
      </c>
      <c r="T182" s="36">
        <f t="shared" si="68"/>
        <v>-4.407948325055794E-3</v>
      </c>
      <c r="U182" s="63">
        <f t="shared" si="79"/>
        <v>-0.70527173200892701</v>
      </c>
      <c r="W182" s="89">
        <v>85.994003000000006</v>
      </c>
      <c r="X182" s="36">
        <f t="shared" si="69"/>
        <v>-1.4873575946287088E-3</v>
      </c>
      <c r="Y182" s="63">
        <f t="shared" si="80"/>
        <v>-0.35696582271089011</v>
      </c>
      <c r="AB182" s="81">
        <f t="shared" si="70"/>
        <v>-11.420675779842501</v>
      </c>
      <c r="AG182" s="20">
        <v>5.6162622249393124</v>
      </c>
    </row>
    <row r="183" spans="1:33" x14ac:dyDescent="0.25">
      <c r="A183" s="61">
        <v>44120</v>
      </c>
      <c r="C183" s="89">
        <v>393.85</v>
      </c>
      <c r="D183" s="62">
        <f t="shared" si="87"/>
        <v>5.1981744166265484E-2</v>
      </c>
      <c r="E183" s="39">
        <f t="shared" si="81"/>
        <v>9.3567139499277872</v>
      </c>
      <c r="G183" s="38">
        <v>339.65</v>
      </c>
      <c r="H183" s="62">
        <f t="shared" si="85"/>
        <v>-5.7247862771039656E-3</v>
      </c>
      <c r="I183" s="63">
        <f t="shared" si="82"/>
        <v>-0.74422221602351557</v>
      </c>
      <c r="K183" s="89">
        <v>1127.5</v>
      </c>
      <c r="L183" s="62">
        <f t="shared" si="86"/>
        <v>1.7220597751670556E-2</v>
      </c>
      <c r="M183" s="63">
        <f t="shared" si="83"/>
        <v>2.0664717302004667</v>
      </c>
      <c r="O183" s="89">
        <v>472.39999399999999</v>
      </c>
      <c r="P183" s="62">
        <f t="shared" si="73"/>
        <v>2.0963308854599065E-2</v>
      </c>
      <c r="Q183" s="63">
        <f t="shared" si="84"/>
        <v>3.5637625052818409</v>
      </c>
      <c r="S183" s="89">
        <v>73.371002000000004</v>
      </c>
      <c r="T183" s="36">
        <f t="shared" si="68"/>
        <v>1.0199690649944906E-3</v>
      </c>
      <c r="U183" s="63">
        <f t="shared" si="79"/>
        <v>0.1631950503991185</v>
      </c>
      <c r="W183" s="89">
        <v>85.887000999999998</v>
      </c>
      <c r="X183" s="36">
        <f t="shared" si="69"/>
        <v>-1.2450708493987816E-3</v>
      </c>
      <c r="Y183" s="63">
        <f t="shared" si="80"/>
        <v>-0.29881700385570759</v>
      </c>
      <c r="AB183" s="81">
        <f t="shared" si="70"/>
        <v>14.107104015929989</v>
      </c>
      <c r="AG183" s="20">
        <v>5.666760502246917</v>
      </c>
    </row>
    <row r="184" spans="1:33" x14ac:dyDescent="0.25">
      <c r="A184" s="61">
        <v>44123</v>
      </c>
      <c r="C184" s="89">
        <v>395.5</v>
      </c>
      <c r="D184" s="62">
        <f t="shared" si="87"/>
        <v>4.1806610583751264E-3</v>
      </c>
      <c r="E184" s="39">
        <f t="shared" si="81"/>
        <v>0.75251899050752269</v>
      </c>
      <c r="G184" s="38">
        <v>343.2</v>
      </c>
      <c r="H184" s="62">
        <f t="shared" si="85"/>
        <v>1.0397691976496377E-2</v>
      </c>
      <c r="I184" s="63">
        <f t="shared" si="82"/>
        <v>1.3516999569445292</v>
      </c>
      <c r="K184" s="89">
        <v>1125.9000000000001</v>
      </c>
      <c r="L184" s="62">
        <f t="shared" si="86"/>
        <v>-1.4200765677485048E-3</v>
      </c>
      <c r="M184" s="63">
        <f t="shared" si="83"/>
        <v>-0.17040918812982059</v>
      </c>
      <c r="O184" s="89">
        <v>492.95001200000002</v>
      </c>
      <c r="P184" s="62">
        <f t="shared" si="73"/>
        <v>4.2581701742183412E-2</v>
      </c>
      <c r="Q184" s="63">
        <f t="shared" si="84"/>
        <v>7.2388892961711804</v>
      </c>
      <c r="S184" s="89">
        <v>73.443802000000005</v>
      </c>
      <c r="T184" s="36">
        <f t="shared" si="68"/>
        <v>9.9172568410327701E-4</v>
      </c>
      <c r="U184" s="63">
        <f t="shared" si="79"/>
        <v>0.15867610945652433</v>
      </c>
      <c r="W184" s="89">
        <v>85.981003000000001</v>
      </c>
      <c r="X184" s="36">
        <f t="shared" si="69"/>
        <v>1.0938860891579222E-3</v>
      </c>
      <c r="Y184" s="63">
        <f t="shared" si="80"/>
        <v>0.26253266139790132</v>
      </c>
      <c r="AB184" s="81">
        <f t="shared" si="70"/>
        <v>9.5939078263478379</v>
      </c>
      <c r="AG184" s="20">
        <v>5.7841629463982116</v>
      </c>
    </row>
    <row r="185" spans="1:33" x14ac:dyDescent="0.25">
      <c r="A185" s="61">
        <v>44124</v>
      </c>
      <c r="C185" s="89">
        <v>392.4</v>
      </c>
      <c r="D185" s="62">
        <f t="shared" si="87"/>
        <v>-7.8690595165006316E-3</v>
      </c>
      <c r="E185" s="39">
        <f t="shared" si="81"/>
        <v>-1.4164307129701137</v>
      </c>
      <c r="G185" s="38">
        <v>346.75</v>
      </c>
      <c r="H185" s="62">
        <f t="shared" si="85"/>
        <v>1.0290691581133759E-2</v>
      </c>
      <c r="I185" s="63">
        <f t="shared" si="82"/>
        <v>1.3377899055473885</v>
      </c>
      <c r="K185" s="89">
        <v>1137.5</v>
      </c>
      <c r="L185" s="62">
        <f t="shared" si="86"/>
        <v>1.0250156016020619E-2</v>
      </c>
      <c r="M185" s="63">
        <f t="shared" si="83"/>
        <v>1.2300187219224743</v>
      </c>
      <c r="O185" s="89">
        <v>493.95001200000002</v>
      </c>
      <c r="P185" s="62">
        <f t="shared" si="73"/>
        <v>2.026548420149747E-3</v>
      </c>
      <c r="Q185" s="63">
        <f t="shared" si="84"/>
        <v>0.34451323142545698</v>
      </c>
      <c r="S185" s="89">
        <v>73.574996999999996</v>
      </c>
      <c r="T185" s="36">
        <f t="shared" si="68"/>
        <v>1.7847382201034755E-3</v>
      </c>
      <c r="U185" s="63">
        <f t="shared" si="79"/>
        <v>0.28555811521655605</v>
      </c>
      <c r="W185" s="89">
        <v>86.25</v>
      </c>
      <c r="X185" s="36">
        <f t="shared" si="69"/>
        <v>3.123679407769535E-3</v>
      </c>
      <c r="Y185" s="63">
        <f t="shared" si="80"/>
        <v>0.74968305786468836</v>
      </c>
      <c r="AB185" s="81">
        <f t="shared" si="70"/>
        <v>2.5311323190064505</v>
      </c>
      <c r="AG185" s="20">
        <v>5.9241219766575259</v>
      </c>
    </row>
    <row r="186" spans="1:33" x14ac:dyDescent="0.25">
      <c r="A186" s="61">
        <v>44125</v>
      </c>
      <c r="C186" s="89">
        <v>404.05</v>
      </c>
      <c r="D186" s="62">
        <f t="shared" si="87"/>
        <v>2.9256904988248688E-2</v>
      </c>
      <c r="E186" s="39">
        <f t="shared" si="81"/>
        <v>5.266242897884764</v>
      </c>
      <c r="G186" s="38">
        <v>343.45</v>
      </c>
      <c r="H186" s="62">
        <f t="shared" si="85"/>
        <v>-9.5625185350504231E-3</v>
      </c>
      <c r="I186" s="63">
        <f t="shared" si="82"/>
        <v>-1.243127409556555</v>
      </c>
      <c r="K186" s="89">
        <v>1148.3499999999999</v>
      </c>
      <c r="L186" s="62">
        <f t="shared" si="86"/>
        <v>9.49325763731842E-3</v>
      </c>
      <c r="M186" s="63">
        <f t="shared" si="83"/>
        <v>1.1391909164782104</v>
      </c>
      <c r="O186" s="89">
        <v>501.45001200000002</v>
      </c>
      <c r="P186" s="62">
        <f t="shared" si="73"/>
        <v>1.5069603680378714E-2</v>
      </c>
      <c r="Q186" s="63">
        <f t="shared" si="84"/>
        <v>2.5618326256643815</v>
      </c>
      <c r="S186" s="89">
        <v>73.647498999999996</v>
      </c>
      <c r="T186" s="36">
        <f t="shared" si="68"/>
        <v>9.8493107821132574E-4</v>
      </c>
      <c r="U186" s="63">
        <f t="shared" si="79"/>
        <v>0.15758897251381213</v>
      </c>
      <c r="W186" s="89">
        <v>86.807998999999995</v>
      </c>
      <c r="X186" s="36">
        <f t="shared" si="69"/>
        <v>6.4487158867615399E-3</v>
      </c>
      <c r="Y186" s="63">
        <f t="shared" si="80"/>
        <v>1.5476918128227695</v>
      </c>
      <c r="AB186" s="81">
        <f t="shared" si="70"/>
        <v>9.4294198158073819</v>
      </c>
      <c r="AG186" s="20">
        <v>6.2483214489910051</v>
      </c>
    </row>
    <row r="187" spans="1:33" x14ac:dyDescent="0.25">
      <c r="A187" s="61">
        <v>44126</v>
      </c>
      <c r="C187" s="89">
        <v>409.65</v>
      </c>
      <c r="D187" s="62">
        <f t="shared" si="87"/>
        <v>1.3764503908366928E-2</v>
      </c>
      <c r="E187" s="39">
        <f t="shared" si="81"/>
        <v>2.4776107035060471</v>
      </c>
      <c r="G187" s="38">
        <v>344.45</v>
      </c>
      <c r="H187" s="62">
        <f t="shared" si="85"/>
        <v>2.9074013793143195E-3</v>
      </c>
      <c r="I187" s="63">
        <f t="shared" si="82"/>
        <v>0.37796217931086151</v>
      </c>
      <c r="K187" s="89">
        <v>1129.05</v>
      </c>
      <c r="L187" s="62">
        <f t="shared" si="86"/>
        <v>-1.6949558313773205E-2</v>
      </c>
      <c r="M187" s="63">
        <f t="shared" si="83"/>
        <v>-2.0339469976527846</v>
      </c>
      <c r="O187" s="89">
        <v>510.29998799999998</v>
      </c>
      <c r="P187" s="62">
        <f t="shared" si="73"/>
        <v>1.7494839089528171E-2</v>
      </c>
      <c r="Q187" s="63">
        <f t="shared" si="84"/>
        <v>2.9741226452197891</v>
      </c>
      <c r="S187" s="89">
        <v>73.681297000000001</v>
      </c>
      <c r="T187" s="36">
        <f t="shared" si="68"/>
        <v>4.588105178419478E-4</v>
      </c>
      <c r="U187" s="63">
        <f t="shared" si="79"/>
        <v>7.3409682854711653E-2</v>
      </c>
      <c r="W187" s="89">
        <v>87.162002999999999</v>
      </c>
      <c r="X187" s="36">
        <f t="shared" si="69"/>
        <v>4.0697187392387821E-3</v>
      </c>
      <c r="Y187" s="63">
        <f t="shared" si="80"/>
        <v>0.97673249741730772</v>
      </c>
      <c r="AB187" s="81">
        <f t="shared" si="70"/>
        <v>4.8458907106559321</v>
      </c>
      <c r="AG187" s="20">
        <v>6.2743983885372536</v>
      </c>
    </row>
    <row r="188" spans="1:33" x14ac:dyDescent="0.25">
      <c r="A188" s="61">
        <v>44127</v>
      </c>
      <c r="C188" s="89">
        <v>423.45</v>
      </c>
      <c r="D188" s="62">
        <f t="shared" si="87"/>
        <v>3.3132306779784314E-2</v>
      </c>
      <c r="E188" s="39">
        <f t="shared" si="81"/>
        <v>5.9638152203611767</v>
      </c>
      <c r="G188" s="38">
        <v>342.4</v>
      </c>
      <c r="H188" s="62">
        <f t="shared" si="85"/>
        <v>-5.9692977716178375E-3</v>
      </c>
      <c r="I188" s="63">
        <f t="shared" si="82"/>
        <v>-0.77600871031031882</v>
      </c>
      <c r="K188" s="89">
        <v>1122.5</v>
      </c>
      <c r="L188" s="62">
        <f t="shared" si="86"/>
        <v>-5.8182305322412456E-3</v>
      </c>
      <c r="M188" s="63">
        <f t="shared" si="83"/>
        <v>-0.69818766386894948</v>
      </c>
      <c r="O188" s="89">
        <v>507.20001200000002</v>
      </c>
      <c r="P188" s="62">
        <f t="shared" si="73"/>
        <v>-6.0933377720244417E-3</v>
      </c>
      <c r="Q188" s="63">
        <f t="shared" si="84"/>
        <v>-1.035867421244155</v>
      </c>
      <c r="S188" s="89">
        <v>73.720000999999996</v>
      </c>
      <c r="T188" s="36">
        <f t="shared" si="68"/>
        <v>5.2515142559309588E-4</v>
      </c>
      <c r="U188" s="63">
        <f t="shared" si="79"/>
        <v>8.4024228094895348E-2</v>
      </c>
      <c r="W188" s="89">
        <v>86.957001000000005</v>
      </c>
      <c r="X188" s="36">
        <f t="shared" si="69"/>
        <v>-2.3547354397250426E-3</v>
      </c>
      <c r="Y188" s="63">
        <f t="shared" si="80"/>
        <v>-0.56513650553401018</v>
      </c>
      <c r="AB188" s="81">
        <f t="shared" si="70"/>
        <v>2.9726391474986391</v>
      </c>
      <c r="AG188" s="20">
        <v>6.289668468654007</v>
      </c>
    </row>
    <row r="189" spans="1:33" x14ac:dyDescent="0.25">
      <c r="A189" s="61">
        <v>44130</v>
      </c>
      <c r="C189" s="89">
        <v>408.4</v>
      </c>
      <c r="D189" s="62">
        <f t="shared" si="87"/>
        <v>-3.6188357077097548E-2</v>
      </c>
      <c r="E189" s="39">
        <f t="shared" si="81"/>
        <v>-6.513904273877559</v>
      </c>
      <c r="G189" s="38">
        <v>339.8</v>
      </c>
      <c r="H189" s="62">
        <f t="shared" si="85"/>
        <v>-7.6224350297553391E-3</v>
      </c>
      <c r="I189" s="63">
        <f t="shared" si="82"/>
        <v>-0.99091655386819411</v>
      </c>
      <c r="K189" s="89">
        <v>1112.45</v>
      </c>
      <c r="L189" s="62">
        <f t="shared" si="86"/>
        <v>-8.993550406242461E-3</v>
      </c>
      <c r="M189" s="63">
        <f t="shared" si="83"/>
        <v>-1.0792260487490952</v>
      </c>
      <c r="O189" s="89">
        <v>493.35000600000001</v>
      </c>
      <c r="P189" s="62">
        <f t="shared" si="73"/>
        <v>-2.7686553317394967E-2</v>
      </c>
      <c r="Q189" s="63">
        <f t="shared" si="84"/>
        <v>-4.7067140639571443</v>
      </c>
      <c r="S189" s="89">
        <v>73.822899000000007</v>
      </c>
      <c r="T189" s="36">
        <f t="shared" si="68"/>
        <v>1.3948216645136746E-3</v>
      </c>
      <c r="U189" s="63">
        <f t="shared" si="79"/>
        <v>0.22317146632218793</v>
      </c>
      <c r="W189" s="89">
        <v>87.497001999999995</v>
      </c>
      <c r="X189" s="36">
        <f t="shared" si="69"/>
        <v>6.1907748216962124E-3</v>
      </c>
      <c r="Y189" s="63">
        <f t="shared" si="80"/>
        <v>1.4857859572070911</v>
      </c>
      <c r="AB189" s="81">
        <f t="shared" si="70"/>
        <v>-11.581803516922713</v>
      </c>
      <c r="AG189" s="20">
        <v>6.3651430898054295</v>
      </c>
    </row>
    <row r="190" spans="1:33" x14ac:dyDescent="0.25">
      <c r="A190" s="61">
        <v>44131</v>
      </c>
      <c r="C190" s="89">
        <v>411</v>
      </c>
      <c r="D190" s="62">
        <f t="shared" si="87"/>
        <v>6.3461282057240744E-3</v>
      </c>
      <c r="E190" s="39">
        <f t="shared" si="81"/>
        <v>1.1423030770303333</v>
      </c>
      <c r="G190" s="38">
        <v>334.05</v>
      </c>
      <c r="H190" s="62">
        <f t="shared" si="85"/>
        <v>-1.7066526866345348E-2</v>
      </c>
      <c r="I190" s="63">
        <f t="shared" si="82"/>
        <v>-2.2186484926248951</v>
      </c>
      <c r="K190" s="89">
        <v>1090.8499999999999</v>
      </c>
      <c r="L190" s="62">
        <f t="shared" si="86"/>
        <v>-1.960758137213366E-2</v>
      </c>
      <c r="M190" s="63">
        <f t="shared" si="83"/>
        <v>-2.3529097646560393</v>
      </c>
      <c r="O190" s="89">
        <v>508.10000600000001</v>
      </c>
      <c r="P190" s="62">
        <f t="shared" si="73"/>
        <v>2.9459416943458366E-2</v>
      </c>
      <c r="Q190" s="63">
        <f t="shared" si="84"/>
        <v>5.0081008803879223</v>
      </c>
      <c r="S190" s="89">
        <v>73.948502000000005</v>
      </c>
      <c r="T190" s="36">
        <f t="shared" si="68"/>
        <v>1.6999639903002037E-3</v>
      </c>
      <c r="U190" s="63">
        <f t="shared" si="79"/>
        <v>0.27199423844803261</v>
      </c>
      <c r="W190" s="89">
        <v>87.267998000000006</v>
      </c>
      <c r="X190" s="36">
        <f t="shared" si="69"/>
        <v>-2.6207093075711033E-3</v>
      </c>
      <c r="Y190" s="63">
        <f t="shared" si="80"/>
        <v>-0.62897023381706474</v>
      </c>
      <c r="AB190" s="81">
        <f t="shared" si="70"/>
        <v>1.2218697047682894</v>
      </c>
      <c r="AG190" s="20">
        <v>6.41738546030198</v>
      </c>
    </row>
    <row r="191" spans="1:33" x14ac:dyDescent="0.25">
      <c r="A191" s="61">
        <v>44132</v>
      </c>
      <c r="C191" s="89">
        <v>402.3</v>
      </c>
      <c r="D191" s="62">
        <f t="shared" si="87"/>
        <v>-2.1395135540492084E-2</v>
      </c>
      <c r="E191" s="39">
        <f t="shared" si="81"/>
        <v>-3.8511243972885754</v>
      </c>
      <c r="G191" s="38">
        <v>335.65</v>
      </c>
      <c r="H191" s="62">
        <f t="shared" si="85"/>
        <v>4.7782680132740446E-3</v>
      </c>
      <c r="I191" s="63">
        <f t="shared" si="82"/>
        <v>0.62117484172562576</v>
      </c>
      <c r="K191" s="89">
        <v>1076.55</v>
      </c>
      <c r="L191" s="62">
        <f t="shared" si="86"/>
        <v>-1.3195725293842704E-2</v>
      </c>
      <c r="M191" s="63">
        <f t="shared" si="83"/>
        <v>-1.5834870352611246</v>
      </c>
      <c r="O191" s="89">
        <v>504.70001200000002</v>
      </c>
      <c r="P191" s="62">
        <f t="shared" si="73"/>
        <v>-6.7140732856679286E-3</v>
      </c>
      <c r="Q191" s="63">
        <f t="shared" si="84"/>
        <v>-1.1413924585635478</v>
      </c>
      <c r="S191" s="89">
        <v>73.805000000000007</v>
      </c>
      <c r="T191" s="36">
        <f t="shared" si="68"/>
        <v>-1.942452032315933E-3</v>
      </c>
      <c r="U191" s="63">
        <f t="shared" si="79"/>
        <v>-0.31079232517054928</v>
      </c>
      <c r="W191" s="89">
        <v>86.663002000000006</v>
      </c>
      <c r="X191" s="36">
        <f t="shared" si="69"/>
        <v>-6.9567637738557064E-3</v>
      </c>
      <c r="Y191" s="63">
        <f t="shared" si="80"/>
        <v>-1.6696233057253695</v>
      </c>
      <c r="AB191" s="81">
        <f t="shared" si="70"/>
        <v>-7.9352446802835406</v>
      </c>
      <c r="AG191" s="20">
        <v>6.4997978691735661</v>
      </c>
    </row>
    <row r="192" spans="1:33" x14ac:dyDescent="0.25">
      <c r="A192" s="61">
        <v>44133</v>
      </c>
      <c r="C192" s="89">
        <v>401.4</v>
      </c>
      <c r="D192" s="62">
        <f t="shared" si="87"/>
        <v>-2.2396425935047983E-3</v>
      </c>
      <c r="E192" s="39">
        <f t="shared" si="81"/>
        <v>-0.40313566683086371</v>
      </c>
      <c r="G192" s="38">
        <v>337.45</v>
      </c>
      <c r="H192" s="62">
        <f t="shared" si="85"/>
        <v>5.3484008046550558E-3</v>
      </c>
      <c r="I192" s="63">
        <f t="shared" si="82"/>
        <v>0.69529210460515722</v>
      </c>
      <c r="K192" s="89">
        <v>1074.8499999999999</v>
      </c>
      <c r="L192" s="62">
        <f t="shared" si="86"/>
        <v>-1.5803666020459909E-3</v>
      </c>
      <c r="M192" s="63">
        <f t="shared" si="83"/>
        <v>-0.18964399224551892</v>
      </c>
      <c r="O192" s="89">
        <v>493.85000600000001</v>
      </c>
      <c r="P192" s="62">
        <f t="shared" si="73"/>
        <v>-2.1732377619143019E-2</v>
      </c>
      <c r="Q192" s="63">
        <f t="shared" si="84"/>
        <v>-3.6945041952543134</v>
      </c>
      <c r="S192" s="89">
        <v>74.440002000000007</v>
      </c>
      <c r="T192" s="36">
        <f t="shared" si="68"/>
        <v>8.5669786523652081E-3</v>
      </c>
      <c r="U192" s="63">
        <f t="shared" si="79"/>
        <v>1.3707165843784332</v>
      </c>
      <c r="W192" s="89">
        <v>87.128997999999996</v>
      </c>
      <c r="X192" s="36">
        <f t="shared" si="69"/>
        <v>5.3626992816698908E-3</v>
      </c>
      <c r="Y192" s="63">
        <f t="shared" si="80"/>
        <v>1.2870478276007737</v>
      </c>
      <c r="AB192" s="81">
        <f t="shared" si="70"/>
        <v>-0.93422733774633149</v>
      </c>
      <c r="AG192" s="20">
        <v>6.6190089379880686</v>
      </c>
    </row>
    <row r="193" spans="1:33" x14ac:dyDescent="0.25">
      <c r="A193" s="61">
        <v>44134</v>
      </c>
      <c r="C193" s="89">
        <v>410.55</v>
      </c>
      <c r="D193" s="62">
        <f t="shared" si="87"/>
        <v>2.2539287792560089E-2</v>
      </c>
      <c r="E193" s="39">
        <f t="shared" si="81"/>
        <v>4.0570718026608157</v>
      </c>
      <c r="G193" s="38">
        <v>340.7</v>
      </c>
      <c r="H193" s="62">
        <f t="shared" si="85"/>
        <v>9.5849734775054866E-3</v>
      </c>
      <c r="I193" s="63">
        <f t="shared" si="82"/>
        <v>1.2460465520757134</v>
      </c>
      <c r="K193" s="89">
        <v>1060.5999999999999</v>
      </c>
      <c r="L193" s="62">
        <f t="shared" si="86"/>
        <v>-1.3346331239115107E-2</v>
      </c>
      <c r="M193" s="63">
        <f t="shared" si="83"/>
        <v>-1.6015597486938129</v>
      </c>
      <c r="O193" s="89">
        <v>492.5</v>
      </c>
      <c r="P193" s="62">
        <f t="shared" si="73"/>
        <v>-2.7373788914307421E-3</v>
      </c>
      <c r="Q193" s="63">
        <f t="shared" si="84"/>
        <v>-0.46535441154322615</v>
      </c>
      <c r="S193" s="89">
        <v>74.263999999999996</v>
      </c>
      <c r="T193" s="36">
        <f t="shared" si="68"/>
        <v>-2.3671465436940287E-3</v>
      </c>
      <c r="U193" s="63">
        <f t="shared" si="79"/>
        <v>-0.37874344699104456</v>
      </c>
      <c r="W193" s="89">
        <v>86.788002000000006</v>
      </c>
      <c r="X193" s="36">
        <f t="shared" si="69"/>
        <v>-3.921369813898022E-3</v>
      </c>
      <c r="Y193" s="63">
        <f t="shared" si="80"/>
        <v>-0.94112875533552531</v>
      </c>
      <c r="AB193" s="81">
        <f t="shared" si="70"/>
        <v>1.9163319921729207</v>
      </c>
      <c r="AG193" s="20">
        <v>7.0966843731826046</v>
      </c>
    </row>
    <row r="194" spans="1:33" x14ac:dyDescent="0.25">
      <c r="A194" s="61">
        <v>44137</v>
      </c>
      <c r="C194" s="89">
        <v>402.85</v>
      </c>
      <c r="D194" s="62">
        <f t="shared" si="87"/>
        <v>-1.8933439931592771E-2</v>
      </c>
      <c r="E194" s="39">
        <f t="shared" si="81"/>
        <v>-3.408019187686699</v>
      </c>
      <c r="G194" s="38">
        <v>334.8</v>
      </c>
      <c r="H194" s="62">
        <f t="shared" si="85"/>
        <v>-1.7468986051600542E-2</v>
      </c>
      <c r="I194" s="63">
        <f t="shared" si="82"/>
        <v>-2.2709681867080707</v>
      </c>
      <c r="K194" s="89">
        <v>1072.3</v>
      </c>
      <c r="L194" s="62">
        <f t="shared" si="86"/>
        <v>1.0971088523070329E-2</v>
      </c>
      <c r="M194" s="63">
        <f t="shared" si="83"/>
        <v>1.3165306227684395</v>
      </c>
      <c r="O194" s="89">
        <v>522.65002400000003</v>
      </c>
      <c r="P194" s="62">
        <f t="shared" si="73"/>
        <v>5.9417609286403279E-2</v>
      </c>
      <c r="Q194" s="63">
        <f t="shared" si="84"/>
        <v>10.100993578688557</v>
      </c>
      <c r="S194" s="89">
        <v>74.550499000000002</v>
      </c>
      <c r="T194" s="36">
        <f t="shared" si="68"/>
        <v>3.8504225850138803E-3</v>
      </c>
      <c r="U194" s="63">
        <f t="shared" si="79"/>
        <v>0.61606761360222084</v>
      </c>
      <c r="W194" s="89">
        <v>86.759003000000007</v>
      </c>
      <c r="X194" s="36">
        <f t="shared" si="69"/>
        <v>-3.3419188386331046E-4</v>
      </c>
      <c r="Y194" s="63">
        <f t="shared" si="80"/>
        <v>-8.0206052127194505E-2</v>
      </c>
      <c r="AB194" s="81">
        <f t="shared" si="70"/>
        <v>6.2743983885372536</v>
      </c>
      <c r="AG194" s="20">
        <v>7.2244584261049258</v>
      </c>
    </row>
    <row r="195" spans="1:33" x14ac:dyDescent="0.25">
      <c r="A195" s="61">
        <v>44138</v>
      </c>
      <c r="C195" s="89">
        <v>406.9</v>
      </c>
      <c r="D195" s="62">
        <f t="shared" si="87"/>
        <v>1.0003170784439304E-2</v>
      </c>
      <c r="E195" s="39">
        <f t="shared" si="81"/>
        <v>1.8005707411990748</v>
      </c>
      <c r="G195" s="38">
        <v>335.65</v>
      </c>
      <c r="H195" s="62">
        <f t="shared" si="85"/>
        <v>2.5356117694402135E-3</v>
      </c>
      <c r="I195" s="63">
        <f t="shared" si="82"/>
        <v>0.32962953002722778</v>
      </c>
      <c r="K195" s="89">
        <v>1062.55</v>
      </c>
      <c r="L195" s="62">
        <f t="shared" si="86"/>
        <v>-9.1341947112303958E-3</v>
      </c>
      <c r="M195" s="63">
        <f t="shared" si="83"/>
        <v>-1.0961033653476475</v>
      </c>
      <c r="O195" s="89">
        <v>534.15002400000003</v>
      </c>
      <c r="P195" s="62">
        <f t="shared" si="73"/>
        <v>2.1764673424547819E-2</v>
      </c>
      <c r="Q195" s="63">
        <f t="shared" si="84"/>
        <v>3.6999944821731292</v>
      </c>
      <c r="S195" s="89">
        <v>74.456801999999996</v>
      </c>
      <c r="T195" s="36">
        <f t="shared" si="68"/>
        <v>-1.2576163949075214E-3</v>
      </c>
      <c r="U195" s="63">
        <f t="shared" si="79"/>
        <v>-0.20121862318520342</v>
      </c>
      <c r="W195" s="89">
        <v>86.656998000000002</v>
      </c>
      <c r="X195" s="36">
        <f t="shared" si="69"/>
        <v>-1.1764198364172425E-3</v>
      </c>
      <c r="Y195" s="63">
        <f t="shared" si="80"/>
        <v>-0.2823407607401382</v>
      </c>
      <c r="AB195" s="81">
        <f t="shared" si="70"/>
        <v>4.2505320041264421</v>
      </c>
      <c r="AG195" s="20">
        <v>7.3012804665143411</v>
      </c>
    </row>
    <row r="196" spans="1:33" x14ac:dyDescent="0.25">
      <c r="A196" s="61">
        <v>44139</v>
      </c>
      <c r="C196" s="89">
        <v>403.9</v>
      </c>
      <c r="D196" s="62">
        <f t="shared" si="87"/>
        <v>-7.4001324382770876E-3</v>
      </c>
      <c r="E196" s="39">
        <f t="shared" si="81"/>
        <v>-1.3320238388898757</v>
      </c>
      <c r="G196" s="38">
        <v>342.95</v>
      </c>
      <c r="H196" s="62">
        <f t="shared" si="85"/>
        <v>2.1515713560569954E-2</v>
      </c>
      <c r="I196" s="63">
        <f t="shared" si="82"/>
        <v>2.7970427628740939</v>
      </c>
      <c r="K196" s="89">
        <v>1093.95</v>
      </c>
      <c r="L196" s="62">
        <f t="shared" si="86"/>
        <v>2.9123319583482191E-2</v>
      </c>
      <c r="M196" s="63">
        <f t="shared" si="83"/>
        <v>3.494798350017863</v>
      </c>
      <c r="O196" s="89">
        <v>525.15002400000003</v>
      </c>
      <c r="P196" s="62">
        <f t="shared" si="73"/>
        <v>-1.6992761553082932E-2</v>
      </c>
      <c r="Q196" s="63">
        <f t="shared" si="84"/>
        <v>-2.8887694640240986</v>
      </c>
      <c r="S196" s="89">
        <v>74.655602000000002</v>
      </c>
      <c r="T196" s="36">
        <f t="shared" si="68"/>
        <v>2.6664464183400057E-3</v>
      </c>
      <c r="U196" s="63">
        <f t="shared" ref="U196:U203" si="88">T196*$AE$12</f>
        <v>0.42663142693440093</v>
      </c>
      <c r="W196" s="89">
        <v>87.686995999999994</v>
      </c>
      <c r="X196" s="36">
        <f t="shared" si="69"/>
        <v>1.1815835577121079E-2</v>
      </c>
      <c r="Y196" s="63">
        <f t="shared" ref="Y196:Y203" si="89">X196*$AE$13</f>
        <v>2.835800538509059</v>
      </c>
      <c r="AB196" s="81">
        <f t="shared" si="70"/>
        <v>5.3334797754214414</v>
      </c>
      <c r="AG196" s="20">
        <v>7.3270431786638914</v>
      </c>
    </row>
    <row r="197" spans="1:33" x14ac:dyDescent="0.25">
      <c r="A197" s="61">
        <v>44140</v>
      </c>
      <c r="C197" s="89">
        <v>425.5</v>
      </c>
      <c r="D197" s="62">
        <f t="shared" si="87"/>
        <v>5.2097625444061699E-2</v>
      </c>
      <c r="E197" s="39">
        <f t="shared" si="81"/>
        <v>9.3775725799311065</v>
      </c>
      <c r="G197" s="38">
        <v>345.4</v>
      </c>
      <c r="H197" s="62">
        <f t="shared" si="85"/>
        <v>7.1185017672477958E-3</v>
      </c>
      <c r="I197" s="63">
        <f t="shared" si="82"/>
        <v>0.92540522974221351</v>
      </c>
      <c r="K197" s="89">
        <v>1104</v>
      </c>
      <c r="L197" s="62">
        <f t="shared" si="86"/>
        <v>9.1449487386889173E-3</v>
      </c>
      <c r="M197" s="63">
        <f t="shared" si="83"/>
        <v>1.09739384864267</v>
      </c>
      <c r="O197" s="89">
        <v>539.29998799999998</v>
      </c>
      <c r="P197" s="62">
        <f t="shared" si="73"/>
        <v>2.6587998322103314E-2</v>
      </c>
      <c r="Q197" s="63">
        <f t="shared" si="84"/>
        <v>4.5199597147575634</v>
      </c>
      <c r="S197" s="89">
        <v>74.379997000000003</v>
      </c>
      <c r="T197" s="36">
        <f t="shared" ref="T197:T203" si="90">LN(S197/S196)</f>
        <v>-3.6985165425774988E-3</v>
      </c>
      <c r="U197" s="63">
        <f t="shared" si="88"/>
        <v>-0.59176264681239976</v>
      </c>
      <c r="W197" s="89">
        <v>87.168998999999999</v>
      </c>
      <c r="X197" s="36">
        <f t="shared" ref="X197:X203" si="91">LN(W197/W196)</f>
        <v>-5.9248585135530689E-3</v>
      </c>
      <c r="Y197" s="63">
        <f t="shared" si="89"/>
        <v>-1.4219660432527366</v>
      </c>
      <c r="AB197" s="81">
        <f t="shared" ref="AB197:AB260" si="92">SUM(E197,I197,M197,Q197,U197,Y197)</f>
        <v>13.906602683008417</v>
      </c>
      <c r="AG197" s="20">
        <v>7.6272011209967499</v>
      </c>
    </row>
    <row r="198" spans="1:33" x14ac:dyDescent="0.25">
      <c r="A198" s="61">
        <v>44141</v>
      </c>
      <c r="C198" s="89">
        <v>426.5</v>
      </c>
      <c r="D198" s="62">
        <f t="shared" si="87"/>
        <v>2.3474189183048913E-3</v>
      </c>
      <c r="E198" s="39">
        <f t="shared" si="81"/>
        <v>0.42253540529488043</v>
      </c>
      <c r="G198" s="38">
        <v>345.75</v>
      </c>
      <c r="H198" s="62">
        <f t="shared" si="85"/>
        <v>1.0128048322894394E-3</v>
      </c>
      <c r="I198" s="63">
        <f t="shared" si="82"/>
        <v>0.13166462819762711</v>
      </c>
      <c r="K198" s="89">
        <v>1112.75</v>
      </c>
      <c r="L198" s="62">
        <f t="shared" si="86"/>
        <v>7.8944810589230766E-3</v>
      </c>
      <c r="M198" s="63">
        <f t="shared" si="83"/>
        <v>0.94733772707076924</v>
      </c>
      <c r="O198" s="89">
        <v>541.75</v>
      </c>
      <c r="P198" s="62">
        <f t="shared" si="73"/>
        <v>4.532660324353479E-3</v>
      </c>
      <c r="Q198" s="63">
        <f t="shared" si="84"/>
        <v>0.7705522551400914</v>
      </c>
      <c r="S198" s="89">
        <v>74.120002999999997</v>
      </c>
      <c r="T198" s="36">
        <f t="shared" si="90"/>
        <v>-3.5016062714365516E-3</v>
      </c>
      <c r="U198" s="63">
        <f t="shared" si="88"/>
        <v>-0.5602570034298483</v>
      </c>
      <c r="W198" s="89">
        <v>87.265998999999994</v>
      </c>
      <c r="X198" s="36">
        <f t="shared" si="91"/>
        <v>1.1121622508151717E-3</v>
      </c>
      <c r="Y198" s="63">
        <f t="shared" si="89"/>
        <v>0.26691894019564122</v>
      </c>
      <c r="AB198" s="81">
        <f t="shared" si="92"/>
        <v>1.9787519524691608</v>
      </c>
      <c r="AG198" s="20">
        <v>7.7402189740106921</v>
      </c>
    </row>
    <row r="199" spans="1:33" x14ac:dyDescent="0.25">
      <c r="A199" s="61">
        <v>44144</v>
      </c>
      <c r="C199" s="89">
        <v>438.3</v>
      </c>
      <c r="D199" s="62">
        <f t="shared" si="87"/>
        <v>2.7291240493029795E-2</v>
      </c>
      <c r="E199" s="39">
        <f t="shared" si="81"/>
        <v>4.9124232887453632</v>
      </c>
      <c r="G199" s="38">
        <v>351.95</v>
      </c>
      <c r="H199" s="62">
        <f t="shared" si="85"/>
        <v>1.7773149509273084E-2</v>
      </c>
      <c r="I199" s="63">
        <f t="shared" si="82"/>
        <v>2.3105094362055008</v>
      </c>
      <c r="K199" s="89">
        <v>1136.55</v>
      </c>
      <c r="L199" s="62">
        <f t="shared" si="86"/>
        <v>2.1162929149528439E-2</v>
      </c>
      <c r="M199" s="63">
        <f t="shared" si="83"/>
        <v>2.5395514979434126</v>
      </c>
      <c r="O199" s="89">
        <v>565.04998799999998</v>
      </c>
      <c r="P199" s="62">
        <f t="shared" si="73"/>
        <v>4.210956115263239E-2</v>
      </c>
      <c r="Q199" s="63">
        <f t="shared" si="84"/>
        <v>7.1586253959475066</v>
      </c>
      <c r="S199" s="89">
        <v>73.979797000000005</v>
      </c>
      <c r="T199" s="36">
        <f t="shared" si="90"/>
        <v>-1.8933994763812873E-3</v>
      </c>
      <c r="U199" s="63">
        <f t="shared" si="88"/>
        <v>-0.30294391622100597</v>
      </c>
      <c r="W199" s="89">
        <v>87.763000000000005</v>
      </c>
      <c r="X199" s="36">
        <f t="shared" si="91"/>
        <v>5.6790856213816757E-3</v>
      </c>
      <c r="Y199" s="63">
        <f t="shared" si="89"/>
        <v>1.3629805491316023</v>
      </c>
      <c r="AB199" s="81">
        <f t="shared" si="92"/>
        <v>17.981146251752378</v>
      </c>
      <c r="AG199" s="20">
        <v>7.7743661372367967</v>
      </c>
    </row>
    <row r="200" spans="1:33" x14ac:dyDescent="0.25">
      <c r="A200" s="61">
        <v>44145</v>
      </c>
      <c r="C200" s="89">
        <v>441.9</v>
      </c>
      <c r="D200" s="62">
        <f t="shared" si="87"/>
        <v>8.1800047119306891E-3</v>
      </c>
      <c r="E200" s="39">
        <f t="shared" si="81"/>
        <v>1.4724008481475241</v>
      </c>
      <c r="G200" s="38">
        <v>342.3</v>
      </c>
      <c r="H200" s="62">
        <f t="shared" si="85"/>
        <v>-2.7801574518000863E-2</v>
      </c>
      <c r="I200" s="63">
        <f t="shared" si="82"/>
        <v>-3.6142046873401124</v>
      </c>
      <c r="K200" s="89">
        <v>1091.05</v>
      </c>
      <c r="L200" s="62">
        <f t="shared" si="86"/>
        <v>-4.0856822748354199E-2</v>
      </c>
      <c r="M200" s="63">
        <f t="shared" si="83"/>
        <v>-4.9028187298025037</v>
      </c>
      <c r="O200" s="89">
        <v>583.59997599999997</v>
      </c>
      <c r="P200" s="62">
        <f t="shared" si="73"/>
        <v>3.2301573955471348E-2</v>
      </c>
      <c r="Q200" s="63">
        <f t="shared" si="84"/>
        <v>5.4912675724301288</v>
      </c>
      <c r="S200" s="89">
        <v>73.953201000000007</v>
      </c>
      <c r="T200" s="36">
        <f t="shared" si="90"/>
        <v>-3.5956819162887943E-4</v>
      </c>
      <c r="U200" s="63">
        <f t="shared" si="88"/>
        <v>-5.7530910660620709E-2</v>
      </c>
      <c r="W200" s="89">
        <v>87.470000999999996</v>
      </c>
      <c r="X200" s="36">
        <f t="shared" si="91"/>
        <v>-3.3441106570156012E-3</v>
      </c>
      <c r="Y200" s="63">
        <f t="shared" si="89"/>
        <v>-0.80258655768374432</v>
      </c>
      <c r="AB200" s="81">
        <f t="shared" si="92"/>
        <v>-2.4134724649093275</v>
      </c>
      <c r="AG200" s="20">
        <v>8.0008197725282333</v>
      </c>
    </row>
    <row r="201" spans="1:33" x14ac:dyDescent="0.25">
      <c r="A201" s="61">
        <v>44146</v>
      </c>
      <c r="C201" s="89">
        <v>473.95</v>
      </c>
      <c r="D201" s="62">
        <f t="shared" si="87"/>
        <v>7.0018218762356435E-2</v>
      </c>
      <c r="E201" s="39">
        <f t="shared" si="81"/>
        <v>12.603279377224158</v>
      </c>
      <c r="G201" s="38">
        <v>346.75</v>
      </c>
      <c r="H201" s="62">
        <f t="shared" si="85"/>
        <v>1.2916513658801197E-2</v>
      </c>
      <c r="I201" s="63">
        <f t="shared" si="82"/>
        <v>1.6791467756441556</v>
      </c>
      <c r="K201" s="89">
        <v>1122.5</v>
      </c>
      <c r="L201" s="62">
        <f t="shared" si="86"/>
        <v>2.841780531927162E-2</v>
      </c>
      <c r="M201" s="63">
        <f t="shared" si="83"/>
        <v>3.4101366383125944</v>
      </c>
      <c r="O201" s="89">
        <v>608.65002400000003</v>
      </c>
      <c r="P201" s="62">
        <f t="shared" si="73"/>
        <v>4.2027653762561235E-2</v>
      </c>
      <c r="Q201" s="63">
        <f t="shared" si="84"/>
        <v>7.1447011396354103</v>
      </c>
      <c r="S201" s="89">
        <v>74.281600999999995</v>
      </c>
      <c r="T201" s="36">
        <f t="shared" si="90"/>
        <v>4.4308156092209942E-3</v>
      </c>
      <c r="U201" s="63">
        <f t="shared" si="88"/>
        <v>0.70893049747535908</v>
      </c>
      <c r="W201" s="89">
        <v>87.726996999999997</v>
      </c>
      <c r="X201" s="36">
        <f t="shared" si="91"/>
        <v>2.9337966662402585E-3</v>
      </c>
      <c r="Y201" s="63">
        <f t="shared" si="89"/>
        <v>0.70411119989766202</v>
      </c>
      <c r="AB201" s="81">
        <f t="shared" si="92"/>
        <v>26.250305628189338</v>
      </c>
      <c r="AG201" s="20">
        <v>8.0081197219181135</v>
      </c>
    </row>
    <row r="202" spans="1:33" x14ac:dyDescent="0.25">
      <c r="A202" s="61">
        <v>44147</v>
      </c>
      <c r="C202" s="89">
        <v>473.15</v>
      </c>
      <c r="D202" s="62">
        <f t="shared" si="87"/>
        <v>-1.6893679448089012E-3</v>
      </c>
      <c r="E202" s="39">
        <f t="shared" si="81"/>
        <v>-0.3040862300656022</v>
      </c>
      <c r="G202" s="38">
        <v>345.55</v>
      </c>
      <c r="H202" s="62">
        <f t="shared" si="85"/>
        <v>-3.4667086575375637E-3</v>
      </c>
      <c r="I202" s="63">
        <f t="shared" si="82"/>
        <v>-0.45067212547988328</v>
      </c>
      <c r="K202" s="89">
        <v>1117.75</v>
      </c>
      <c r="L202" s="62">
        <f t="shared" si="86"/>
        <v>-4.24060450231936E-3</v>
      </c>
      <c r="M202" s="63">
        <f t="shared" si="83"/>
        <v>-0.50887254027832318</v>
      </c>
      <c r="O202" s="89">
        <v>599.70001200000002</v>
      </c>
      <c r="P202" s="62">
        <f t="shared" si="73"/>
        <v>-1.4813879102664563E-2</v>
      </c>
      <c r="Q202" s="63">
        <f t="shared" si="84"/>
        <v>-2.5183594474529758</v>
      </c>
      <c r="S202" s="89">
        <v>74.569999999999993</v>
      </c>
      <c r="T202" s="36">
        <f t="shared" si="90"/>
        <v>3.8749917224288654E-3</v>
      </c>
      <c r="U202" s="63">
        <f t="shared" si="88"/>
        <v>0.61999867558861843</v>
      </c>
      <c r="W202" s="89">
        <v>87.633003000000002</v>
      </c>
      <c r="X202" s="36">
        <f t="shared" si="91"/>
        <v>-1.0720119639776827E-3</v>
      </c>
      <c r="Y202" s="63">
        <f t="shared" si="89"/>
        <v>-0.25728287135464384</v>
      </c>
      <c r="AB202" s="81">
        <f t="shared" si="92"/>
        <v>-3.4192745390428096</v>
      </c>
      <c r="AG202" s="20">
        <v>8.1384938966324718</v>
      </c>
    </row>
    <row r="203" spans="1:33" ht="14.4" thickBot="1" x14ac:dyDescent="0.3">
      <c r="A203" s="61">
        <v>44148</v>
      </c>
      <c r="C203" s="89">
        <v>486.55</v>
      </c>
      <c r="D203" s="62">
        <f t="shared" si="87"/>
        <v>2.7927208313756374E-2</v>
      </c>
      <c r="E203" s="39">
        <f t="shared" si="81"/>
        <v>5.0268974964761473</v>
      </c>
      <c r="G203" s="38">
        <v>344.15</v>
      </c>
      <c r="H203" s="62">
        <f t="shared" si="85"/>
        <v>-4.0597416930302256E-3</v>
      </c>
      <c r="I203" s="63">
        <f t="shared" si="82"/>
        <v>-0.52776642009392938</v>
      </c>
      <c r="K203" s="89">
        <v>1124.2</v>
      </c>
      <c r="L203" s="62">
        <f t="shared" si="86"/>
        <v>5.7539354538845792E-3</v>
      </c>
      <c r="M203" s="63">
        <f t="shared" si="83"/>
        <v>0.69047225446614946</v>
      </c>
      <c r="O203" s="89">
        <v>610.34997599999997</v>
      </c>
      <c r="P203" s="62">
        <f t="shared" si="73"/>
        <v>1.7602973609638275E-2</v>
      </c>
      <c r="Q203" s="63">
        <f t="shared" si="84"/>
        <v>2.9925055136385068</v>
      </c>
      <c r="S203" s="90">
        <v>74.864998</v>
      </c>
      <c r="T203" s="41">
        <f t="shared" si="90"/>
        <v>3.948183319225293E-3</v>
      </c>
      <c r="U203" s="95">
        <f t="shared" si="88"/>
        <v>0.63170933107604688</v>
      </c>
      <c r="W203" s="90">
        <v>88.082001000000005</v>
      </c>
      <c r="X203" s="41">
        <f t="shared" si="91"/>
        <v>5.1105365735092953E-3</v>
      </c>
      <c r="Y203" s="95">
        <f t="shared" si="89"/>
        <v>1.2265287776422309</v>
      </c>
      <c r="AB203" s="81">
        <f t="shared" si="92"/>
        <v>10.040346953205153</v>
      </c>
      <c r="AG203" s="20">
        <v>8.2552527892188081</v>
      </c>
    </row>
    <row r="204" spans="1:33" x14ac:dyDescent="0.25">
      <c r="A204" s="61">
        <v>44149</v>
      </c>
      <c r="C204" s="89">
        <v>492.2</v>
      </c>
      <c r="D204" s="62">
        <f t="shared" si="87"/>
        <v>1.1545466688957499E-2</v>
      </c>
      <c r="E204" s="39">
        <f t="shared" si="81"/>
        <v>2.0781840040123498</v>
      </c>
      <c r="G204" s="38">
        <v>345.45</v>
      </c>
      <c r="H204" s="62">
        <f t="shared" si="85"/>
        <v>3.7703060904307343E-3</v>
      </c>
      <c r="I204" s="63">
        <f t="shared" si="82"/>
        <v>0.49013979175599548</v>
      </c>
      <c r="K204" s="89">
        <v>1133.45</v>
      </c>
      <c r="L204" s="62">
        <f t="shared" si="86"/>
        <v>8.1944072465597838E-3</v>
      </c>
      <c r="M204" s="63">
        <f t="shared" si="83"/>
        <v>0.98332886958717403</v>
      </c>
      <c r="O204" s="89">
        <v>613.15</v>
      </c>
      <c r="P204" s="62">
        <f t="shared" si="73"/>
        <v>4.5770804139279499E-3</v>
      </c>
      <c r="Q204" s="63">
        <f t="shared" si="84"/>
        <v>0.77810367036775152</v>
      </c>
      <c r="S204" s="97"/>
      <c r="T204" s="25"/>
      <c r="U204" s="105"/>
      <c r="X204" s="19"/>
      <c r="AB204" s="81">
        <f t="shared" si="92"/>
        <v>4.3297563357232711</v>
      </c>
      <c r="AG204" s="20">
        <v>8.4576722155388033</v>
      </c>
    </row>
    <row r="205" spans="1:33" x14ac:dyDescent="0.25">
      <c r="A205" s="61">
        <v>44151</v>
      </c>
      <c r="C205" s="89"/>
      <c r="D205" s="62"/>
      <c r="E205" s="39"/>
      <c r="G205" s="38"/>
      <c r="H205" s="1"/>
      <c r="I205" s="63"/>
      <c r="K205" s="89"/>
      <c r="L205" s="62"/>
      <c r="M205" s="63"/>
      <c r="O205" s="89"/>
      <c r="P205" s="62"/>
      <c r="Q205" s="63"/>
      <c r="S205" s="97">
        <v>74.487701000000001</v>
      </c>
      <c r="T205" s="25">
        <f>LN(S205/S203)</f>
        <v>-5.0524403661366584E-3</v>
      </c>
      <c r="U205" s="105">
        <f t="shared" ref="U205:U236" si="93">T205*$AE$12</f>
        <v>-0.80839045858186531</v>
      </c>
      <c r="W205">
        <v>88.183998000000003</v>
      </c>
      <c r="X205" s="19">
        <f>LN(W205/W203)</f>
        <v>1.1573078411364552E-3</v>
      </c>
      <c r="Y205">
        <f t="shared" ref="Y205:Y236" si="94">X205*$AE$13</f>
        <v>0.27775388187274924</v>
      </c>
      <c r="AB205" s="81">
        <f t="shared" si="92"/>
        <v>-0.53063657670911613</v>
      </c>
      <c r="AG205" s="20">
        <v>8.4622285421802523</v>
      </c>
    </row>
    <row r="206" spans="1:33" x14ac:dyDescent="0.25">
      <c r="A206" s="61">
        <v>44152</v>
      </c>
      <c r="C206" s="89">
        <v>522.70000000000005</v>
      </c>
      <c r="D206" s="62">
        <f>LN(C206/C204)</f>
        <v>6.0122547761920803E-2</v>
      </c>
      <c r="E206" s="39">
        <f t="shared" ref="E206:E213" si="95">D206*$AE$6</f>
        <v>10.822058597145745</v>
      </c>
      <c r="G206" s="38">
        <v>348.7</v>
      </c>
      <c r="H206" s="62">
        <f>LN(G206/G204)</f>
        <v>9.3640387468015007E-3</v>
      </c>
      <c r="I206" s="63">
        <f t="shared" ref="I206:I213" si="96">H206*$AE$7</f>
        <v>1.217325037084195</v>
      </c>
      <c r="K206" s="89">
        <v>1123.7</v>
      </c>
      <c r="L206" s="62">
        <f>LN(K206/K204)</f>
        <v>-8.6392669006776744E-3</v>
      </c>
      <c r="M206" s="63">
        <f t="shared" ref="M206:M213" si="97">L206*$AE$8</f>
        <v>-1.0367120280813209</v>
      </c>
      <c r="O206" s="89">
        <v>628.79998799999998</v>
      </c>
      <c r="P206" s="62">
        <f>LN(O206/O204)</f>
        <v>2.520361782299213E-2</v>
      </c>
      <c r="Q206" s="63">
        <f t="shared" ref="Q206:Q214" si="98">P206*$AE$9</f>
        <v>4.2846150299086618</v>
      </c>
      <c r="S206" s="97">
        <v>74.418098000000001</v>
      </c>
      <c r="T206" s="25">
        <f>LN(S206/S205)</f>
        <v>-9.3485956271189381E-4</v>
      </c>
      <c r="U206" s="105">
        <f t="shared" si="93"/>
        <v>-0.14957753003390301</v>
      </c>
      <c r="W206">
        <v>88.077003000000005</v>
      </c>
      <c r="X206" s="19">
        <f>LN(W206/W205)</f>
        <v>-1.2140520311904692E-3</v>
      </c>
      <c r="Y206">
        <f t="shared" si="94"/>
        <v>-0.29137248748571259</v>
      </c>
      <c r="AB206" s="81">
        <f t="shared" si="92"/>
        <v>14.846336618537661</v>
      </c>
      <c r="AG206" s="20">
        <v>8.6281740562449123</v>
      </c>
    </row>
    <row r="207" spans="1:33" x14ac:dyDescent="0.25">
      <c r="A207" s="61">
        <v>44153</v>
      </c>
      <c r="C207" s="89">
        <v>517.20000000000005</v>
      </c>
      <c r="D207" s="62">
        <f>LN(C207/C206)</f>
        <v>-1.0578038821173766E-2</v>
      </c>
      <c r="E207" s="39">
        <f t="shared" si="95"/>
        <v>-1.9040469878112778</v>
      </c>
      <c r="G207" s="38">
        <v>345.3</v>
      </c>
      <c r="H207" s="62">
        <f t="shared" ref="H207:H213" si="99">LN(G207/G206)</f>
        <v>-9.7983492856587411E-3</v>
      </c>
      <c r="I207" s="63">
        <f t="shared" si="96"/>
        <v>-1.2737854071356363</v>
      </c>
      <c r="K207" s="89">
        <v>1110.55</v>
      </c>
      <c r="L207" s="62">
        <f t="shared" ref="L207:L213" si="100">LN(K207/K206)</f>
        <v>-1.1771423829338932E-2</v>
      </c>
      <c r="M207" s="63">
        <f t="shared" si="97"/>
        <v>-1.4125708595206719</v>
      </c>
      <c r="O207" s="89">
        <v>636.29998799999998</v>
      </c>
      <c r="P207" s="62">
        <f t="shared" ref="P207:P264" si="101">LN(O207/O206)</f>
        <v>1.1856909348690428E-2</v>
      </c>
      <c r="Q207" s="63">
        <f t="shared" si="98"/>
        <v>2.0156745892773729</v>
      </c>
      <c r="S207" s="97">
        <v>74.479697999999999</v>
      </c>
      <c r="T207" s="25">
        <f t="shared" ref="T207:T264" si="102">LN(S207/S206)</f>
        <v>8.2741323470427917E-4</v>
      </c>
      <c r="U207" s="105">
        <f t="shared" si="93"/>
        <v>0.13238611755268467</v>
      </c>
      <c r="W207">
        <v>88.272002999999998</v>
      </c>
      <c r="X207" s="19">
        <f t="shared" ref="X207:X264" si="103">LN(W207/W206)</f>
        <v>2.2115245659638772E-3</v>
      </c>
      <c r="Y207">
        <f t="shared" si="94"/>
        <v>0.53076589583133049</v>
      </c>
      <c r="AB207" s="81">
        <f t="shared" si="92"/>
        <v>-1.9115766518061976</v>
      </c>
      <c r="AG207" s="20">
        <v>8.6722925148809349</v>
      </c>
    </row>
    <row r="208" spans="1:33" x14ac:dyDescent="0.25">
      <c r="A208" s="61">
        <v>44154</v>
      </c>
      <c r="C208" s="89">
        <v>523.6</v>
      </c>
      <c r="D208" s="62">
        <f t="shared" ref="D208:D213" si="104">LN(C208/C207)</f>
        <v>1.2298387138042304E-2</v>
      </c>
      <c r="E208" s="39">
        <f t="shared" si="95"/>
        <v>2.2137096848476148</v>
      </c>
      <c r="G208" s="38">
        <v>342.6</v>
      </c>
      <c r="H208" s="62">
        <f t="shared" si="99"/>
        <v>-7.8500185059270609E-3</v>
      </c>
      <c r="I208" s="63">
        <f t="shared" si="96"/>
        <v>-1.0205024057705179</v>
      </c>
      <c r="K208" s="89">
        <v>1096.75</v>
      </c>
      <c r="L208" s="62">
        <f t="shared" si="100"/>
        <v>-1.2504127038194526E-2</v>
      </c>
      <c r="M208" s="63">
        <f t="shared" si="97"/>
        <v>-1.500495244583343</v>
      </c>
      <c r="O208" s="89">
        <v>611.5</v>
      </c>
      <c r="P208" s="62">
        <f t="shared" si="101"/>
        <v>-3.9755176252490469E-2</v>
      </c>
      <c r="Q208" s="63">
        <f t="shared" si="98"/>
        <v>-6.7583799629233798</v>
      </c>
      <c r="S208" s="97">
        <v>74.419998000000007</v>
      </c>
      <c r="T208" s="25">
        <f t="shared" si="102"/>
        <v>-8.0188213680425181E-4</v>
      </c>
      <c r="U208" s="105">
        <f t="shared" si="93"/>
        <v>-0.1283011418886803</v>
      </c>
      <c r="W208">
        <v>87.736999999999995</v>
      </c>
      <c r="X208" s="19">
        <f t="shared" si="103"/>
        <v>-6.0792872931301747E-3</v>
      </c>
      <c r="Y208">
        <f t="shared" si="94"/>
        <v>-1.4590289503512419</v>
      </c>
      <c r="AB208" s="81">
        <f t="shared" si="92"/>
        <v>-8.652998020669548</v>
      </c>
      <c r="AG208" s="20">
        <v>8.6743241562873568</v>
      </c>
    </row>
    <row r="209" spans="1:33" x14ac:dyDescent="0.25">
      <c r="A209" s="61">
        <v>44155</v>
      </c>
      <c r="C209" s="89">
        <v>532.9</v>
      </c>
      <c r="D209" s="62">
        <f t="shared" si="104"/>
        <v>1.7605755266991607E-2</v>
      </c>
      <c r="E209" s="39">
        <f t="shared" si="95"/>
        <v>3.1690359480584891</v>
      </c>
      <c r="G209" s="38">
        <v>346.3</v>
      </c>
      <c r="H209" s="62">
        <f t="shared" si="99"/>
        <v>1.0741865518356783E-2</v>
      </c>
      <c r="I209" s="63">
        <f t="shared" si="96"/>
        <v>1.3964425173863817</v>
      </c>
      <c r="K209" s="89">
        <v>1103.3499999999999</v>
      </c>
      <c r="L209" s="62">
        <f t="shared" si="100"/>
        <v>5.9997452827662235E-3</v>
      </c>
      <c r="M209" s="63">
        <f t="shared" si="97"/>
        <v>0.71996943393194679</v>
      </c>
      <c r="O209" s="89">
        <v>607.84997599999997</v>
      </c>
      <c r="P209" s="62">
        <f t="shared" si="101"/>
        <v>-5.9868536088501581E-3</v>
      </c>
      <c r="Q209" s="63">
        <f t="shared" si="98"/>
        <v>-1.0177651135045269</v>
      </c>
      <c r="S209" s="97">
        <v>74.099602000000004</v>
      </c>
      <c r="T209" s="25">
        <f t="shared" si="102"/>
        <v>-4.3145348764712646E-3</v>
      </c>
      <c r="U209" s="105">
        <f t="shared" si="93"/>
        <v>-0.69032558023540236</v>
      </c>
      <c r="W209">
        <v>87.862999000000002</v>
      </c>
      <c r="X209" s="19">
        <f t="shared" si="103"/>
        <v>1.4350685915866437E-3</v>
      </c>
      <c r="Y209">
        <f t="shared" si="94"/>
        <v>0.34441646198079445</v>
      </c>
      <c r="AB209" s="81">
        <f t="shared" si="92"/>
        <v>3.9217736676176824</v>
      </c>
      <c r="AG209" s="20">
        <v>8.861238669101521</v>
      </c>
    </row>
    <row r="210" spans="1:33" x14ac:dyDescent="0.25">
      <c r="A210" s="61">
        <v>44158</v>
      </c>
      <c r="C210" s="89">
        <v>543.1</v>
      </c>
      <c r="D210" s="62">
        <f t="shared" si="104"/>
        <v>1.8959675738063196E-2</v>
      </c>
      <c r="E210" s="39">
        <f t="shared" si="95"/>
        <v>3.4127416328513753</v>
      </c>
      <c r="G210" s="38">
        <v>355.85</v>
      </c>
      <c r="H210" s="62">
        <f t="shared" si="99"/>
        <v>2.7203842336903799E-2</v>
      </c>
      <c r="I210" s="63">
        <f t="shared" si="96"/>
        <v>3.536499503797494</v>
      </c>
      <c r="K210" s="89">
        <v>1139.8499999999999</v>
      </c>
      <c r="L210" s="62">
        <f t="shared" si="100"/>
        <v>3.2545668454813909E-2</v>
      </c>
      <c r="M210" s="63">
        <f t="shared" si="97"/>
        <v>3.9054802145776693</v>
      </c>
      <c r="O210" s="89">
        <v>595.59997599999997</v>
      </c>
      <c r="P210" s="62">
        <f t="shared" si="101"/>
        <v>-2.0358841004024228E-2</v>
      </c>
      <c r="Q210" s="63">
        <f t="shared" si="98"/>
        <v>-3.4610029706841186</v>
      </c>
      <c r="S210" s="97">
        <v>74.162398999999994</v>
      </c>
      <c r="T210" s="25">
        <f t="shared" si="102"/>
        <v>8.4710854206278014E-4</v>
      </c>
      <c r="U210" s="105">
        <f t="shared" si="93"/>
        <v>0.13553736673004482</v>
      </c>
      <c r="W210">
        <v>87.789000999999999</v>
      </c>
      <c r="X210" s="19">
        <f t="shared" si="103"/>
        <v>-8.4255236920238361E-4</v>
      </c>
      <c r="Y210">
        <f t="shared" si="94"/>
        <v>-0.20221256860857206</v>
      </c>
      <c r="AB210" s="81">
        <f t="shared" si="92"/>
        <v>7.3270431786638914</v>
      </c>
      <c r="AG210" s="20">
        <v>8.8877900548904201</v>
      </c>
    </row>
    <row r="211" spans="1:33" x14ac:dyDescent="0.25">
      <c r="A211" s="61">
        <v>44159</v>
      </c>
      <c r="C211" s="89">
        <v>548.29999999999995</v>
      </c>
      <c r="D211" s="62">
        <f t="shared" si="104"/>
        <v>9.5291173692030468E-3</v>
      </c>
      <c r="E211" s="39">
        <f t="shared" si="95"/>
        <v>1.7152411264565484</v>
      </c>
      <c r="G211" s="38">
        <v>355.5</v>
      </c>
      <c r="H211" s="62">
        <f t="shared" si="99"/>
        <v>-9.8404450198455711E-4</v>
      </c>
      <c r="I211" s="63">
        <f t="shared" si="96"/>
        <v>-0.12792578525799242</v>
      </c>
      <c r="K211" s="89">
        <v>1140.05</v>
      </c>
      <c r="L211" s="62">
        <f t="shared" si="100"/>
        <v>1.7544629195417809E-4</v>
      </c>
      <c r="M211" s="63">
        <f t="shared" si="97"/>
        <v>2.1053555034501372E-2</v>
      </c>
      <c r="O211" s="89">
        <v>619.65002400000003</v>
      </c>
      <c r="P211" s="62">
        <f t="shared" si="101"/>
        <v>3.9585580728071799E-2</v>
      </c>
      <c r="Q211" s="63">
        <f t="shared" si="98"/>
        <v>6.729548723772206</v>
      </c>
      <c r="S211" s="97">
        <v>74.244904000000005</v>
      </c>
      <c r="T211" s="25">
        <f t="shared" si="102"/>
        <v>1.1118726212526566E-3</v>
      </c>
      <c r="U211" s="105">
        <f t="shared" si="93"/>
        <v>0.17789961940042506</v>
      </c>
      <c r="W211">
        <v>87.846999999999994</v>
      </c>
      <c r="X211" s="19">
        <f t="shared" si="103"/>
        <v>6.6044548700695284E-4</v>
      </c>
      <c r="Y211">
        <f t="shared" si="94"/>
        <v>0.15850691688166868</v>
      </c>
      <c r="AB211" s="81">
        <f t="shared" si="92"/>
        <v>8.6743241562873568</v>
      </c>
      <c r="AG211" s="20">
        <v>8.9572760036657701</v>
      </c>
    </row>
    <row r="212" spans="1:33" x14ac:dyDescent="0.25">
      <c r="A212" s="61">
        <v>44160</v>
      </c>
      <c r="C212" s="89">
        <v>541.25</v>
      </c>
      <c r="D212" s="62">
        <f t="shared" si="104"/>
        <v>-1.2941303093303085E-2</v>
      </c>
      <c r="E212" s="39">
        <f t="shared" si="95"/>
        <v>-2.3294345567945554</v>
      </c>
      <c r="G212" s="38">
        <v>350</v>
      </c>
      <c r="H212" s="62">
        <f t="shared" si="99"/>
        <v>-1.5592094759836162E-2</v>
      </c>
      <c r="I212" s="63">
        <f t="shared" si="96"/>
        <v>-2.026972318778701</v>
      </c>
      <c r="K212" s="89">
        <v>1115.6500000000001</v>
      </c>
      <c r="L212" s="62">
        <f t="shared" si="100"/>
        <v>-2.1634926395345252E-2</v>
      </c>
      <c r="M212" s="63">
        <f t="shared" si="97"/>
        <v>-2.5961911674414302</v>
      </c>
      <c r="O212" s="89">
        <v>599.84997599999997</v>
      </c>
      <c r="P212" s="62">
        <f t="shared" si="101"/>
        <v>-3.247525729149079E-2</v>
      </c>
      <c r="Q212" s="63">
        <f t="shared" si="98"/>
        <v>-5.5207937395534348</v>
      </c>
      <c r="S212" s="97">
        <v>73.960800000000006</v>
      </c>
      <c r="T212" s="25">
        <f t="shared" si="102"/>
        <v>-3.8339192127468018E-3</v>
      </c>
      <c r="U212" s="105">
        <f t="shared" si="93"/>
        <v>-0.61342707403948826</v>
      </c>
      <c r="W212">
        <v>88.052002000000002</v>
      </c>
      <c r="X212" s="19">
        <f t="shared" si="103"/>
        <v>2.3309068327382254E-3</v>
      </c>
      <c r="Y212">
        <f t="shared" si="94"/>
        <v>0.55941763985717408</v>
      </c>
      <c r="AB212" s="81">
        <f t="shared" si="92"/>
        <v>-12.527401216750437</v>
      </c>
      <c r="AG212" s="20">
        <v>9.1794461635825044</v>
      </c>
    </row>
    <row r="213" spans="1:33" x14ac:dyDescent="0.25">
      <c r="A213" s="61">
        <v>44161</v>
      </c>
      <c r="C213" s="89">
        <v>568.4</v>
      </c>
      <c r="D213" s="62">
        <f t="shared" si="104"/>
        <v>4.8944116906245866E-2</v>
      </c>
      <c r="E213" s="39">
        <f t="shared" si="95"/>
        <v>8.8099410431242564</v>
      </c>
      <c r="G213" s="38">
        <v>354.85</v>
      </c>
      <c r="H213" s="62">
        <f t="shared" si="99"/>
        <v>1.3762010487532712E-2</v>
      </c>
      <c r="I213" s="63">
        <f t="shared" si="96"/>
        <v>1.7890613633792525</v>
      </c>
      <c r="K213" s="89">
        <v>1113.2</v>
      </c>
      <c r="L213" s="62">
        <f t="shared" si="100"/>
        <v>-2.1984440287766108E-3</v>
      </c>
      <c r="M213" s="63">
        <f t="shared" si="97"/>
        <v>-0.26381328345319327</v>
      </c>
      <c r="O213" s="89">
        <v>612.54998799999998</v>
      </c>
      <c r="P213" s="62">
        <f t="shared" si="101"/>
        <v>2.0950968199008008E-2</v>
      </c>
      <c r="Q213" s="63">
        <f t="shared" si="98"/>
        <v>3.5616645938313614</v>
      </c>
      <c r="S213" s="97">
        <v>73.779899999999998</v>
      </c>
      <c r="T213" s="25">
        <f t="shared" si="102"/>
        <v>-2.448886331328387E-3</v>
      </c>
      <c r="U213" s="105">
        <f t="shared" si="93"/>
        <v>-0.39182181301254193</v>
      </c>
      <c r="W213">
        <v>87.857001999999994</v>
      </c>
      <c r="X213" s="19">
        <f t="shared" si="103"/>
        <v>-2.2170562670487471E-3</v>
      </c>
      <c r="Y213">
        <f t="shared" si="94"/>
        <v>-0.53209350409169931</v>
      </c>
      <c r="AB213" s="81">
        <f t="shared" si="92"/>
        <v>12.972938399777435</v>
      </c>
      <c r="AG213" s="20">
        <v>9.4294198158073819</v>
      </c>
    </row>
    <row r="214" spans="1:33" x14ac:dyDescent="0.25">
      <c r="A214" s="61">
        <v>44162</v>
      </c>
      <c r="C214" s="89"/>
      <c r="D214" s="62"/>
      <c r="E214" s="39"/>
      <c r="G214" s="38"/>
      <c r="H214" s="1"/>
      <c r="I214" s="63"/>
      <c r="K214" s="89"/>
      <c r="L214" s="62"/>
      <c r="M214" s="63"/>
      <c r="O214" s="89">
        <v>601.59997599999997</v>
      </c>
      <c r="P214" s="62">
        <f t="shared" si="101"/>
        <v>-1.8037819407929607E-2</v>
      </c>
      <c r="Q214" s="63">
        <f t="shared" si="98"/>
        <v>-3.0664292993480333</v>
      </c>
      <c r="S214" s="97">
        <v>74.048798000000005</v>
      </c>
      <c r="T214" s="25">
        <f t="shared" si="102"/>
        <v>3.637971519824625E-3</v>
      </c>
      <c r="U214" s="105">
        <f t="shared" si="93"/>
        <v>0.58207544317194004</v>
      </c>
      <c r="W214">
        <v>87.870002999999997</v>
      </c>
      <c r="X214" s="19">
        <f t="shared" si="103"/>
        <v>1.479681512095544E-4</v>
      </c>
      <c r="Y214">
        <f t="shared" si="94"/>
        <v>3.5512356290293055E-2</v>
      </c>
      <c r="AB214" s="81">
        <f t="shared" si="92"/>
        <v>-2.4488414998858001</v>
      </c>
      <c r="AG214" s="20">
        <v>9.462371084035377</v>
      </c>
    </row>
    <row r="215" spans="1:33" x14ac:dyDescent="0.25">
      <c r="A215" s="61">
        <v>44165</v>
      </c>
      <c r="C215" s="89">
        <v>577.35</v>
      </c>
      <c r="D215" s="62">
        <f>LN(C215/C213)</f>
        <v>1.5623272174919264E-2</v>
      </c>
      <c r="E215" s="39">
        <f t="shared" ref="E215:E232" si="105">D215*$AE$6</f>
        <v>2.8121889914854674</v>
      </c>
      <c r="G215" s="38">
        <v>350.5</v>
      </c>
      <c r="H215" s="62">
        <f>LN(G215/G213)</f>
        <v>-1.2334458496347227E-2</v>
      </c>
      <c r="I215" s="63">
        <f t="shared" ref="I215:I232" si="106">H215*$AE$7</f>
        <v>-1.6034796045251394</v>
      </c>
      <c r="K215" s="89">
        <v>1100</v>
      </c>
      <c r="L215" s="62">
        <f>LN(K215/K213)</f>
        <v>-1.1928570865273845E-2</v>
      </c>
      <c r="M215" s="63">
        <f t="shared" ref="M215:M232" si="107">L215*$AE$8</f>
        <v>-1.4314285038328614</v>
      </c>
      <c r="O215" s="89"/>
      <c r="P215" s="62"/>
      <c r="Q215" s="63"/>
      <c r="S215" s="97">
        <v>73.940903000000006</v>
      </c>
      <c r="T215" s="25">
        <f t="shared" si="102"/>
        <v>-1.4581422678460918E-3</v>
      </c>
      <c r="U215" s="105">
        <f t="shared" si="93"/>
        <v>-0.23330276285537468</v>
      </c>
      <c r="W215">
        <v>88.366996999999998</v>
      </c>
      <c r="X215" s="19">
        <f t="shared" si="103"/>
        <v>5.6400791827821307E-3</v>
      </c>
      <c r="Y215">
        <f t="shared" si="94"/>
        <v>1.3536190038677114</v>
      </c>
      <c r="AB215" s="81">
        <f t="shared" si="92"/>
        <v>0.89759712413980342</v>
      </c>
      <c r="AG215" s="20">
        <v>9.5939078263478379</v>
      </c>
    </row>
    <row r="216" spans="1:33" x14ac:dyDescent="0.25">
      <c r="A216" s="61">
        <v>44166</v>
      </c>
      <c r="C216" s="89">
        <v>585.79999999999995</v>
      </c>
      <c r="D216" s="62">
        <f>LN(C216/C215)</f>
        <v>1.4529765995768161E-2</v>
      </c>
      <c r="E216" s="39">
        <f t="shared" si="105"/>
        <v>2.6153578792382688</v>
      </c>
      <c r="G216" s="38">
        <v>352.85</v>
      </c>
      <c r="H216" s="62">
        <f t="shared" ref="H216:H232" si="108">LN(G216/G215)</f>
        <v>6.6823309721944805E-3</v>
      </c>
      <c r="I216" s="63">
        <f t="shared" si="106"/>
        <v>0.86870302638528252</v>
      </c>
      <c r="K216" s="89">
        <v>1137.8499999999999</v>
      </c>
      <c r="L216" s="62">
        <f t="shared" ref="L216:L232" si="109">LN(K216/K215)</f>
        <v>3.3830337018765665E-2</v>
      </c>
      <c r="M216" s="63">
        <f t="shared" si="107"/>
        <v>4.0596404422518795</v>
      </c>
      <c r="O216" s="89">
        <v>603.65002400000003</v>
      </c>
      <c r="P216" s="62">
        <f>LN(O216/O214)</f>
        <v>3.4018667945214117E-3</v>
      </c>
      <c r="Q216" s="63">
        <f t="shared" ref="Q216:Q233" si="110">P216*$AE$9</f>
        <v>0.57831735506864002</v>
      </c>
      <c r="S216" s="97">
        <v>74.025199999999998</v>
      </c>
      <c r="T216" s="25">
        <f t="shared" si="102"/>
        <v>1.1394097352136312E-3</v>
      </c>
      <c r="U216" s="105">
        <f t="shared" si="93"/>
        <v>0.18230555763418099</v>
      </c>
      <c r="W216">
        <v>88.258003000000002</v>
      </c>
      <c r="X216" s="19">
        <f t="shared" si="103"/>
        <v>-1.2341855777505786E-3</v>
      </c>
      <c r="Y216">
        <f t="shared" si="94"/>
        <v>-0.29620453866013885</v>
      </c>
      <c r="AB216" s="81">
        <f t="shared" si="92"/>
        <v>8.0081197219181135</v>
      </c>
      <c r="AG216" s="20">
        <v>9.6393219898426974</v>
      </c>
    </row>
    <row r="217" spans="1:33" x14ac:dyDescent="0.25">
      <c r="A217" s="61">
        <v>44167</v>
      </c>
      <c r="C217" s="89">
        <v>604.35</v>
      </c>
      <c r="D217" s="62">
        <f t="shared" ref="D217:D232" si="111">LN(C217/C216)</f>
        <v>3.1175065911833E-2</v>
      </c>
      <c r="E217" s="39">
        <f t="shared" si="105"/>
        <v>5.6115118641299402</v>
      </c>
      <c r="G217" s="38">
        <v>358.9</v>
      </c>
      <c r="H217" s="62">
        <f t="shared" si="108"/>
        <v>1.7000760706722105E-2</v>
      </c>
      <c r="I217" s="63">
        <f t="shared" si="106"/>
        <v>2.2100988918738738</v>
      </c>
      <c r="K217" s="89">
        <v>1140.9000000000001</v>
      </c>
      <c r="L217" s="62">
        <f t="shared" si="109"/>
        <v>2.6769077970961071E-3</v>
      </c>
      <c r="M217" s="63">
        <f t="shared" si="107"/>
        <v>0.32122893565153288</v>
      </c>
      <c r="O217" s="89">
        <v>608.09997599999997</v>
      </c>
      <c r="P217" s="62">
        <f t="shared" si="101"/>
        <v>7.3447031223366757E-3</v>
      </c>
      <c r="Q217" s="63">
        <f t="shared" si="110"/>
        <v>1.2485995307972348</v>
      </c>
      <c r="S217" s="97">
        <v>73.654999000000004</v>
      </c>
      <c r="T217" s="25">
        <f t="shared" si="102"/>
        <v>-5.0135600838500894E-3</v>
      </c>
      <c r="U217" s="105">
        <f t="shared" si="93"/>
        <v>-0.80216961341601434</v>
      </c>
      <c r="W217">
        <v>88.644997000000004</v>
      </c>
      <c r="X217" s="19">
        <f t="shared" si="103"/>
        <v>4.3752182533588792E-3</v>
      </c>
      <c r="Y217">
        <f t="shared" si="94"/>
        <v>1.0500523808061311</v>
      </c>
      <c r="AB217" s="81">
        <f t="shared" si="92"/>
        <v>9.6393219898426974</v>
      </c>
      <c r="AG217" s="20">
        <v>9.6591312994963516</v>
      </c>
    </row>
    <row r="218" spans="1:33" x14ac:dyDescent="0.25">
      <c r="A218" s="61">
        <v>44168</v>
      </c>
      <c r="C218" s="89">
        <v>620.9</v>
      </c>
      <c r="D218" s="62">
        <f t="shared" si="111"/>
        <v>2.7016538065381158E-2</v>
      </c>
      <c r="E218" s="39">
        <f t="shared" si="105"/>
        <v>4.8629768517686083</v>
      </c>
      <c r="G218" s="38">
        <v>360.3</v>
      </c>
      <c r="H218" s="62">
        <f t="shared" si="108"/>
        <v>3.8932196004861316E-3</v>
      </c>
      <c r="I218" s="63">
        <f t="shared" si="106"/>
        <v>0.50611854806319712</v>
      </c>
      <c r="K218" s="89">
        <v>1126.45</v>
      </c>
      <c r="L218" s="62">
        <f t="shared" si="109"/>
        <v>-1.2746329979171907E-2</v>
      </c>
      <c r="M218" s="63">
        <f t="shared" si="107"/>
        <v>-1.5295595975006289</v>
      </c>
      <c r="O218" s="89">
        <v>602.70001200000002</v>
      </c>
      <c r="P218" s="62">
        <f t="shared" si="101"/>
        <v>-8.9197222594688472E-3</v>
      </c>
      <c r="Q218" s="63">
        <f t="shared" si="110"/>
        <v>-1.516352784109704</v>
      </c>
      <c r="S218" s="97">
        <v>73.662598000000003</v>
      </c>
      <c r="T218" s="25">
        <f t="shared" si="102"/>
        <v>1.031648650465411E-4</v>
      </c>
      <c r="U218" s="105">
        <f t="shared" si="93"/>
        <v>1.6506378407446575E-2</v>
      </c>
      <c r="W218">
        <v>89.289000999999999</v>
      </c>
      <c r="X218" s="19">
        <f t="shared" si="103"/>
        <v>7.2387156960856177E-3</v>
      </c>
      <c r="Y218">
        <f t="shared" si="94"/>
        <v>1.7372917670605483</v>
      </c>
      <c r="AB218" s="81">
        <f t="shared" si="92"/>
        <v>4.0769811636894673</v>
      </c>
      <c r="AG218" s="20">
        <v>9.8134737247929049</v>
      </c>
    </row>
    <row r="219" spans="1:33" x14ac:dyDescent="0.25">
      <c r="A219" s="61">
        <v>44169</v>
      </c>
      <c r="C219" s="89">
        <v>622.70000000000005</v>
      </c>
      <c r="D219" s="62">
        <f t="shared" si="111"/>
        <v>2.8948235075592892E-3</v>
      </c>
      <c r="E219" s="39">
        <f t="shared" si="105"/>
        <v>0.52106823136067204</v>
      </c>
      <c r="G219" s="38">
        <v>360.8</v>
      </c>
      <c r="H219" s="62">
        <f t="shared" si="108"/>
        <v>1.3867704344210062E-3</v>
      </c>
      <c r="I219" s="63">
        <f t="shared" si="106"/>
        <v>0.18028015647473081</v>
      </c>
      <c r="K219" s="89">
        <v>1134.6500000000001</v>
      </c>
      <c r="L219" s="62">
        <f t="shared" si="109"/>
        <v>7.2531386924796762E-3</v>
      </c>
      <c r="M219" s="63">
        <f t="shared" si="107"/>
        <v>0.87037664309756113</v>
      </c>
      <c r="O219" s="89">
        <v>614.5</v>
      </c>
      <c r="P219" s="62">
        <f t="shared" si="101"/>
        <v>1.9389348606688145E-2</v>
      </c>
      <c r="Q219" s="63">
        <f t="shared" si="110"/>
        <v>3.2961892631369847</v>
      </c>
      <c r="S219" s="97">
        <v>73.864898999999994</v>
      </c>
      <c r="T219" s="25">
        <f t="shared" si="102"/>
        <v>2.7425548581273317E-3</v>
      </c>
      <c r="U219" s="105">
        <f t="shared" si="93"/>
        <v>0.43880877730037304</v>
      </c>
      <c r="W219">
        <v>89.639999000000003</v>
      </c>
      <c r="X219" s="19">
        <f t="shared" si="103"/>
        <v>3.9233265734195137E-3</v>
      </c>
      <c r="Y219">
        <f t="shared" si="94"/>
        <v>0.94159837762068332</v>
      </c>
      <c r="AB219" s="81">
        <f t="shared" si="92"/>
        <v>6.2483214489910051</v>
      </c>
      <c r="AG219" s="20">
        <v>9.8332437366110934</v>
      </c>
    </row>
    <row r="220" spans="1:33" x14ac:dyDescent="0.25">
      <c r="A220" s="61">
        <v>44172</v>
      </c>
      <c r="C220" s="89">
        <v>614.54999999999995</v>
      </c>
      <c r="D220" s="62">
        <f t="shared" si="111"/>
        <v>-1.3174569217416702E-2</v>
      </c>
      <c r="E220" s="39">
        <f t="shared" si="105"/>
        <v>-2.3714224591350064</v>
      </c>
      <c r="G220" s="38">
        <v>358.45</v>
      </c>
      <c r="H220" s="62">
        <f t="shared" si="108"/>
        <v>-6.5346078895874241E-3</v>
      </c>
      <c r="I220" s="63">
        <f t="shared" si="106"/>
        <v>-0.84949902564636515</v>
      </c>
      <c r="K220" s="89">
        <v>1143.5</v>
      </c>
      <c r="L220" s="62">
        <f t="shared" si="109"/>
        <v>7.7695011472044551E-3</v>
      </c>
      <c r="M220" s="63">
        <f t="shared" si="107"/>
        <v>0.93234013766453461</v>
      </c>
      <c r="O220" s="89">
        <v>619.25</v>
      </c>
      <c r="P220" s="62">
        <f t="shared" si="101"/>
        <v>7.7001393633793595E-3</v>
      </c>
      <c r="Q220" s="63">
        <f t="shared" si="110"/>
        <v>1.3090236917744911</v>
      </c>
      <c r="S220" s="97">
        <v>73.790298000000007</v>
      </c>
      <c r="T220" s="25">
        <f t="shared" si="102"/>
        <v>-1.0104758635440466E-3</v>
      </c>
      <c r="U220" s="105">
        <f t="shared" si="93"/>
        <v>-0.16167613816704746</v>
      </c>
      <c r="W220">
        <v>89.349997999999999</v>
      </c>
      <c r="X220" s="19">
        <f t="shared" si="103"/>
        <v>-3.2404185554390347E-3</v>
      </c>
      <c r="Y220">
        <f t="shared" si="94"/>
        <v>-0.7777004533053683</v>
      </c>
      <c r="AB220" s="81">
        <f t="shared" si="92"/>
        <v>-1.9189342468147621</v>
      </c>
      <c r="AG220" s="20">
        <v>10.040346953205153</v>
      </c>
    </row>
    <row r="221" spans="1:33" x14ac:dyDescent="0.25">
      <c r="A221" s="61">
        <v>44173</v>
      </c>
      <c r="C221" s="89">
        <v>613.45000000000005</v>
      </c>
      <c r="D221" s="62">
        <f t="shared" si="111"/>
        <v>-1.7915314237978109E-3</v>
      </c>
      <c r="E221" s="39">
        <f t="shared" si="105"/>
        <v>-0.32247565628360597</v>
      </c>
      <c r="G221" s="38">
        <v>363.7</v>
      </c>
      <c r="H221" s="62">
        <f t="shared" si="108"/>
        <v>1.4540171694062125E-2</v>
      </c>
      <c r="I221" s="63">
        <f t="shared" si="106"/>
        <v>1.8902223202280761</v>
      </c>
      <c r="K221" s="89">
        <v>1153.3499999999999</v>
      </c>
      <c r="L221" s="62">
        <f t="shared" si="109"/>
        <v>8.5770166834636154E-3</v>
      </c>
      <c r="M221" s="63">
        <f t="shared" si="107"/>
        <v>1.0292420020156339</v>
      </c>
      <c r="O221" s="89">
        <v>620.65002400000003</v>
      </c>
      <c r="P221" s="62">
        <f t="shared" si="101"/>
        <v>2.2582862616243853E-3</v>
      </c>
      <c r="Q221" s="63">
        <f t="shared" si="110"/>
        <v>0.38390866447614552</v>
      </c>
      <c r="S221" s="97">
        <v>74.019997000000004</v>
      </c>
      <c r="T221" s="25">
        <f t="shared" si="102"/>
        <v>3.1080268787019982E-3</v>
      </c>
      <c r="U221" s="105">
        <f t="shared" si="93"/>
        <v>0.49728430059231971</v>
      </c>
      <c r="W221">
        <v>89.321999000000005</v>
      </c>
      <c r="X221" s="19">
        <f t="shared" si="103"/>
        <v>-3.1341229402814851E-4</v>
      </c>
      <c r="Y221">
        <f t="shared" si="94"/>
        <v>-7.5218950566755649E-2</v>
      </c>
      <c r="AB221" s="81">
        <f t="shared" si="92"/>
        <v>3.4029626804618136</v>
      </c>
      <c r="AG221" s="20">
        <v>10.462420714097757</v>
      </c>
    </row>
    <row r="222" spans="1:33" x14ac:dyDescent="0.25">
      <c r="A222" s="61">
        <v>44174</v>
      </c>
      <c r="C222" s="89">
        <v>609.35</v>
      </c>
      <c r="D222" s="62">
        <f t="shared" si="111"/>
        <v>-6.7059459676805768E-3</v>
      </c>
      <c r="E222" s="39">
        <f t="shared" si="105"/>
        <v>-1.2070702741825039</v>
      </c>
      <c r="G222" s="38">
        <v>359.5</v>
      </c>
      <c r="H222" s="62">
        <f t="shared" si="108"/>
        <v>-1.1615174831841902E-2</v>
      </c>
      <c r="I222" s="63">
        <f t="shared" si="106"/>
        <v>-1.5099727281394473</v>
      </c>
      <c r="K222" s="89">
        <v>1175.2</v>
      </c>
      <c r="L222" s="62">
        <f t="shared" si="109"/>
        <v>1.8767594713368099E-2</v>
      </c>
      <c r="M222" s="63">
        <f t="shared" si="107"/>
        <v>2.252111365604172</v>
      </c>
      <c r="O222" s="89">
        <v>634.20001200000002</v>
      </c>
      <c r="P222" s="62">
        <f t="shared" si="101"/>
        <v>2.1597026394629352E-2</v>
      </c>
      <c r="Q222" s="63">
        <f t="shared" si="110"/>
        <v>3.6714944870869899</v>
      </c>
      <c r="S222" s="97">
        <v>73.726401999999993</v>
      </c>
      <c r="T222" s="25">
        <f t="shared" si="102"/>
        <v>-3.9743152920942246E-3</v>
      </c>
      <c r="U222" s="105">
        <f t="shared" si="93"/>
        <v>-0.63589044673507589</v>
      </c>
      <c r="W222">
        <v>89.190002000000007</v>
      </c>
      <c r="X222" s="19">
        <f t="shared" si="103"/>
        <v>-1.4788588253705807E-3</v>
      </c>
      <c r="Y222">
        <f t="shared" si="94"/>
        <v>-0.35492611808893937</v>
      </c>
      <c r="AB222" s="81">
        <f t="shared" si="92"/>
        <v>2.2157462855451957</v>
      </c>
      <c r="AG222" s="20">
        <v>10.688674558773656</v>
      </c>
    </row>
    <row r="223" spans="1:33" x14ac:dyDescent="0.25">
      <c r="A223" s="61">
        <v>44175</v>
      </c>
      <c r="C223" s="89">
        <v>610.1</v>
      </c>
      <c r="D223" s="62">
        <f t="shared" si="111"/>
        <v>1.230062888295348E-3</v>
      </c>
      <c r="E223" s="39">
        <f t="shared" si="105"/>
        <v>0.22141131989316262</v>
      </c>
      <c r="G223" s="38">
        <v>355.9</v>
      </c>
      <c r="H223" s="62">
        <f t="shared" si="108"/>
        <v>-1.0064384644954412E-2</v>
      </c>
      <c r="I223" s="63">
        <f t="shared" si="106"/>
        <v>-1.3083700038440735</v>
      </c>
      <c r="K223" s="89">
        <v>1167.75</v>
      </c>
      <c r="L223" s="62">
        <f t="shared" si="109"/>
        <v>-6.3595254774501449E-3</v>
      </c>
      <c r="M223" s="63">
        <f t="shared" si="107"/>
        <v>-0.76314305729401744</v>
      </c>
      <c r="O223" s="89">
        <v>627.04998799999998</v>
      </c>
      <c r="P223" s="62">
        <f t="shared" si="101"/>
        <v>-1.1338117892893971E-2</v>
      </c>
      <c r="Q223" s="63">
        <f t="shared" si="110"/>
        <v>-1.9274800417919751</v>
      </c>
      <c r="S223" s="97">
        <v>73.934997999999993</v>
      </c>
      <c r="T223" s="25">
        <f t="shared" si="102"/>
        <v>2.8253306383341933E-3</v>
      </c>
      <c r="U223" s="105">
        <f t="shared" si="93"/>
        <v>0.45205290213347094</v>
      </c>
      <c r="W223">
        <v>88.992996000000005</v>
      </c>
      <c r="X223" s="19">
        <f t="shared" si="103"/>
        <v>-2.2112780959701976E-3</v>
      </c>
      <c r="Y223">
        <f t="shared" si="94"/>
        <v>-0.53070674303284737</v>
      </c>
      <c r="AB223" s="81">
        <f t="shared" si="92"/>
        <v>-3.8562356239362794</v>
      </c>
      <c r="AG223" s="20">
        <v>11.645484965057239</v>
      </c>
    </row>
    <row r="224" spans="1:33" x14ac:dyDescent="0.25">
      <c r="A224" s="61">
        <v>44176</v>
      </c>
      <c r="C224" s="89">
        <v>621.70000000000005</v>
      </c>
      <c r="D224" s="62">
        <f t="shared" si="111"/>
        <v>1.8834783117485085E-2</v>
      </c>
      <c r="E224" s="39">
        <f t="shared" si="105"/>
        <v>3.3902609611473151</v>
      </c>
      <c r="G224" s="38">
        <v>353.5</v>
      </c>
      <c r="H224" s="62">
        <f t="shared" si="108"/>
        <v>-6.7663071795194436E-3</v>
      </c>
      <c r="I224" s="63">
        <f t="shared" si="106"/>
        <v>-0.87961993333752764</v>
      </c>
      <c r="K224" s="89">
        <v>1163.2</v>
      </c>
      <c r="L224" s="62">
        <f t="shared" si="109"/>
        <v>-3.9039926029624788E-3</v>
      </c>
      <c r="M224" s="63">
        <f t="shared" si="107"/>
        <v>-0.46847911235549744</v>
      </c>
      <c r="O224" s="89">
        <v>613.25</v>
      </c>
      <c r="P224" s="62">
        <f t="shared" si="101"/>
        <v>-2.2253579994229954E-2</v>
      </c>
      <c r="Q224" s="63">
        <f t="shared" si="110"/>
        <v>-3.783108599019092</v>
      </c>
      <c r="S224" s="97">
        <v>73.726699999999994</v>
      </c>
      <c r="T224" s="25">
        <f t="shared" si="102"/>
        <v>-2.8212886752155956E-3</v>
      </c>
      <c r="U224" s="105">
        <f t="shared" si="93"/>
        <v>-0.45140618803449528</v>
      </c>
      <c r="W224">
        <v>89.448997000000006</v>
      </c>
      <c r="X224" s="19">
        <f t="shared" si="103"/>
        <v>5.1109269175394975E-3</v>
      </c>
      <c r="Y224">
        <f t="shared" si="94"/>
        <v>1.2266224602094793</v>
      </c>
      <c r="AB224" s="81">
        <f t="shared" si="92"/>
        <v>-0.96573041138981797</v>
      </c>
      <c r="AG224" s="20">
        <v>11.79519507447668</v>
      </c>
    </row>
    <row r="225" spans="1:33" x14ac:dyDescent="0.25">
      <c r="A225" s="61">
        <v>44179</v>
      </c>
      <c r="C225" s="89">
        <v>626.75</v>
      </c>
      <c r="D225" s="62">
        <f t="shared" si="111"/>
        <v>8.090075763110929E-3</v>
      </c>
      <c r="E225" s="39">
        <f t="shared" si="105"/>
        <v>1.4562136373599672</v>
      </c>
      <c r="G225" s="38">
        <v>349.35</v>
      </c>
      <c r="H225" s="62">
        <f t="shared" si="108"/>
        <v>-1.1809200338167635E-2</v>
      </c>
      <c r="I225" s="63">
        <f t="shared" si="106"/>
        <v>-1.5351960439617927</v>
      </c>
      <c r="K225" s="89">
        <v>1164.55</v>
      </c>
      <c r="L225" s="62">
        <f t="shared" si="109"/>
        <v>1.1599185061613928E-3</v>
      </c>
      <c r="M225" s="63">
        <f t="shared" si="107"/>
        <v>0.13919022073936713</v>
      </c>
      <c r="O225" s="89">
        <v>615.90002400000003</v>
      </c>
      <c r="P225" s="62">
        <f t="shared" si="101"/>
        <v>4.3119685217629178E-3</v>
      </c>
      <c r="Q225" s="63">
        <f t="shared" si="110"/>
        <v>0.73303464869969603</v>
      </c>
      <c r="S225" s="97">
        <v>73.737999000000002</v>
      </c>
      <c r="T225" s="25">
        <f t="shared" si="102"/>
        <v>1.5324345553539894E-4</v>
      </c>
      <c r="U225" s="105">
        <f t="shared" si="93"/>
        <v>2.4518952885663831E-2</v>
      </c>
      <c r="W225">
        <v>89.253997999999996</v>
      </c>
      <c r="X225" s="19">
        <f t="shared" si="103"/>
        <v>-2.1823817490573801E-3</v>
      </c>
      <c r="Y225">
        <f t="shared" si="94"/>
        <v>-0.52377161977377118</v>
      </c>
      <c r="AB225" s="81">
        <f t="shared" si="92"/>
        <v>0.29398979594913044</v>
      </c>
      <c r="AG225" s="20">
        <v>11.847797491340359</v>
      </c>
    </row>
    <row r="226" spans="1:33" x14ac:dyDescent="0.25">
      <c r="A226" s="61">
        <v>44180</v>
      </c>
      <c r="C226" s="89">
        <v>635.35</v>
      </c>
      <c r="D226" s="62">
        <f t="shared" si="111"/>
        <v>1.362829111214061E-2</v>
      </c>
      <c r="E226" s="39">
        <f t="shared" si="105"/>
        <v>2.4530924001853096</v>
      </c>
      <c r="G226" s="38">
        <v>352.7</v>
      </c>
      <c r="H226" s="62">
        <f t="shared" si="108"/>
        <v>9.5435522435464298E-3</v>
      </c>
      <c r="I226" s="63">
        <f t="shared" si="106"/>
        <v>1.2406617916610359</v>
      </c>
      <c r="K226" s="89">
        <v>1154.5999999999999</v>
      </c>
      <c r="L226" s="62">
        <f t="shared" si="109"/>
        <v>-8.5807826585832525E-3</v>
      </c>
      <c r="M226" s="63">
        <f t="shared" si="107"/>
        <v>-1.0296939190299903</v>
      </c>
      <c r="O226" s="89">
        <v>607.09997599999997</v>
      </c>
      <c r="P226" s="62">
        <f t="shared" si="101"/>
        <v>-1.4391169056176406E-2</v>
      </c>
      <c r="Q226" s="63">
        <f t="shared" si="110"/>
        <v>-2.4464987395499889</v>
      </c>
      <c r="S226" s="97">
        <v>73.860000999999997</v>
      </c>
      <c r="T226" s="25">
        <f t="shared" si="102"/>
        <v>1.6531664085629389E-3</v>
      </c>
      <c r="U226" s="105">
        <f t="shared" si="93"/>
        <v>0.26450662537007019</v>
      </c>
      <c r="W226">
        <v>89.388999999999996</v>
      </c>
      <c r="X226" s="19">
        <f t="shared" si="103"/>
        <v>1.5114169288591524E-3</v>
      </c>
      <c r="Y226">
        <f t="shared" si="94"/>
        <v>0.36274006292619659</v>
      </c>
      <c r="AB226" s="81">
        <f t="shared" si="92"/>
        <v>0.84480822156263291</v>
      </c>
      <c r="AG226" s="20">
        <v>11.900894442346091</v>
      </c>
    </row>
    <row r="227" spans="1:33" x14ac:dyDescent="0.25">
      <c r="A227" s="61">
        <v>44181</v>
      </c>
      <c r="C227" s="89">
        <v>643.4</v>
      </c>
      <c r="D227" s="62">
        <f t="shared" si="111"/>
        <v>1.2590586654382488E-2</v>
      </c>
      <c r="E227" s="39">
        <f t="shared" si="105"/>
        <v>2.2663055977888478</v>
      </c>
      <c r="G227" s="38">
        <v>358.4</v>
      </c>
      <c r="H227" s="62">
        <f t="shared" si="108"/>
        <v>1.603184385876898E-2</v>
      </c>
      <c r="I227" s="63">
        <f t="shared" si="106"/>
        <v>2.0841397016399674</v>
      </c>
      <c r="K227" s="89">
        <v>1165.7</v>
      </c>
      <c r="L227" s="62">
        <f t="shared" si="109"/>
        <v>9.5678012989536976E-3</v>
      </c>
      <c r="M227" s="63">
        <f t="shared" si="107"/>
        <v>1.1481361558744436</v>
      </c>
      <c r="O227" s="89">
        <v>606.09997599999997</v>
      </c>
      <c r="P227" s="62">
        <f t="shared" si="101"/>
        <v>-1.6485332443729231E-3</v>
      </c>
      <c r="Q227" s="63">
        <f t="shared" si="110"/>
        <v>-0.28025065154339696</v>
      </c>
      <c r="S227" s="97">
        <v>73.759804000000003</v>
      </c>
      <c r="T227" s="25">
        <f t="shared" si="102"/>
        <v>-1.3575009855484894E-3</v>
      </c>
      <c r="U227" s="105">
        <f t="shared" si="93"/>
        <v>-0.2172001576877583</v>
      </c>
      <c r="W227">
        <v>89.319000000000003</v>
      </c>
      <c r="X227" s="19">
        <f t="shared" si="103"/>
        <v>-7.8340089509156116E-4</v>
      </c>
      <c r="Y227">
        <f t="shared" si="94"/>
        <v>-0.18801621482197467</v>
      </c>
      <c r="AB227" s="81">
        <f t="shared" si="92"/>
        <v>4.8131144312501286</v>
      </c>
      <c r="AG227" s="20">
        <v>12.264528917838241</v>
      </c>
    </row>
    <row r="228" spans="1:33" x14ac:dyDescent="0.25">
      <c r="A228" s="61">
        <v>44182</v>
      </c>
      <c r="C228" s="89">
        <v>635.29999999999995</v>
      </c>
      <c r="D228" s="62">
        <f t="shared" si="111"/>
        <v>-1.2669286532438472E-2</v>
      </c>
      <c r="E228" s="39">
        <f t="shared" si="105"/>
        <v>-2.2804715758389249</v>
      </c>
      <c r="G228" s="38">
        <v>356.9</v>
      </c>
      <c r="H228" s="62">
        <f t="shared" si="108"/>
        <v>-4.1940506046607906E-3</v>
      </c>
      <c r="I228" s="63">
        <f t="shared" si="106"/>
        <v>-0.54522657860590273</v>
      </c>
      <c r="K228" s="89">
        <v>1159.2</v>
      </c>
      <c r="L228" s="62">
        <f t="shared" si="109"/>
        <v>-5.5916529193140285E-3</v>
      </c>
      <c r="M228" s="63">
        <f t="shared" si="107"/>
        <v>-0.6709983503176834</v>
      </c>
      <c r="O228" s="89">
        <v>605.40002400000003</v>
      </c>
      <c r="P228" s="62">
        <f t="shared" si="101"/>
        <v>-1.1555131289837509E-3</v>
      </c>
      <c r="Q228" s="63">
        <f t="shared" si="110"/>
        <v>-0.19643723192723767</v>
      </c>
      <c r="S228" s="97">
        <v>73.616600000000005</v>
      </c>
      <c r="T228" s="25">
        <f t="shared" si="102"/>
        <v>-1.9433781960116103E-3</v>
      </c>
      <c r="U228" s="105">
        <f t="shared" si="93"/>
        <v>-0.31094051136185763</v>
      </c>
      <c r="W228">
        <v>89.731003000000001</v>
      </c>
      <c r="X228" s="19">
        <f t="shared" si="103"/>
        <v>4.6021080174388071E-3</v>
      </c>
      <c r="Y228">
        <f t="shared" si="94"/>
        <v>1.1045059241853137</v>
      </c>
      <c r="AB228" s="81">
        <f t="shared" si="92"/>
        <v>-2.8995683238662924</v>
      </c>
      <c r="AG228" s="20">
        <v>12.507005655116785</v>
      </c>
    </row>
    <row r="229" spans="1:33" x14ac:dyDescent="0.25">
      <c r="A229" s="61">
        <v>44183</v>
      </c>
      <c r="C229" s="89">
        <v>631.25</v>
      </c>
      <c r="D229" s="62">
        <f t="shared" si="111"/>
        <v>-6.3953476829179054E-3</v>
      </c>
      <c r="E229" s="39">
        <f t="shared" si="105"/>
        <v>-1.151162582925223</v>
      </c>
      <c r="G229" s="38">
        <v>363.55</v>
      </c>
      <c r="H229" s="62">
        <f t="shared" si="108"/>
        <v>1.8461208599951345E-2</v>
      </c>
      <c r="I229" s="63">
        <f t="shared" si="106"/>
        <v>2.3999571179936749</v>
      </c>
      <c r="K229" s="89">
        <v>1189.8</v>
      </c>
      <c r="L229" s="62">
        <f t="shared" si="109"/>
        <v>2.6055113747332694E-2</v>
      </c>
      <c r="M229" s="63">
        <f t="shared" si="107"/>
        <v>3.1266136496799231</v>
      </c>
      <c r="O229" s="89">
        <v>609.5</v>
      </c>
      <c r="P229" s="62">
        <f t="shared" si="101"/>
        <v>6.749512690497614E-3</v>
      </c>
      <c r="Q229" s="63">
        <f t="shared" si="110"/>
        <v>1.1474171573845944</v>
      </c>
      <c r="S229" s="97">
        <v>73.529799999999994</v>
      </c>
      <c r="T229" s="25">
        <f t="shared" si="102"/>
        <v>-1.1797775557935645E-3</v>
      </c>
      <c r="U229" s="105">
        <f t="shared" si="93"/>
        <v>-0.18876440892697033</v>
      </c>
      <c r="W229">
        <v>90.088997000000006</v>
      </c>
      <c r="X229" s="19">
        <f t="shared" si="103"/>
        <v>3.9816980643667E-3</v>
      </c>
      <c r="Y229">
        <f t="shared" si="94"/>
        <v>0.95560753544800803</v>
      </c>
      <c r="AB229" s="81">
        <f t="shared" si="92"/>
        <v>6.289668468654007</v>
      </c>
      <c r="AG229" s="20">
        <v>12.800055695910645</v>
      </c>
    </row>
    <row r="230" spans="1:33" x14ac:dyDescent="0.25">
      <c r="A230" s="61">
        <v>44186</v>
      </c>
      <c r="C230" s="89">
        <v>595.85</v>
      </c>
      <c r="D230" s="62">
        <f t="shared" si="111"/>
        <v>-5.7713023052754338E-2</v>
      </c>
      <c r="E230" s="39">
        <f t="shared" si="105"/>
        <v>-10.388344149495781</v>
      </c>
      <c r="G230" s="38">
        <v>353.95</v>
      </c>
      <c r="H230" s="62">
        <f t="shared" si="108"/>
        <v>-2.6761178875867663E-2</v>
      </c>
      <c r="I230" s="63">
        <f t="shared" si="106"/>
        <v>-3.4789532538627963</v>
      </c>
      <c r="K230" s="89">
        <v>1177.3</v>
      </c>
      <c r="L230" s="62">
        <f t="shared" si="109"/>
        <v>-1.0561544669654132E-2</v>
      </c>
      <c r="M230" s="63">
        <f t="shared" si="107"/>
        <v>-1.2673853603584957</v>
      </c>
      <c r="O230" s="89">
        <v>582.5</v>
      </c>
      <c r="P230" s="62">
        <f t="shared" si="101"/>
        <v>-4.5309763481470582E-2</v>
      </c>
      <c r="Q230" s="63">
        <f t="shared" si="110"/>
        <v>-7.7026597918499986</v>
      </c>
      <c r="S230" s="97">
        <v>73.6036</v>
      </c>
      <c r="T230" s="25">
        <f t="shared" si="102"/>
        <v>1.0031713559134534E-3</v>
      </c>
      <c r="U230" s="105">
        <f t="shared" si="93"/>
        <v>0.16050741694615256</v>
      </c>
      <c r="W230">
        <v>90.100998000000004</v>
      </c>
      <c r="X230" s="19">
        <f t="shared" si="103"/>
        <v>1.3320384428384748E-4</v>
      </c>
      <c r="Y230">
        <f t="shared" si="94"/>
        <v>3.1968922628123397E-2</v>
      </c>
      <c r="AB230" s="81">
        <f t="shared" si="92"/>
        <v>-22.644866215992796</v>
      </c>
      <c r="AG230" s="20">
        <v>12.938632756152193</v>
      </c>
    </row>
    <row r="231" spans="1:33" x14ac:dyDescent="0.25">
      <c r="A231" s="61">
        <v>44187</v>
      </c>
      <c r="C231" s="89">
        <v>601.35</v>
      </c>
      <c r="D231" s="62">
        <f t="shared" si="111"/>
        <v>9.1881702198105437E-3</v>
      </c>
      <c r="E231" s="39">
        <f t="shared" si="105"/>
        <v>1.653870639565898</v>
      </c>
      <c r="G231" s="38">
        <v>364.2</v>
      </c>
      <c r="H231" s="62">
        <f t="shared" si="108"/>
        <v>2.8547507073309365E-2</v>
      </c>
      <c r="I231" s="63">
        <f t="shared" si="106"/>
        <v>3.7111759195302176</v>
      </c>
      <c r="K231" s="89">
        <v>1220.5</v>
      </c>
      <c r="L231" s="62">
        <f t="shared" si="109"/>
        <v>3.603692974886364E-2</v>
      </c>
      <c r="M231" s="63">
        <f t="shared" si="107"/>
        <v>4.3244315698636369</v>
      </c>
      <c r="O231" s="89">
        <v>589.75</v>
      </c>
      <c r="P231" s="62">
        <f t="shared" si="101"/>
        <v>1.2369532847928787E-2</v>
      </c>
      <c r="Q231" s="63">
        <f t="shared" si="110"/>
        <v>2.102820584147894</v>
      </c>
      <c r="S231" s="97">
        <v>73.935303000000005</v>
      </c>
      <c r="T231" s="25">
        <f t="shared" si="102"/>
        <v>4.4964894293082558E-3</v>
      </c>
      <c r="U231" s="105">
        <f t="shared" si="93"/>
        <v>0.7194383086893209</v>
      </c>
      <c r="W231">
        <v>90.512000999999998</v>
      </c>
      <c r="X231" s="19">
        <f t="shared" si="103"/>
        <v>4.5512085145351473E-3</v>
      </c>
      <c r="Y231">
        <f t="shared" si="94"/>
        <v>1.0922900434884353</v>
      </c>
      <c r="AB231" s="81">
        <f t="shared" si="92"/>
        <v>13.604027065285404</v>
      </c>
      <c r="AG231" s="20">
        <v>12.972938399777435</v>
      </c>
    </row>
    <row r="232" spans="1:33" x14ac:dyDescent="0.25">
      <c r="A232" s="61">
        <v>44188</v>
      </c>
      <c r="C232" s="89">
        <v>621.4</v>
      </c>
      <c r="D232" s="62">
        <f t="shared" si="111"/>
        <v>3.2797869202321299E-2</v>
      </c>
      <c r="E232" s="39">
        <f t="shared" si="105"/>
        <v>5.9036164564178337</v>
      </c>
      <c r="G232" s="38">
        <v>385.55</v>
      </c>
      <c r="H232" s="62">
        <f t="shared" si="108"/>
        <v>5.6967718985462185E-2</v>
      </c>
      <c r="I232" s="63">
        <f t="shared" si="106"/>
        <v>7.4058034681100837</v>
      </c>
      <c r="K232" s="89">
        <v>1253.05</v>
      </c>
      <c r="L232" s="62">
        <f t="shared" si="109"/>
        <v>2.6319968496749287E-2</v>
      </c>
      <c r="M232" s="63">
        <f t="shared" si="107"/>
        <v>3.1583962196099145</v>
      </c>
      <c r="O232" s="89">
        <v>592.45001200000002</v>
      </c>
      <c r="P232" s="62">
        <f t="shared" si="101"/>
        <v>4.5677832298381812E-3</v>
      </c>
      <c r="Q232" s="63">
        <f t="shared" si="110"/>
        <v>0.77652314907249076</v>
      </c>
      <c r="S232" s="97">
        <v>74.269997000000004</v>
      </c>
      <c r="T232" s="25">
        <f t="shared" si="102"/>
        <v>4.5166342766310907E-3</v>
      </c>
      <c r="U232" s="105">
        <f t="shared" si="93"/>
        <v>0.72266148426097454</v>
      </c>
      <c r="W232">
        <v>89.921997000000005</v>
      </c>
      <c r="X232" s="19">
        <f t="shared" si="103"/>
        <v>-6.5398551203923816E-3</v>
      </c>
      <c r="Y232">
        <f t="shared" si="94"/>
        <v>-1.5695652288941715</v>
      </c>
      <c r="AB232" s="81">
        <f t="shared" si="92"/>
        <v>16.397435548577128</v>
      </c>
      <c r="AG232" s="20">
        <v>13.045243141824521</v>
      </c>
    </row>
    <row r="233" spans="1:33" x14ac:dyDescent="0.25">
      <c r="A233" s="61">
        <v>44189</v>
      </c>
      <c r="C233" s="89"/>
      <c r="D233" s="62"/>
      <c r="E233" s="39"/>
      <c r="G233" s="38"/>
      <c r="H233" s="1"/>
      <c r="I233" s="63"/>
      <c r="K233" s="89"/>
      <c r="L233" s="62"/>
      <c r="M233" s="63"/>
      <c r="O233" s="89">
        <v>610.20001200000002</v>
      </c>
      <c r="P233" s="62">
        <f t="shared" si="101"/>
        <v>2.9520290430629877E-2</v>
      </c>
      <c r="Q233" s="63">
        <f t="shared" si="110"/>
        <v>5.018449373207079</v>
      </c>
      <c r="S233" s="97">
        <v>73.839798000000002</v>
      </c>
      <c r="T233" s="25">
        <f t="shared" si="102"/>
        <v>-5.80920674182645E-3</v>
      </c>
      <c r="U233" s="105">
        <f t="shared" si="93"/>
        <v>-0.92947307869223206</v>
      </c>
      <c r="W233">
        <v>89.930999999999997</v>
      </c>
      <c r="X233" s="19">
        <f t="shared" si="103"/>
        <v>1.0011509574698955E-4</v>
      </c>
      <c r="Y233">
        <f t="shared" si="94"/>
        <v>2.4027622979277491E-2</v>
      </c>
      <c r="AB233" s="81">
        <f t="shared" si="92"/>
        <v>4.1130039174941242</v>
      </c>
      <c r="AG233" s="20">
        <v>13.048869981137877</v>
      </c>
    </row>
    <row r="234" spans="1:33" x14ac:dyDescent="0.25">
      <c r="A234" s="61">
        <v>44190</v>
      </c>
      <c r="C234" s="89">
        <v>622.29999999999995</v>
      </c>
      <c r="D234" s="62">
        <f>LN(C234/C232)</f>
        <v>1.4472946162250701E-3</v>
      </c>
      <c r="E234" s="39">
        <f t="shared" ref="E234:E255" si="112">D234*$AE$6</f>
        <v>0.26051303092051264</v>
      </c>
      <c r="G234" s="38">
        <v>382.2</v>
      </c>
      <c r="H234" s="62">
        <f>LN(G234/G232)</f>
        <v>-8.7268544727970125E-3</v>
      </c>
      <c r="I234" s="63">
        <f t="shared" ref="I234:I255" si="113">H234*$AE$7</f>
        <v>-1.1344910814636116</v>
      </c>
      <c r="K234" s="89">
        <v>1236.05</v>
      </c>
      <c r="L234" s="62">
        <f>LN(K234/K232)</f>
        <v>-1.3659768055897869E-2</v>
      </c>
      <c r="M234" s="63">
        <f t="shared" ref="M234:M255" si="114">L234*$AE$8</f>
        <v>-1.6391721667077443</v>
      </c>
      <c r="O234" s="89"/>
      <c r="P234" s="62"/>
      <c r="Q234" s="63"/>
      <c r="S234" s="97">
        <v>73.5578</v>
      </c>
      <c r="T234" s="25">
        <f t="shared" si="102"/>
        <v>-3.8263628157930848E-3</v>
      </c>
      <c r="U234" s="105">
        <f t="shared" si="93"/>
        <v>-0.6122180505268936</v>
      </c>
      <c r="W234">
        <v>89.555000000000007</v>
      </c>
      <c r="X234" s="19">
        <f t="shared" si="103"/>
        <v>-4.1897479471912635E-3</v>
      </c>
      <c r="Y234">
        <f t="shared" si="94"/>
        <v>-1.0055395073259032</v>
      </c>
      <c r="AB234" s="81">
        <f t="shared" si="92"/>
        <v>-4.1309077751036405</v>
      </c>
      <c r="AG234" s="20">
        <v>13.051789033198105</v>
      </c>
    </row>
    <row r="235" spans="1:33" x14ac:dyDescent="0.25">
      <c r="A235" s="61">
        <v>44193</v>
      </c>
      <c r="C235" s="89">
        <v>632.65</v>
      </c>
      <c r="D235" s="62">
        <f>LN(C235/C234)</f>
        <v>1.6495055060100468E-2</v>
      </c>
      <c r="E235" s="39">
        <f t="shared" si="112"/>
        <v>2.9691099108180841</v>
      </c>
      <c r="G235" s="38">
        <v>382.9</v>
      </c>
      <c r="H235" s="62">
        <f t="shared" ref="H235:H255" si="115">LN(G235/G234)</f>
        <v>1.8298266770761572E-3</v>
      </c>
      <c r="I235" s="63">
        <f t="shared" si="113"/>
        <v>0.23787746801990042</v>
      </c>
      <c r="K235" s="89">
        <v>1240.3</v>
      </c>
      <c r="L235" s="62">
        <f t="shared" ref="L235:L255" si="116">LN(K235/K234)</f>
        <v>3.4324745474176585E-3</v>
      </c>
      <c r="M235" s="63">
        <f t="shared" si="114"/>
        <v>0.41189694569011903</v>
      </c>
      <c r="O235" s="89">
        <v>617.65002400000003</v>
      </c>
      <c r="P235" s="62">
        <f>LN(O235/O233)</f>
        <v>1.2135200891527316E-2</v>
      </c>
      <c r="Q235" s="63">
        <f t="shared" ref="Q235:Q255" si="117">P235*$AE$9</f>
        <v>2.0629841515596437</v>
      </c>
      <c r="S235" s="97">
        <v>73.689003</v>
      </c>
      <c r="T235" s="25">
        <f t="shared" si="102"/>
        <v>1.7820833057149831E-3</v>
      </c>
      <c r="U235" s="105">
        <f t="shared" si="93"/>
        <v>0.2851333289143973</v>
      </c>
      <c r="W235">
        <v>89.539000999999999</v>
      </c>
      <c r="X235" s="19">
        <f t="shared" si="103"/>
        <v>-1.7866595143590811E-4</v>
      </c>
      <c r="Y235">
        <f t="shared" si="94"/>
        <v>-4.2879828344617947E-2</v>
      </c>
      <c r="AB235" s="81">
        <f t="shared" si="92"/>
        <v>5.9241219766575259</v>
      </c>
      <c r="AG235" s="20">
        <v>13.285824662715017</v>
      </c>
    </row>
    <row r="236" spans="1:33" x14ac:dyDescent="0.25">
      <c r="A236" s="61">
        <v>44194</v>
      </c>
      <c r="C236" s="89">
        <v>632.20000000000005</v>
      </c>
      <c r="D236" s="62">
        <f t="shared" ref="D236:D255" si="118">LN(C236/C235)</f>
        <v>-7.1154685375520571E-4</v>
      </c>
      <c r="E236" s="39">
        <f t="shared" si="112"/>
        <v>-0.12807843367593702</v>
      </c>
      <c r="G236" s="38">
        <v>385</v>
      </c>
      <c r="H236" s="62">
        <f t="shared" si="115"/>
        <v>5.4694758045354761E-3</v>
      </c>
      <c r="I236" s="63">
        <f t="shared" si="113"/>
        <v>0.71103185458961193</v>
      </c>
      <c r="K236" s="89">
        <v>1250.3</v>
      </c>
      <c r="L236" s="62">
        <f t="shared" si="116"/>
        <v>8.0302366796701878E-3</v>
      </c>
      <c r="M236" s="63">
        <f t="shared" si="114"/>
        <v>0.96362840156042251</v>
      </c>
      <c r="O236" s="89">
        <v>630.20001200000002</v>
      </c>
      <c r="P236" s="62">
        <f t="shared" si="101"/>
        <v>2.0115255524968387E-2</v>
      </c>
      <c r="Q236" s="63">
        <f t="shared" si="117"/>
        <v>3.4195934392446259</v>
      </c>
      <c r="S236" s="97">
        <v>73.544899000000001</v>
      </c>
      <c r="T236" s="25">
        <f t="shared" si="102"/>
        <v>-1.9574845746348694E-3</v>
      </c>
      <c r="U236" s="105">
        <f t="shared" si="93"/>
        <v>-0.31319753194157912</v>
      </c>
      <c r="W236">
        <v>89.792000000000002</v>
      </c>
      <c r="X236" s="19">
        <f t="shared" si="103"/>
        <v>2.8215887542097154E-3</v>
      </c>
      <c r="Y236">
        <f t="shared" si="94"/>
        <v>0.67718130101033169</v>
      </c>
      <c r="AB236" s="81">
        <f t="shared" si="92"/>
        <v>5.3301590307874749</v>
      </c>
      <c r="AG236" s="20">
        <v>13.604027065285404</v>
      </c>
    </row>
    <row r="237" spans="1:33" x14ac:dyDescent="0.25">
      <c r="A237" s="61">
        <v>44195</v>
      </c>
      <c r="C237" s="89">
        <v>640.45000000000005</v>
      </c>
      <c r="D237" s="62">
        <f t="shared" si="118"/>
        <v>1.2965254495627784E-2</v>
      </c>
      <c r="E237" s="39">
        <f t="shared" si="112"/>
        <v>2.333745809213001</v>
      </c>
      <c r="G237" s="38">
        <v>384.4</v>
      </c>
      <c r="H237" s="62">
        <f t="shared" si="115"/>
        <v>-1.5596571916468866E-3</v>
      </c>
      <c r="I237" s="63">
        <f t="shared" si="113"/>
        <v>-0.20275543491409526</v>
      </c>
      <c r="K237" s="89">
        <v>1246.8</v>
      </c>
      <c r="L237" s="62">
        <f t="shared" si="116"/>
        <v>-2.8032536077719455E-3</v>
      </c>
      <c r="M237" s="63">
        <f t="shared" si="114"/>
        <v>-0.33639043293263349</v>
      </c>
      <c r="O237" s="89">
        <v>625.09997599999997</v>
      </c>
      <c r="P237" s="62">
        <f t="shared" si="101"/>
        <v>-8.1256498208392858E-3</v>
      </c>
      <c r="Q237" s="63">
        <f t="shared" si="117"/>
        <v>-1.3813604695426787</v>
      </c>
      <c r="S237" s="97">
        <v>73.453598</v>
      </c>
      <c r="T237" s="25">
        <f t="shared" si="102"/>
        <v>-1.2422033368180054E-3</v>
      </c>
      <c r="U237" s="105">
        <f t="shared" ref="U237:U264" si="119">T237*$AE$12</f>
        <v>-0.19875253389088088</v>
      </c>
      <c r="W237">
        <v>89.856003000000001</v>
      </c>
      <c r="X237" s="19">
        <f t="shared" si="103"/>
        <v>7.1253787004702755E-4</v>
      </c>
      <c r="Y237">
        <f t="shared" ref="Y237:Y264" si="120">X237*$AE$13</f>
        <v>0.17100908881128662</v>
      </c>
      <c r="AB237" s="81">
        <f t="shared" si="92"/>
        <v>0.38549602674399941</v>
      </c>
      <c r="AG237" s="20">
        <v>13.709477066846759</v>
      </c>
    </row>
    <row r="238" spans="1:33" x14ac:dyDescent="0.25">
      <c r="A238" s="61">
        <v>44196</v>
      </c>
      <c r="C238" s="89">
        <v>643.65</v>
      </c>
      <c r="D238" s="62">
        <f t="shared" si="118"/>
        <v>4.9840458284981688E-3</v>
      </c>
      <c r="E238" s="39">
        <f t="shared" si="112"/>
        <v>0.89712824912967037</v>
      </c>
      <c r="G238" s="38">
        <v>386.25</v>
      </c>
      <c r="H238" s="62">
        <f t="shared" si="115"/>
        <v>4.8011511158179048E-3</v>
      </c>
      <c r="I238" s="63">
        <f t="shared" si="113"/>
        <v>0.62414964505632764</v>
      </c>
      <c r="K238" s="89">
        <v>1255.8</v>
      </c>
      <c r="L238" s="62">
        <f t="shared" si="116"/>
        <v>7.192550786827059E-3</v>
      </c>
      <c r="M238" s="63">
        <f t="shared" si="114"/>
        <v>0.86310609441924713</v>
      </c>
      <c r="O238" s="89">
        <v>620.45001200000002</v>
      </c>
      <c r="P238" s="62">
        <f t="shared" si="101"/>
        <v>-7.4665579824794281E-3</v>
      </c>
      <c r="Q238" s="63">
        <f t="shared" si="117"/>
        <v>-1.2693148570215027</v>
      </c>
      <c r="S238" s="97">
        <v>73.134003000000007</v>
      </c>
      <c r="T238" s="25">
        <f t="shared" si="102"/>
        <v>-4.3604712023408041E-3</v>
      </c>
      <c r="U238" s="105">
        <f t="shared" si="119"/>
        <v>-0.69767539237452869</v>
      </c>
      <c r="W238">
        <v>89.954002000000003</v>
      </c>
      <c r="X238" s="19">
        <f t="shared" si="103"/>
        <v>1.0900284408893765E-3</v>
      </c>
      <c r="Y238">
        <f t="shared" si="120"/>
        <v>0.26160682581345035</v>
      </c>
      <c r="AB238" s="81">
        <f t="shared" si="92"/>
        <v>0.67900056502266426</v>
      </c>
      <c r="AG238" s="20">
        <v>13.906602683008417</v>
      </c>
    </row>
    <row r="239" spans="1:33" x14ac:dyDescent="0.25">
      <c r="A239" s="61">
        <v>44197</v>
      </c>
      <c r="C239" s="89">
        <v>643.1</v>
      </c>
      <c r="D239" s="62">
        <f t="shared" si="118"/>
        <v>-8.5486696482590225E-4</v>
      </c>
      <c r="E239" s="39">
        <f t="shared" si="112"/>
        <v>-0.15387605366866242</v>
      </c>
      <c r="G239" s="38">
        <v>388.1</v>
      </c>
      <c r="H239" s="62">
        <f t="shared" si="115"/>
        <v>4.7782101629055456E-3</v>
      </c>
      <c r="I239" s="63">
        <f t="shared" si="113"/>
        <v>0.62116732117772089</v>
      </c>
      <c r="K239" s="89">
        <v>1260.45</v>
      </c>
      <c r="L239" s="62">
        <f t="shared" si="116"/>
        <v>3.6959803623280441E-3</v>
      </c>
      <c r="M239" s="63">
        <f t="shared" si="114"/>
        <v>0.44351764347936529</v>
      </c>
      <c r="O239" s="89">
        <v>623.79998799999998</v>
      </c>
      <c r="P239" s="62">
        <f t="shared" si="101"/>
        <v>5.3847443753383423E-3</v>
      </c>
      <c r="Q239" s="63">
        <f t="shared" si="117"/>
        <v>0.91540654380751818</v>
      </c>
      <c r="S239" s="97">
        <v>73.089202999999998</v>
      </c>
      <c r="T239" s="25">
        <f t="shared" si="102"/>
        <v>-6.1276185398084944E-4</v>
      </c>
      <c r="U239" s="105">
        <f t="shared" si="119"/>
        <v>-9.804189663693591E-2</v>
      </c>
      <c r="W239">
        <v>89.157996999999995</v>
      </c>
      <c r="X239" s="19">
        <f t="shared" si="103"/>
        <v>-8.8884077566565162E-3</v>
      </c>
      <c r="Y239">
        <f t="shared" si="120"/>
        <v>-2.1332178615975641</v>
      </c>
      <c r="AB239" s="81">
        <f t="shared" si="92"/>
        <v>-0.40504430343855802</v>
      </c>
      <c r="AG239" s="20">
        <v>14.107104015929989</v>
      </c>
    </row>
    <row r="240" spans="1:33" x14ac:dyDescent="0.25">
      <c r="A240" s="61">
        <v>44200</v>
      </c>
      <c r="C240" s="89">
        <v>693</v>
      </c>
      <c r="D240" s="62">
        <f t="shared" si="118"/>
        <v>7.4729766049085794E-2</v>
      </c>
      <c r="E240" s="39">
        <f t="shared" si="112"/>
        <v>13.451357888835442</v>
      </c>
      <c r="G240" s="38">
        <v>396.4</v>
      </c>
      <c r="H240" s="62">
        <f t="shared" si="115"/>
        <v>2.1160764080972186E-2</v>
      </c>
      <c r="I240" s="63">
        <f t="shared" si="113"/>
        <v>2.750899330526384</v>
      </c>
      <c r="K240" s="89">
        <v>1288.25</v>
      </c>
      <c r="L240" s="62">
        <f t="shared" si="116"/>
        <v>2.1815908165996725E-2</v>
      </c>
      <c r="M240" s="63">
        <f t="shared" si="114"/>
        <v>2.6179089799196071</v>
      </c>
      <c r="O240" s="89">
        <v>624.70001200000002</v>
      </c>
      <c r="P240" s="62">
        <f t="shared" si="101"/>
        <v>1.4417687719767893E-3</v>
      </c>
      <c r="Q240" s="63">
        <f t="shared" si="117"/>
        <v>0.24510069123605419</v>
      </c>
      <c r="S240" s="97">
        <v>73.092003000000005</v>
      </c>
      <c r="T240" s="25">
        <f t="shared" si="102"/>
        <v>3.8308618145572631E-5</v>
      </c>
      <c r="U240" s="105">
        <f t="shared" si="119"/>
        <v>6.1293789032916208E-3</v>
      </c>
      <c r="W240">
        <v>89.149001999999996</v>
      </c>
      <c r="X240" s="19">
        <f t="shared" si="103"/>
        <v>-1.0089340360248457E-4</v>
      </c>
      <c r="Y240">
        <f t="shared" si="120"/>
        <v>-2.4214416864596296E-2</v>
      </c>
      <c r="AB240" s="81">
        <f t="shared" si="92"/>
        <v>19.047181852556186</v>
      </c>
      <c r="AG240" s="20">
        <v>14.215459593365177</v>
      </c>
    </row>
    <row r="241" spans="1:33" x14ac:dyDescent="0.25">
      <c r="A241" s="61">
        <v>44201</v>
      </c>
      <c r="C241" s="89">
        <v>680.55</v>
      </c>
      <c r="D241" s="62">
        <f t="shared" si="118"/>
        <v>-1.8128704411820743E-2</v>
      </c>
      <c r="E241" s="39">
        <f t="shared" si="112"/>
        <v>-3.2631667941277338</v>
      </c>
      <c r="G241" s="38">
        <v>406.3</v>
      </c>
      <c r="H241" s="62">
        <f t="shared" si="115"/>
        <v>2.4668000537848307E-2</v>
      </c>
      <c r="I241" s="63">
        <f t="shared" si="113"/>
        <v>3.2068400699202799</v>
      </c>
      <c r="K241" s="89">
        <v>1293.8</v>
      </c>
      <c r="L241" s="62">
        <f t="shared" si="116"/>
        <v>4.298916401551404E-3</v>
      </c>
      <c r="M241" s="63">
        <f t="shared" si="114"/>
        <v>0.51586996818616848</v>
      </c>
      <c r="O241" s="89">
        <v>664.45001200000002</v>
      </c>
      <c r="P241" s="62">
        <f t="shared" si="101"/>
        <v>6.1688095128821771E-2</v>
      </c>
      <c r="Q241" s="63">
        <f t="shared" si="117"/>
        <v>10.486976171899702</v>
      </c>
      <c r="S241" s="97">
        <v>73.319999999999993</v>
      </c>
      <c r="T241" s="25">
        <f t="shared" si="102"/>
        <v>3.114460284993513E-3</v>
      </c>
      <c r="U241" s="105">
        <f t="shared" si="119"/>
        <v>0.49831364559896207</v>
      </c>
      <c r="W241">
        <v>89.454002000000003</v>
      </c>
      <c r="X241" s="19">
        <f t="shared" si="103"/>
        <v>3.4153994015035899E-3</v>
      </c>
      <c r="Y241">
        <f t="shared" si="120"/>
        <v>0.81969585636086162</v>
      </c>
      <c r="AB241" s="81">
        <f t="shared" si="92"/>
        <v>12.264528917838241</v>
      </c>
      <c r="AG241" s="20">
        <v>14.846336618537661</v>
      </c>
    </row>
    <row r="242" spans="1:33" x14ac:dyDescent="0.25">
      <c r="A242" s="61">
        <v>44202</v>
      </c>
      <c r="C242" s="89">
        <v>683.8</v>
      </c>
      <c r="D242" s="62">
        <f t="shared" si="118"/>
        <v>4.7641824271183793E-3</v>
      </c>
      <c r="E242" s="39">
        <f t="shared" si="112"/>
        <v>0.85755283688130823</v>
      </c>
      <c r="G242" s="38">
        <v>406.4</v>
      </c>
      <c r="H242" s="62">
        <f t="shared" si="115"/>
        <v>2.4609327059104416E-4</v>
      </c>
      <c r="I242" s="63">
        <f t="shared" si="113"/>
        <v>3.1992125176835744E-2</v>
      </c>
      <c r="K242" s="89">
        <v>1282.0999999999999</v>
      </c>
      <c r="L242" s="62">
        <f t="shared" si="116"/>
        <v>-9.0842660512300694E-3</v>
      </c>
      <c r="M242" s="63">
        <f t="shared" si="114"/>
        <v>-1.0901119261476082</v>
      </c>
      <c r="O242" s="89">
        <v>654.25</v>
      </c>
      <c r="P242" s="62">
        <f t="shared" si="101"/>
        <v>-1.5470107427311032E-2</v>
      </c>
      <c r="Q242" s="63">
        <f t="shared" si="117"/>
        <v>-2.6299182626428754</v>
      </c>
      <c r="S242" s="97">
        <v>73.374802000000003</v>
      </c>
      <c r="T242" s="25">
        <f t="shared" si="102"/>
        <v>7.4715670633522838E-4</v>
      </c>
      <c r="U242" s="105">
        <f t="shared" si="119"/>
        <v>0.11954507301363654</v>
      </c>
      <c r="W242">
        <v>89.870002999999997</v>
      </c>
      <c r="X242" s="19">
        <f t="shared" si="103"/>
        <v>4.6396660196557351E-3</v>
      </c>
      <c r="Y242">
        <f t="shared" si="120"/>
        <v>1.1135198447173764</v>
      </c>
      <c r="AB242" s="81">
        <f t="shared" si="92"/>
        <v>-1.597420309001327</v>
      </c>
      <c r="AG242" s="20">
        <v>16.397435548577128</v>
      </c>
    </row>
    <row r="243" spans="1:33" x14ac:dyDescent="0.25">
      <c r="A243" s="61">
        <v>44203</v>
      </c>
      <c r="C243" s="89">
        <v>722.8</v>
      </c>
      <c r="D243" s="62">
        <f t="shared" si="118"/>
        <v>5.5467081512872454E-2</v>
      </c>
      <c r="E243" s="39">
        <f t="shared" si="112"/>
        <v>9.9840746723170426</v>
      </c>
      <c r="G243" s="38">
        <v>406.75</v>
      </c>
      <c r="H243" s="62">
        <f t="shared" si="115"/>
        <v>8.608498348750698E-4</v>
      </c>
      <c r="I243" s="63">
        <f t="shared" si="113"/>
        <v>0.11191047853375907</v>
      </c>
      <c r="K243" s="89">
        <v>1262.1500000000001</v>
      </c>
      <c r="L243" s="62">
        <f t="shared" si="116"/>
        <v>-1.5682742566620937E-2</v>
      </c>
      <c r="M243" s="63">
        <f t="shared" si="114"/>
        <v>-1.8819291079945124</v>
      </c>
      <c r="O243" s="89">
        <v>671.09997599999997</v>
      </c>
      <c r="P243" s="62">
        <f t="shared" si="101"/>
        <v>2.5428579991756101E-2</v>
      </c>
      <c r="Q243" s="63">
        <f t="shared" si="117"/>
        <v>4.322858598598537</v>
      </c>
      <c r="S243" s="97">
        <v>73.360000999999997</v>
      </c>
      <c r="T243" s="25">
        <f t="shared" si="102"/>
        <v>-2.0173809822343557E-4</v>
      </c>
      <c r="U243" s="105">
        <f t="shared" si="119"/>
        <v>-3.2278095715749688E-2</v>
      </c>
      <c r="W243">
        <v>90.163002000000006</v>
      </c>
      <c r="X243" s="19">
        <f t="shared" si="103"/>
        <v>3.254950487399755E-3</v>
      </c>
      <c r="Y243">
        <f t="shared" si="120"/>
        <v>0.78118811697594126</v>
      </c>
      <c r="AB243" s="81">
        <f t="shared" si="92"/>
        <v>13.285824662715017</v>
      </c>
      <c r="AG243" s="20">
        <v>17.768622609311844</v>
      </c>
    </row>
    <row r="244" spans="1:33" x14ac:dyDescent="0.25">
      <c r="A244" s="61">
        <v>44204</v>
      </c>
      <c r="C244" s="89">
        <v>713.15</v>
      </c>
      <c r="D244" s="62">
        <f t="shared" si="118"/>
        <v>-1.3440781748642149E-2</v>
      </c>
      <c r="E244" s="39">
        <f t="shared" si="112"/>
        <v>-2.4193407147555868</v>
      </c>
      <c r="G244" s="38">
        <v>430.2</v>
      </c>
      <c r="H244" s="62">
        <f t="shared" si="115"/>
        <v>5.6051470734482529E-2</v>
      </c>
      <c r="I244" s="63">
        <f t="shared" si="113"/>
        <v>7.2866911954827289</v>
      </c>
      <c r="K244" s="89">
        <v>1312.1</v>
      </c>
      <c r="L244" s="62">
        <f t="shared" si="116"/>
        <v>3.8812291119636119E-2</v>
      </c>
      <c r="M244" s="63">
        <f t="shared" si="114"/>
        <v>4.6574749343563342</v>
      </c>
      <c r="O244" s="89">
        <v>672.70001200000002</v>
      </c>
      <c r="P244" s="62">
        <f t="shared" si="101"/>
        <v>2.3813614681096593E-3</v>
      </c>
      <c r="Q244" s="63">
        <f t="shared" si="117"/>
        <v>0.40483144957864209</v>
      </c>
      <c r="S244" s="97">
        <v>73.445999</v>
      </c>
      <c r="T244" s="25">
        <f t="shared" si="102"/>
        <v>1.1715871263688951E-3</v>
      </c>
      <c r="U244" s="105">
        <f t="shared" si="119"/>
        <v>0.18745394021902323</v>
      </c>
      <c r="W244">
        <v>90.049003999999996</v>
      </c>
      <c r="X244" s="19">
        <f t="shared" si="103"/>
        <v>-1.2651545003676593E-3</v>
      </c>
      <c r="Y244">
        <f t="shared" si="120"/>
        <v>-0.30363708008823825</v>
      </c>
      <c r="AB244" s="81">
        <f t="shared" si="92"/>
        <v>9.8134737247929049</v>
      </c>
      <c r="AG244" s="20">
        <v>17.981146251752378</v>
      </c>
    </row>
    <row r="245" spans="1:33" x14ac:dyDescent="0.25">
      <c r="A245" s="61">
        <v>44207</v>
      </c>
      <c r="C245" s="89">
        <v>695.65</v>
      </c>
      <c r="D245" s="62">
        <f t="shared" si="118"/>
        <v>-2.4845116681545456E-2</v>
      </c>
      <c r="E245" s="39">
        <f t="shared" si="112"/>
        <v>-4.4721210026781817</v>
      </c>
      <c r="G245" s="38">
        <v>446.8</v>
      </c>
      <c r="H245" s="62">
        <f t="shared" si="115"/>
        <v>3.7860850361416044E-2</v>
      </c>
      <c r="I245" s="63">
        <f t="shared" si="113"/>
        <v>4.921910546984086</v>
      </c>
      <c r="K245" s="89">
        <v>1376.2</v>
      </c>
      <c r="L245" s="62">
        <f t="shared" si="116"/>
        <v>4.769717065670951E-2</v>
      </c>
      <c r="M245" s="63">
        <f t="shared" si="114"/>
        <v>5.7236604788051411</v>
      </c>
      <c r="O245" s="89">
        <v>666.95001200000002</v>
      </c>
      <c r="P245" s="62">
        <f t="shared" si="101"/>
        <v>-8.5843842907147826E-3</v>
      </c>
      <c r="Q245" s="63">
        <f t="shared" si="117"/>
        <v>-1.4593453294215131</v>
      </c>
      <c r="S245" s="97">
        <v>73.373397999999995</v>
      </c>
      <c r="T245" s="25">
        <f t="shared" si="102"/>
        <v>-9.8898384547271693E-4</v>
      </c>
      <c r="U245" s="105">
        <f t="shared" si="119"/>
        <v>-0.1582374152756347</v>
      </c>
      <c r="W245">
        <v>89.532996999999995</v>
      </c>
      <c r="X245" s="19">
        <f t="shared" si="103"/>
        <v>-5.7467721401573925E-3</v>
      </c>
      <c r="Y245">
        <f t="shared" si="120"/>
        <v>-1.3792253136377741</v>
      </c>
      <c r="AB245" s="81">
        <f t="shared" si="92"/>
        <v>3.176641964776123</v>
      </c>
      <c r="AG245" s="20">
        <v>18.175660369116137</v>
      </c>
    </row>
    <row r="246" spans="1:33" x14ac:dyDescent="0.25">
      <c r="A246" s="61">
        <v>44208</v>
      </c>
      <c r="C246" s="89">
        <v>694.9</v>
      </c>
      <c r="D246" s="62">
        <f t="shared" si="118"/>
        <v>-1.0787099676040674E-3</v>
      </c>
      <c r="E246" s="39">
        <f t="shared" si="112"/>
        <v>-0.19416779416873212</v>
      </c>
      <c r="G246" s="38">
        <v>457.7</v>
      </c>
      <c r="H246" s="62">
        <f t="shared" si="115"/>
        <v>2.4102880464550818E-2</v>
      </c>
      <c r="I246" s="63">
        <f t="shared" si="113"/>
        <v>3.1333744603916065</v>
      </c>
      <c r="K246" s="89">
        <v>1371.75</v>
      </c>
      <c r="L246" s="62">
        <f t="shared" si="116"/>
        <v>-3.238780829294768E-3</v>
      </c>
      <c r="M246" s="63">
        <f t="shared" si="114"/>
        <v>-0.38865369951537215</v>
      </c>
      <c r="O246" s="89">
        <v>675.70001200000002</v>
      </c>
      <c r="P246" s="62">
        <f t="shared" si="101"/>
        <v>1.3034109738083315E-2</v>
      </c>
      <c r="Q246" s="63">
        <f t="shared" si="117"/>
        <v>2.2157986554741638</v>
      </c>
      <c r="S246" s="97">
        <v>73.513496000000004</v>
      </c>
      <c r="T246" s="25">
        <f t="shared" si="102"/>
        <v>1.9075635499838524E-3</v>
      </c>
      <c r="U246" s="105">
        <f t="shared" si="119"/>
        <v>0.3052101679974164</v>
      </c>
      <c r="W246">
        <v>89.267998000000006</v>
      </c>
      <c r="X246" s="19">
        <f t="shared" si="103"/>
        <v>-2.9641803059479964E-3</v>
      </c>
      <c r="Y246">
        <f t="shared" si="120"/>
        <v>-0.71140327342751908</v>
      </c>
      <c r="AB246" s="81">
        <f t="shared" si="92"/>
        <v>4.3601585167515644</v>
      </c>
      <c r="AG246" s="20">
        <v>18.55708370510914</v>
      </c>
    </row>
    <row r="247" spans="1:33" x14ac:dyDescent="0.25">
      <c r="A247" s="61">
        <v>44209</v>
      </c>
      <c r="C247" s="89">
        <v>709.15</v>
      </c>
      <c r="D247" s="62">
        <f t="shared" si="118"/>
        <v>2.0299119420334907E-2</v>
      </c>
      <c r="E247" s="39">
        <f t="shared" si="112"/>
        <v>3.6538414956602834</v>
      </c>
      <c r="G247" s="38">
        <v>459</v>
      </c>
      <c r="H247" s="62">
        <f t="shared" si="115"/>
        <v>2.836262400948798E-3</v>
      </c>
      <c r="I247" s="63">
        <f t="shared" si="113"/>
        <v>0.36871411212334376</v>
      </c>
      <c r="K247" s="89">
        <v>1387.15</v>
      </c>
      <c r="L247" s="62">
        <f t="shared" si="116"/>
        <v>1.1163985608301858E-2</v>
      </c>
      <c r="M247" s="63">
        <f t="shared" si="114"/>
        <v>1.3396782729962229</v>
      </c>
      <c r="O247" s="89">
        <v>687.79998799999998</v>
      </c>
      <c r="P247" s="62">
        <f t="shared" si="101"/>
        <v>1.7748872233743981E-2</v>
      </c>
      <c r="Q247" s="63">
        <f t="shared" si="117"/>
        <v>3.017308279736477</v>
      </c>
      <c r="S247" s="97">
        <v>73.165001000000004</v>
      </c>
      <c r="T247" s="25">
        <f t="shared" si="102"/>
        <v>-4.7518301983689951E-3</v>
      </c>
      <c r="U247" s="105">
        <f t="shared" si="119"/>
        <v>-0.76029283173903917</v>
      </c>
      <c r="W247">
        <v>89.313004000000006</v>
      </c>
      <c r="X247" s="19">
        <f t="shared" si="103"/>
        <v>5.0404018847251362E-4</v>
      </c>
      <c r="Y247">
        <f t="shared" si="120"/>
        <v>0.12096964523340327</v>
      </c>
      <c r="AB247" s="81">
        <f t="shared" si="92"/>
        <v>7.7402189740106921</v>
      </c>
      <c r="AG247" s="20">
        <v>18.708514443697915</v>
      </c>
    </row>
    <row r="248" spans="1:33" x14ac:dyDescent="0.25">
      <c r="A248" s="61">
        <v>44210</v>
      </c>
      <c r="C248" s="89">
        <v>706.35</v>
      </c>
      <c r="D248" s="62">
        <f t="shared" si="118"/>
        <v>-3.956204382943247E-3</v>
      </c>
      <c r="E248" s="39">
        <f t="shared" si="112"/>
        <v>-0.71211678892978447</v>
      </c>
      <c r="G248" s="38">
        <v>454.35</v>
      </c>
      <c r="H248" s="62">
        <f t="shared" si="115"/>
        <v>-1.0182383919189119E-2</v>
      </c>
      <c r="I248" s="63">
        <f t="shared" si="113"/>
        <v>-1.3237099094945854</v>
      </c>
      <c r="K248" s="89">
        <v>1370.5</v>
      </c>
      <c r="L248" s="62">
        <f t="shared" si="116"/>
        <v>-1.2075645804546098E-2</v>
      </c>
      <c r="M248" s="63">
        <f t="shared" si="114"/>
        <v>-1.4490774965455318</v>
      </c>
      <c r="O248" s="89">
        <v>676</v>
      </c>
      <c r="P248" s="62">
        <f t="shared" si="101"/>
        <v>-1.7305004508269297E-2</v>
      </c>
      <c r="Q248" s="63">
        <f t="shared" si="117"/>
        <v>-2.9418507664057807</v>
      </c>
      <c r="S248" s="97">
        <v>73.169899000000001</v>
      </c>
      <c r="T248" s="25">
        <f t="shared" si="102"/>
        <v>6.6942335721944897E-5</v>
      </c>
      <c r="U248" s="105">
        <f t="shared" si="119"/>
        <v>1.0710773715511183E-2</v>
      </c>
      <c r="W248">
        <v>88.905997999999997</v>
      </c>
      <c r="X248" s="19">
        <f t="shared" si="103"/>
        <v>-4.5674894709413693E-3</v>
      </c>
      <c r="Y248">
        <f t="shared" si="120"/>
        <v>-1.0961974730259287</v>
      </c>
      <c r="AB248" s="81">
        <f t="shared" si="92"/>
        <v>-7.5122416606861</v>
      </c>
      <c r="AG248" s="20">
        <v>19.047181852556186</v>
      </c>
    </row>
    <row r="249" spans="1:33" x14ac:dyDescent="0.25">
      <c r="A249" s="61">
        <v>44211</v>
      </c>
      <c r="C249" s="89">
        <v>705.9</v>
      </c>
      <c r="D249" s="62">
        <f t="shared" si="118"/>
        <v>-6.3728095624683611E-4</v>
      </c>
      <c r="E249" s="39">
        <f t="shared" si="112"/>
        <v>-0.1147105721244305</v>
      </c>
      <c r="G249" s="38">
        <v>438.55</v>
      </c>
      <c r="H249" s="62">
        <f t="shared" si="115"/>
        <v>-3.5393995743965422E-2</v>
      </c>
      <c r="I249" s="63">
        <f t="shared" si="113"/>
        <v>-4.601219446715505</v>
      </c>
      <c r="K249" s="89">
        <v>1344.95</v>
      </c>
      <c r="L249" s="62">
        <f t="shared" si="116"/>
        <v>-1.8818799119087654E-2</v>
      </c>
      <c r="M249" s="63">
        <f t="shared" si="114"/>
        <v>-2.2582558942905182</v>
      </c>
      <c r="O249" s="89">
        <v>674.84997599999997</v>
      </c>
      <c r="P249" s="62">
        <f t="shared" si="101"/>
        <v>-1.7026676511323032E-3</v>
      </c>
      <c r="Q249" s="63">
        <f t="shared" si="117"/>
        <v>-0.28945350069249154</v>
      </c>
      <c r="S249" s="97">
        <v>73.087601000000006</v>
      </c>
      <c r="T249" s="25">
        <f t="shared" si="102"/>
        <v>-1.1253851417644513E-3</v>
      </c>
      <c r="U249" s="105">
        <f t="shared" si="119"/>
        <v>-0.18006162268231221</v>
      </c>
      <c r="W249">
        <v>88.725998000000004</v>
      </c>
      <c r="X249" s="19">
        <f t="shared" si="103"/>
        <v>-2.0266626020506639E-3</v>
      </c>
      <c r="Y249">
        <f t="shared" si="120"/>
        <v>-0.48639902449215933</v>
      </c>
      <c r="AB249" s="81">
        <f t="shared" si="92"/>
        <v>-7.9301000609974164</v>
      </c>
      <c r="AG249" s="20">
        <v>19.163530310453986</v>
      </c>
    </row>
    <row r="250" spans="1:33" x14ac:dyDescent="0.25">
      <c r="A250" s="61">
        <v>44214</v>
      </c>
      <c r="C250" s="89">
        <v>666.7</v>
      </c>
      <c r="D250" s="62">
        <f t="shared" si="118"/>
        <v>-5.7133414777412059E-2</v>
      </c>
      <c r="E250" s="39">
        <f t="shared" si="112"/>
        <v>-10.28401465993417</v>
      </c>
      <c r="G250" s="38">
        <v>431.55</v>
      </c>
      <c r="H250" s="62">
        <f t="shared" si="115"/>
        <v>-1.6090451731724034E-2</v>
      </c>
      <c r="I250" s="63">
        <f t="shared" si="113"/>
        <v>-2.0917587251241243</v>
      </c>
      <c r="K250" s="89">
        <v>1312.05</v>
      </c>
      <c r="L250" s="62">
        <f t="shared" si="116"/>
        <v>-2.4766038089779247E-2</v>
      </c>
      <c r="M250" s="63">
        <f t="shared" si="114"/>
        <v>-2.9719245707735098</v>
      </c>
      <c r="O250" s="89">
        <v>657</v>
      </c>
      <c r="P250" s="62">
        <f t="shared" si="101"/>
        <v>-2.6806389907221236E-2</v>
      </c>
      <c r="Q250" s="63">
        <f t="shared" si="117"/>
        <v>-4.5570862842276103</v>
      </c>
      <c r="S250" s="97">
        <v>73.158996999999999</v>
      </c>
      <c r="T250" s="25">
        <f t="shared" si="102"/>
        <v>9.7637834518243696E-4</v>
      </c>
      <c r="U250" s="105">
        <f t="shared" si="119"/>
        <v>0.15622053522918991</v>
      </c>
      <c r="W250">
        <v>88.260002</v>
      </c>
      <c r="X250" s="19">
        <f t="shared" si="103"/>
        <v>-5.265920206517124E-3</v>
      </c>
      <c r="Y250">
        <f t="shared" si="120"/>
        <v>-1.2638208495641097</v>
      </c>
      <c r="AB250" s="81">
        <f t="shared" si="92"/>
        <v>-21.012384554394334</v>
      </c>
      <c r="AG250" s="20">
        <v>19.72823498690838</v>
      </c>
    </row>
    <row r="251" spans="1:33" x14ac:dyDescent="0.25">
      <c r="A251" s="61">
        <v>44215</v>
      </c>
      <c r="C251" s="89">
        <v>681.1</v>
      </c>
      <c r="D251" s="62">
        <f t="shared" si="118"/>
        <v>2.1368968623258267E-2</v>
      </c>
      <c r="E251" s="39">
        <f t="shared" si="112"/>
        <v>3.8464143521864882</v>
      </c>
      <c r="G251" s="38">
        <v>430.25</v>
      </c>
      <c r="H251" s="62">
        <f t="shared" si="115"/>
        <v>-3.0169435740178808E-3</v>
      </c>
      <c r="I251" s="63">
        <f t="shared" si="113"/>
        <v>-0.3922026646223245</v>
      </c>
      <c r="K251" s="89">
        <v>1316.65</v>
      </c>
      <c r="L251" s="62">
        <f t="shared" si="116"/>
        <v>3.499832385120227E-3</v>
      </c>
      <c r="M251" s="63">
        <f t="shared" si="114"/>
        <v>0.41997988621442722</v>
      </c>
      <c r="O251" s="89">
        <v>668.75</v>
      </c>
      <c r="P251" s="62">
        <f t="shared" si="101"/>
        <v>1.7726279725605778E-2</v>
      </c>
      <c r="Q251" s="63">
        <f t="shared" si="117"/>
        <v>3.0134675533529824</v>
      </c>
      <c r="S251" s="97">
        <v>73.188698000000002</v>
      </c>
      <c r="T251" s="25">
        <f t="shared" si="102"/>
        <v>4.0589638815672155E-4</v>
      </c>
      <c r="U251" s="105">
        <f t="shared" si="119"/>
        <v>6.4943422105075449E-2</v>
      </c>
      <c r="W251">
        <v>88.313004000000006</v>
      </c>
      <c r="X251" s="19">
        <f t="shared" si="103"/>
        <v>6.0034093310814662E-4</v>
      </c>
      <c r="Y251">
        <f t="shared" si="120"/>
        <v>0.1440818239459552</v>
      </c>
      <c r="AB251" s="81">
        <f t="shared" si="92"/>
        <v>7.0966843731826046</v>
      </c>
      <c r="AG251" s="20">
        <v>20.36007256590208</v>
      </c>
    </row>
    <row r="252" spans="1:33" x14ac:dyDescent="0.25">
      <c r="A252" s="61">
        <v>44216</v>
      </c>
      <c r="C252" s="89">
        <v>690.15</v>
      </c>
      <c r="D252" s="62">
        <f t="shared" si="118"/>
        <v>1.3199827022314464E-2</v>
      </c>
      <c r="E252" s="39">
        <f t="shared" si="112"/>
        <v>2.3759688640166035</v>
      </c>
      <c r="G252" s="38">
        <v>444.95</v>
      </c>
      <c r="H252" s="62">
        <f t="shared" si="115"/>
        <v>3.3595481211222397E-2</v>
      </c>
      <c r="I252" s="63">
        <f t="shared" si="113"/>
        <v>4.3674125574589118</v>
      </c>
      <c r="K252" s="89">
        <v>1339.45</v>
      </c>
      <c r="L252" s="62">
        <f t="shared" si="116"/>
        <v>1.7168450007930901E-2</v>
      </c>
      <c r="M252" s="63">
        <f t="shared" si="114"/>
        <v>2.0602140009517083</v>
      </c>
      <c r="O252" s="89">
        <v>675.75</v>
      </c>
      <c r="P252" s="62">
        <f t="shared" si="101"/>
        <v>1.0412886946340587E-2</v>
      </c>
      <c r="Q252" s="63">
        <f t="shared" si="117"/>
        <v>1.7701907808778998</v>
      </c>
      <c r="S252" s="97">
        <v>73.191901999999999</v>
      </c>
      <c r="T252" s="25">
        <f t="shared" si="102"/>
        <v>4.3776292767053468E-5</v>
      </c>
      <c r="U252" s="105">
        <f t="shared" si="119"/>
        <v>7.0042068427285551E-3</v>
      </c>
      <c r="W252">
        <v>88.761002000000005</v>
      </c>
      <c r="X252" s="19">
        <f t="shared" si="103"/>
        <v>5.0600194347034545E-3</v>
      </c>
      <c r="Y252">
        <f t="shared" si="120"/>
        <v>1.2144046643288291</v>
      </c>
      <c r="AB252" s="81">
        <f t="shared" si="92"/>
        <v>11.79519507447668</v>
      </c>
      <c r="AG252" s="20">
        <v>20.717283861907241</v>
      </c>
    </row>
    <row r="253" spans="1:33" x14ac:dyDescent="0.25">
      <c r="A253" s="61">
        <v>44217</v>
      </c>
      <c r="C253" s="89">
        <v>666.7</v>
      </c>
      <c r="D253" s="62">
        <f t="shared" si="118"/>
        <v>-3.4568795645572838E-2</v>
      </c>
      <c r="E253" s="39">
        <f t="shared" si="112"/>
        <v>-6.2223832162031112</v>
      </c>
      <c r="G253" s="38">
        <v>445.8</v>
      </c>
      <c r="H253" s="62">
        <f t="shared" si="115"/>
        <v>1.9085046488972553E-3</v>
      </c>
      <c r="I253" s="63">
        <f t="shared" si="113"/>
        <v>0.24810560435664319</v>
      </c>
      <c r="K253" s="89">
        <v>1339.7</v>
      </c>
      <c r="L253" s="62">
        <f t="shared" si="116"/>
        <v>1.8662635591554458E-4</v>
      </c>
      <c r="M253" s="63">
        <f t="shared" si="114"/>
        <v>2.239516270986535E-2</v>
      </c>
      <c r="O253" s="89">
        <v>675.84997599999997</v>
      </c>
      <c r="P253" s="62">
        <f t="shared" si="101"/>
        <v>1.4793726244097133E-4</v>
      </c>
      <c r="Q253" s="63">
        <f t="shared" si="117"/>
        <v>2.5149334614965126E-2</v>
      </c>
      <c r="S253" s="97">
        <v>72.910895999999994</v>
      </c>
      <c r="T253" s="25">
        <f t="shared" si="102"/>
        <v>-3.8466935657856592E-3</v>
      </c>
      <c r="U253" s="105">
        <f t="shared" si="119"/>
        <v>-0.61547097052570543</v>
      </c>
      <c r="W253">
        <v>88.257003999999995</v>
      </c>
      <c r="X253" s="19">
        <f t="shared" si="103"/>
        <v>-5.694328766304553E-3</v>
      </c>
      <c r="Y253">
        <f t="shared" si="120"/>
        <v>-1.3666389039130928</v>
      </c>
      <c r="AB253" s="81">
        <f t="shared" si="92"/>
        <v>-7.9088429889604352</v>
      </c>
      <c r="AG253" s="20">
        <v>21.978411820625581</v>
      </c>
    </row>
    <row r="254" spans="1:33" x14ac:dyDescent="0.25">
      <c r="A254" s="61">
        <v>44218</v>
      </c>
      <c r="C254" s="89">
        <v>647</v>
      </c>
      <c r="D254" s="62">
        <f t="shared" si="118"/>
        <v>-2.9993875123113883E-2</v>
      </c>
      <c r="E254" s="39">
        <f t="shared" si="112"/>
        <v>-5.3988975221604987</v>
      </c>
      <c r="G254" s="38">
        <v>444.75</v>
      </c>
      <c r="H254" s="62">
        <f t="shared" si="115"/>
        <v>-2.3580944058240239E-3</v>
      </c>
      <c r="I254" s="63">
        <f t="shared" si="113"/>
        <v>-0.3065522727571231</v>
      </c>
      <c r="K254" s="89">
        <v>1340.85</v>
      </c>
      <c r="L254" s="62">
        <f t="shared" si="116"/>
        <v>8.5803291903101503E-4</v>
      </c>
      <c r="M254" s="63">
        <f t="shared" si="114"/>
        <v>0.10296395028372181</v>
      </c>
      <c r="O254" s="89">
        <v>644.5</v>
      </c>
      <c r="P254" s="62">
        <f t="shared" si="101"/>
        <v>-4.749630003975585E-2</v>
      </c>
      <c r="Q254" s="63">
        <f t="shared" si="117"/>
        <v>-8.0743710067584953</v>
      </c>
      <c r="S254" s="97">
        <v>72.954903000000002</v>
      </c>
      <c r="T254" s="25">
        <f t="shared" si="102"/>
        <v>6.0339026196516894E-4</v>
      </c>
      <c r="U254" s="105">
        <f t="shared" si="119"/>
        <v>9.6542441914427027E-2</v>
      </c>
      <c r="W254">
        <v>88.680999999999997</v>
      </c>
      <c r="X254" s="19">
        <f t="shared" si="103"/>
        <v>4.7926030810760724E-3</v>
      </c>
      <c r="Y254">
        <f t="shared" si="120"/>
        <v>1.1502247394582574</v>
      </c>
      <c r="AB254" s="81">
        <f t="shared" si="92"/>
        <v>-12.430089670019711</v>
      </c>
      <c r="AG254" s="20">
        <v>22.292496056004822</v>
      </c>
    </row>
    <row r="255" spans="1:33" x14ac:dyDescent="0.25">
      <c r="A255" s="61">
        <v>44221</v>
      </c>
      <c r="C255" s="89">
        <v>651.95000000000005</v>
      </c>
      <c r="D255" s="62">
        <f t="shared" si="118"/>
        <v>7.6215773685807849E-3</v>
      </c>
      <c r="E255" s="39">
        <f t="shared" si="112"/>
        <v>1.3718839263445413</v>
      </c>
      <c r="G255" s="38">
        <v>437.25</v>
      </c>
      <c r="H255" s="62">
        <f t="shared" si="115"/>
        <v>-1.7007212647233112E-2</v>
      </c>
      <c r="I255" s="63">
        <f t="shared" si="113"/>
        <v>-2.2109376441403046</v>
      </c>
      <c r="K255" s="89">
        <v>1325.1</v>
      </c>
      <c r="L255" s="62">
        <f t="shared" si="116"/>
        <v>-1.181581293138087E-2</v>
      </c>
      <c r="M255" s="63">
        <f t="shared" si="114"/>
        <v>-1.4178975517657044</v>
      </c>
      <c r="O255" s="89">
        <v>658.40002400000003</v>
      </c>
      <c r="P255" s="62">
        <f t="shared" si="101"/>
        <v>2.1337863435622318E-2</v>
      </c>
      <c r="Q255" s="63">
        <f t="shared" si="117"/>
        <v>3.627436784055794</v>
      </c>
      <c r="S255" s="97">
        <v>72.995902999999998</v>
      </c>
      <c r="T255" s="25">
        <f t="shared" si="102"/>
        <v>5.6183315737882457E-4</v>
      </c>
      <c r="U255" s="105">
        <f t="shared" si="119"/>
        <v>8.9893305180611935E-2</v>
      </c>
      <c r="W255">
        <v>88.750998999999993</v>
      </c>
      <c r="X255" s="19">
        <f t="shared" si="103"/>
        <v>7.8902344589529304E-4</v>
      </c>
      <c r="Y255">
        <f t="shared" si="120"/>
        <v>0.18936562701487034</v>
      </c>
      <c r="AB255" s="81">
        <f t="shared" si="92"/>
        <v>1.6497444466898084</v>
      </c>
      <c r="AG255" s="20">
        <v>24.239738500232693</v>
      </c>
    </row>
    <row r="256" spans="1:33" x14ac:dyDescent="0.25">
      <c r="A256" s="61">
        <v>44222</v>
      </c>
      <c r="C256" s="89"/>
      <c r="D256" s="62"/>
      <c r="E256" s="39"/>
      <c r="G256" s="38"/>
      <c r="H256" s="1"/>
      <c r="I256" s="63"/>
      <c r="K256" s="89"/>
      <c r="L256" s="62"/>
      <c r="M256" s="63"/>
      <c r="O256" s="89"/>
      <c r="P256" s="62"/>
      <c r="Q256" s="63"/>
      <c r="S256" s="97">
        <v>72.970000999999996</v>
      </c>
      <c r="T256" s="25">
        <f t="shared" si="102"/>
        <v>-3.5490480395863113E-4</v>
      </c>
      <c r="U256" s="105">
        <f t="shared" si="119"/>
        <v>-5.6784768633380979E-2</v>
      </c>
      <c r="W256">
        <v>88.538002000000006</v>
      </c>
      <c r="X256" s="19">
        <f t="shared" si="103"/>
        <v>-2.4028236526556809E-3</v>
      </c>
      <c r="Y256">
        <f t="shared" si="120"/>
        <v>-0.57667767663736347</v>
      </c>
      <c r="AB256" s="81">
        <f t="shared" si="92"/>
        <v>-0.63346244527074447</v>
      </c>
      <c r="AG256" s="20">
        <v>24.875456984655674</v>
      </c>
    </row>
    <row r="257" spans="1:33" x14ac:dyDescent="0.25">
      <c r="A257" s="61">
        <v>44223</v>
      </c>
      <c r="C257" s="89">
        <v>626</v>
      </c>
      <c r="D257" s="62">
        <f>LN(C257/C255)</f>
        <v>-4.0617500769382774E-2</v>
      </c>
      <c r="E257" s="39">
        <f t="shared" ref="E257:E264" si="121">D257*$AE$6</f>
        <v>-7.3111501384888991</v>
      </c>
      <c r="G257" s="38">
        <v>446.45</v>
      </c>
      <c r="H257" s="62">
        <f>LN(G257/G255)</f>
        <v>2.0822298064514036E-2</v>
      </c>
      <c r="I257" s="63">
        <f t="shared" ref="I257:I264" si="122">H257*$AE$7</f>
        <v>2.7068987483868248</v>
      </c>
      <c r="K257" s="89">
        <v>1301</v>
      </c>
      <c r="L257" s="62">
        <f>LN(K257/K255)</f>
        <v>-1.8354728758085082E-2</v>
      </c>
      <c r="M257" s="63">
        <f t="shared" ref="M257:M264" si="123">L257*$AE$8</f>
        <v>-2.2025674509702098</v>
      </c>
      <c r="O257" s="89">
        <v>632.09997599999997</v>
      </c>
      <c r="P257" s="62">
        <f>LN(O257/O255)</f>
        <v>-4.0765114305287883E-2</v>
      </c>
      <c r="Q257" s="63">
        <f t="shared" ref="Q257:Q264" si="124">P257*$AE$9</f>
        <v>-6.9300694318989402</v>
      </c>
      <c r="S257" s="97">
        <v>72.919998000000007</v>
      </c>
      <c r="T257" s="25">
        <f t="shared" si="102"/>
        <v>-6.8548909864616747E-4</v>
      </c>
      <c r="U257" s="105">
        <f t="shared" si="119"/>
        <v>-0.1096782557833868</v>
      </c>
      <c r="W257">
        <v>88.609001000000006</v>
      </c>
      <c r="X257" s="19">
        <f t="shared" si="103"/>
        <v>8.0158289555267868E-4</v>
      </c>
      <c r="Y257">
        <f t="shared" si="120"/>
        <v>0.19237989493264288</v>
      </c>
      <c r="AB257" s="81">
        <f t="shared" si="92"/>
        <v>-13.654186633821968</v>
      </c>
      <c r="AG257" s="20">
        <v>25.097753431458354</v>
      </c>
    </row>
    <row r="258" spans="1:33" x14ac:dyDescent="0.25">
      <c r="A258" s="61">
        <v>44224</v>
      </c>
      <c r="C258" s="89">
        <v>623.70000000000005</v>
      </c>
      <c r="D258" s="62">
        <f>LN(C258/C257)</f>
        <v>-3.6808875680215372E-3</v>
      </c>
      <c r="E258" s="39">
        <f t="shared" si="121"/>
        <v>-0.66255976224387669</v>
      </c>
      <c r="G258" s="38">
        <v>431.9</v>
      </c>
      <c r="H258" s="62">
        <f t="shared" ref="H258:H264" si="125">LN(G258/G257)</f>
        <v>-3.3133331996570002E-2</v>
      </c>
      <c r="I258" s="63">
        <f t="shared" si="122"/>
        <v>-4.3073331595541005</v>
      </c>
      <c r="K258" s="89">
        <v>1276.2</v>
      </c>
      <c r="L258" s="62">
        <f t="shared" ref="L258:L264" si="126">LN(K258/K257)</f>
        <v>-1.9246287078258786E-2</v>
      </c>
      <c r="M258" s="63">
        <f t="shared" si="123"/>
        <v>-2.3095544493910545</v>
      </c>
      <c r="O258" s="89">
        <v>670.70001200000002</v>
      </c>
      <c r="P258" s="62">
        <f t="shared" si="101"/>
        <v>5.9274389487869873E-2</v>
      </c>
      <c r="Q258" s="63">
        <f t="shared" si="124"/>
        <v>10.076646212937879</v>
      </c>
      <c r="S258" s="97">
        <v>73.037102000000004</v>
      </c>
      <c r="T258" s="25">
        <f t="shared" si="102"/>
        <v>1.6046362270444121E-3</v>
      </c>
      <c r="U258" s="105">
        <f t="shared" si="119"/>
        <v>0.25674179632710592</v>
      </c>
      <c r="W258">
        <v>88.307998999999995</v>
      </c>
      <c r="X258" s="19">
        <f t="shared" si="103"/>
        <v>-3.4027514646383572E-3</v>
      </c>
      <c r="Y258">
        <f t="shared" si="120"/>
        <v>-0.81666035151320571</v>
      </c>
      <c r="AB258" s="81">
        <f t="shared" si="92"/>
        <v>2.2372802865627475</v>
      </c>
      <c r="AG258" s="20">
        <v>26.250305628189338</v>
      </c>
    </row>
    <row r="259" spans="1:33" x14ac:dyDescent="0.25">
      <c r="A259" s="61">
        <v>44225</v>
      </c>
      <c r="C259" s="89">
        <v>601</v>
      </c>
      <c r="D259" s="62">
        <f t="shared" ref="D259:D264" si="127">LN(C259/C258)</f>
        <v>-3.7074548996869461E-2</v>
      </c>
      <c r="E259" s="39">
        <f t="shared" si="121"/>
        <v>-6.6734188194365025</v>
      </c>
      <c r="G259" s="38">
        <v>417.9</v>
      </c>
      <c r="H259" s="62">
        <f t="shared" si="125"/>
        <v>-3.2951910512785759E-2</v>
      </c>
      <c r="I259" s="63">
        <f t="shared" si="122"/>
        <v>-4.2837483666621488</v>
      </c>
      <c r="K259" s="89">
        <v>1239.05</v>
      </c>
      <c r="L259" s="62">
        <f t="shared" si="126"/>
        <v>-2.9541955494249452E-2</v>
      </c>
      <c r="M259" s="63">
        <f t="shared" si="123"/>
        <v>-3.5450346593099344</v>
      </c>
      <c r="O259" s="89">
        <v>662.90002400000003</v>
      </c>
      <c r="P259" s="62">
        <f t="shared" si="101"/>
        <v>-1.169777554554529E-2</v>
      </c>
      <c r="Q259" s="63">
        <f t="shared" si="124"/>
        <v>-1.9886218427426994</v>
      </c>
      <c r="S259" s="97">
        <v>72.938796999999994</v>
      </c>
      <c r="T259" s="25">
        <f t="shared" si="102"/>
        <v>-1.3468663736175676E-3</v>
      </c>
      <c r="U259" s="105">
        <f t="shared" si="119"/>
        <v>-0.21549861977881082</v>
      </c>
      <c r="W259">
        <v>88.320999</v>
      </c>
      <c r="X259" s="19">
        <f t="shared" si="103"/>
        <v>1.4720119765926758E-4</v>
      </c>
      <c r="Y259">
        <f t="shared" si="120"/>
        <v>3.5328287438224221E-2</v>
      </c>
      <c r="AB259" s="81">
        <f t="shared" si="92"/>
        <v>-16.670994020491868</v>
      </c>
      <c r="AG259" s="20">
        <v>26.966770252648189</v>
      </c>
    </row>
    <row r="260" spans="1:33" x14ac:dyDescent="0.25">
      <c r="A260" s="61">
        <v>44228</v>
      </c>
      <c r="C260" s="89">
        <v>636.1</v>
      </c>
      <c r="D260" s="62">
        <f t="shared" si="127"/>
        <v>5.6760849149551089E-2</v>
      </c>
      <c r="E260" s="39">
        <f t="shared" si="121"/>
        <v>10.216952846919195</v>
      </c>
      <c r="G260" s="38">
        <v>421.5</v>
      </c>
      <c r="H260" s="62">
        <f t="shared" si="125"/>
        <v>8.5776079880404126E-3</v>
      </c>
      <c r="I260" s="63">
        <f t="shared" si="122"/>
        <v>1.1150890384452536</v>
      </c>
      <c r="K260" s="89">
        <v>1260.9000000000001</v>
      </c>
      <c r="L260" s="62">
        <f t="shared" si="126"/>
        <v>1.7480794739183705E-2</v>
      </c>
      <c r="M260" s="63">
        <f t="shared" si="123"/>
        <v>2.0976953687020448</v>
      </c>
      <c r="O260" s="89">
        <v>709.34997599999997</v>
      </c>
      <c r="P260" s="62">
        <f t="shared" si="101"/>
        <v>6.7724838472301277E-2</v>
      </c>
      <c r="Q260" s="63">
        <f t="shared" si="124"/>
        <v>11.513222540291217</v>
      </c>
      <c r="S260" s="97">
        <v>72.906600999999995</v>
      </c>
      <c r="T260" s="25">
        <f t="shared" si="102"/>
        <v>-4.4150862439955963E-4</v>
      </c>
      <c r="U260" s="105">
        <f t="shared" si="119"/>
        <v>-7.0641379903929546E-2</v>
      </c>
      <c r="W260">
        <v>88.403998999999999</v>
      </c>
      <c r="X260" s="19">
        <f t="shared" si="103"/>
        <v>9.3931257085237956E-4</v>
      </c>
      <c r="Y260">
        <f t="shared" si="120"/>
        <v>0.22543501700457108</v>
      </c>
      <c r="AB260" s="81">
        <f t="shared" si="92"/>
        <v>25.097753431458354</v>
      </c>
      <c r="AG260" s="20">
        <v>31.980721124563694</v>
      </c>
    </row>
    <row r="261" spans="1:33" x14ac:dyDescent="0.25">
      <c r="A261" s="61">
        <v>44229</v>
      </c>
      <c r="C261" s="89">
        <v>641.65</v>
      </c>
      <c r="D261" s="62">
        <f t="shared" si="127"/>
        <v>8.6872000057114217E-3</v>
      </c>
      <c r="E261" s="39">
        <f t="shared" si="121"/>
        <v>1.5636960010280558</v>
      </c>
      <c r="G261" s="38">
        <v>428.35</v>
      </c>
      <c r="H261" s="62">
        <f t="shared" si="125"/>
        <v>1.6120840968142796E-2</v>
      </c>
      <c r="I261" s="63">
        <f t="shared" si="122"/>
        <v>2.0957093258585635</v>
      </c>
      <c r="K261" s="89">
        <v>1271.25</v>
      </c>
      <c r="L261" s="62">
        <f t="shared" si="126"/>
        <v>8.1749166835889935E-3</v>
      </c>
      <c r="M261" s="63">
        <f t="shared" si="123"/>
        <v>0.98099000203067921</v>
      </c>
      <c r="O261" s="89">
        <v>714.20001200000002</v>
      </c>
      <c r="P261" s="62">
        <f t="shared" si="101"/>
        <v>6.8140280381617253E-3</v>
      </c>
      <c r="Q261" s="63">
        <f t="shared" si="124"/>
        <v>1.1583847664874933</v>
      </c>
      <c r="S261" s="97">
        <v>73.119797000000005</v>
      </c>
      <c r="T261" s="25">
        <f t="shared" si="102"/>
        <v>2.9199672716634976E-3</v>
      </c>
      <c r="U261" s="105">
        <f t="shared" si="119"/>
        <v>0.46719476346615962</v>
      </c>
      <c r="W261">
        <v>88.165001000000004</v>
      </c>
      <c r="X261" s="19">
        <f t="shared" si="103"/>
        <v>-2.7071359747151652E-3</v>
      </c>
      <c r="Y261">
        <f t="shared" si="120"/>
        <v>-0.64971263393163969</v>
      </c>
      <c r="AB261" s="81">
        <f t="shared" ref="AB261:AB264" si="128">SUM(E261,I261,M261,Q261,U261,Y261)</f>
        <v>5.6162622249393124</v>
      </c>
      <c r="AG261" s="20">
        <v>34.197065113258624</v>
      </c>
    </row>
    <row r="262" spans="1:33" x14ac:dyDescent="0.25">
      <c r="A262" s="61">
        <v>44230</v>
      </c>
      <c r="C262" s="89">
        <v>653.15</v>
      </c>
      <c r="D262" s="62">
        <f t="shared" si="127"/>
        <v>1.7763828242102275E-2</v>
      </c>
      <c r="E262" s="39">
        <f t="shared" si="121"/>
        <v>3.1974890835784096</v>
      </c>
      <c r="G262" s="38">
        <v>433.5</v>
      </c>
      <c r="H262" s="62">
        <f t="shared" si="125"/>
        <v>1.1951177810543466E-2</v>
      </c>
      <c r="I262" s="63">
        <f t="shared" si="122"/>
        <v>1.5536531153706505</v>
      </c>
      <c r="K262" s="89">
        <v>1284.6500000000001</v>
      </c>
      <c r="L262" s="62">
        <f t="shared" si="126"/>
        <v>1.0485639325284729E-2</v>
      </c>
      <c r="M262" s="63">
        <f t="shared" si="123"/>
        <v>1.2582767190341675</v>
      </c>
      <c r="O262" s="89">
        <v>733.79998799999998</v>
      </c>
      <c r="P262" s="62">
        <f t="shared" si="101"/>
        <v>2.707344360558761E-2</v>
      </c>
      <c r="Q262" s="63">
        <f t="shared" si="124"/>
        <v>4.6024854129498936</v>
      </c>
      <c r="S262" s="97">
        <v>72.916297999999998</v>
      </c>
      <c r="T262" s="25">
        <f t="shared" si="102"/>
        <v>-2.78697032700262E-3</v>
      </c>
      <c r="U262" s="105">
        <f t="shared" si="119"/>
        <v>-0.44591525232041918</v>
      </c>
      <c r="W262">
        <v>87.686995999999994</v>
      </c>
      <c r="X262" s="19">
        <f t="shared" si="103"/>
        <v>-5.4364600396299189E-3</v>
      </c>
      <c r="Y262">
        <f t="shared" si="120"/>
        <v>-1.3047504095111806</v>
      </c>
      <c r="AB262" s="81">
        <f t="shared" si="128"/>
        <v>8.861238669101521</v>
      </c>
      <c r="AG262" s="20">
        <v>34.508631752276379</v>
      </c>
    </row>
    <row r="263" spans="1:33" x14ac:dyDescent="0.25">
      <c r="A263" s="61">
        <v>44231</v>
      </c>
      <c r="C263" s="89">
        <v>655.95</v>
      </c>
      <c r="D263" s="62">
        <f t="shared" si="127"/>
        <v>4.2777545944671863E-3</v>
      </c>
      <c r="E263" s="39">
        <f t="shared" si="121"/>
        <v>0.76999582700409352</v>
      </c>
      <c r="G263" s="38">
        <v>429.9</v>
      </c>
      <c r="H263" s="62">
        <f t="shared" si="125"/>
        <v>-8.3391727183607014E-3</v>
      </c>
      <c r="I263" s="63">
        <f t="shared" si="122"/>
        <v>-1.0840924533868912</v>
      </c>
      <c r="K263" s="89">
        <v>1279.3499999999999</v>
      </c>
      <c r="L263" s="62">
        <f t="shared" si="126"/>
        <v>-4.1341712548262797E-3</v>
      </c>
      <c r="M263" s="63">
        <f t="shared" si="123"/>
        <v>-0.49610055057915359</v>
      </c>
      <c r="O263" s="89">
        <v>743.90002400000003</v>
      </c>
      <c r="P263" s="62">
        <f t="shared" si="101"/>
        <v>1.3670153891744219E-2</v>
      </c>
      <c r="Q263" s="63">
        <f t="shared" si="124"/>
        <v>2.3239261615965172</v>
      </c>
      <c r="S263" s="97">
        <v>72.858001999999999</v>
      </c>
      <c r="T263" s="25">
        <f t="shared" si="102"/>
        <v>-7.9981180643851242E-4</v>
      </c>
      <c r="U263" s="105">
        <f t="shared" si="119"/>
        <v>-0.12796988903016199</v>
      </c>
      <c r="W263">
        <v>87.637000999999998</v>
      </c>
      <c r="X263" s="19">
        <f t="shared" si="103"/>
        <v>-5.7031555532139808E-4</v>
      </c>
      <c r="Y263">
        <f t="shared" si="120"/>
        <v>-0.13687573327713554</v>
      </c>
      <c r="AB263" s="81">
        <f t="shared" si="128"/>
        <v>1.2488833623272684</v>
      </c>
      <c r="AG263" s="20">
        <v>38.470297009364401</v>
      </c>
    </row>
    <row r="264" spans="1:33" ht="14.4" thickBot="1" x14ac:dyDescent="0.3">
      <c r="A264" s="77">
        <v>44232</v>
      </c>
      <c r="C264" s="90">
        <v>685.05</v>
      </c>
      <c r="D264" s="78">
        <f t="shared" si="127"/>
        <v>4.3407261772078182E-2</v>
      </c>
      <c r="E264" s="42">
        <f t="shared" si="121"/>
        <v>7.8133071189740724</v>
      </c>
      <c r="G264" s="40">
        <v>425.55</v>
      </c>
      <c r="H264" s="78">
        <f t="shared" si="125"/>
        <v>-1.0170173579265697E-2</v>
      </c>
      <c r="I264" s="95">
        <f t="shared" si="122"/>
        <v>-1.3221225653045408</v>
      </c>
      <c r="K264" s="90">
        <v>1272.0999999999999</v>
      </c>
      <c r="L264" s="78">
        <f t="shared" si="126"/>
        <v>-5.6830582710629502E-3</v>
      </c>
      <c r="M264" s="95">
        <f t="shared" si="123"/>
        <v>-0.68196699252755399</v>
      </c>
      <c r="O264" s="90">
        <v>719.59997599999997</v>
      </c>
      <c r="P264" s="78">
        <f t="shared" si="101"/>
        <v>-3.3211180735180791E-2</v>
      </c>
      <c r="Q264" s="95">
        <f t="shared" si="124"/>
        <v>-5.6459007249807343</v>
      </c>
      <c r="S264" s="106">
        <v>72.945701999999997</v>
      </c>
      <c r="T264" s="107">
        <f t="shared" si="102"/>
        <v>1.2029874162382264E-3</v>
      </c>
      <c r="U264" s="108">
        <f t="shared" si="119"/>
        <v>0.19247798659811621</v>
      </c>
      <c r="W264">
        <v>87.218001999999998</v>
      </c>
      <c r="X264" s="19">
        <f t="shared" si="103"/>
        <v>-4.792540045069695E-3</v>
      </c>
      <c r="Y264">
        <f t="shared" si="120"/>
        <v>-1.1502096108167268</v>
      </c>
      <c r="AB264" s="82">
        <f t="shared" si="128"/>
        <v>-0.7944147880573672</v>
      </c>
      <c r="AG264" s="20">
        <v>62.886049499479384</v>
      </c>
    </row>
  </sheetData>
  <sortState xmlns:xlrd2="http://schemas.microsoft.com/office/spreadsheetml/2017/richdata2" ref="AG4:AG264">
    <sortCondition ref="AG4"/>
  </sortState>
  <mergeCells count="6">
    <mergeCell ref="W1:Y1"/>
    <mergeCell ref="K1:M1"/>
    <mergeCell ref="O1:Q1"/>
    <mergeCell ref="G1:I1"/>
    <mergeCell ref="C1:E1"/>
    <mergeCell ref="S1:U1"/>
  </mergeCells>
  <pageMargins left="0.7" right="0.7" top="0.75" bottom="0.75" header="0.3" footer="0.3"/>
  <pageSetup paperSize="9" orientation="portrait" r:id="rId1"/>
  <ignoredErrors>
    <ignoredError sqref="AE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</vt:lpstr>
      <vt:lpstr>Tata Steel</vt:lpstr>
      <vt:lpstr>Wipro</vt:lpstr>
      <vt:lpstr>Infosys</vt:lpstr>
      <vt:lpstr>AsianPaints</vt:lpstr>
      <vt:lpstr>USDINR</vt:lpstr>
      <vt:lpstr>EUROINR</vt:lpstr>
      <vt:lpstr>Axis USD</vt:lpstr>
      <vt:lpstr>Full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Ronak Vipul Shah</cp:lastModifiedBy>
  <dcterms:created xsi:type="dcterms:W3CDTF">2021-02-07T16:27:06Z</dcterms:created>
  <dcterms:modified xsi:type="dcterms:W3CDTF">2024-12-11T16:18:45Z</dcterms:modified>
</cp:coreProperties>
</file>