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ronak\Desktop\New folder\"/>
    </mc:Choice>
  </mc:AlternateContent>
  <xr:revisionPtr revIDLastSave="0" documentId="8_{50255851-B5DA-4A56-98DB-3477D0416DA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roblem 1" sheetId="5" r:id="rId1"/>
    <sheet name="Problem 2" sheetId="1" r:id="rId2"/>
    <sheet name="Outliers" sheetId="3" r:id="rId3"/>
    <sheet name="Intermittent demand" sheetId="4" r:id="rId4"/>
    <sheet name="MA Problem" sheetId="6" r:id="rId5"/>
  </sheets>
  <externalReferences>
    <externalReference r:id="rId6"/>
    <externalReference r:id="rId7"/>
  </externalReferences>
  <definedNames>
    <definedName name="alpha">#REF!</definedName>
    <definedName name="alpha2">'[1]Smoothing &amp; Trend'!$D$3</definedName>
    <definedName name="alpha3">'[1]Holt Winters'!$E$3</definedName>
    <definedName name="beta2">'[1]Smoothing &amp; Trend'!$E$3</definedName>
    <definedName name="beta3">'[2]Holt-Winters'!$F$3</definedName>
    <definedName name="gamma3">'[1]Holt Winters'!$G$3</definedName>
    <definedName name="omega">'[2]Smoothing &amp; Damped Trend'!$F$3</definedName>
  </definedNames>
  <calcPr calcId="191029" iterateDelta="9.9999999999999995E-7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82" i="6" l="1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81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B107" i="6"/>
  <c r="B106" i="6"/>
  <c r="B104" i="6"/>
  <c r="B105" i="6"/>
  <c r="I87" i="6"/>
  <c r="I86" i="6"/>
  <c r="I85" i="6"/>
  <c r="I84" i="6"/>
  <c r="I83" i="6"/>
  <c r="I82" i="6"/>
  <c r="I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81" i="6"/>
  <c r="E14" i="3"/>
  <c r="E13" i="3"/>
  <c r="B14" i="3"/>
  <c r="B13" i="3"/>
  <c r="E31" i="1"/>
  <c r="E30" i="1"/>
  <c r="E29" i="1"/>
  <c r="E28" i="1"/>
  <c r="D31" i="1"/>
  <c r="D30" i="1"/>
  <c r="D29" i="1"/>
  <c r="D28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C18" i="5"/>
  <c r="C17" i="5"/>
  <c r="D16" i="5"/>
  <c r="D15" i="5"/>
  <c r="J3" i="5"/>
  <c r="J4" i="5"/>
  <c r="J5" i="5"/>
  <c r="J6" i="5"/>
  <c r="J7" i="5"/>
  <c r="J8" i="5"/>
  <c r="J9" i="5"/>
  <c r="J10" i="5"/>
  <c r="J11" i="5"/>
  <c r="J12" i="5"/>
  <c r="J13" i="5"/>
  <c r="J2" i="5"/>
  <c r="I3" i="5"/>
  <c r="I4" i="5"/>
  <c r="I5" i="5"/>
  <c r="I6" i="5"/>
  <c r="I7" i="5"/>
  <c r="I8" i="5"/>
  <c r="I9" i="5"/>
  <c r="I10" i="5"/>
  <c r="I11" i="5"/>
  <c r="I12" i="5"/>
  <c r="I13" i="5"/>
  <c r="I2" i="5"/>
  <c r="H3" i="5"/>
  <c r="H4" i="5"/>
  <c r="H5" i="5"/>
  <c r="H6" i="5"/>
  <c r="H7" i="5"/>
  <c r="H8" i="5"/>
  <c r="H9" i="5"/>
  <c r="H10" i="5"/>
  <c r="H11" i="5"/>
  <c r="H12" i="5"/>
  <c r="H13" i="5"/>
  <c r="H2" i="5"/>
  <c r="C82" i="6" l="1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81" i="6"/>
  <c r="J3" i="4"/>
  <c r="J4" i="4"/>
  <c r="H3" i="4"/>
  <c r="I3" i="4" s="1"/>
  <c r="H4" i="4"/>
  <c r="I4" i="4" s="1"/>
  <c r="H2" i="4"/>
  <c r="J2" i="4" s="1"/>
  <c r="G7" i="4" s="1"/>
  <c r="F4" i="4"/>
  <c r="F3" i="4"/>
  <c r="F2" i="4"/>
  <c r="C7" i="4" s="1"/>
  <c r="E3" i="4"/>
  <c r="E4" i="4"/>
  <c r="E2" i="4"/>
  <c r="C6" i="4" s="1"/>
  <c r="D3" i="4"/>
  <c r="D4" i="4"/>
  <c r="D2" i="4"/>
  <c r="I2" i="4" l="1"/>
  <c r="G6" i="4" s="1"/>
  <c r="F10" i="5"/>
  <c r="E10" i="5"/>
  <c r="D3" i="5"/>
  <c r="F3" i="5" s="1"/>
  <c r="D4" i="5"/>
  <c r="F4" i="5" s="1"/>
  <c r="D5" i="5"/>
  <c r="F5" i="5" s="1"/>
  <c r="D6" i="5"/>
  <c r="F6" i="5" s="1"/>
  <c r="D7" i="5"/>
  <c r="F7" i="5" s="1"/>
  <c r="D8" i="5"/>
  <c r="F8" i="5" s="1"/>
  <c r="D9" i="5"/>
  <c r="F9" i="5" s="1"/>
  <c r="D10" i="5"/>
  <c r="D11" i="5"/>
  <c r="F11" i="5" s="1"/>
  <c r="D12" i="5"/>
  <c r="F12" i="5" s="1"/>
  <c r="D13" i="5"/>
  <c r="F13" i="5" s="1"/>
  <c r="D2" i="5"/>
  <c r="F2" i="5" s="1"/>
  <c r="G7" i="1"/>
  <c r="G8" i="1"/>
  <c r="F7" i="1"/>
  <c r="F18" i="1"/>
  <c r="D3" i="1"/>
  <c r="G3" i="1" s="1"/>
  <c r="D4" i="1"/>
  <c r="G4" i="1" s="1"/>
  <c r="D5" i="1"/>
  <c r="G5" i="1" s="1"/>
  <c r="D6" i="1"/>
  <c r="F6" i="1" s="1"/>
  <c r="D7" i="1"/>
  <c r="E7" i="1" s="1"/>
  <c r="D8" i="1"/>
  <c r="F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E19" i="1" s="1"/>
  <c r="D20" i="1"/>
  <c r="F20" i="1" s="1"/>
  <c r="D21" i="1"/>
  <c r="G21" i="1" s="1"/>
  <c r="D22" i="1"/>
  <c r="G22" i="1" s="1"/>
  <c r="D23" i="1"/>
  <c r="G23" i="1" s="1"/>
  <c r="D24" i="1"/>
  <c r="G24" i="1" s="1"/>
  <c r="D25" i="1"/>
  <c r="G25" i="1" s="1"/>
  <c r="D26" i="1"/>
  <c r="G26" i="1" s="1"/>
  <c r="D2" i="1"/>
  <c r="G2" i="1" s="1"/>
  <c r="C16" i="5" l="1"/>
  <c r="E8" i="5"/>
  <c r="G6" i="1"/>
  <c r="C31" i="1" s="1"/>
  <c r="E7" i="5"/>
  <c r="E6" i="5"/>
  <c r="E5" i="5"/>
  <c r="C28" i="1"/>
  <c r="E4" i="5"/>
  <c r="E11" i="5"/>
  <c r="E9" i="5"/>
  <c r="E3" i="5"/>
  <c r="E18" i="1"/>
  <c r="E2" i="5"/>
  <c r="E6" i="1"/>
  <c r="E13" i="5"/>
  <c r="F19" i="1"/>
  <c r="E12" i="5"/>
  <c r="G19" i="1"/>
  <c r="G20" i="1"/>
  <c r="E17" i="1"/>
  <c r="E5" i="1"/>
  <c r="E16" i="1"/>
  <c r="E4" i="1"/>
  <c r="F17" i="1"/>
  <c r="F5" i="1"/>
  <c r="E2" i="1"/>
  <c r="E15" i="1"/>
  <c r="E3" i="1"/>
  <c r="F16" i="1"/>
  <c r="F4" i="1"/>
  <c r="E26" i="1"/>
  <c r="E14" i="1"/>
  <c r="F2" i="1"/>
  <c r="F15" i="1"/>
  <c r="F3" i="1"/>
  <c r="E25" i="1"/>
  <c r="E13" i="1"/>
  <c r="F26" i="1"/>
  <c r="F14" i="1"/>
  <c r="E24" i="1"/>
  <c r="E12" i="1"/>
  <c r="F25" i="1"/>
  <c r="F13" i="1"/>
  <c r="E23" i="1"/>
  <c r="E11" i="1"/>
  <c r="F24" i="1"/>
  <c r="F12" i="1"/>
  <c r="E22" i="1"/>
  <c r="E10" i="1"/>
  <c r="F23" i="1"/>
  <c r="F11" i="1"/>
  <c r="E21" i="1"/>
  <c r="E9" i="1"/>
  <c r="F22" i="1"/>
  <c r="F10" i="1"/>
  <c r="E20" i="1"/>
  <c r="E8" i="1"/>
  <c r="F21" i="1"/>
  <c r="F9" i="1"/>
  <c r="C30" i="1" l="1"/>
  <c r="C29" i="1"/>
  <c r="C15" i="5"/>
  <c r="F51" i="1"/>
  <c r="B51" i="1"/>
  <c r="F50" i="1"/>
  <c r="B50" i="1"/>
  <c r="K42" i="1"/>
  <c r="L42" i="1" s="1"/>
  <c r="K41" i="1"/>
  <c r="K40" i="1"/>
  <c r="L40" i="1" s="1"/>
  <c r="L41" i="1" l="1"/>
</calcChain>
</file>

<file path=xl/sharedStrings.xml><?xml version="1.0" encoding="utf-8"?>
<sst xmlns="http://schemas.openxmlformats.org/spreadsheetml/2006/main" count="86" uniqueCount="45">
  <si>
    <t>Period</t>
  </si>
  <si>
    <t>Demand</t>
  </si>
  <si>
    <t>Bias</t>
  </si>
  <si>
    <t>MAE</t>
  </si>
  <si>
    <t>MAPE</t>
  </si>
  <si>
    <t>RMSE</t>
  </si>
  <si>
    <t>Forecast 1</t>
  </si>
  <si>
    <t>Forecast 2</t>
  </si>
  <si>
    <t>Forecast 3</t>
  </si>
  <si>
    <t>outliers (median vs Average)</t>
  </si>
  <si>
    <t>Week</t>
  </si>
  <si>
    <t>Forecast Avg</t>
  </si>
  <si>
    <t>Error</t>
  </si>
  <si>
    <t>Errorsquare</t>
  </si>
  <si>
    <t>.</t>
  </si>
  <si>
    <t>Median</t>
  </si>
  <si>
    <t>Average</t>
  </si>
  <si>
    <t>e</t>
  </si>
  <si>
    <t>|e|</t>
  </si>
  <si>
    <t>(e)^2</t>
  </si>
  <si>
    <t>|e/D|</t>
  </si>
  <si>
    <t>%Change in MAE</t>
  </si>
  <si>
    <t>%Change in RMSE</t>
  </si>
  <si>
    <t xml:space="preserve">Median </t>
  </si>
  <si>
    <t>Forecast 1 (Median)</t>
  </si>
  <si>
    <t>Forecast 2(Average)</t>
  </si>
  <si>
    <t>MA_10</t>
  </si>
  <si>
    <t>MA_20</t>
  </si>
  <si>
    <t>e_t</t>
  </si>
  <si>
    <t>|e_t|</t>
  </si>
  <si>
    <t>(e_t)^2</t>
  </si>
  <si>
    <t>|e_t/D_t|</t>
  </si>
  <si>
    <t>Sum of Demand</t>
  </si>
  <si>
    <t>Row Labels</t>
  </si>
  <si>
    <t>Grand Total</t>
  </si>
  <si>
    <t>Sum of Forecast 1</t>
  </si>
  <si>
    <t>Sum of Forecast 2</t>
  </si>
  <si>
    <t>Sum of Forecast 3</t>
  </si>
  <si>
    <t>bias</t>
  </si>
  <si>
    <t>mae</t>
  </si>
  <si>
    <t>rmse</t>
  </si>
  <si>
    <t>mape</t>
  </si>
  <si>
    <t>|E|</t>
  </si>
  <si>
    <t>e^2</t>
  </si>
  <si>
    <t>|e/d|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</si>
</sst>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4" fontId="0" fillId="0" borderId="0" xfId="0" applyNumberFormat="1"/>
    <xf numFmtId="1" fontId="0" fillId="0" borderId="0" xfId="0" applyNumberFormat="1"/>
    <xf numFmtId="2" fontId="0" fillId="0" borderId="0" xfId="0" applyNumberFormat="1"/>
    <xf numFmtId="9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165" fontId="0" fillId="0" borderId="0" xfId="0" applyNumberFormat="1"/>
    <xf numFmtId="0" fontId="0" fillId="0" borderId="0" xfId="0" applyFont="1"/>
    <xf numFmtId="0" fontId="0" fillId="0" borderId="0" xfId="0" applyNumberForma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[Excel_example.xlsx]Problem 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Demand</a:t>
            </a:r>
            <a:r>
              <a:rPr lang="en-CA" baseline="0"/>
              <a:t> and forcast graph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176022773272744E-2"/>
          <c:y val="0.10631961160295378"/>
          <c:w val="0.71428373225734842"/>
          <c:h val="0.74522513701331372"/>
        </c:manualLayout>
      </c:layout>
      <c:lineChart>
        <c:grouping val="standard"/>
        <c:varyColors val="0"/>
        <c:ser>
          <c:idx val="0"/>
          <c:order val="0"/>
          <c:tx>
            <c:strRef>
              <c:f>'Problem 2'!$N$29</c:f>
              <c:strCache>
                <c:ptCount val="1"/>
                <c:pt idx="0">
                  <c:v>Sum of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'Problem 2'!$M$30:$M$55</c:f>
              <c:strCach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strCache>
            </c:strRef>
          </c:cat>
          <c:val>
            <c:numRef>
              <c:f>'Problem 2'!$N$30:$N$55</c:f>
              <c:numCache>
                <c:formatCode>General</c:formatCode>
                <c:ptCount val="25"/>
                <c:pt idx="0">
                  <c:v>3</c:v>
                </c:pt>
                <c:pt idx="1">
                  <c:v>1</c:v>
                </c:pt>
                <c:pt idx="2">
                  <c:v>5</c:v>
                </c:pt>
                <c:pt idx="3">
                  <c:v>20</c:v>
                </c:pt>
                <c:pt idx="4">
                  <c:v>13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16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14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5</c:v>
                </c:pt>
                <c:pt idx="20">
                  <c:v>5</c:v>
                </c:pt>
                <c:pt idx="21">
                  <c:v>2</c:v>
                </c:pt>
                <c:pt idx="22">
                  <c:v>12</c:v>
                </c:pt>
                <c:pt idx="23">
                  <c:v>1</c:v>
                </c:pt>
                <c:pt idx="2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05-427F-A1E4-CDC9DBA1FA0A}"/>
            </c:ext>
          </c:extLst>
        </c:ser>
        <c:ser>
          <c:idx val="1"/>
          <c:order val="1"/>
          <c:tx>
            <c:strRef>
              <c:f>'Problem 2'!$O$29</c:f>
              <c:strCache>
                <c:ptCount val="1"/>
                <c:pt idx="0">
                  <c:v>Sum of Forecast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'Problem 2'!$M$30:$M$55</c:f>
              <c:strCach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strCache>
            </c:strRef>
          </c:cat>
          <c:val>
            <c:numRef>
              <c:f>'Problem 2'!$O$30:$O$55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05-427F-A1E4-CDC9DBA1FA0A}"/>
            </c:ext>
          </c:extLst>
        </c:ser>
        <c:ser>
          <c:idx val="2"/>
          <c:order val="2"/>
          <c:tx>
            <c:strRef>
              <c:f>'Problem 2'!$P$29</c:f>
              <c:strCache>
                <c:ptCount val="1"/>
                <c:pt idx="0">
                  <c:v>Sum of Forecast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'Problem 2'!$M$30:$M$55</c:f>
              <c:strCach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strCache>
            </c:strRef>
          </c:cat>
          <c:val>
            <c:numRef>
              <c:f>'Problem 2'!$P$30:$P$55</c:f>
              <c:numCache>
                <c:formatCode>General</c:formatCode>
                <c:ptCount val="2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05-427F-A1E4-CDC9DBA1FA0A}"/>
            </c:ext>
          </c:extLst>
        </c:ser>
        <c:ser>
          <c:idx val="3"/>
          <c:order val="3"/>
          <c:tx>
            <c:strRef>
              <c:f>'Problem 2'!$Q$29</c:f>
              <c:strCache>
                <c:ptCount val="1"/>
                <c:pt idx="0">
                  <c:v>Sum of Forecast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'Problem 2'!$M$30:$M$55</c:f>
              <c:strCach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strCache>
            </c:strRef>
          </c:cat>
          <c:val>
            <c:numRef>
              <c:f>'Problem 2'!$Q$30:$Q$55</c:f>
              <c:numCache>
                <c:formatCode>General</c:formatCode>
                <c:ptCount val="2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05-427F-A1E4-CDC9DBA1F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723535"/>
        <c:axId val="1142327935"/>
      </c:lineChart>
      <c:catAx>
        <c:axId val="13467235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327935"/>
        <c:crosses val="autoZero"/>
        <c:auto val="1"/>
        <c:lblAlgn val="ctr"/>
        <c:lblOffset val="100"/>
        <c:noMultiLvlLbl val="0"/>
      </c:catAx>
      <c:valAx>
        <c:axId val="114232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72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31</xdr:row>
      <xdr:rowOff>19050</xdr:rowOff>
    </xdr:from>
    <xdr:to>
      <xdr:col>11</xdr:col>
      <xdr:colOff>411480</xdr:colOff>
      <xdr:row>51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0F17D7-017F-4FD3-A7B5-02CA9A53CE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hart%20in%20Microsoft%20PowerPoint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as/Dropbox/Cours/Forecast/2018/Foreca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ive"/>
      <sheetName val="Moving Average"/>
      <sheetName val="Smoothing"/>
      <sheetName val="Smoothing &amp; Trend"/>
      <sheetName val="Holt Winters"/>
    </sheetNames>
    <sheetDataSet>
      <sheetData sheetId="0" refreshError="1"/>
      <sheetData sheetId="1" refreshError="1"/>
      <sheetData sheetId="2">
        <row r="4">
          <cell r="B4" t="str">
            <v>Sales</v>
          </cell>
        </row>
      </sheetData>
      <sheetData sheetId="3">
        <row r="3">
          <cell r="D3">
            <v>0.3</v>
          </cell>
          <cell r="E3">
            <v>0.3</v>
          </cell>
        </row>
      </sheetData>
      <sheetData sheetId="4">
        <row r="3">
          <cell r="E3">
            <v>0.3</v>
          </cell>
          <cell r="G3">
            <v>0.3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ive"/>
      <sheetName val="Moving Average"/>
      <sheetName val="Smoothing"/>
      <sheetName val="Smoothing &amp; Trend"/>
      <sheetName val="Smoothing &amp; Damped Trend"/>
      <sheetName val="Overfit"/>
      <sheetName val="Holt-Winters"/>
      <sheetName val="Single Linear Regression"/>
      <sheetName val="Multiple Linear Regression"/>
    </sheetNames>
    <sheetDataSet>
      <sheetData sheetId="0"/>
      <sheetData sheetId="1"/>
      <sheetData sheetId="2"/>
      <sheetData sheetId="3">
        <row r="4">
          <cell r="B4" t="str">
            <v>Sales</v>
          </cell>
        </row>
      </sheetData>
      <sheetData sheetId="4">
        <row r="3">
          <cell r="F3">
            <v>0.8</v>
          </cell>
        </row>
      </sheetData>
      <sheetData sheetId="5"/>
      <sheetData sheetId="6">
        <row r="3">
          <cell r="E3">
            <v>0.3</v>
          </cell>
          <cell r="F3">
            <v>0.2</v>
          </cell>
        </row>
      </sheetData>
      <sheetData sheetId="7"/>
      <sheetData sheetId="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nak" refreshedDate="43847.732554745373" createdVersion="6" refreshedVersion="6" minRefreshableVersion="3" recordCount="25" xr:uid="{6DEF6348-E00A-4039-977F-CFCEC104118E}">
  <cacheSource type="worksheet">
    <worksheetSource ref="A1:Q26" sheet="Problem 2"/>
  </cacheSource>
  <cacheFields count="17">
    <cacheField name="Period" numFmtId="0">
      <sharedItems containsSemiMixedTypes="0" containsString="0" containsNumber="1" containsInteger="1" minValue="1" maxValue="25" count="2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</sharedItems>
    </cacheField>
    <cacheField name="Demand" numFmtId="0">
      <sharedItems containsSemiMixedTypes="0" containsString="0" containsNumber="1" containsInteger="1" minValue="1" maxValue="20"/>
    </cacheField>
    <cacheField name="Forecast 1" numFmtId="0">
      <sharedItems containsSemiMixedTypes="0" containsString="0" containsNumber="1" containsInteger="1" minValue="2" maxValue="2"/>
    </cacheField>
    <cacheField name="e" numFmtId="0">
      <sharedItems containsSemiMixedTypes="0" containsString="0" containsNumber="1" containsInteger="1" minValue="-18" maxValue="1"/>
    </cacheField>
    <cacheField name="|e|" numFmtId="0">
      <sharedItems containsSemiMixedTypes="0" containsString="0" containsNumber="1" containsInteger="1" minValue="0" maxValue="18"/>
    </cacheField>
    <cacheField name="(e)^2" numFmtId="164">
      <sharedItems containsSemiMixedTypes="0" containsString="0" containsNumber="1" containsInteger="1" minValue="0" maxValue="324"/>
    </cacheField>
    <cacheField name="|e/D|" numFmtId="164">
      <sharedItems containsSemiMixedTypes="0" containsString="0" containsNumber="1" minValue="0" maxValue="1"/>
    </cacheField>
    <cacheField name="Forecast 2" numFmtId="164">
      <sharedItems containsSemiMixedTypes="0" containsString="0" containsNumber="1" containsInteger="1" minValue="4" maxValue="4"/>
    </cacheField>
    <cacheField name="e2" numFmtId="164">
      <sharedItems containsSemiMixedTypes="0" containsString="0" containsNumber="1" containsInteger="1" minValue="-16" maxValue="3"/>
    </cacheField>
    <cacheField name="|e|2" numFmtId="4">
      <sharedItems containsSemiMixedTypes="0" containsString="0" containsNumber="1" containsInteger="1" minValue="0" maxValue="16"/>
    </cacheField>
    <cacheField name="(e)^22" numFmtId="1">
      <sharedItems containsSemiMixedTypes="0" containsString="0" containsNumber="1" containsInteger="1" minValue="0" maxValue="256"/>
    </cacheField>
    <cacheField name="|e/D|2" numFmtId="1">
      <sharedItems containsSemiMixedTypes="0" containsString="0" containsNumber="1" minValue="0" maxValue="3"/>
    </cacheField>
    <cacheField name="Forecast 3" numFmtId="1">
      <sharedItems containsSemiMixedTypes="0" containsString="0" containsNumber="1" containsInteger="1" minValue="6" maxValue="6"/>
    </cacheField>
    <cacheField name="e3" numFmtId="1">
      <sharedItems containsSemiMixedTypes="0" containsString="0" containsNumber="1" containsInteger="1" minValue="-14" maxValue="5"/>
    </cacheField>
    <cacheField name="|e|3" numFmtId="1">
      <sharedItems containsSemiMixedTypes="0" containsString="0" containsNumber="1" containsInteger="1" minValue="1" maxValue="14"/>
    </cacheField>
    <cacheField name="(e)^23" numFmtId="1">
      <sharedItems containsSemiMixedTypes="0" containsString="0" containsNumber="1" containsInteger="1" minValue="1" maxValue="196"/>
    </cacheField>
    <cacheField name="|e/D|3" numFmtId="1">
      <sharedItems containsSemiMixedTypes="0" containsString="0" containsNumber="1" minValue="0.2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n v="3"/>
    <n v="2"/>
    <n v="-1"/>
    <n v="1"/>
    <n v="1"/>
    <n v="0.33333333333333331"/>
    <n v="4"/>
    <n v="1"/>
    <n v="1"/>
    <n v="1"/>
    <n v="0.33333333333333331"/>
    <n v="6"/>
    <n v="3"/>
    <n v="3"/>
    <n v="9"/>
    <n v="1"/>
  </r>
  <r>
    <x v="1"/>
    <n v="1"/>
    <n v="2"/>
    <n v="1"/>
    <n v="1"/>
    <n v="1"/>
    <n v="1"/>
    <n v="4"/>
    <n v="3"/>
    <n v="3"/>
    <n v="9"/>
    <n v="3"/>
    <n v="6"/>
    <n v="5"/>
    <n v="5"/>
    <n v="25"/>
    <n v="5"/>
  </r>
  <r>
    <x v="2"/>
    <n v="5"/>
    <n v="2"/>
    <n v="-3"/>
    <n v="3"/>
    <n v="9"/>
    <n v="0.6"/>
    <n v="4"/>
    <n v="-1"/>
    <n v="1"/>
    <n v="1"/>
    <n v="0.2"/>
    <n v="6"/>
    <n v="1"/>
    <n v="1"/>
    <n v="1"/>
    <n v="0.2"/>
  </r>
  <r>
    <x v="3"/>
    <n v="20"/>
    <n v="2"/>
    <n v="-18"/>
    <n v="18"/>
    <n v="324"/>
    <n v="0.9"/>
    <n v="4"/>
    <n v="-16"/>
    <n v="16"/>
    <n v="256"/>
    <n v="0.8"/>
    <n v="6"/>
    <n v="-14"/>
    <n v="14"/>
    <n v="196"/>
    <n v="0.7"/>
  </r>
  <r>
    <x v="4"/>
    <n v="13"/>
    <n v="2"/>
    <n v="-11"/>
    <n v="11"/>
    <n v="121"/>
    <n v="0.84615384615384615"/>
    <n v="4"/>
    <n v="-9"/>
    <n v="9"/>
    <n v="81"/>
    <n v="0.69230769230769229"/>
    <n v="6"/>
    <n v="-7"/>
    <n v="7"/>
    <n v="49"/>
    <n v="0.53846153846153844"/>
  </r>
  <r>
    <x v="5"/>
    <n v="3"/>
    <n v="2"/>
    <n v="-1"/>
    <n v="1"/>
    <n v="1"/>
    <n v="0.33333333333333331"/>
    <n v="4"/>
    <n v="1"/>
    <n v="1"/>
    <n v="1"/>
    <n v="0.33333333333333331"/>
    <n v="6"/>
    <n v="3"/>
    <n v="3"/>
    <n v="9"/>
    <n v="1"/>
  </r>
  <r>
    <x v="6"/>
    <n v="4"/>
    <n v="2"/>
    <n v="-2"/>
    <n v="2"/>
    <n v="4"/>
    <n v="0.5"/>
    <n v="4"/>
    <n v="0"/>
    <n v="0"/>
    <n v="0"/>
    <n v="0"/>
    <n v="6"/>
    <n v="2"/>
    <n v="2"/>
    <n v="4"/>
    <n v="0.5"/>
  </r>
  <r>
    <x v="7"/>
    <n v="5"/>
    <n v="2"/>
    <n v="-3"/>
    <n v="3"/>
    <n v="9"/>
    <n v="0.6"/>
    <n v="4"/>
    <n v="-1"/>
    <n v="1"/>
    <n v="1"/>
    <n v="0.2"/>
    <n v="6"/>
    <n v="1"/>
    <n v="1"/>
    <n v="1"/>
    <n v="0.2"/>
  </r>
  <r>
    <x v="8"/>
    <n v="4"/>
    <n v="2"/>
    <n v="-2"/>
    <n v="2"/>
    <n v="4"/>
    <n v="0.5"/>
    <n v="4"/>
    <n v="0"/>
    <n v="0"/>
    <n v="0"/>
    <n v="0"/>
    <n v="6"/>
    <n v="2"/>
    <n v="2"/>
    <n v="4"/>
    <n v="0.5"/>
  </r>
  <r>
    <x v="9"/>
    <n v="16"/>
    <n v="2"/>
    <n v="-14"/>
    <n v="14"/>
    <n v="196"/>
    <n v="0.875"/>
    <n v="4"/>
    <n v="-12"/>
    <n v="12"/>
    <n v="144"/>
    <n v="0.75"/>
    <n v="6"/>
    <n v="-10"/>
    <n v="10"/>
    <n v="100"/>
    <n v="0.625"/>
  </r>
  <r>
    <x v="10"/>
    <n v="4"/>
    <n v="2"/>
    <n v="-2"/>
    <n v="2"/>
    <n v="4"/>
    <n v="0.5"/>
    <n v="4"/>
    <n v="0"/>
    <n v="0"/>
    <n v="0"/>
    <n v="0"/>
    <n v="6"/>
    <n v="2"/>
    <n v="2"/>
    <n v="4"/>
    <n v="0.5"/>
  </r>
  <r>
    <x v="11"/>
    <n v="1"/>
    <n v="2"/>
    <n v="1"/>
    <n v="1"/>
    <n v="1"/>
    <n v="1"/>
    <n v="4"/>
    <n v="3"/>
    <n v="3"/>
    <n v="9"/>
    <n v="3"/>
    <n v="6"/>
    <n v="5"/>
    <n v="5"/>
    <n v="25"/>
    <n v="5"/>
  </r>
  <r>
    <x v="12"/>
    <n v="1"/>
    <n v="2"/>
    <n v="1"/>
    <n v="1"/>
    <n v="1"/>
    <n v="1"/>
    <n v="4"/>
    <n v="3"/>
    <n v="3"/>
    <n v="9"/>
    <n v="3"/>
    <n v="6"/>
    <n v="5"/>
    <n v="5"/>
    <n v="25"/>
    <n v="5"/>
  </r>
  <r>
    <x v="13"/>
    <n v="3"/>
    <n v="2"/>
    <n v="-1"/>
    <n v="1"/>
    <n v="1"/>
    <n v="0.33333333333333331"/>
    <n v="4"/>
    <n v="1"/>
    <n v="1"/>
    <n v="1"/>
    <n v="0.33333333333333331"/>
    <n v="6"/>
    <n v="3"/>
    <n v="3"/>
    <n v="9"/>
    <n v="1"/>
  </r>
  <r>
    <x v="14"/>
    <n v="14"/>
    <n v="2"/>
    <n v="-12"/>
    <n v="12"/>
    <n v="144"/>
    <n v="0.8571428571428571"/>
    <n v="4"/>
    <n v="-10"/>
    <n v="10"/>
    <n v="100"/>
    <n v="0.7142857142857143"/>
    <n v="6"/>
    <n v="-8"/>
    <n v="8"/>
    <n v="64"/>
    <n v="0.5714285714285714"/>
  </r>
  <r>
    <x v="15"/>
    <n v="1"/>
    <n v="2"/>
    <n v="1"/>
    <n v="1"/>
    <n v="1"/>
    <n v="1"/>
    <n v="4"/>
    <n v="3"/>
    <n v="3"/>
    <n v="9"/>
    <n v="3"/>
    <n v="6"/>
    <n v="5"/>
    <n v="5"/>
    <n v="25"/>
    <n v="5"/>
  </r>
  <r>
    <x v="16"/>
    <n v="2"/>
    <n v="2"/>
    <n v="0"/>
    <n v="0"/>
    <n v="0"/>
    <n v="0"/>
    <n v="4"/>
    <n v="2"/>
    <n v="2"/>
    <n v="4"/>
    <n v="1"/>
    <n v="6"/>
    <n v="4"/>
    <n v="4"/>
    <n v="16"/>
    <n v="2"/>
  </r>
  <r>
    <x v="17"/>
    <n v="1"/>
    <n v="2"/>
    <n v="1"/>
    <n v="1"/>
    <n v="1"/>
    <n v="1"/>
    <n v="4"/>
    <n v="3"/>
    <n v="3"/>
    <n v="9"/>
    <n v="3"/>
    <n v="6"/>
    <n v="5"/>
    <n v="5"/>
    <n v="25"/>
    <n v="5"/>
  </r>
  <r>
    <x v="18"/>
    <n v="2"/>
    <n v="2"/>
    <n v="0"/>
    <n v="0"/>
    <n v="0"/>
    <n v="0"/>
    <n v="4"/>
    <n v="2"/>
    <n v="2"/>
    <n v="4"/>
    <n v="1"/>
    <n v="6"/>
    <n v="4"/>
    <n v="4"/>
    <n v="16"/>
    <n v="2"/>
  </r>
  <r>
    <x v="19"/>
    <n v="5"/>
    <n v="2"/>
    <n v="-3"/>
    <n v="3"/>
    <n v="9"/>
    <n v="0.6"/>
    <n v="4"/>
    <n v="-1"/>
    <n v="1"/>
    <n v="1"/>
    <n v="0.2"/>
    <n v="6"/>
    <n v="1"/>
    <n v="1"/>
    <n v="1"/>
    <n v="0.2"/>
  </r>
  <r>
    <x v="20"/>
    <n v="5"/>
    <n v="2"/>
    <n v="-3"/>
    <n v="3"/>
    <n v="9"/>
    <n v="0.6"/>
    <n v="4"/>
    <n v="-1"/>
    <n v="1"/>
    <n v="1"/>
    <n v="0.2"/>
    <n v="6"/>
    <n v="1"/>
    <n v="1"/>
    <n v="1"/>
    <n v="0.2"/>
  </r>
  <r>
    <x v="21"/>
    <n v="2"/>
    <n v="2"/>
    <n v="0"/>
    <n v="0"/>
    <n v="0"/>
    <n v="0"/>
    <n v="4"/>
    <n v="2"/>
    <n v="2"/>
    <n v="4"/>
    <n v="1"/>
    <n v="6"/>
    <n v="4"/>
    <n v="4"/>
    <n v="16"/>
    <n v="2"/>
  </r>
  <r>
    <x v="22"/>
    <n v="12"/>
    <n v="2"/>
    <n v="-10"/>
    <n v="10"/>
    <n v="100"/>
    <n v="0.83333333333333337"/>
    <n v="4"/>
    <n v="-8"/>
    <n v="8"/>
    <n v="64"/>
    <n v="0.66666666666666663"/>
    <n v="6"/>
    <n v="-6"/>
    <n v="6"/>
    <n v="36"/>
    <n v="0.5"/>
  </r>
  <r>
    <x v="23"/>
    <n v="1"/>
    <n v="2"/>
    <n v="1"/>
    <n v="1"/>
    <n v="1"/>
    <n v="1"/>
    <n v="4"/>
    <n v="3"/>
    <n v="3"/>
    <n v="9"/>
    <n v="3"/>
    <n v="6"/>
    <n v="5"/>
    <n v="5"/>
    <n v="25"/>
    <n v="5"/>
  </r>
  <r>
    <x v="24"/>
    <n v="20"/>
    <n v="2"/>
    <n v="-18"/>
    <n v="18"/>
    <n v="324"/>
    <n v="0.9"/>
    <n v="4"/>
    <n v="-16"/>
    <n v="16"/>
    <n v="256"/>
    <n v="0.8"/>
    <n v="6"/>
    <n v="-14"/>
    <n v="14"/>
    <n v="196"/>
    <n v="0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06DFE3-EBE8-4355-A975-3ADE247FD3ED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M29:Q55" firstHeaderRow="0" firstDataRow="1" firstDataCol="1"/>
  <pivotFields count="17"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dataField="1" showAll="0"/>
    <pivotField dataField="1" showAll="0"/>
    <pivotField showAll="0"/>
    <pivotField showAll="0"/>
    <pivotField numFmtId="164" showAll="0"/>
    <pivotField numFmtId="164" showAll="0"/>
    <pivotField dataField="1" numFmtId="164" showAll="0"/>
    <pivotField numFmtId="164" showAll="0"/>
    <pivotField numFmtId="4" showAll="0"/>
    <pivotField numFmtId="1" showAll="0"/>
    <pivotField numFmtId="1" showAll="0"/>
    <pivotField dataField="1" numFmtId="1" showAll="0"/>
    <pivotField numFmtId="1" showAll="0"/>
    <pivotField numFmtId="1" showAll="0"/>
    <pivotField numFmtId="1" showAll="0"/>
    <pivotField numFmtId="1" showAl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Demand" fld="1" baseField="0" baseItem="0"/>
    <dataField name="Sum of Forecast 1" fld="2" baseField="0" baseItem="0"/>
    <dataField name="Sum of Forecast 2" fld="7" baseField="0" baseItem="0"/>
    <dataField name="Sum of Forecast 3" fld="12" baseField="0" baseItem="0"/>
  </dataFields>
  <chartFormats count="4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workbookViewId="0">
      <selection activeCell="C18" sqref="C18"/>
    </sheetView>
  </sheetViews>
  <sheetFormatPr defaultRowHeight="14.4" x14ac:dyDescent="0.3"/>
  <cols>
    <col min="1" max="1" width="11.109375" customWidth="1"/>
    <col min="2" max="2" width="16.6640625" bestFit="1" customWidth="1"/>
    <col min="3" max="3" width="18.88671875" bestFit="1" customWidth="1"/>
    <col min="7" max="7" width="9.109375" style="1"/>
  </cols>
  <sheetData>
    <row r="1" spans="1:10" x14ac:dyDescent="0.3">
      <c r="A1" t="s">
        <v>0</v>
      </c>
      <c r="B1" t="s">
        <v>1</v>
      </c>
      <c r="C1" t="s">
        <v>6</v>
      </c>
      <c r="D1" s="7" t="s">
        <v>17</v>
      </c>
      <c r="E1" s="7" t="s">
        <v>18</v>
      </c>
      <c r="F1" s="7" t="s">
        <v>19</v>
      </c>
      <c r="G1" t="s">
        <v>7</v>
      </c>
      <c r="H1" s="7" t="s">
        <v>17</v>
      </c>
      <c r="I1" s="7" t="s">
        <v>18</v>
      </c>
      <c r="J1" s="7" t="s">
        <v>19</v>
      </c>
    </row>
    <row r="2" spans="1:10" x14ac:dyDescent="0.3">
      <c r="A2">
        <v>1</v>
      </c>
      <c r="B2">
        <v>10</v>
      </c>
      <c r="C2">
        <v>12</v>
      </c>
      <c r="D2">
        <f>C2-B2</f>
        <v>2</v>
      </c>
      <c r="E2">
        <f>ABS(D2)</f>
        <v>2</v>
      </c>
      <c r="F2">
        <f>D2*D2</f>
        <v>4</v>
      </c>
      <c r="G2">
        <v>12</v>
      </c>
      <c r="H2">
        <f>G2-B2</f>
        <v>2</v>
      </c>
      <c r="I2">
        <f>ABS(H2)</f>
        <v>2</v>
      </c>
      <c r="J2">
        <f>I2^2</f>
        <v>4</v>
      </c>
    </row>
    <row r="3" spans="1:10" x14ac:dyDescent="0.3">
      <c r="A3">
        <v>2</v>
      </c>
      <c r="B3">
        <v>12</v>
      </c>
      <c r="C3">
        <v>14</v>
      </c>
      <c r="D3">
        <f t="shared" ref="D3:D13" si="0">C3-B3</f>
        <v>2</v>
      </c>
      <c r="E3">
        <f t="shared" ref="E3:E13" si="1">ABS(D3)</f>
        <v>2</v>
      </c>
      <c r="F3">
        <f t="shared" ref="F3:F13" si="2">D3*D3</f>
        <v>4</v>
      </c>
      <c r="G3">
        <v>14</v>
      </c>
      <c r="H3">
        <f t="shared" ref="H3:H13" si="3">G3-B3</f>
        <v>2</v>
      </c>
      <c r="I3">
        <f t="shared" ref="I3:I13" si="4">ABS(H3)</f>
        <v>2</v>
      </c>
      <c r="J3">
        <f t="shared" ref="J3:J13" si="5">I3^2</f>
        <v>4</v>
      </c>
    </row>
    <row r="4" spans="1:10" x14ac:dyDescent="0.3">
      <c r="A4">
        <v>3</v>
      </c>
      <c r="B4">
        <v>14</v>
      </c>
      <c r="C4">
        <v>15</v>
      </c>
      <c r="D4">
        <f t="shared" si="0"/>
        <v>1</v>
      </c>
      <c r="E4">
        <f t="shared" si="1"/>
        <v>1</v>
      </c>
      <c r="F4">
        <f t="shared" si="2"/>
        <v>1</v>
      </c>
      <c r="G4">
        <v>15</v>
      </c>
      <c r="H4">
        <f t="shared" si="3"/>
        <v>1</v>
      </c>
      <c r="I4">
        <f t="shared" si="4"/>
        <v>1</v>
      </c>
      <c r="J4">
        <f t="shared" si="5"/>
        <v>1</v>
      </c>
    </row>
    <row r="5" spans="1:10" x14ac:dyDescent="0.3">
      <c r="A5">
        <v>4</v>
      </c>
      <c r="B5">
        <v>8</v>
      </c>
      <c r="C5">
        <v>10</v>
      </c>
      <c r="D5">
        <f t="shared" si="0"/>
        <v>2</v>
      </c>
      <c r="E5">
        <f t="shared" si="1"/>
        <v>2</v>
      </c>
      <c r="F5">
        <f t="shared" si="2"/>
        <v>4</v>
      </c>
      <c r="G5">
        <v>10</v>
      </c>
      <c r="H5">
        <f t="shared" si="3"/>
        <v>2</v>
      </c>
      <c r="I5">
        <f t="shared" si="4"/>
        <v>2</v>
      </c>
      <c r="J5">
        <f t="shared" si="5"/>
        <v>4</v>
      </c>
    </row>
    <row r="6" spans="1:10" x14ac:dyDescent="0.3">
      <c r="A6">
        <v>5</v>
      </c>
      <c r="B6">
        <v>9</v>
      </c>
      <c r="C6">
        <v>7</v>
      </c>
      <c r="D6">
        <f t="shared" si="0"/>
        <v>-2</v>
      </c>
      <c r="E6">
        <f t="shared" si="1"/>
        <v>2</v>
      </c>
      <c r="F6">
        <f t="shared" si="2"/>
        <v>4</v>
      </c>
      <c r="G6">
        <v>7</v>
      </c>
      <c r="H6">
        <f t="shared" si="3"/>
        <v>-2</v>
      </c>
      <c r="I6">
        <f t="shared" si="4"/>
        <v>2</v>
      </c>
      <c r="J6">
        <f t="shared" si="5"/>
        <v>4</v>
      </c>
    </row>
    <row r="7" spans="1:10" x14ac:dyDescent="0.3">
      <c r="A7">
        <v>6</v>
      </c>
      <c r="B7">
        <v>5</v>
      </c>
      <c r="C7">
        <v>4</v>
      </c>
      <c r="D7">
        <f t="shared" si="0"/>
        <v>-1</v>
      </c>
      <c r="E7">
        <f t="shared" si="1"/>
        <v>1</v>
      </c>
      <c r="F7">
        <f t="shared" si="2"/>
        <v>1</v>
      </c>
      <c r="G7">
        <v>4</v>
      </c>
      <c r="H7">
        <f t="shared" si="3"/>
        <v>-1</v>
      </c>
      <c r="I7">
        <f t="shared" si="4"/>
        <v>1</v>
      </c>
      <c r="J7">
        <f t="shared" si="5"/>
        <v>1</v>
      </c>
    </row>
    <row r="8" spans="1:10" x14ac:dyDescent="0.3">
      <c r="A8">
        <v>7</v>
      </c>
      <c r="B8">
        <v>8</v>
      </c>
      <c r="C8">
        <v>5</v>
      </c>
      <c r="D8">
        <f t="shared" si="0"/>
        <v>-3</v>
      </c>
      <c r="E8">
        <f t="shared" si="1"/>
        <v>3</v>
      </c>
      <c r="F8">
        <f t="shared" si="2"/>
        <v>9</v>
      </c>
      <c r="G8">
        <v>5</v>
      </c>
      <c r="H8">
        <f t="shared" si="3"/>
        <v>-3</v>
      </c>
      <c r="I8">
        <f t="shared" si="4"/>
        <v>3</v>
      </c>
      <c r="J8">
        <f t="shared" si="5"/>
        <v>9</v>
      </c>
    </row>
    <row r="9" spans="1:10" x14ac:dyDescent="0.3">
      <c r="A9">
        <v>8</v>
      </c>
      <c r="B9">
        <v>10</v>
      </c>
      <c r="C9">
        <v>8</v>
      </c>
      <c r="D9">
        <f t="shared" si="0"/>
        <v>-2</v>
      </c>
      <c r="E9">
        <f t="shared" si="1"/>
        <v>2</v>
      </c>
      <c r="F9">
        <f t="shared" si="2"/>
        <v>4</v>
      </c>
      <c r="G9">
        <v>8</v>
      </c>
      <c r="H9">
        <f t="shared" si="3"/>
        <v>-2</v>
      </c>
      <c r="I9">
        <f t="shared" si="4"/>
        <v>2</v>
      </c>
      <c r="J9">
        <f t="shared" si="5"/>
        <v>4</v>
      </c>
    </row>
    <row r="10" spans="1:10" x14ac:dyDescent="0.3">
      <c r="A10">
        <v>9</v>
      </c>
      <c r="B10">
        <v>12</v>
      </c>
      <c r="C10">
        <v>12</v>
      </c>
      <c r="D10">
        <f t="shared" si="0"/>
        <v>0</v>
      </c>
      <c r="E10">
        <f t="shared" si="1"/>
        <v>0</v>
      </c>
      <c r="F10">
        <f t="shared" si="2"/>
        <v>0</v>
      </c>
      <c r="G10">
        <v>12</v>
      </c>
      <c r="H10">
        <f t="shared" si="3"/>
        <v>0</v>
      </c>
      <c r="I10">
        <f t="shared" si="4"/>
        <v>0</v>
      </c>
      <c r="J10">
        <f t="shared" si="5"/>
        <v>0</v>
      </c>
    </row>
    <row r="11" spans="1:10" x14ac:dyDescent="0.3">
      <c r="A11">
        <v>10</v>
      </c>
      <c r="B11">
        <v>11</v>
      </c>
      <c r="C11">
        <v>14</v>
      </c>
      <c r="D11">
        <f t="shared" si="0"/>
        <v>3</v>
      </c>
      <c r="E11">
        <f t="shared" si="1"/>
        <v>3</v>
      </c>
      <c r="F11">
        <f t="shared" si="2"/>
        <v>9</v>
      </c>
      <c r="G11">
        <v>14</v>
      </c>
      <c r="H11">
        <f t="shared" si="3"/>
        <v>3</v>
      </c>
      <c r="I11">
        <f t="shared" si="4"/>
        <v>3</v>
      </c>
      <c r="J11">
        <f t="shared" si="5"/>
        <v>9</v>
      </c>
    </row>
    <row r="12" spans="1:10" x14ac:dyDescent="0.3">
      <c r="A12">
        <v>11</v>
      </c>
      <c r="B12">
        <v>10</v>
      </c>
      <c r="C12">
        <v>13</v>
      </c>
      <c r="D12">
        <f t="shared" si="0"/>
        <v>3</v>
      </c>
      <c r="E12">
        <f t="shared" si="1"/>
        <v>3</v>
      </c>
      <c r="F12">
        <f t="shared" si="2"/>
        <v>9</v>
      </c>
      <c r="G12">
        <v>13</v>
      </c>
      <c r="H12">
        <f t="shared" si="3"/>
        <v>3</v>
      </c>
      <c r="I12">
        <f t="shared" si="4"/>
        <v>3</v>
      </c>
      <c r="J12">
        <f t="shared" si="5"/>
        <v>9</v>
      </c>
    </row>
    <row r="13" spans="1:10" x14ac:dyDescent="0.3">
      <c r="A13">
        <v>12</v>
      </c>
      <c r="B13">
        <v>15</v>
      </c>
      <c r="C13">
        <v>8</v>
      </c>
      <c r="D13">
        <f t="shared" si="0"/>
        <v>-7</v>
      </c>
      <c r="E13">
        <f t="shared" si="1"/>
        <v>7</v>
      </c>
      <c r="F13">
        <f t="shared" si="2"/>
        <v>49</v>
      </c>
      <c r="G13">
        <v>9</v>
      </c>
      <c r="H13">
        <f t="shared" si="3"/>
        <v>-6</v>
      </c>
      <c r="I13">
        <f t="shared" si="4"/>
        <v>6</v>
      </c>
      <c r="J13">
        <f t="shared" si="5"/>
        <v>36</v>
      </c>
    </row>
    <row r="15" spans="1:10" x14ac:dyDescent="0.3">
      <c r="B15" t="s">
        <v>3</v>
      </c>
      <c r="C15" s="4">
        <f>AVERAGE(E2:E13)</f>
        <v>2.3333333333333335</v>
      </c>
      <c r="D15">
        <f>AVERAGE(I2:I13)</f>
        <v>2.25</v>
      </c>
    </row>
    <row r="16" spans="1:10" x14ac:dyDescent="0.3">
      <c r="B16" t="s">
        <v>5</v>
      </c>
      <c r="C16" s="4">
        <f>SQRT(AVERAGE(F2:F13))</f>
        <v>2.857738033247041</v>
      </c>
      <c r="D16">
        <f>SQRT(AVERAGE(J2:J13))</f>
        <v>2.6614532371118851</v>
      </c>
    </row>
    <row r="17" spans="2:5" x14ac:dyDescent="0.3">
      <c r="B17" t="s">
        <v>21</v>
      </c>
      <c r="C17" s="10">
        <f>((C15-D15)/C15)*100</f>
        <v>3.5714285714285774</v>
      </c>
      <c r="D17" s="11"/>
      <c r="E17" s="11"/>
    </row>
    <row r="18" spans="2:5" x14ac:dyDescent="0.3">
      <c r="B18" t="s">
        <v>22</v>
      </c>
      <c r="C18" s="10">
        <f>((C16-D16)/C16)*100</f>
        <v>6.8685370685335947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55"/>
  <sheetViews>
    <sheetView workbookViewId="0">
      <pane ySplit="1" topLeftCell="A24" activePane="bottomLeft" state="frozen"/>
      <selection pane="bottomLeft" activeCell="C31" sqref="C31"/>
    </sheetView>
  </sheetViews>
  <sheetFormatPr defaultRowHeight="14.4" x14ac:dyDescent="0.3"/>
  <cols>
    <col min="3" max="3" width="9.88671875" bestFit="1" customWidth="1"/>
    <col min="6" max="6" width="9.109375" style="1"/>
    <col min="8" max="8" width="13.5546875" customWidth="1"/>
    <col min="9" max="9" width="13.6640625" bestFit="1" customWidth="1"/>
    <col min="10" max="10" width="12.109375" style="2" bestFit="1" customWidth="1"/>
    <col min="11" max="11" width="9.109375" style="3"/>
    <col min="12" max="12" width="11.33203125" style="3" bestFit="1" customWidth="1"/>
    <col min="13" max="13" width="12.5546875" style="3" bestFit="1" customWidth="1"/>
    <col min="14" max="14" width="14.6640625" style="3" bestFit="1" customWidth="1"/>
    <col min="15" max="17" width="16" style="3" bestFit="1" customWidth="1"/>
    <col min="18" max="18" width="15.5546875" style="3" bestFit="1" customWidth="1"/>
    <col min="19" max="37" width="15.5546875" bestFit="1" customWidth="1"/>
    <col min="38" max="38" width="10.77734375" bestFit="1" customWidth="1"/>
  </cols>
  <sheetData>
    <row r="1" spans="1:33" x14ac:dyDescent="0.3">
      <c r="A1" s="7" t="s">
        <v>0</v>
      </c>
      <c r="B1" s="7" t="s">
        <v>1</v>
      </c>
      <c r="C1" s="7" t="s">
        <v>6</v>
      </c>
      <c r="D1" s="7" t="s">
        <v>17</v>
      </c>
      <c r="E1" s="7" t="s">
        <v>18</v>
      </c>
      <c r="F1" s="7" t="s">
        <v>19</v>
      </c>
      <c r="G1" s="7" t="s">
        <v>20</v>
      </c>
      <c r="H1" s="7" t="s">
        <v>7</v>
      </c>
      <c r="I1" s="7" t="s">
        <v>17</v>
      </c>
      <c r="J1" s="7" t="s">
        <v>18</v>
      </c>
      <c r="K1" s="7" t="s">
        <v>19</v>
      </c>
      <c r="L1" s="7" t="s">
        <v>20</v>
      </c>
      <c r="M1" s="7" t="s">
        <v>8</v>
      </c>
      <c r="N1" s="7" t="s">
        <v>17</v>
      </c>
      <c r="O1" s="7" t="s">
        <v>18</v>
      </c>
      <c r="P1" s="7" t="s">
        <v>19</v>
      </c>
      <c r="Q1" s="7" t="s">
        <v>20</v>
      </c>
      <c r="R1" s="7"/>
      <c r="AG1" s="1"/>
    </row>
    <row r="2" spans="1:33" x14ac:dyDescent="0.3">
      <c r="A2">
        <v>1</v>
      </c>
      <c r="B2">
        <v>3</v>
      </c>
      <c r="C2">
        <v>2</v>
      </c>
      <c r="D2">
        <f>C2-B2</f>
        <v>-1</v>
      </c>
      <c r="E2">
        <f>ABS(D2)</f>
        <v>1</v>
      </c>
      <c r="F2" s="1">
        <f>D2*D2</f>
        <v>1</v>
      </c>
      <c r="G2" s="1">
        <f>ABS(D2/B2)</f>
        <v>0.33333333333333331</v>
      </c>
      <c r="H2" s="1">
        <v>4</v>
      </c>
      <c r="I2" s="1">
        <f>H2-B2</f>
        <v>1</v>
      </c>
      <c r="J2" s="2">
        <f>ABS(I2)</f>
        <v>1</v>
      </c>
      <c r="K2" s="3">
        <f>J2^2</f>
        <v>1</v>
      </c>
      <c r="L2" s="3">
        <f>ABS(I2/B2)</f>
        <v>0.33333333333333331</v>
      </c>
      <c r="M2" s="3">
        <v>6</v>
      </c>
      <c r="N2" s="3">
        <f>M2-B2</f>
        <v>3</v>
      </c>
      <c r="O2" s="3">
        <f>ABS(N2)</f>
        <v>3</v>
      </c>
      <c r="P2" s="3">
        <f>O2^2</f>
        <v>9</v>
      </c>
      <c r="Q2" s="3">
        <f>ABS(N2/B2)</f>
        <v>1</v>
      </c>
      <c r="AG2" s="1"/>
    </row>
    <row r="3" spans="1:33" x14ac:dyDescent="0.3">
      <c r="A3">
        <v>2</v>
      </c>
      <c r="B3">
        <v>1</v>
      </c>
      <c r="C3">
        <v>2</v>
      </c>
      <c r="D3">
        <f t="shared" ref="D3:D26" si="0">C3-B3</f>
        <v>1</v>
      </c>
      <c r="E3">
        <f t="shared" ref="E3:E26" si="1">ABS(D3)</f>
        <v>1</v>
      </c>
      <c r="F3" s="1">
        <f t="shared" ref="F3:F26" si="2">D3*D3</f>
        <v>1</v>
      </c>
      <c r="G3" s="1">
        <f t="shared" ref="G3:G26" si="3">ABS(D3/B3)</f>
        <v>1</v>
      </c>
      <c r="H3" s="1">
        <v>4</v>
      </c>
      <c r="I3" s="1">
        <f t="shared" ref="I3:I26" si="4">H3-B3</f>
        <v>3</v>
      </c>
      <c r="J3" s="2">
        <f t="shared" ref="J3:J26" si="5">ABS(I3)</f>
        <v>3</v>
      </c>
      <c r="K3" s="3">
        <f t="shared" ref="K3:K26" si="6">J3^2</f>
        <v>9</v>
      </c>
      <c r="L3" s="3">
        <f t="shared" ref="L3:L26" si="7">ABS(I3/B3)</f>
        <v>3</v>
      </c>
      <c r="M3" s="3">
        <v>6</v>
      </c>
      <c r="N3" s="3">
        <f t="shared" ref="N3:N26" si="8">M3-B3</f>
        <v>5</v>
      </c>
      <c r="O3" s="3">
        <f t="shared" ref="O3:O26" si="9">ABS(N3)</f>
        <v>5</v>
      </c>
      <c r="P3" s="3">
        <f t="shared" ref="P3:P26" si="10">O3^2</f>
        <v>25</v>
      </c>
      <c r="Q3" s="3">
        <f t="shared" ref="Q3:Q26" si="11">ABS(N3/B3)</f>
        <v>5</v>
      </c>
      <c r="AG3" s="1"/>
    </row>
    <row r="4" spans="1:33" x14ac:dyDescent="0.3">
      <c r="A4">
        <v>3</v>
      </c>
      <c r="B4">
        <v>5</v>
      </c>
      <c r="C4">
        <v>2</v>
      </c>
      <c r="D4">
        <f t="shared" si="0"/>
        <v>-3</v>
      </c>
      <c r="E4">
        <f t="shared" si="1"/>
        <v>3</v>
      </c>
      <c r="F4" s="1">
        <f t="shared" si="2"/>
        <v>9</v>
      </c>
      <c r="G4" s="1">
        <f t="shared" si="3"/>
        <v>0.6</v>
      </c>
      <c r="H4" s="1">
        <v>4</v>
      </c>
      <c r="I4" s="1">
        <f t="shared" si="4"/>
        <v>-1</v>
      </c>
      <c r="J4" s="2">
        <f t="shared" si="5"/>
        <v>1</v>
      </c>
      <c r="K4" s="3">
        <f t="shared" si="6"/>
        <v>1</v>
      </c>
      <c r="L4" s="3">
        <f t="shared" si="7"/>
        <v>0.2</v>
      </c>
      <c r="M4" s="3">
        <v>6</v>
      </c>
      <c r="N4" s="3">
        <f t="shared" si="8"/>
        <v>1</v>
      </c>
      <c r="O4" s="3">
        <f t="shared" si="9"/>
        <v>1</v>
      </c>
      <c r="P4" s="3">
        <f t="shared" si="10"/>
        <v>1</v>
      </c>
      <c r="Q4" s="3">
        <f t="shared" si="11"/>
        <v>0.2</v>
      </c>
      <c r="AG4" s="1"/>
    </row>
    <row r="5" spans="1:33" x14ac:dyDescent="0.3">
      <c r="A5">
        <v>4</v>
      </c>
      <c r="B5">
        <v>20</v>
      </c>
      <c r="C5">
        <v>2</v>
      </c>
      <c r="D5">
        <f t="shared" si="0"/>
        <v>-18</v>
      </c>
      <c r="E5">
        <f t="shared" si="1"/>
        <v>18</v>
      </c>
      <c r="F5" s="1">
        <f t="shared" si="2"/>
        <v>324</v>
      </c>
      <c r="G5" s="1">
        <f t="shared" si="3"/>
        <v>0.9</v>
      </c>
      <c r="H5" s="1">
        <v>4</v>
      </c>
      <c r="I5" s="1">
        <f t="shared" si="4"/>
        <v>-16</v>
      </c>
      <c r="J5" s="2">
        <f t="shared" si="5"/>
        <v>16</v>
      </c>
      <c r="K5" s="3">
        <f t="shared" si="6"/>
        <v>256</v>
      </c>
      <c r="L5" s="3">
        <f t="shared" si="7"/>
        <v>0.8</v>
      </c>
      <c r="M5" s="3">
        <v>6</v>
      </c>
      <c r="N5" s="3">
        <f t="shared" si="8"/>
        <v>-14</v>
      </c>
      <c r="O5" s="3">
        <f t="shared" si="9"/>
        <v>14</v>
      </c>
      <c r="P5" s="3">
        <f t="shared" si="10"/>
        <v>196</v>
      </c>
      <c r="Q5" s="3">
        <f t="shared" si="11"/>
        <v>0.7</v>
      </c>
      <c r="AG5" s="1"/>
    </row>
    <row r="6" spans="1:33" x14ac:dyDescent="0.3">
      <c r="A6">
        <v>5</v>
      </c>
      <c r="B6">
        <v>13</v>
      </c>
      <c r="C6">
        <v>2</v>
      </c>
      <c r="D6">
        <f t="shared" si="0"/>
        <v>-11</v>
      </c>
      <c r="E6">
        <f t="shared" si="1"/>
        <v>11</v>
      </c>
      <c r="F6" s="1">
        <f t="shared" si="2"/>
        <v>121</v>
      </c>
      <c r="G6" s="1">
        <f t="shared" si="3"/>
        <v>0.84615384615384615</v>
      </c>
      <c r="H6" s="1">
        <v>4</v>
      </c>
      <c r="I6" s="1">
        <f t="shared" si="4"/>
        <v>-9</v>
      </c>
      <c r="J6" s="2">
        <f t="shared" si="5"/>
        <v>9</v>
      </c>
      <c r="K6" s="3">
        <f t="shared" si="6"/>
        <v>81</v>
      </c>
      <c r="L6" s="3">
        <f t="shared" si="7"/>
        <v>0.69230769230769229</v>
      </c>
      <c r="M6" s="3">
        <v>6</v>
      </c>
      <c r="N6" s="3">
        <f t="shared" si="8"/>
        <v>-7</v>
      </c>
      <c r="O6" s="3">
        <f t="shared" si="9"/>
        <v>7</v>
      </c>
      <c r="P6" s="3">
        <f t="shared" si="10"/>
        <v>49</v>
      </c>
      <c r="Q6" s="3">
        <f t="shared" si="11"/>
        <v>0.53846153846153844</v>
      </c>
      <c r="AG6" s="1"/>
    </row>
    <row r="7" spans="1:33" x14ac:dyDescent="0.3">
      <c r="A7">
        <v>6</v>
      </c>
      <c r="B7">
        <v>3</v>
      </c>
      <c r="C7">
        <v>2</v>
      </c>
      <c r="D7">
        <f t="shared" si="0"/>
        <v>-1</v>
      </c>
      <c r="E7">
        <f t="shared" si="1"/>
        <v>1</v>
      </c>
      <c r="F7" s="1">
        <f t="shared" si="2"/>
        <v>1</v>
      </c>
      <c r="G7" s="1">
        <f t="shared" si="3"/>
        <v>0.33333333333333331</v>
      </c>
      <c r="H7" s="1">
        <v>4</v>
      </c>
      <c r="I7" s="1">
        <f t="shared" si="4"/>
        <v>1</v>
      </c>
      <c r="J7" s="2">
        <f t="shared" si="5"/>
        <v>1</v>
      </c>
      <c r="K7" s="3">
        <f t="shared" si="6"/>
        <v>1</v>
      </c>
      <c r="L7" s="3">
        <f t="shared" si="7"/>
        <v>0.33333333333333331</v>
      </c>
      <c r="M7" s="3">
        <v>6</v>
      </c>
      <c r="N7" s="3">
        <f t="shared" si="8"/>
        <v>3</v>
      </c>
      <c r="O7" s="3">
        <f t="shared" si="9"/>
        <v>3</v>
      </c>
      <c r="P7" s="3">
        <f t="shared" si="10"/>
        <v>9</v>
      </c>
      <c r="Q7" s="3">
        <f t="shared" si="11"/>
        <v>1</v>
      </c>
    </row>
    <row r="8" spans="1:33" x14ac:dyDescent="0.3">
      <c r="A8">
        <v>7</v>
      </c>
      <c r="B8">
        <v>4</v>
      </c>
      <c r="C8">
        <v>2</v>
      </c>
      <c r="D8">
        <f t="shared" si="0"/>
        <v>-2</v>
      </c>
      <c r="E8">
        <f t="shared" si="1"/>
        <v>2</v>
      </c>
      <c r="F8" s="1">
        <f t="shared" si="2"/>
        <v>4</v>
      </c>
      <c r="G8" s="1">
        <f t="shared" si="3"/>
        <v>0.5</v>
      </c>
      <c r="H8" s="1">
        <v>4</v>
      </c>
      <c r="I8" s="1">
        <f t="shared" si="4"/>
        <v>0</v>
      </c>
      <c r="J8" s="2">
        <f t="shared" si="5"/>
        <v>0</v>
      </c>
      <c r="K8" s="3">
        <f t="shared" si="6"/>
        <v>0</v>
      </c>
      <c r="L8" s="3">
        <f t="shared" si="7"/>
        <v>0</v>
      </c>
      <c r="M8" s="3">
        <v>6</v>
      </c>
      <c r="N8" s="3">
        <f t="shared" si="8"/>
        <v>2</v>
      </c>
      <c r="O8" s="3">
        <f t="shared" si="9"/>
        <v>2</v>
      </c>
      <c r="P8" s="3">
        <f t="shared" si="10"/>
        <v>4</v>
      </c>
      <c r="Q8" s="3">
        <f t="shared" si="11"/>
        <v>0.5</v>
      </c>
    </row>
    <row r="9" spans="1:33" x14ac:dyDescent="0.3">
      <c r="A9">
        <v>8</v>
      </c>
      <c r="B9">
        <v>5</v>
      </c>
      <c r="C9">
        <v>2</v>
      </c>
      <c r="D9">
        <f t="shared" si="0"/>
        <v>-3</v>
      </c>
      <c r="E9">
        <f t="shared" si="1"/>
        <v>3</v>
      </c>
      <c r="F9" s="1">
        <f t="shared" si="2"/>
        <v>9</v>
      </c>
      <c r="G9" s="1">
        <f t="shared" si="3"/>
        <v>0.6</v>
      </c>
      <c r="H9" s="1">
        <v>4</v>
      </c>
      <c r="I9" s="1">
        <f t="shared" si="4"/>
        <v>-1</v>
      </c>
      <c r="J9" s="2">
        <f t="shared" si="5"/>
        <v>1</v>
      </c>
      <c r="K9" s="3">
        <f t="shared" si="6"/>
        <v>1</v>
      </c>
      <c r="L9" s="3">
        <f t="shared" si="7"/>
        <v>0.2</v>
      </c>
      <c r="M9" s="3">
        <v>6</v>
      </c>
      <c r="N9" s="3">
        <f t="shared" si="8"/>
        <v>1</v>
      </c>
      <c r="O9" s="3">
        <f t="shared" si="9"/>
        <v>1</v>
      </c>
      <c r="P9" s="3">
        <f t="shared" si="10"/>
        <v>1</v>
      </c>
      <c r="Q9" s="3">
        <f t="shared" si="11"/>
        <v>0.2</v>
      </c>
    </row>
    <row r="10" spans="1:33" x14ac:dyDescent="0.3">
      <c r="A10">
        <v>9</v>
      </c>
      <c r="B10">
        <v>4</v>
      </c>
      <c r="C10">
        <v>2</v>
      </c>
      <c r="D10">
        <f t="shared" si="0"/>
        <v>-2</v>
      </c>
      <c r="E10">
        <f t="shared" si="1"/>
        <v>2</v>
      </c>
      <c r="F10" s="1">
        <f t="shared" si="2"/>
        <v>4</v>
      </c>
      <c r="G10" s="1">
        <f t="shared" si="3"/>
        <v>0.5</v>
      </c>
      <c r="H10" s="1">
        <v>4</v>
      </c>
      <c r="I10" s="1">
        <f t="shared" si="4"/>
        <v>0</v>
      </c>
      <c r="J10" s="2">
        <f t="shared" si="5"/>
        <v>0</v>
      </c>
      <c r="K10" s="3">
        <f t="shared" si="6"/>
        <v>0</v>
      </c>
      <c r="L10" s="3">
        <f t="shared" si="7"/>
        <v>0</v>
      </c>
      <c r="M10" s="3">
        <v>6</v>
      </c>
      <c r="N10" s="3">
        <f t="shared" si="8"/>
        <v>2</v>
      </c>
      <c r="O10" s="3">
        <f t="shared" si="9"/>
        <v>2</v>
      </c>
      <c r="P10" s="3">
        <f t="shared" si="10"/>
        <v>4</v>
      </c>
      <c r="Q10" s="3">
        <f t="shared" si="11"/>
        <v>0.5</v>
      </c>
    </row>
    <row r="11" spans="1:33" x14ac:dyDescent="0.3">
      <c r="A11">
        <v>10</v>
      </c>
      <c r="B11">
        <v>16</v>
      </c>
      <c r="C11">
        <v>2</v>
      </c>
      <c r="D11">
        <f t="shared" si="0"/>
        <v>-14</v>
      </c>
      <c r="E11">
        <f t="shared" si="1"/>
        <v>14</v>
      </c>
      <c r="F11" s="1">
        <f t="shared" si="2"/>
        <v>196</v>
      </c>
      <c r="G11" s="1">
        <f t="shared" si="3"/>
        <v>0.875</v>
      </c>
      <c r="H11" s="1">
        <v>4</v>
      </c>
      <c r="I11" s="1">
        <f t="shared" si="4"/>
        <v>-12</v>
      </c>
      <c r="J11" s="2">
        <f t="shared" si="5"/>
        <v>12</v>
      </c>
      <c r="K11" s="3">
        <f t="shared" si="6"/>
        <v>144</v>
      </c>
      <c r="L11" s="3">
        <f t="shared" si="7"/>
        <v>0.75</v>
      </c>
      <c r="M11" s="3">
        <v>6</v>
      </c>
      <c r="N11" s="3">
        <f t="shared" si="8"/>
        <v>-10</v>
      </c>
      <c r="O11" s="3">
        <f t="shared" si="9"/>
        <v>10</v>
      </c>
      <c r="P11" s="3">
        <f t="shared" si="10"/>
        <v>100</v>
      </c>
      <c r="Q11" s="3">
        <f t="shared" si="11"/>
        <v>0.625</v>
      </c>
    </row>
    <row r="12" spans="1:33" x14ac:dyDescent="0.3">
      <c r="A12">
        <v>11</v>
      </c>
      <c r="B12">
        <v>4</v>
      </c>
      <c r="C12">
        <v>2</v>
      </c>
      <c r="D12">
        <f t="shared" si="0"/>
        <v>-2</v>
      </c>
      <c r="E12">
        <f t="shared" si="1"/>
        <v>2</v>
      </c>
      <c r="F12" s="1">
        <f t="shared" si="2"/>
        <v>4</v>
      </c>
      <c r="G12" s="1">
        <f t="shared" si="3"/>
        <v>0.5</v>
      </c>
      <c r="H12" s="1">
        <v>4</v>
      </c>
      <c r="I12" s="1">
        <f t="shared" si="4"/>
        <v>0</v>
      </c>
      <c r="J12" s="2">
        <f t="shared" si="5"/>
        <v>0</v>
      </c>
      <c r="K12" s="3">
        <f t="shared" si="6"/>
        <v>0</v>
      </c>
      <c r="L12" s="3">
        <f t="shared" si="7"/>
        <v>0</v>
      </c>
      <c r="M12" s="3">
        <v>6</v>
      </c>
      <c r="N12" s="3">
        <f t="shared" si="8"/>
        <v>2</v>
      </c>
      <c r="O12" s="3">
        <f t="shared" si="9"/>
        <v>2</v>
      </c>
      <c r="P12" s="3">
        <f t="shared" si="10"/>
        <v>4</v>
      </c>
      <c r="Q12" s="3">
        <f t="shared" si="11"/>
        <v>0.5</v>
      </c>
    </row>
    <row r="13" spans="1:33" x14ac:dyDescent="0.3">
      <c r="A13">
        <v>12</v>
      </c>
      <c r="B13">
        <v>1</v>
      </c>
      <c r="C13">
        <v>2</v>
      </c>
      <c r="D13">
        <f t="shared" si="0"/>
        <v>1</v>
      </c>
      <c r="E13">
        <f t="shared" si="1"/>
        <v>1</v>
      </c>
      <c r="F13" s="1">
        <f t="shared" si="2"/>
        <v>1</v>
      </c>
      <c r="G13" s="1">
        <f t="shared" si="3"/>
        <v>1</v>
      </c>
      <c r="H13" s="1">
        <v>4</v>
      </c>
      <c r="I13" s="1">
        <f t="shared" si="4"/>
        <v>3</v>
      </c>
      <c r="J13" s="2">
        <f t="shared" si="5"/>
        <v>3</v>
      </c>
      <c r="K13" s="3">
        <f t="shared" si="6"/>
        <v>9</v>
      </c>
      <c r="L13" s="3">
        <f t="shared" si="7"/>
        <v>3</v>
      </c>
      <c r="M13" s="3">
        <v>6</v>
      </c>
      <c r="N13" s="3">
        <f t="shared" si="8"/>
        <v>5</v>
      </c>
      <c r="O13" s="3">
        <f t="shared" si="9"/>
        <v>5</v>
      </c>
      <c r="P13" s="3">
        <f t="shared" si="10"/>
        <v>25</v>
      </c>
      <c r="Q13" s="3">
        <f t="shared" si="11"/>
        <v>5</v>
      </c>
    </row>
    <row r="14" spans="1:33" x14ac:dyDescent="0.3">
      <c r="A14">
        <v>13</v>
      </c>
      <c r="B14">
        <v>1</v>
      </c>
      <c r="C14">
        <v>2</v>
      </c>
      <c r="D14">
        <f t="shared" si="0"/>
        <v>1</v>
      </c>
      <c r="E14">
        <f t="shared" si="1"/>
        <v>1</v>
      </c>
      <c r="F14" s="1">
        <f t="shared" si="2"/>
        <v>1</v>
      </c>
      <c r="G14" s="1">
        <f t="shared" si="3"/>
        <v>1</v>
      </c>
      <c r="H14" s="1">
        <v>4</v>
      </c>
      <c r="I14" s="1">
        <f t="shared" si="4"/>
        <v>3</v>
      </c>
      <c r="J14" s="2">
        <f t="shared" si="5"/>
        <v>3</v>
      </c>
      <c r="K14" s="3">
        <f t="shared" si="6"/>
        <v>9</v>
      </c>
      <c r="L14" s="3">
        <f t="shared" si="7"/>
        <v>3</v>
      </c>
      <c r="M14" s="3">
        <v>6</v>
      </c>
      <c r="N14" s="3">
        <f t="shared" si="8"/>
        <v>5</v>
      </c>
      <c r="O14" s="3">
        <f t="shared" si="9"/>
        <v>5</v>
      </c>
      <c r="P14" s="3">
        <f t="shared" si="10"/>
        <v>25</v>
      </c>
      <c r="Q14" s="3">
        <f t="shared" si="11"/>
        <v>5</v>
      </c>
    </row>
    <row r="15" spans="1:33" x14ac:dyDescent="0.3">
      <c r="A15">
        <v>14</v>
      </c>
      <c r="B15">
        <v>3</v>
      </c>
      <c r="C15">
        <v>2</v>
      </c>
      <c r="D15">
        <f t="shared" si="0"/>
        <v>-1</v>
      </c>
      <c r="E15">
        <f t="shared" si="1"/>
        <v>1</v>
      </c>
      <c r="F15" s="1">
        <f t="shared" si="2"/>
        <v>1</v>
      </c>
      <c r="G15" s="1">
        <f t="shared" si="3"/>
        <v>0.33333333333333331</v>
      </c>
      <c r="H15" s="1">
        <v>4</v>
      </c>
      <c r="I15" s="1">
        <f t="shared" si="4"/>
        <v>1</v>
      </c>
      <c r="J15" s="2">
        <f t="shared" si="5"/>
        <v>1</v>
      </c>
      <c r="K15" s="3">
        <f t="shared" si="6"/>
        <v>1</v>
      </c>
      <c r="L15" s="3">
        <f t="shared" si="7"/>
        <v>0.33333333333333331</v>
      </c>
      <c r="M15" s="3">
        <v>6</v>
      </c>
      <c r="N15" s="3">
        <f t="shared" si="8"/>
        <v>3</v>
      </c>
      <c r="O15" s="3">
        <f t="shared" si="9"/>
        <v>3</v>
      </c>
      <c r="P15" s="3">
        <f t="shared" si="10"/>
        <v>9</v>
      </c>
      <c r="Q15" s="3">
        <f t="shared" si="11"/>
        <v>1</v>
      </c>
    </row>
    <row r="16" spans="1:33" x14ac:dyDescent="0.3">
      <c r="A16">
        <v>15</v>
      </c>
      <c r="B16">
        <v>14</v>
      </c>
      <c r="C16">
        <v>2</v>
      </c>
      <c r="D16">
        <f t="shared" si="0"/>
        <v>-12</v>
      </c>
      <c r="E16">
        <f t="shared" si="1"/>
        <v>12</v>
      </c>
      <c r="F16" s="1">
        <f t="shared" si="2"/>
        <v>144</v>
      </c>
      <c r="G16" s="1">
        <f t="shared" si="3"/>
        <v>0.8571428571428571</v>
      </c>
      <c r="H16" s="1">
        <v>4</v>
      </c>
      <c r="I16" s="1">
        <f t="shared" si="4"/>
        <v>-10</v>
      </c>
      <c r="J16" s="2">
        <f t="shared" si="5"/>
        <v>10</v>
      </c>
      <c r="K16" s="3">
        <f t="shared" si="6"/>
        <v>100</v>
      </c>
      <c r="L16" s="3">
        <f t="shared" si="7"/>
        <v>0.7142857142857143</v>
      </c>
      <c r="M16" s="3">
        <v>6</v>
      </c>
      <c r="N16" s="3">
        <f t="shared" si="8"/>
        <v>-8</v>
      </c>
      <c r="O16" s="3">
        <f t="shared" si="9"/>
        <v>8</v>
      </c>
      <c r="P16" s="3">
        <f t="shared" si="10"/>
        <v>64</v>
      </c>
      <c r="Q16" s="3">
        <f t="shared" si="11"/>
        <v>0.5714285714285714</v>
      </c>
    </row>
    <row r="17" spans="1:18" x14ac:dyDescent="0.3">
      <c r="A17">
        <v>16</v>
      </c>
      <c r="B17">
        <v>1</v>
      </c>
      <c r="C17">
        <v>2</v>
      </c>
      <c r="D17">
        <f t="shared" si="0"/>
        <v>1</v>
      </c>
      <c r="E17">
        <f t="shared" si="1"/>
        <v>1</v>
      </c>
      <c r="F17" s="1">
        <f t="shared" si="2"/>
        <v>1</v>
      </c>
      <c r="G17" s="1">
        <f t="shared" si="3"/>
        <v>1</v>
      </c>
      <c r="H17" s="1">
        <v>4</v>
      </c>
      <c r="I17" s="1">
        <f t="shared" si="4"/>
        <v>3</v>
      </c>
      <c r="J17" s="2">
        <f t="shared" si="5"/>
        <v>3</v>
      </c>
      <c r="K17" s="3">
        <f t="shared" si="6"/>
        <v>9</v>
      </c>
      <c r="L17" s="3">
        <f t="shared" si="7"/>
        <v>3</v>
      </c>
      <c r="M17" s="3">
        <v>6</v>
      </c>
      <c r="N17" s="3">
        <f t="shared" si="8"/>
        <v>5</v>
      </c>
      <c r="O17" s="3">
        <f t="shared" si="9"/>
        <v>5</v>
      </c>
      <c r="P17" s="3">
        <f t="shared" si="10"/>
        <v>25</v>
      </c>
      <c r="Q17" s="3">
        <f t="shared" si="11"/>
        <v>5</v>
      </c>
    </row>
    <row r="18" spans="1:18" x14ac:dyDescent="0.3">
      <c r="A18">
        <v>17</v>
      </c>
      <c r="B18">
        <v>2</v>
      </c>
      <c r="C18">
        <v>2</v>
      </c>
      <c r="D18">
        <f t="shared" si="0"/>
        <v>0</v>
      </c>
      <c r="E18">
        <f t="shared" si="1"/>
        <v>0</v>
      </c>
      <c r="F18" s="1">
        <f t="shared" si="2"/>
        <v>0</v>
      </c>
      <c r="G18" s="1">
        <f t="shared" si="3"/>
        <v>0</v>
      </c>
      <c r="H18" s="1">
        <v>4</v>
      </c>
      <c r="I18" s="1">
        <f t="shared" si="4"/>
        <v>2</v>
      </c>
      <c r="J18" s="2">
        <f t="shared" si="5"/>
        <v>2</v>
      </c>
      <c r="K18" s="3">
        <f t="shared" si="6"/>
        <v>4</v>
      </c>
      <c r="L18" s="3">
        <f t="shared" si="7"/>
        <v>1</v>
      </c>
      <c r="M18" s="3">
        <v>6</v>
      </c>
      <c r="N18" s="3">
        <f t="shared" si="8"/>
        <v>4</v>
      </c>
      <c r="O18" s="3">
        <f t="shared" si="9"/>
        <v>4</v>
      </c>
      <c r="P18" s="3">
        <f t="shared" si="10"/>
        <v>16</v>
      </c>
      <c r="Q18" s="3">
        <f t="shared" si="11"/>
        <v>2</v>
      </c>
    </row>
    <row r="19" spans="1:18" x14ac:dyDescent="0.3">
      <c r="A19">
        <v>18</v>
      </c>
      <c r="B19">
        <v>1</v>
      </c>
      <c r="C19">
        <v>2</v>
      </c>
      <c r="D19">
        <f t="shared" si="0"/>
        <v>1</v>
      </c>
      <c r="E19">
        <f t="shared" si="1"/>
        <v>1</v>
      </c>
      <c r="F19" s="1">
        <f t="shared" si="2"/>
        <v>1</v>
      </c>
      <c r="G19" s="1">
        <f t="shared" si="3"/>
        <v>1</v>
      </c>
      <c r="H19" s="1">
        <v>4</v>
      </c>
      <c r="I19" s="1">
        <f t="shared" si="4"/>
        <v>3</v>
      </c>
      <c r="J19" s="2">
        <f t="shared" si="5"/>
        <v>3</v>
      </c>
      <c r="K19" s="3">
        <f t="shared" si="6"/>
        <v>9</v>
      </c>
      <c r="L19" s="3">
        <f t="shared" si="7"/>
        <v>3</v>
      </c>
      <c r="M19" s="3">
        <v>6</v>
      </c>
      <c r="N19" s="3">
        <f t="shared" si="8"/>
        <v>5</v>
      </c>
      <c r="O19" s="3">
        <f t="shared" si="9"/>
        <v>5</v>
      </c>
      <c r="P19" s="3">
        <f t="shared" si="10"/>
        <v>25</v>
      </c>
      <c r="Q19" s="3">
        <f t="shared" si="11"/>
        <v>5</v>
      </c>
    </row>
    <row r="20" spans="1:18" x14ac:dyDescent="0.3">
      <c r="A20">
        <v>19</v>
      </c>
      <c r="B20">
        <v>2</v>
      </c>
      <c r="C20">
        <v>2</v>
      </c>
      <c r="D20">
        <f t="shared" si="0"/>
        <v>0</v>
      </c>
      <c r="E20">
        <f t="shared" si="1"/>
        <v>0</v>
      </c>
      <c r="F20" s="1">
        <f t="shared" si="2"/>
        <v>0</v>
      </c>
      <c r="G20" s="1">
        <f t="shared" si="3"/>
        <v>0</v>
      </c>
      <c r="H20" s="1">
        <v>4</v>
      </c>
      <c r="I20" s="1">
        <f t="shared" si="4"/>
        <v>2</v>
      </c>
      <c r="J20" s="2">
        <f t="shared" si="5"/>
        <v>2</v>
      </c>
      <c r="K20" s="3">
        <f t="shared" si="6"/>
        <v>4</v>
      </c>
      <c r="L20" s="3">
        <f t="shared" si="7"/>
        <v>1</v>
      </c>
      <c r="M20" s="3">
        <v>6</v>
      </c>
      <c r="N20" s="3">
        <f t="shared" si="8"/>
        <v>4</v>
      </c>
      <c r="O20" s="3">
        <f t="shared" si="9"/>
        <v>4</v>
      </c>
      <c r="P20" s="3">
        <f t="shared" si="10"/>
        <v>16</v>
      </c>
      <c r="Q20" s="3">
        <f t="shared" si="11"/>
        <v>2</v>
      </c>
    </row>
    <row r="21" spans="1:18" x14ac:dyDescent="0.3">
      <c r="A21">
        <v>20</v>
      </c>
      <c r="B21">
        <v>5</v>
      </c>
      <c r="C21">
        <v>2</v>
      </c>
      <c r="D21">
        <f t="shared" si="0"/>
        <v>-3</v>
      </c>
      <c r="E21">
        <f t="shared" si="1"/>
        <v>3</v>
      </c>
      <c r="F21" s="1">
        <f t="shared" si="2"/>
        <v>9</v>
      </c>
      <c r="G21" s="1">
        <f t="shared" si="3"/>
        <v>0.6</v>
      </c>
      <c r="H21" s="1">
        <v>4</v>
      </c>
      <c r="I21" s="1">
        <f t="shared" si="4"/>
        <v>-1</v>
      </c>
      <c r="J21" s="2">
        <f t="shared" si="5"/>
        <v>1</v>
      </c>
      <c r="K21" s="3">
        <f t="shared" si="6"/>
        <v>1</v>
      </c>
      <c r="L21" s="3">
        <f t="shared" si="7"/>
        <v>0.2</v>
      </c>
      <c r="M21" s="3">
        <v>6</v>
      </c>
      <c r="N21" s="3">
        <f t="shared" si="8"/>
        <v>1</v>
      </c>
      <c r="O21" s="3">
        <f t="shared" si="9"/>
        <v>1</v>
      </c>
      <c r="P21" s="3">
        <f t="shared" si="10"/>
        <v>1</v>
      </c>
      <c r="Q21" s="3">
        <f t="shared" si="11"/>
        <v>0.2</v>
      </c>
    </row>
    <row r="22" spans="1:18" x14ac:dyDescent="0.3">
      <c r="A22">
        <v>21</v>
      </c>
      <c r="B22">
        <v>5</v>
      </c>
      <c r="C22">
        <v>2</v>
      </c>
      <c r="D22">
        <f t="shared" si="0"/>
        <v>-3</v>
      </c>
      <c r="E22">
        <f t="shared" si="1"/>
        <v>3</v>
      </c>
      <c r="F22" s="1">
        <f t="shared" si="2"/>
        <v>9</v>
      </c>
      <c r="G22" s="1">
        <f t="shared" si="3"/>
        <v>0.6</v>
      </c>
      <c r="H22" s="1">
        <v>4</v>
      </c>
      <c r="I22" s="1">
        <f t="shared" si="4"/>
        <v>-1</v>
      </c>
      <c r="J22" s="2">
        <f t="shared" si="5"/>
        <v>1</v>
      </c>
      <c r="K22" s="3">
        <f t="shared" si="6"/>
        <v>1</v>
      </c>
      <c r="L22" s="3">
        <f t="shared" si="7"/>
        <v>0.2</v>
      </c>
      <c r="M22" s="3">
        <v>6</v>
      </c>
      <c r="N22" s="3">
        <f t="shared" si="8"/>
        <v>1</v>
      </c>
      <c r="O22" s="3">
        <f t="shared" si="9"/>
        <v>1</v>
      </c>
      <c r="P22" s="3">
        <f t="shared" si="10"/>
        <v>1</v>
      </c>
      <c r="Q22" s="3">
        <f t="shared" si="11"/>
        <v>0.2</v>
      </c>
    </row>
    <row r="23" spans="1:18" x14ac:dyDescent="0.3">
      <c r="A23">
        <v>22</v>
      </c>
      <c r="B23">
        <v>2</v>
      </c>
      <c r="C23">
        <v>2</v>
      </c>
      <c r="D23">
        <f t="shared" si="0"/>
        <v>0</v>
      </c>
      <c r="E23">
        <f t="shared" si="1"/>
        <v>0</v>
      </c>
      <c r="F23" s="1">
        <f t="shared" si="2"/>
        <v>0</v>
      </c>
      <c r="G23" s="1">
        <f t="shared" si="3"/>
        <v>0</v>
      </c>
      <c r="H23" s="1">
        <v>4</v>
      </c>
      <c r="I23" s="1">
        <f t="shared" si="4"/>
        <v>2</v>
      </c>
      <c r="J23" s="2">
        <f t="shared" si="5"/>
        <v>2</v>
      </c>
      <c r="K23" s="3">
        <f t="shared" si="6"/>
        <v>4</v>
      </c>
      <c r="L23" s="3">
        <f t="shared" si="7"/>
        <v>1</v>
      </c>
      <c r="M23" s="3">
        <v>6</v>
      </c>
      <c r="N23" s="3">
        <f t="shared" si="8"/>
        <v>4</v>
      </c>
      <c r="O23" s="3">
        <f t="shared" si="9"/>
        <v>4</v>
      </c>
      <c r="P23" s="3">
        <f t="shared" si="10"/>
        <v>16</v>
      </c>
      <c r="Q23" s="3">
        <f t="shared" si="11"/>
        <v>2</v>
      </c>
    </row>
    <row r="24" spans="1:18" x14ac:dyDescent="0.3">
      <c r="A24">
        <v>23</v>
      </c>
      <c r="B24">
        <v>12</v>
      </c>
      <c r="C24">
        <v>2</v>
      </c>
      <c r="D24">
        <f t="shared" si="0"/>
        <v>-10</v>
      </c>
      <c r="E24">
        <f t="shared" si="1"/>
        <v>10</v>
      </c>
      <c r="F24" s="1">
        <f t="shared" si="2"/>
        <v>100</v>
      </c>
      <c r="G24" s="1">
        <f t="shared" si="3"/>
        <v>0.83333333333333337</v>
      </c>
      <c r="H24" s="1">
        <v>4</v>
      </c>
      <c r="I24" s="1">
        <f t="shared" si="4"/>
        <v>-8</v>
      </c>
      <c r="J24" s="2">
        <f t="shared" si="5"/>
        <v>8</v>
      </c>
      <c r="K24" s="3">
        <f t="shared" si="6"/>
        <v>64</v>
      </c>
      <c r="L24" s="3">
        <f t="shared" si="7"/>
        <v>0.66666666666666663</v>
      </c>
      <c r="M24" s="3">
        <v>6</v>
      </c>
      <c r="N24" s="3">
        <f t="shared" si="8"/>
        <v>-6</v>
      </c>
      <c r="O24" s="3">
        <f t="shared" si="9"/>
        <v>6</v>
      </c>
      <c r="P24" s="3">
        <f t="shared" si="10"/>
        <v>36</v>
      </c>
      <c r="Q24" s="3">
        <f t="shared" si="11"/>
        <v>0.5</v>
      </c>
    </row>
    <row r="25" spans="1:18" x14ac:dyDescent="0.3">
      <c r="A25">
        <v>24</v>
      </c>
      <c r="B25">
        <v>1</v>
      </c>
      <c r="C25">
        <v>2</v>
      </c>
      <c r="D25">
        <f t="shared" si="0"/>
        <v>1</v>
      </c>
      <c r="E25">
        <f t="shared" si="1"/>
        <v>1</v>
      </c>
      <c r="F25" s="1">
        <f t="shared" si="2"/>
        <v>1</v>
      </c>
      <c r="G25" s="1">
        <f t="shared" si="3"/>
        <v>1</v>
      </c>
      <c r="H25" s="1">
        <v>4</v>
      </c>
      <c r="I25" s="1">
        <f t="shared" si="4"/>
        <v>3</v>
      </c>
      <c r="J25" s="2">
        <f t="shared" si="5"/>
        <v>3</v>
      </c>
      <c r="K25" s="3">
        <f t="shared" si="6"/>
        <v>9</v>
      </c>
      <c r="L25" s="3">
        <f t="shared" si="7"/>
        <v>3</v>
      </c>
      <c r="M25" s="3">
        <v>6</v>
      </c>
      <c r="N25" s="3">
        <f t="shared" si="8"/>
        <v>5</v>
      </c>
      <c r="O25" s="3">
        <f t="shared" si="9"/>
        <v>5</v>
      </c>
      <c r="P25" s="3">
        <f t="shared" si="10"/>
        <v>25</v>
      </c>
      <c r="Q25" s="3">
        <f t="shared" si="11"/>
        <v>5</v>
      </c>
    </row>
    <row r="26" spans="1:18" x14ac:dyDescent="0.3">
      <c r="A26">
        <v>25</v>
      </c>
      <c r="B26">
        <v>20</v>
      </c>
      <c r="C26">
        <v>2</v>
      </c>
      <c r="D26">
        <f t="shared" si="0"/>
        <v>-18</v>
      </c>
      <c r="E26">
        <f t="shared" si="1"/>
        <v>18</v>
      </c>
      <c r="F26" s="1">
        <f t="shared" si="2"/>
        <v>324</v>
      </c>
      <c r="G26" s="1">
        <f t="shared" si="3"/>
        <v>0.9</v>
      </c>
      <c r="H26" s="1">
        <v>4</v>
      </c>
      <c r="I26" s="1">
        <f t="shared" si="4"/>
        <v>-16</v>
      </c>
      <c r="J26" s="2">
        <f t="shared" si="5"/>
        <v>16</v>
      </c>
      <c r="K26" s="3">
        <f t="shared" si="6"/>
        <v>256</v>
      </c>
      <c r="L26" s="3">
        <f t="shared" si="7"/>
        <v>0.8</v>
      </c>
      <c r="M26" s="3">
        <v>6</v>
      </c>
      <c r="N26" s="3">
        <f t="shared" si="8"/>
        <v>-14</v>
      </c>
      <c r="O26" s="3">
        <f t="shared" si="9"/>
        <v>14</v>
      </c>
      <c r="P26" s="3">
        <f t="shared" si="10"/>
        <v>196</v>
      </c>
      <c r="Q26" s="3">
        <f t="shared" si="11"/>
        <v>0.7</v>
      </c>
    </row>
    <row r="27" spans="1:18" x14ac:dyDescent="0.3">
      <c r="M27"/>
      <c r="N27"/>
    </row>
    <row r="28" spans="1:18" x14ac:dyDescent="0.3">
      <c r="A28" t="s">
        <v>2</v>
      </c>
      <c r="C28">
        <f>AVERAGE(D2:D26)</f>
        <v>-3.92</v>
      </c>
      <c r="D28" s="1">
        <f>AVERAGE(I2:I26)</f>
        <v>-1.92</v>
      </c>
      <c r="E28" s="3">
        <f>AVERAGE(N2:N26)</f>
        <v>0.08</v>
      </c>
      <c r="H28" s="3"/>
      <c r="I28" s="2"/>
      <c r="J28" s="3"/>
    </row>
    <row r="29" spans="1:18" x14ac:dyDescent="0.3">
      <c r="A29" t="s">
        <v>3</v>
      </c>
      <c r="C29" s="4">
        <f>AVERAGE(E2:E26)</f>
        <v>4.4000000000000004</v>
      </c>
      <c r="D29" s="2">
        <f>AVERAGE(J2:J26)</f>
        <v>4.08</v>
      </c>
      <c r="E29" s="3">
        <f>AVERAGE(O2:O26)</f>
        <v>4.8</v>
      </c>
      <c r="G29" s="1"/>
      <c r="H29" s="4"/>
      <c r="I29" s="5"/>
      <c r="J29" s="4"/>
      <c r="M29" s="12" t="s">
        <v>33</v>
      </c>
      <c r="N29" t="s">
        <v>32</v>
      </c>
      <c r="O29" t="s">
        <v>35</v>
      </c>
      <c r="P29" t="s">
        <v>36</v>
      </c>
      <c r="Q29" t="s">
        <v>37</v>
      </c>
      <c r="R29"/>
    </row>
    <row r="30" spans="1:18" x14ac:dyDescent="0.3">
      <c r="A30" t="s">
        <v>5</v>
      </c>
      <c r="C30" s="4">
        <f>SQRT(AVERAGE(F2:F26))</f>
        <v>7.1161787498628781</v>
      </c>
      <c r="D30">
        <f>SQRT(AVERAGE(K2:K26))</f>
        <v>6.2417946137308942</v>
      </c>
      <c r="E30">
        <f>SQRT(AVERAGE(P2:P26))</f>
        <v>5.939696961966999</v>
      </c>
      <c r="G30" s="1"/>
      <c r="H30" s="1"/>
      <c r="I30" s="1"/>
      <c r="M30" s="13">
        <v>1</v>
      </c>
      <c r="N30" s="10">
        <v>3</v>
      </c>
      <c r="O30" s="10">
        <v>2</v>
      </c>
      <c r="P30" s="10">
        <v>4</v>
      </c>
      <c r="Q30" s="10">
        <v>6</v>
      </c>
      <c r="R30"/>
    </row>
    <row r="31" spans="1:18" x14ac:dyDescent="0.3">
      <c r="A31" t="s">
        <v>4</v>
      </c>
      <c r="C31" s="8">
        <f>AVERAGE(G2:G26)</f>
        <v>0.64446520146520148</v>
      </c>
      <c r="D31" s="11">
        <f>AVERAGE(L2:L26)</f>
        <v>1.088930402930403</v>
      </c>
      <c r="E31" s="11">
        <f>AVERAGE(Q2:Q26)</f>
        <v>1.7973956043956048</v>
      </c>
      <c r="G31" s="1"/>
      <c r="H31" s="1"/>
      <c r="I31" s="1"/>
      <c r="M31" s="13">
        <v>2</v>
      </c>
      <c r="N31" s="10">
        <v>1</v>
      </c>
      <c r="O31" s="10">
        <v>2</v>
      </c>
      <c r="P31" s="10">
        <v>4</v>
      </c>
      <c r="Q31" s="10">
        <v>6</v>
      </c>
    </row>
    <row r="32" spans="1:18" x14ac:dyDescent="0.3">
      <c r="M32" s="13">
        <v>3</v>
      </c>
      <c r="N32" s="10">
        <v>5</v>
      </c>
      <c r="O32" s="10">
        <v>2</v>
      </c>
      <c r="P32" s="10">
        <v>4</v>
      </c>
      <c r="Q32" s="10">
        <v>6</v>
      </c>
    </row>
    <row r="33" spans="1:20" x14ac:dyDescent="0.3">
      <c r="M33" s="13">
        <v>4</v>
      </c>
      <c r="N33" s="10">
        <v>20</v>
      </c>
      <c r="O33" s="10">
        <v>2</v>
      </c>
      <c r="P33" s="10">
        <v>4</v>
      </c>
      <c r="Q33" s="10">
        <v>6</v>
      </c>
      <c r="T33" s="1"/>
    </row>
    <row r="34" spans="1:20" x14ac:dyDescent="0.3">
      <c r="M34" s="13">
        <v>5</v>
      </c>
      <c r="N34" s="10">
        <v>13</v>
      </c>
      <c r="O34" s="10">
        <v>2</v>
      </c>
      <c r="P34" s="10">
        <v>4</v>
      </c>
      <c r="Q34" s="10">
        <v>6</v>
      </c>
    </row>
    <row r="35" spans="1:20" x14ac:dyDescent="0.3">
      <c r="M35" s="13">
        <v>6</v>
      </c>
      <c r="N35" s="10">
        <v>3</v>
      </c>
      <c r="O35" s="10">
        <v>2</v>
      </c>
      <c r="P35" s="10">
        <v>4</v>
      </c>
      <c r="Q35" s="10">
        <v>6</v>
      </c>
    </row>
    <row r="36" spans="1:20" x14ac:dyDescent="0.3">
      <c r="M36" s="13">
        <v>7</v>
      </c>
      <c r="N36" s="10">
        <v>4</v>
      </c>
      <c r="O36" s="10">
        <v>2</v>
      </c>
      <c r="P36" s="10">
        <v>4</v>
      </c>
      <c r="Q36" s="10">
        <v>6</v>
      </c>
    </row>
    <row r="37" spans="1:20" x14ac:dyDescent="0.3">
      <c r="M37" s="13">
        <v>8</v>
      </c>
      <c r="N37" s="10">
        <v>5</v>
      </c>
      <c r="O37" s="10">
        <v>2</v>
      </c>
      <c r="P37" s="10">
        <v>4</v>
      </c>
      <c r="Q37" s="10">
        <v>6</v>
      </c>
    </row>
    <row r="38" spans="1:20" x14ac:dyDescent="0.3">
      <c r="A38" s="6" t="s">
        <v>9</v>
      </c>
      <c r="M38" s="13">
        <v>9</v>
      </c>
      <c r="N38" s="10">
        <v>4</v>
      </c>
      <c r="O38" s="10">
        <v>2</v>
      </c>
      <c r="P38" s="10">
        <v>4</v>
      </c>
      <c r="Q38" s="10">
        <v>6</v>
      </c>
    </row>
    <row r="39" spans="1:20" x14ac:dyDescent="0.3">
      <c r="A39" t="s">
        <v>0</v>
      </c>
      <c r="B39" t="s">
        <v>1</v>
      </c>
      <c r="H39" t="s">
        <v>10</v>
      </c>
      <c r="I39" t="s">
        <v>1</v>
      </c>
      <c r="J39" s="2" t="s">
        <v>11</v>
      </c>
      <c r="K39" s="3" t="s">
        <v>12</v>
      </c>
      <c r="L39" s="3" t="s">
        <v>13</v>
      </c>
      <c r="M39" s="13">
        <v>10</v>
      </c>
      <c r="N39" s="10">
        <v>16</v>
      </c>
      <c r="O39" s="10">
        <v>2</v>
      </c>
      <c r="P39" s="10">
        <v>4</v>
      </c>
      <c r="Q39" s="10">
        <v>6</v>
      </c>
    </row>
    <row r="40" spans="1:20" x14ac:dyDescent="0.3">
      <c r="A40">
        <v>1</v>
      </c>
      <c r="B40">
        <v>16</v>
      </c>
      <c r="F40">
        <v>16</v>
      </c>
      <c r="H40">
        <v>1</v>
      </c>
      <c r="I40">
        <v>100</v>
      </c>
      <c r="J40" s="2">
        <v>33</v>
      </c>
      <c r="K40" s="3">
        <f>ABS(J40-I40)</f>
        <v>67</v>
      </c>
      <c r="L40" s="3">
        <f>K40*K40</f>
        <v>4489</v>
      </c>
      <c r="M40" s="13">
        <v>11</v>
      </c>
      <c r="N40" s="10">
        <v>4</v>
      </c>
      <c r="O40" s="10">
        <v>2</v>
      </c>
      <c r="P40" s="10">
        <v>4</v>
      </c>
      <c r="Q40" s="10">
        <v>6</v>
      </c>
    </row>
    <row r="41" spans="1:20" x14ac:dyDescent="0.3">
      <c r="A41">
        <v>2</v>
      </c>
      <c r="B41">
        <v>8</v>
      </c>
      <c r="F41">
        <v>8</v>
      </c>
      <c r="H41">
        <v>2</v>
      </c>
      <c r="I41">
        <v>0</v>
      </c>
      <c r="J41" s="2">
        <v>33</v>
      </c>
      <c r="K41" s="3">
        <f t="shared" ref="K41:K42" si="12">ABS(J41-I41)</f>
        <v>33</v>
      </c>
      <c r="L41" s="3">
        <f>K41^2</f>
        <v>1089</v>
      </c>
      <c r="M41" s="13">
        <v>12</v>
      </c>
      <c r="N41" s="10">
        <v>1</v>
      </c>
      <c r="O41" s="10">
        <v>2</v>
      </c>
      <c r="P41" s="10">
        <v>4</v>
      </c>
      <c r="Q41" s="10">
        <v>6</v>
      </c>
    </row>
    <row r="42" spans="1:20" x14ac:dyDescent="0.3">
      <c r="A42">
        <v>3</v>
      </c>
      <c r="B42">
        <v>12</v>
      </c>
      <c r="F42">
        <v>12</v>
      </c>
      <c r="H42">
        <v>3</v>
      </c>
      <c r="I42">
        <v>0</v>
      </c>
      <c r="J42" s="2">
        <v>33</v>
      </c>
      <c r="K42" s="3">
        <f t="shared" si="12"/>
        <v>33</v>
      </c>
      <c r="L42" s="3">
        <f>K42^2</f>
        <v>1089</v>
      </c>
      <c r="M42" s="13">
        <v>13</v>
      </c>
      <c r="N42" s="10">
        <v>1</v>
      </c>
      <c r="O42" s="10">
        <v>2</v>
      </c>
      <c r="P42" s="10">
        <v>4</v>
      </c>
      <c r="Q42" s="10">
        <v>6</v>
      </c>
    </row>
    <row r="43" spans="1:20" x14ac:dyDescent="0.3">
      <c r="A43">
        <v>4</v>
      </c>
      <c r="B43">
        <v>9</v>
      </c>
      <c r="F43">
        <v>9</v>
      </c>
      <c r="M43" s="13">
        <v>14</v>
      </c>
      <c r="N43" s="10">
        <v>3</v>
      </c>
      <c r="O43" s="10">
        <v>2</v>
      </c>
      <c r="P43" s="10">
        <v>4</v>
      </c>
      <c r="Q43" s="10">
        <v>6</v>
      </c>
      <c r="S43" t="s">
        <v>14</v>
      </c>
      <c r="T43" s="3"/>
    </row>
    <row r="44" spans="1:20" x14ac:dyDescent="0.3">
      <c r="A44">
        <v>5</v>
      </c>
      <c r="B44">
        <v>6</v>
      </c>
      <c r="F44">
        <v>6</v>
      </c>
      <c r="M44" s="13">
        <v>15</v>
      </c>
      <c r="N44" s="10">
        <v>14</v>
      </c>
      <c r="O44" s="10">
        <v>2</v>
      </c>
      <c r="P44" s="10">
        <v>4</v>
      </c>
      <c r="Q44" s="10">
        <v>6</v>
      </c>
    </row>
    <row r="45" spans="1:20" x14ac:dyDescent="0.3">
      <c r="A45">
        <v>6</v>
      </c>
      <c r="B45">
        <v>12</v>
      </c>
      <c r="F45">
        <v>12</v>
      </c>
      <c r="M45" s="13">
        <v>16</v>
      </c>
      <c r="N45" s="10">
        <v>1</v>
      </c>
      <c r="O45" s="10">
        <v>2</v>
      </c>
      <c r="P45" s="10">
        <v>4</v>
      </c>
      <c r="Q45" s="10">
        <v>6</v>
      </c>
    </row>
    <row r="46" spans="1:20" x14ac:dyDescent="0.3">
      <c r="A46">
        <v>7</v>
      </c>
      <c r="B46">
        <v>5</v>
      </c>
      <c r="F46">
        <v>5</v>
      </c>
      <c r="M46" s="13">
        <v>17</v>
      </c>
      <c r="N46" s="10">
        <v>2</v>
      </c>
      <c r="O46" s="10">
        <v>2</v>
      </c>
      <c r="P46" s="10">
        <v>4</v>
      </c>
      <c r="Q46" s="10">
        <v>6</v>
      </c>
    </row>
    <row r="47" spans="1:20" x14ac:dyDescent="0.3">
      <c r="A47">
        <v>8</v>
      </c>
      <c r="B47">
        <v>7</v>
      </c>
      <c r="F47">
        <v>7</v>
      </c>
      <c r="M47" s="13">
        <v>18</v>
      </c>
      <c r="N47" s="10">
        <v>1</v>
      </c>
      <c r="O47" s="10">
        <v>2</v>
      </c>
      <c r="P47" s="10">
        <v>4</v>
      </c>
      <c r="Q47" s="10">
        <v>6</v>
      </c>
    </row>
    <row r="48" spans="1:20" x14ac:dyDescent="0.3">
      <c r="A48">
        <v>9</v>
      </c>
      <c r="B48">
        <v>6</v>
      </c>
      <c r="F48">
        <v>6</v>
      </c>
      <c r="M48" s="13">
        <v>19</v>
      </c>
      <c r="N48" s="10">
        <v>2</v>
      </c>
      <c r="O48" s="10">
        <v>2</v>
      </c>
      <c r="P48" s="10">
        <v>4</v>
      </c>
      <c r="Q48" s="10">
        <v>6</v>
      </c>
    </row>
    <row r="49" spans="1:17" x14ac:dyDescent="0.3">
      <c r="A49">
        <v>10</v>
      </c>
      <c r="B49">
        <v>14</v>
      </c>
      <c r="F49">
        <v>100</v>
      </c>
      <c r="M49" s="13">
        <v>20</v>
      </c>
      <c r="N49" s="10">
        <v>5</v>
      </c>
      <c r="O49" s="10">
        <v>2</v>
      </c>
      <c r="P49" s="10">
        <v>4</v>
      </c>
      <c r="Q49" s="10">
        <v>6</v>
      </c>
    </row>
    <row r="50" spans="1:17" x14ac:dyDescent="0.3">
      <c r="A50" t="s">
        <v>15</v>
      </c>
      <c r="B50">
        <f>MEDIAN(B40:B49)</f>
        <v>8.5</v>
      </c>
      <c r="F50">
        <f>MEDIAN(F40:F49)</f>
        <v>8.5</v>
      </c>
      <c r="M50" s="13">
        <v>21</v>
      </c>
      <c r="N50" s="10">
        <v>5</v>
      </c>
      <c r="O50" s="10">
        <v>2</v>
      </c>
      <c r="P50" s="10">
        <v>4</v>
      </c>
      <c r="Q50" s="10">
        <v>6</v>
      </c>
    </row>
    <row r="51" spans="1:17" x14ac:dyDescent="0.3">
      <c r="A51" t="s">
        <v>16</v>
      </c>
      <c r="B51">
        <f>AVERAGE(B40:B49)</f>
        <v>9.5</v>
      </c>
      <c r="F51">
        <f>AVERAGE(F40:F49)</f>
        <v>18.100000000000001</v>
      </c>
      <c r="M51" s="13">
        <v>22</v>
      </c>
      <c r="N51" s="10">
        <v>2</v>
      </c>
      <c r="O51" s="10">
        <v>2</v>
      </c>
      <c r="P51" s="10">
        <v>4</v>
      </c>
      <c r="Q51" s="10">
        <v>6</v>
      </c>
    </row>
    <row r="52" spans="1:17" x14ac:dyDescent="0.3">
      <c r="M52" s="13">
        <v>23</v>
      </c>
      <c r="N52" s="10">
        <v>12</v>
      </c>
      <c r="O52" s="10">
        <v>2</v>
      </c>
      <c r="P52" s="10">
        <v>4</v>
      </c>
      <c r="Q52" s="10">
        <v>6</v>
      </c>
    </row>
    <row r="53" spans="1:17" x14ac:dyDescent="0.3">
      <c r="M53" s="13">
        <v>24</v>
      </c>
      <c r="N53" s="10">
        <v>1</v>
      </c>
      <c r="O53" s="10">
        <v>2</v>
      </c>
      <c r="P53" s="10">
        <v>4</v>
      </c>
      <c r="Q53" s="10">
        <v>6</v>
      </c>
    </row>
    <row r="54" spans="1:17" x14ac:dyDescent="0.3">
      <c r="M54" s="13">
        <v>25</v>
      </c>
      <c r="N54" s="10">
        <v>20</v>
      </c>
      <c r="O54" s="10">
        <v>2</v>
      </c>
      <c r="P54" s="10">
        <v>4</v>
      </c>
      <c r="Q54" s="10">
        <v>6</v>
      </c>
    </row>
    <row r="55" spans="1:17" x14ac:dyDescent="0.3">
      <c r="M55" s="13" t="s">
        <v>34</v>
      </c>
      <c r="N55" s="10">
        <v>148</v>
      </c>
      <c r="O55" s="10">
        <v>50</v>
      </c>
      <c r="P55" s="10">
        <v>100</v>
      </c>
      <c r="Q55" s="10">
        <v>150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4"/>
  <sheetViews>
    <sheetView workbookViewId="0">
      <selection activeCell="B13" sqref="B13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D1" t="s">
        <v>0</v>
      </c>
      <c r="E1" t="s">
        <v>1</v>
      </c>
    </row>
    <row r="2" spans="1:5" x14ac:dyDescent="0.3">
      <c r="A2">
        <v>1</v>
      </c>
      <c r="B2">
        <v>16</v>
      </c>
      <c r="D2">
        <v>1</v>
      </c>
      <c r="E2">
        <v>16</v>
      </c>
    </row>
    <row r="3" spans="1:5" x14ac:dyDescent="0.3">
      <c r="A3">
        <v>2</v>
      </c>
      <c r="B3">
        <v>8</v>
      </c>
      <c r="D3">
        <v>2</v>
      </c>
      <c r="E3">
        <v>8</v>
      </c>
    </row>
    <row r="4" spans="1:5" x14ac:dyDescent="0.3">
      <c r="A4">
        <v>3</v>
      </c>
      <c r="B4">
        <v>12</v>
      </c>
      <c r="D4">
        <v>3</v>
      </c>
      <c r="E4">
        <v>12</v>
      </c>
    </row>
    <row r="5" spans="1:5" x14ac:dyDescent="0.3">
      <c r="A5">
        <v>4</v>
      </c>
      <c r="B5">
        <v>9</v>
      </c>
      <c r="D5">
        <v>4</v>
      </c>
      <c r="E5">
        <v>9</v>
      </c>
    </row>
    <row r="6" spans="1:5" x14ac:dyDescent="0.3">
      <c r="A6">
        <v>5</v>
      </c>
      <c r="B6">
        <v>6</v>
      </c>
      <c r="D6">
        <v>5</v>
      </c>
      <c r="E6">
        <v>6</v>
      </c>
    </row>
    <row r="7" spans="1:5" x14ac:dyDescent="0.3">
      <c r="A7">
        <v>6</v>
      </c>
      <c r="B7">
        <v>12</v>
      </c>
      <c r="D7">
        <v>6</v>
      </c>
      <c r="E7">
        <v>12</v>
      </c>
    </row>
    <row r="8" spans="1:5" x14ac:dyDescent="0.3">
      <c r="A8">
        <v>7</v>
      </c>
      <c r="B8">
        <v>5</v>
      </c>
      <c r="D8">
        <v>7</v>
      </c>
      <c r="E8">
        <v>5</v>
      </c>
    </row>
    <row r="9" spans="1:5" x14ac:dyDescent="0.3">
      <c r="A9">
        <v>8</v>
      </c>
      <c r="B9">
        <v>7</v>
      </c>
      <c r="D9">
        <v>8</v>
      </c>
      <c r="E9">
        <v>7</v>
      </c>
    </row>
    <row r="10" spans="1:5" x14ac:dyDescent="0.3">
      <c r="A10">
        <v>9</v>
      </c>
      <c r="B10">
        <v>6</v>
      </c>
      <c r="D10">
        <v>9</v>
      </c>
      <c r="E10">
        <v>6</v>
      </c>
    </row>
    <row r="11" spans="1:5" x14ac:dyDescent="0.3">
      <c r="A11">
        <v>10</v>
      </c>
      <c r="B11">
        <v>14</v>
      </c>
      <c r="D11">
        <v>10</v>
      </c>
      <c r="E11">
        <v>100</v>
      </c>
    </row>
    <row r="13" spans="1:5" x14ac:dyDescent="0.3">
      <c r="A13" t="s">
        <v>23</v>
      </c>
      <c r="B13">
        <f>MEDIAN(B2:B11)</f>
        <v>8.5</v>
      </c>
      <c r="E13">
        <f>MEDIAN(E2:E11)</f>
        <v>8.5</v>
      </c>
    </row>
    <row r="14" spans="1:5" x14ac:dyDescent="0.3">
      <c r="A14" t="s">
        <v>16</v>
      </c>
      <c r="B14">
        <f>AVERAGE(B2:B11)</f>
        <v>9.5</v>
      </c>
      <c r="E14">
        <f>AVERAGE(E2:E11)</f>
        <v>18.100000000000001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"/>
  <sheetViews>
    <sheetView workbookViewId="0">
      <selection activeCell="C7" sqref="C7"/>
    </sheetView>
  </sheetViews>
  <sheetFormatPr defaultRowHeight="14.4" x14ac:dyDescent="0.3"/>
  <cols>
    <col min="3" max="3" width="18.6640625" bestFit="1" customWidth="1"/>
    <col min="7" max="7" width="18.88671875" bestFit="1" customWidth="1"/>
  </cols>
  <sheetData>
    <row r="1" spans="1:10" x14ac:dyDescent="0.3">
      <c r="A1" t="s">
        <v>10</v>
      </c>
      <c r="B1" t="s">
        <v>1</v>
      </c>
      <c r="C1" t="s">
        <v>24</v>
      </c>
      <c r="D1" s="7" t="s">
        <v>17</v>
      </c>
      <c r="E1" s="7" t="s">
        <v>18</v>
      </c>
      <c r="F1" s="7" t="s">
        <v>19</v>
      </c>
      <c r="G1" s="7" t="s">
        <v>25</v>
      </c>
      <c r="H1" s="7" t="s">
        <v>17</v>
      </c>
      <c r="I1" s="7" t="s">
        <v>18</v>
      </c>
      <c r="J1" s="7" t="s">
        <v>19</v>
      </c>
    </row>
    <row r="2" spans="1:10" x14ac:dyDescent="0.3">
      <c r="A2">
        <v>1</v>
      </c>
      <c r="B2">
        <v>100</v>
      </c>
      <c r="C2">
        <v>0</v>
      </c>
      <c r="D2">
        <f>C2-B2</f>
        <v>-100</v>
      </c>
      <c r="E2">
        <f>ABS(D2)</f>
        <v>100</v>
      </c>
      <c r="F2">
        <f>D2*D2</f>
        <v>10000</v>
      </c>
      <c r="G2">
        <v>33.299999999999997</v>
      </c>
      <c r="H2">
        <f>G2-B2</f>
        <v>-66.7</v>
      </c>
      <c r="I2">
        <f>ABS(H2)</f>
        <v>66.7</v>
      </c>
      <c r="J2">
        <f>H2*H2</f>
        <v>4448.8900000000003</v>
      </c>
    </row>
    <row r="3" spans="1:10" x14ac:dyDescent="0.3">
      <c r="A3">
        <v>2</v>
      </c>
      <c r="B3">
        <v>0</v>
      </c>
      <c r="C3">
        <v>0</v>
      </c>
      <c r="D3">
        <f t="shared" ref="D3:D4" si="0">C3-B3</f>
        <v>0</v>
      </c>
      <c r="E3">
        <f t="shared" ref="E3:E4" si="1">ABS(D3)</f>
        <v>0</v>
      </c>
      <c r="F3">
        <f>D3*D3</f>
        <v>0</v>
      </c>
      <c r="G3">
        <v>33.299999999999997</v>
      </c>
      <c r="H3">
        <f t="shared" ref="H3:H4" si="2">G3-B3</f>
        <v>33.299999999999997</v>
      </c>
      <c r="I3">
        <f>ABS(H3)</f>
        <v>33.299999999999997</v>
      </c>
      <c r="J3">
        <f t="shared" ref="J3:J4" si="3">H3*H3</f>
        <v>1108.8899999999999</v>
      </c>
    </row>
    <row r="4" spans="1:10" x14ac:dyDescent="0.3">
      <c r="A4">
        <v>3</v>
      </c>
      <c r="B4">
        <v>0</v>
      </c>
      <c r="C4">
        <v>0</v>
      </c>
      <c r="D4">
        <f t="shared" si="0"/>
        <v>0</v>
      </c>
      <c r="E4">
        <f t="shared" si="1"/>
        <v>0</v>
      </c>
      <c r="F4">
        <f>D4*D4</f>
        <v>0</v>
      </c>
      <c r="G4">
        <v>33.299999999999997</v>
      </c>
      <c r="H4">
        <f t="shared" si="2"/>
        <v>33.299999999999997</v>
      </c>
      <c r="I4">
        <f>ABS(H4)</f>
        <v>33.299999999999997</v>
      </c>
      <c r="J4">
        <f t="shared" si="3"/>
        <v>1108.8899999999999</v>
      </c>
    </row>
    <row r="6" spans="1:10" x14ac:dyDescent="0.3">
      <c r="A6" t="s">
        <v>3</v>
      </c>
      <c r="C6" s="4">
        <f>AVERAGE(E2:E4)</f>
        <v>33.333333333333336</v>
      </c>
      <c r="G6" s="4">
        <f>AVERAGE(I2:I4)</f>
        <v>44.433333333333337</v>
      </c>
    </row>
    <row r="7" spans="1:10" x14ac:dyDescent="0.3">
      <c r="A7" t="s">
        <v>5</v>
      </c>
      <c r="C7" s="4">
        <f>SQRT(AVERAGE(F2:F4))</f>
        <v>57.735026918962575</v>
      </c>
      <c r="G7" s="4">
        <f>SQRT(AVERAGE(J2:J4))</f>
        <v>47.140463864214716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7"/>
  <sheetViews>
    <sheetView workbookViewId="0">
      <pane ySplit="1" topLeftCell="A74" activePane="bottomLeft" state="frozen"/>
      <selection pane="bottomLeft" activeCell="C104" sqref="C104"/>
    </sheetView>
  </sheetViews>
  <sheetFormatPr defaultRowHeight="14.4" x14ac:dyDescent="0.3"/>
  <cols>
    <col min="1" max="2" width="9.109375" style="9"/>
  </cols>
  <sheetData>
    <row r="1" spans="1:13" x14ac:dyDescent="0.3">
      <c r="A1" s="6" t="s">
        <v>0</v>
      </c>
      <c r="B1" s="6" t="s">
        <v>1</v>
      </c>
      <c r="C1" s="6" t="s">
        <v>26</v>
      </c>
      <c r="D1" s="6" t="s">
        <v>28</v>
      </c>
      <c r="E1" s="6" t="s">
        <v>29</v>
      </c>
      <c r="F1" s="6" t="s">
        <v>30</v>
      </c>
      <c r="G1" s="6" t="s">
        <v>31</v>
      </c>
      <c r="H1" s="6"/>
      <c r="I1" s="6" t="s">
        <v>27</v>
      </c>
      <c r="J1" s="6" t="s">
        <v>17</v>
      </c>
      <c r="K1" s="6" t="s">
        <v>42</v>
      </c>
      <c r="L1" s="6" t="s">
        <v>43</v>
      </c>
      <c r="M1" s="6" t="s">
        <v>44</v>
      </c>
    </row>
    <row r="2" spans="1:13" x14ac:dyDescent="0.3">
      <c r="A2" s="9">
        <v>1</v>
      </c>
      <c r="B2" s="9">
        <v>29</v>
      </c>
    </row>
    <row r="3" spans="1:13" x14ac:dyDescent="0.3">
      <c r="A3" s="9">
        <v>2</v>
      </c>
      <c r="B3" s="9">
        <v>43</v>
      </c>
    </row>
    <row r="4" spans="1:13" x14ac:dyDescent="0.3">
      <c r="A4" s="9">
        <v>3</v>
      </c>
      <c r="B4" s="9">
        <v>40</v>
      </c>
    </row>
    <row r="5" spans="1:13" x14ac:dyDescent="0.3">
      <c r="A5" s="9">
        <v>4</v>
      </c>
      <c r="B5" s="9">
        <v>55</v>
      </c>
    </row>
    <row r="6" spans="1:13" x14ac:dyDescent="0.3">
      <c r="A6" s="9">
        <v>5</v>
      </c>
      <c r="B6" s="9">
        <v>75</v>
      </c>
    </row>
    <row r="7" spans="1:13" x14ac:dyDescent="0.3">
      <c r="A7" s="9">
        <v>6</v>
      </c>
      <c r="B7" s="9">
        <v>65</v>
      </c>
    </row>
    <row r="8" spans="1:13" x14ac:dyDescent="0.3">
      <c r="A8" s="9">
        <v>7</v>
      </c>
      <c r="B8" s="9">
        <v>75</v>
      </c>
    </row>
    <row r="9" spans="1:13" x14ac:dyDescent="0.3">
      <c r="A9" s="9">
        <v>8</v>
      </c>
      <c r="B9" s="9">
        <v>47</v>
      </c>
    </row>
    <row r="10" spans="1:13" x14ac:dyDescent="0.3">
      <c r="A10" s="9">
        <v>9</v>
      </c>
      <c r="B10" s="9">
        <v>77</v>
      </c>
    </row>
    <row r="11" spans="1:13" x14ac:dyDescent="0.3">
      <c r="A11" s="9">
        <v>10</v>
      </c>
      <c r="B11" s="9">
        <v>61</v>
      </c>
    </row>
    <row r="12" spans="1:13" x14ac:dyDescent="0.3">
      <c r="A12" s="9">
        <v>11</v>
      </c>
      <c r="B12" s="9">
        <v>56</v>
      </c>
    </row>
    <row r="13" spans="1:13" x14ac:dyDescent="0.3">
      <c r="A13" s="9">
        <v>12</v>
      </c>
      <c r="B13" s="9">
        <v>53</v>
      </c>
    </row>
    <row r="14" spans="1:13" x14ac:dyDescent="0.3">
      <c r="A14" s="9">
        <v>13</v>
      </c>
      <c r="B14" s="9">
        <v>18</v>
      </c>
    </row>
    <row r="15" spans="1:13" x14ac:dyDescent="0.3">
      <c r="A15" s="9">
        <v>14</v>
      </c>
      <c r="B15" s="9">
        <v>42</v>
      </c>
    </row>
    <row r="16" spans="1:13" x14ac:dyDescent="0.3">
      <c r="A16" s="9">
        <v>15</v>
      </c>
      <c r="B16" s="9">
        <v>50</v>
      </c>
    </row>
    <row r="17" spans="1:2" x14ac:dyDescent="0.3">
      <c r="A17" s="9">
        <v>16</v>
      </c>
      <c r="B17" s="9">
        <v>36</v>
      </c>
    </row>
    <row r="18" spans="1:2" x14ac:dyDescent="0.3">
      <c r="A18" s="9">
        <v>17</v>
      </c>
      <c r="B18" s="9">
        <v>50</v>
      </c>
    </row>
    <row r="19" spans="1:2" x14ac:dyDescent="0.3">
      <c r="A19" s="9">
        <v>18</v>
      </c>
      <c r="B19" s="9">
        <v>65</v>
      </c>
    </row>
    <row r="20" spans="1:2" x14ac:dyDescent="0.3">
      <c r="A20" s="9">
        <v>19</v>
      </c>
      <c r="B20" s="9">
        <v>33</v>
      </c>
    </row>
    <row r="21" spans="1:2" x14ac:dyDescent="0.3">
      <c r="A21" s="9">
        <v>20</v>
      </c>
      <c r="B21" s="9">
        <v>66</v>
      </c>
    </row>
    <row r="22" spans="1:2" x14ac:dyDescent="0.3">
      <c r="A22" s="9">
        <v>21</v>
      </c>
      <c r="B22" s="9">
        <v>79</v>
      </c>
    </row>
    <row r="23" spans="1:2" x14ac:dyDescent="0.3">
      <c r="A23" s="9">
        <v>22</v>
      </c>
      <c r="B23" s="9">
        <v>38</v>
      </c>
    </row>
    <row r="24" spans="1:2" x14ac:dyDescent="0.3">
      <c r="A24" s="9">
        <v>23</v>
      </c>
      <c r="B24" s="9">
        <v>75</v>
      </c>
    </row>
    <row r="25" spans="1:2" x14ac:dyDescent="0.3">
      <c r="A25" s="9">
        <v>24</v>
      </c>
      <c r="B25" s="9">
        <v>53</v>
      </c>
    </row>
    <row r="26" spans="1:2" x14ac:dyDescent="0.3">
      <c r="A26" s="9">
        <v>25</v>
      </c>
      <c r="B26" s="9">
        <v>66</v>
      </c>
    </row>
    <row r="27" spans="1:2" x14ac:dyDescent="0.3">
      <c r="A27" s="9">
        <v>26</v>
      </c>
      <c r="B27" s="9">
        <v>45</v>
      </c>
    </row>
    <row r="28" spans="1:2" x14ac:dyDescent="0.3">
      <c r="A28" s="9">
        <v>27</v>
      </c>
      <c r="B28" s="9">
        <v>60</v>
      </c>
    </row>
    <row r="29" spans="1:2" x14ac:dyDescent="0.3">
      <c r="A29" s="9">
        <v>28</v>
      </c>
      <c r="B29" s="9">
        <v>35</v>
      </c>
    </row>
    <row r="30" spans="1:2" x14ac:dyDescent="0.3">
      <c r="A30" s="9">
        <v>29</v>
      </c>
      <c r="B30" s="9">
        <v>52</v>
      </c>
    </row>
    <row r="31" spans="1:2" x14ac:dyDescent="0.3">
      <c r="A31" s="9">
        <v>30</v>
      </c>
      <c r="B31" s="9">
        <v>41</v>
      </c>
    </row>
    <row r="32" spans="1:2" x14ac:dyDescent="0.3">
      <c r="A32" s="9">
        <v>31</v>
      </c>
      <c r="B32" s="9">
        <v>67</v>
      </c>
    </row>
    <row r="33" spans="1:2" x14ac:dyDescent="0.3">
      <c r="A33" s="9">
        <v>32</v>
      </c>
      <c r="B33" s="9">
        <v>22</v>
      </c>
    </row>
    <row r="34" spans="1:2" x14ac:dyDescent="0.3">
      <c r="A34" s="9">
        <v>33</v>
      </c>
      <c r="B34" s="9">
        <v>76</v>
      </c>
    </row>
    <row r="35" spans="1:2" x14ac:dyDescent="0.3">
      <c r="A35" s="9">
        <v>34</v>
      </c>
      <c r="B35" s="9">
        <v>38</v>
      </c>
    </row>
    <row r="36" spans="1:2" x14ac:dyDescent="0.3">
      <c r="A36" s="9">
        <v>35</v>
      </c>
      <c r="B36" s="9">
        <v>62</v>
      </c>
    </row>
    <row r="37" spans="1:2" x14ac:dyDescent="0.3">
      <c r="A37" s="9">
        <v>36</v>
      </c>
      <c r="B37" s="9">
        <v>40</v>
      </c>
    </row>
    <row r="38" spans="1:2" x14ac:dyDescent="0.3">
      <c r="A38" s="9">
        <v>37</v>
      </c>
      <c r="B38" s="9">
        <v>51</v>
      </c>
    </row>
    <row r="39" spans="1:2" x14ac:dyDescent="0.3">
      <c r="A39" s="9">
        <v>38</v>
      </c>
      <c r="B39" s="9">
        <v>34</v>
      </c>
    </row>
    <row r="40" spans="1:2" x14ac:dyDescent="0.3">
      <c r="A40" s="9">
        <v>39</v>
      </c>
      <c r="B40" s="9">
        <v>70</v>
      </c>
    </row>
    <row r="41" spans="1:2" x14ac:dyDescent="0.3">
      <c r="A41" s="9">
        <v>40</v>
      </c>
      <c r="B41" s="9">
        <v>68</v>
      </c>
    </row>
    <row r="42" spans="1:2" x14ac:dyDescent="0.3">
      <c r="A42" s="9">
        <v>41</v>
      </c>
      <c r="B42" s="9">
        <v>64</v>
      </c>
    </row>
    <row r="43" spans="1:2" x14ac:dyDescent="0.3">
      <c r="A43" s="9">
        <v>42</v>
      </c>
      <c r="B43" s="9">
        <v>15</v>
      </c>
    </row>
    <row r="44" spans="1:2" x14ac:dyDescent="0.3">
      <c r="A44" s="9">
        <v>43</v>
      </c>
      <c r="B44" s="9">
        <v>45</v>
      </c>
    </row>
    <row r="45" spans="1:2" x14ac:dyDescent="0.3">
      <c r="A45" s="9">
        <v>44</v>
      </c>
      <c r="B45" s="9">
        <v>45</v>
      </c>
    </row>
    <row r="46" spans="1:2" x14ac:dyDescent="0.3">
      <c r="A46" s="9">
        <v>45</v>
      </c>
      <c r="B46" s="9">
        <v>36</v>
      </c>
    </row>
    <row r="47" spans="1:2" x14ac:dyDescent="0.3">
      <c r="A47" s="9">
        <v>46</v>
      </c>
      <c r="B47" s="9">
        <v>78</v>
      </c>
    </row>
    <row r="48" spans="1:2" x14ac:dyDescent="0.3">
      <c r="A48" s="9">
        <v>47</v>
      </c>
      <c r="B48" s="9">
        <v>81</v>
      </c>
    </row>
    <row r="49" spans="1:2" x14ac:dyDescent="0.3">
      <c r="A49" s="9">
        <v>48</v>
      </c>
      <c r="B49" s="9">
        <v>54</v>
      </c>
    </row>
    <row r="50" spans="1:2" x14ac:dyDescent="0.3">
      <c r="A50" s="9">
        <v>49</v>
      </c>
      <c r="B50" s="9">
        <v>47</v>
      </c>
    </row>
    <row r="51" spans="1:2" x14ac:dyDescent="0.3">
      <c r="A51" s="9">
        <v>50</v>
      </c>
      <c r="B51" s="9">
        <v>61</v>
      </c>
    </row>
    <row r="52" spans="1:2" x14ac:dyDescent="0.3">
      <c r="A52" s="9">
        <v>51</v>
      </c>
      <c r="B52" s="9">
        <v>58</v>
      </c>
    </row>
    <row r="53" spans="1:2" x14ac:dyDescent="0.3">
      <c r="A53" s="9">
        <v>52</v>
      </c>
      <c r="B53" s="9">
        <v>32</v>
      </c>
    </row>
    <row r="54" spans="1:2" x14ac:dyDescent="0.3">
      <c r="A54" s="9">
        <v>53</v>
      </c>
      <c r="B54" s="9">
        <v>54</v>
      </c>
    </row>
    <row r="55" spans="1:2" x14ac:dyDescent="0.3">
      <c r="A55" s="9">
        <v>54</v>
      </c>
      <c r="B55" s="9">
        <v>49</v>
      </c>
    </row>
    <row r="56" spans="1:2" x14ac:dyDescent="0.3">
      <c r="A56" s="9">
        <v>55</v>
      </c>
      <c r="B56" s="9">
        <v>29</v>
      </c>
    </row>
    <row r="57" spans="1:2" x14ac:dyDescent="0.3">
      <c r="A57" s="9">
        <v>56</v>
      </c>
      <c r="B57" s="9">
        <v>63</v>
      </c>
    </row>
    <row r="58" spans="1:2" x14ac:dyDescent="0.3">
      <c r="A58" s="9">
        <v>57</v>
      </c>
      <c r="B58" s="9">
        <v>44</v>
      </c>
    </row>
    <row r="59" spans="1:2" x14ac:dyDescent="0.3">
      <c r="A59" s="9">
        <v>58</v>
      </c>
      <c r="B59" s="9">
        <v>56</v>
      </c>
    </row>
    <row r="60" spans="1:2" x14ac:dyDescent="0.3">
      <c r="A60" s="9">
        <v>59</v>
      </c>
      <c r="B60" s="9">
        <v>64</v>
      </c>
    </row>
    <row r="61" spans="1:2" x14ac:dyDescent="0.3">
      <c r="A61" s="9">
        <v>60</v>
      </c>
      <c r="B61" s="9">
        <v>49</v>
      </c>
    </row>
    <row r="62" spans="1:2" x14ac:dyDescent="0.3">
      <c r="A62" s="9">
        <v>61</v>
      </c>
      <c r="B62" s="9">
        <v>57</v>
      </c>
    </row>
    <row r="63" spans="1:2" x14ac:dyDescent="0.3">
      <c r="A63" s="9">
        <v>62</v>
      </c>
      <c r="B63" s="9">
        <v>47</v>
      </c>
    </row>
    <row r="64" spans="1:2" x14ac:dyDescent="0.3">
      <c r="A64" s="9">
        <v>63</v>
      </c>
      <c r="B64" s="9">
        <v>52</v>
      </c>
    </row>
    <row r="65" spans="1:2" x14ac:dyDescent="0.3">
      <c r="A65" s="9">
        <v>64</v>
      </c>
      <c r="B65" s="9">
        <v>52</v>
      </c>
    </row>
    <row r="66" spans="1:2" x14ac:dyDescent="0.3">
      <c r="A66" s="9">
        <v>65</v>
      </c>
      <c r="B66" s="9">
        <v>62</v>
      </c>
    </row>
    <row r="67" spans="1:2" x14ac:dyDescent="0.3">
      <c r="A67" s="9">
        <v>66</v>
      </c>
      <c r="B67" s="9">
        <v>62</v>
      </c>
    </row>
    <row r="68" spans="1:2" x14ac:dyDescent="0.3">
      <c r="A68" s="9">
        <v>67</v>
      </c>
      <c r="B68" s="9">
        <v>55</v>
      </c>
    </row>
    <row r="69" spans="1:2" x14ac:dyDescent="0.3">
      <c r="A69" s="9">
        <v>68</v>
      </c>
      <c r="B69" s="9">
        <v>50</v>
      </c>
    </row>
    <row r="70" spans="1:2" x14ac:dyDescent="0.3">
      <c r="A70" s="9">
        <v>69</v>
      </c>
      <c r="B70" s="9">
        <v>55</v>
      </c>
    </row>
    <row r="71" spans="1:2" x14ac:dyDescent="0.3">
      <c r="A71" s="9">
        <v>70</v>
      </c>
      <c r="B71" s="9">
        <v>60</v>
      </c>
    </row>
    <row r="72" spans="1:2" x14ac:dyDescent="0.3">
      <c r="A72" s="9">
        <v>71</v>
      </c>
      <c r="B72" s="9">
        <v>51</v>
      </c>
    </row>
    <row r="73" spans="1:2" x14ac:dyDescent="0.3">
      <c r="A73" s="9">
        <v>72</v>
      </c>
      <c r="B73" s="9">
        <v>61</v>
      </c>
    </row>
    <row r="74" spans="1:2" x14ac:dyDescent="0.3">
      <c r="A74" s="9">
        <v>73</v>
      </c>
      <c r="B74" s="9">
        <v>73</v>
      </c>
    </row>
    <row r="75" spans="1:2" x14ac:dyDescent="0.3">
      <c r="A75" s="9">
        <v>74</v>
      </c>
      <c r="B75" s="9">
        <v>52</v>
      </c>
    </row>
    <row r="76" spans="1:2" x14ac:dyDescent="0.3">
      <c r="A76" s="9">
        <v>75</v>
      </c>
      <c r="B76" s="9">
        <v>60</v>
      </c>
    </row>
    <row r="77" spans="1:2" x14ac:dyDescent="0.3">
      <c r="A77" s="9">
        <v>76</v>
      </c>
      <c r="B77" s="9">
        <v>49</v>
      </c>
    </row>
    <row r="78" spans="1:2" x14ac:dyDescent="0.3">
      <c r="A78" s="9">
        <v>77</v>
      </c>
      <c r="B78" s="9">
        <v>58</v>
      </c>
    </row>
    <row r="79" spans="1:2" x14ac:dyDescent="0.3">
      <c r="A79" s="9">
        <v>78</v>
      </c>
      <c r="B79" s="9">
        <v>70</v>
      </c>
    </row>
    <row r="80" spans="1:2" x14ac:dyDescent="0.3">
      <c r="A80" s="9">
        <v>79</v>
      </c>
      <c r="B80" s="9">
        <v>27</v>
      </c>
    </row>
    <row r="81" spans="1:13" x14ac:dyDescent="0.3">
      <c r="A81" s="9">
        <v>80</v>
      </c>
      <c r="B81" s="9">
        <v>57</v>
      </c>
      <c r="C81">
        <f>AVERAGE(B71:B80)</f>
        <v>56.1</v>
      </c>
      <c r="D81">
        <f>C81-B81</f>
        <v>-0.89999999999999858</v>
      </c>
      <c r="E81">
        <f>ABS(D81)</f>
        <v>0.89999999999999858</v>
      </c>
      <c r="F81">
        <f>E81^2</f>
        <v>0.80999999999999739</v>
      </c>
      <c r="G81">
        <f>ABS(E81/B81)</f>
        <v>1.5789473684210503E-2</v>
      </c>
      <c r="I81">
        <f>AVERAGE(B62:B81)</f>
        <v>55.5</v>
      </c>
      <c r="J81">
        <f>I81-B81</f>
        <v>-1.5</v>
      </c>
      <c r="K81">
        <f>ABS(J81)</f>
        <v>1.5</v>
      </c>
      <c r="L81">
        <f>J81^2</f>
        <v>2.25</v>
      </c>
      <c r="M81">
        <f>ABS(K81/B81)</f>
        <v>2.6315789473684209E-2</v>
      </c>
    </row>
    <row r="82" spans="1:13" x14ac:dyDescent="0.3">
      <c r="A82" s="9">
        <v>81</v>
      </c>
      <c r="B82" s="9">
        <v>52</v>
      </c>
      <c r="C82">
        <f t="shared" ref="C82:C101" si="0">AVERAGE(B72:B81)</f>
        <v>55.8</v>
      </c>
      <c r="D82">
        <f t="shared" ref="D82:D101" si="1">C82-B82</f>
        <v>3.7999999999999972</v>
      </c>
      <c r="E82">
        <f t="shared" ref="E82:E101" si="2">ABS(D82)</f>
        <v>3.7999999999999972</v>
      </c>
      <c r="F82">
        <f t="shared" ref="F82:F101" si="3">E82^2</f>
        <v>14.439999999999978</v>
      </c>
      <c r="G82">
        <f t="shared" ref="G82:G101" si="4">ABS(E82/B82)</f>
        <v>7.3076923076923025E-2</v>
      </c>
      <c r="I82">
        <f t="shared" ref="I82:I87" si="5">AVERAGE(A63:A82)</f>
        <v>71.5</v>
      </c>
      <c r="J82">
        <f t="shared" ref="J82:J101" si="6">I82-B82</f>
        <v>19.5</v>
      </c>
      <c r="K82">
        <f t="shared" ref="K82:K101" si="7">ABS(J82)</f>
        <v>19.5</v>
      </c>
      <c r="L82">
        <f t="shared" ref="L82:L101" si="8">J82^2</f>
        <v>380.25</v>
      </c>
      <c r="M82">
        <f t="shared" ref="M82:M101" si="9">ABS(K82/B82)</f>
        <v>0.375</v>
      </c>
    </row>
    <row r="83" spans="1:13" x14ac:dyDescent="0.3">
      <c r="A83" s="9">
        <v>82</v>
      </c>
      <c r="B83" s="9">
        <v>50</v>
      </c>
      <c r="C83">
        <f t="shared" si="0"/>
        <v>55.9</v>
      </c>
      <c r="D83">
        <f t="shared" si="1"/>
        <v>5.8999999999999986</v>
      </c>
      <c r="E83">
        <f t="shared" si="2"/>
        <v>5.8999999999999986</v>
      </c>
      <c r="F83">
        <f t="shared" si="3"/>
        <v>34.809999999999981</v>
      </c>
      <c r="G83">
        <f t="shared" si="4"/>
        <v>0.11799999999999997</v>
      </c>
      <c r="I83">
        <f t="shared" si="5"/>
        <v>72.5</v>
      </c>
      <c r="J83">
        <f t="shared" si="6"/>
        <v>22.5</v>
      </c>
      <c r="K83">
        <f t="shared" si="7"/>
        <v>22.5</v>
      </c>
      <c r="L83">
        <f t="shared" si="8"/>
        <v>506.25</v>
      </c>
      <c r="M83">
        <f t="shared" si="9"/>
        <v>0.45</v>
      </c>
    </row>
    <row r="84" spans="1:13" x14ac:dyDescent="0.3">
      <c r="A84" s="9">
        <v>83</v>
      </c>
      <c r="B84" s="9">
        <v>33</v>
      </c>
      <c r="C84">
        <f t="shared" si="0"/>
        <v>54.8</v>
      </c>
      <c r="D84">
        <f t="shared" si="1"/>
        <v>21.799999999999997</v>
      </c>
      <c r="E84">
        <f t="shared" si="2"/>
        <v>21.799999999999997</v>
      </c>
      <c r="F84">
        <f t="shared" si="3"/>
        <v>475.2399999999999</v>
      </c>
      <c r="G84">
        <f t="shared" si="4"/>
        <v>0.66060606060606053</v>
      </c>
      <c r="I84">
        <f t="shared" si="5"/>
        <v>73.5</v>
      </c>
      <c r="J84">
        <f t="shared" si="6"/>
        <v>40.5</v>
      </c>
      <c r="K84">
        <f t="shared" si="7"/>
        <v>40.5</v>
      </c>
      <c r="L84">
        <f t="shared" si="8"/>
        <v>1640.25</v>
      </c>
      <c r="M84">
        <f t="shared" si="9"/>
        <v>1.2272727272727273</v>
      </c>
    </row>
    <row r="85" spans="1:13" x14ac:dyDescent="0.3">
      <c r="A85" s="9">
        <v>84</v>
      </c>
      <c r="B85" s="9">
        <v>53</v>
      </c>
      <c r="C85">
        <f t="shared" si="0"/>
        <v>50.8</v>
      </c>
      <c r="D85">
        <f t="shared" si="1"/>
        <v>-2.2000000000000028</v>
      </c>
      <c r="E85">
        <f t="shared" si="2"/>
        <v>2.2000000000000028</v>
      </c>
      <c r="F85">
        <f t="shared" si="3"/>
        <v>4.8400000000000123</v>
      </c>
      <c r="G85">
        <f t="shared" si="4"/>
        <v>4.1509433962264204E-2</v>
      </c>
      <c r="I85">
        <f t="shared" si="5"/>
        <v>74.5</v>
      </c>
      <c r="J85">
        <f t="shared" si="6"/>
        <v>21.5</v>
      </c>
      <c r="K85">
        <f t="shared" si="7"/>
        <v>21.5</v>
      </c>
      <c r="L85">
        <f t="shared" si="8"/>
        <v>462.25</v>
      </c>
      <c r="M85">
        <f t="shared" si="9"/>
        <v>0.40566037735849059</v>
      </c>
    </row>
    <row r="86" spans="1:13" x14ac:dyDescent="0.3">
      <c r="A86" s="9">
        <v>85</v>
      </c>
      <c r="B86" s="9">
        <v>54</v>
      </c>
      <c r="C86">
        <f t="shared" si="0"/>
        <v>50.9</v>
      </c>
      <c r="D86">
        <f t="shared" si="1"/>
        <v>-3.1000000000000014</v>
      </c>
      <c r="E86">
        <f t="shared" si="2"/>
        <v>3.1000000000000014</v>
      </c>
      <c r="F86">
        <f t="shared" si="3"/>
        <v>9.6100000000000083</v>
      </c>
      <c r="G86">
        <f t="shared" si="4"/>
        <v>5.7407407407407435E-2</v>
      </c>
      <c r="I86">
        <f t="shared" si="5"/>
        <v>75.5</v>
      </c>
      <c r="J86">
        <f t="shared" si="6"/>
        <v>21.5</v>
      </c>
      <c r="K86">
        <f t="shared" si="7"/>
        <v>21.5</v>
      </c>
      <c r="L86">
        <f t="shared" si="8"/>
        <v>462.25</v>
      </c>
      <c r="M86">
        <f t="shared" si="9"/>
        <v>0.39814814814814814</v>
      </c>
    </row>
    <row r="87" spans="1:13" x14ac:dyDescent="0.3">
      <c r="A87" s="9">
        <v>86</v>
      </c>
      <c r="B87" s="9">
        <v>60</v>
      </c>
      <c r="C87">
        <f t="shared" si="0"/>
        <v>50.3</v>
      </c>
      <c r="D87">
        <f t="shared" si="1"/>
        <v>-9.7000000000000028</v>
      </c>
      <c r="E87">
        <f t="shared" si="2"/>
        <v>9.7000000000000028</v>
      </c>
      <c r="F87">
        <f t="shared" si="3"/>
        <v>94.09000000000006</v>
      </c>
      <c r="G87">
        <f t="shared" si="4"/>
        <v>0.16166666666666671</v>
      </c>
      <c r="I87">
        <f t="shared" si="5"/>
        <v>76.5</v>
      </c>
      <c r="J87">
        <f t="shared" si="6"/>
        <v>16.5</v>
      </c>
      <c r="K87">
        <f t="shared" si="7"/>
        <v>16.5</v>
      </c>
      <c r="L87">
        <f t="shared" si="8"/>
        <v>272.25</v>
      </c>
      <c r="M87">
        <f t="shared" si="9"/>
        <v>0.27500000000000002</v>
      </c>
    </row>
    <row r="88" spans="1:13" x14ac:dyDescent="0.3">
      <c r="A88" s="9">
        <v>87</v>
      </c>
      <c r="B88" s="9">
        <v>57</v>
      </c>
      <c r="C88">
        <f t="shared" si="0"/>
        <v>51.4</v>
      </c>
      <c r="D88">
        <f t="shared" si="1"/>
        <v>-5.6000000000000014</v>
      </c>
      <c r="E88">
        <f t="shared" si="2"/>
        <v>5.6000000000000014</v>
      </c>
      <c r="F88">
        <f t="shared" si="3"/>
        <v>31.360000000000017</v>
      </c>
      <c r="G88">
        <f t="shared" si="4"/>
        <v>9.8245614035087747E-2</v>
      </c>
      <c r="I88">
        <f t="shared" ref="I88:I101" si="10">AVERAGE(B69:B88)</f>
        <v>54.1</v>
      </c>
      <c r="J88">
        <f t="shared" si="6"/>
        <v>-2.8999999999999986</v>
      </c>
      <c r="K88">
        <f t="shared" si="7"/>
        <v>2.8999999999999986</v>
      </c>
      <c r="L88">
        <f t="shared" si="8"/>
        <v>8.4099999999999913</v>
      </c>
      <c r="M88">
        <f t="shared" si="9"/>
        <v>5.0877192982456118E-2</v>
      </c>
    </row>
    <row r="89" spans="1:13" x14ac:dyDescent="0.3">
      <c r="A89" s="9">
        <v>88</v>
      </c>
      <c r="B89" s="9">
        <v>57</v>
      </c>
      <c r="C89">
        <f t="shared" si="0"/>
        <v>51.3</v>
      </c>
      <c r="D89">
        <f t="shared" si="1"/>
        <v>-5.7000000000000028</v>
      </c>
      <c r="E89">
        <f t="shared" si="2"/>
        <v>5.7000000000000028</v>
      </c>
      <c r="F89">
        <f t="shared" si="3"/>
        <v>32.49000000000003</v>
      </c>
      <c r="G89">
        <f t="shared" si="4"/>
        <v>0.10000000000000005</v>
      </c>
      <c r="I89">
        <f t="shared" si="10"/>
        <v>54.45</v>
      </c>
      <c r="J89">
        <f t="shared" si="6"/>
        <v>-2.5499999999999972</v>
      </c>
      <c r="K89">
        <f t="shared" si="7"/>
        <v>2.5499999999999972</v>
      </c>
      <c r="L89">
        <f t="shared" si="8"/>
        <v>6.5024999999999853</v>
      </c>
      <c r="M89">
        <f t="shared" si="9"/>
        <v>4.473684210526311E-2</v>
      </c>
    </row>
    <row r="90" spans="1:13" x14ac:dyDescent="0.3">
      <c r="A90" s="9">
        <v>89</v>
      </c>
      <c r="B90" s="9">
        <v>63</v>
      </c>
      <c r="C90">
        <f t="shared" si="0"/>
        <v>50</v>
      </c>
      <c r="D90">
        <f t="shared" si="1"/>
        <v>-13</v>
      </c>
      <c r="E90">
        <f t="shared" si="2"/>
        <v>13</v>
      </c>
      <c r="F90">
        <f t="shared" si="3"/>
        <v>169</v>
      </c>
      <c r="G90">
        <f t="shared" si="4"/>
        <v>0.20634920634920634</v>
      </c>
      <c r="I90">
        <f t="shared" si="10"/>
        <v>54.85</v>
      </c>
      <c r="J90">
        <f t="shared" si="6"/>
        <v>-8.1499999999999986</v>
      </c>
      <c r="K90">
        <f t="shared" si="7"/>
        <v>8.1499999999999986</v>
      </c>
      <c r="L90">
        <f t="shared" si="8"/>
        <v>66.422499999999971</v>
      </c>
      <c r="M90">
        <f t="shared" si="9"/>
        <v>0.12936507936507935</v>
      </c>
    </row>
    <row r="91" spans="1:13" x14ac:dyDescent="0.3">
      <c r="A91" s="9">
        <v>90</v>
      </c>
      <c r="B91" s="9">
        <v>64</v>
      </c>
      <c r="C91">
        <f t="shared" si="0"/>
        <v>53.6</v>
      </c>
      <c r="D91">
        <f t="shared" si="1"/>
        <v>-10.399999999999999</v>
      </c>
      <c r="E91">
        <f t="shared" si="2"/>
        <v>10.399999999999999</v>
      </c>
      <c r="F91">
        <f t="shared" si="3"/>
        <v>108.15999999999997</v>
      </c>
      <c r="G91">
        <f t="shared" si="4"/>
        <v>0.16249999999999998</v>
      </c>
      <c r="I91">
        <f t="shared" si="10"/>
        <v>55.05</v>
      </c>
      <c r="J91">
        <f t="shared" si="6"/>
        <v>-8.9500000000000028</v>
      </c>
      <c r="K91">
        <f t="shared" si="7"/>
        <v>8.9500000000000028</v>
      </c>
      <c r="L91">
        <f t="shared" si="8"/>
        <v>80.102500000000049</v>
      </c>
      <c r="M91">
        <f t="shared" si="9"/>
        <v>0.13984375000000004</v>
      </c>
    </row>
    <row r="92" spans="1:13" x14ac:dyDescent="0.3">
      <c r="A92" s="9">
        <v>91</v>
      </c>
      <c r="B92" s="9">
        <v>62</v>
      </c>
      <c r="C92">
        <f t="shared" si="0"/>
        <v>54.3</v>
      </c>
      <c r="D92">
        <f t="shared" si="1"/>
        <v>-7.7000000000000028</v>
      </c>
      <c r="E92">
        <f t="shared" si="2"/>
        <v>7.7000000000000028</v>
      </c>
      <c r="F92">
        <f t="shared" si="3"/>
        <v>59.290000000000042</v>
      </c>
      <c r="G92">
        <f t="shared" si="4"/>
        <v>0.12419354838709681</v>
      </c>
      <c r="I92">
        <f t="shared" si="10"/>
        <v>55.6</v>
      </c>
      <c r="J92">
        <f t="shared" si="6"/>
        <v>-6.3999999999999986</v>
      </c>
      <c r="K92">
        <f t="shared" si="7"/>
        <v>6.3999999999999986</v>
      </c>
      <c r="L92">
        <f t="shared" si="8"/>
        <v>40.95999999999998</v>
      </c>
      <c r="M92">
        <f t="shared" si="9"/>
        <v>0.10322580645161288</v>
      </c>
    </row>
    <row r="93" spans="1:13" x14ac:dyDescent="0.3">
      <c r="A93" s="9">
        <v>92</v>
      </c>
      <c r="B93" s="9">
        <v>58</v>
      </c>
      <c r="C93">
        <f t="shared" si="0"/>
        <v>55.3</v>
      </c>
      <c r="D93">
        <f t="shared" si="1"/>
        <v>-2.7000000000000028</v>
      </c>
      <c r="E93">
        <f t="shared" si="2"/>
        <v>2.7000000000000028</v>
      </c>
      <c r="F93">
        <f t="shared" si="3"/>
        <v>7.2900000000000151</v>
      </c>
      <c r="G93">
        <f t="shared" si="4"/>
        <v>4.6551724137931086E-2</v>
      </c>
      <c r="I93">
        <f t="shared" si="10"/>
        <v>55.45</v>
      </c>
      <c r="J93">
        <f t="shared" si="6"/>
        <v>-2.5499999999999972</v>
      </c>
      <c r="K93">
        <f t="shared" si="7"/>
        <v>2.5499999999999972</v>
      </c>
      <c r="L93">
        <f t="shared" si="8"/>
        <v>6.5024999999999853</v>
      </c>
      <c r="M93">
        <f t="shared" si="9"/>
        <v>4.3965517241379259E-2</v>
      </c>
    </row>
    <row r="94" spans="1:13" x14ac:dyDescent="0.3">
      <c r="A94" s="9">
        <v>93</v>
      </c>
      <c r="B94" s="9">
        <v>42</v>
      </c>
      <c r="C94">
        <f t="shared" si="0"/>
        <v>56.1</v>
      </c>
      <c r="D94">
        <f t="shared" si="1"/>
        <v>14.100000000000001</v>
      </c>
      <c r="E94">
        <f t="shared" si="2"/>
        <v>14.100000000000001</v>
      </c>
      <c r="F94">
        <f t="shared" si="3"/>
        <v>198.81000000000003</v>
      </c>
      <c r="G94">
        <f t="shared" si="4"/>
        <v>0.33571428571428574</v>
      </c>
      <c r="I94">
        <f t="shared" si="10"/>
        <v>53.9</v>
      </c>
      <c r="J94">
        <f t="shared" si="6"/>
        <v>11.899999999999999</v>
      </c>
      <c r="K94">
        <f t="shared" si="7"/>
        <v>11.899999999999999</v>
      </c>
      <c r="L94">
        <f t="shared" si="8"/>
        <v>141.60999999999996</v>
      </c>
      <c r="M94">
        <f t="shared" si="9"/>
        <v>0.28333333333333333</v>
      </c>
    </row>
    <row r="95" spans="1:13" x14ac:dyDescent="0.3">
      <c r="A95" s="9">
        <v>94</v>
      </c>
      <c r="B95" s="9">
        <v>33</v>
      </c>
      <c r="C95">
        <f t="shared" si="0"/>
        <v>57</v>
      </c>
      <c r="D95">
        <f t="shared" si="1"/>
        <v>24</v>
      </c>
      <c r="E95">
        <f t="shared" si="2"/>
        <v>24</v>
      </c>
      <c r="F95">
        <f t="shared" si="3"/>
        <v>576</v>
      </c>
      <c r="G95">
        <f t="shared" si="4"/>
        <v>0.72727272727272729</v>
      </c>
      <c r="I95">
        <f t="shared" si="10"/>
        <v>52.95</v>
      </c>
      <c r="J95">
        <f t="shared" si="6"/>
        <v>19.950000000000003</v>
      </c>
      <c r="K95">
        <f t="shared" si="7"/>
        <v>19.950000000000003</v>
      </c>
      <c r="L95">
        <f t="shared" si="8"/>
        <v>398.00250000000011</v>
      </c>
      <c r="M95">
        <f t="shared" si="9"/>
        <v>0.60454545454545461</v>
      </c>
    </row>
    <row r="96" spans="1:13" x14ac:dyDescent="0.3">
      <c r="A96" s="9">
        <v>95</v>
      </c>
      <c r="B96" s="9">
        <v>50</v>
      </c>
      <c r="C96">
        <f t="shared" si="0"/>
        <v>55</v>
      </c>
      <c r="D96">
        <f t="shared" si="1"/>
        <v>5</v>
      </c>
      <c r="E96">
        <f t="shared" si="2"/>
        <v>5</v>
      </c>
      <c r="F96">
        <f t="shared" si="3"/>
        <v>25</v>
      </c>
      <c r="G96">
        <f t="shared" si="4"/>
        <v>0.1</v>
      </c>
      <c r="I96">
        <f t="shared" si="10"/>
        <v>52.45</v>
      </c>
      <c r="J96">
        <f t="shared" si="6"/>
        <v>2.4500000000000028</v>
      </c>
      <c r="K96">
        <f t="shared" si="7"/>
        <v>2.4500000000000028</v>
      </c>
      <c r="L96">
        <f t="shared" si="8"/>
        <v>6.0025000000000137</v>
      </c>
      <c r="M96">
        <f t="shared" si="9"/>
        <v>4.9000000000000057E-2</v>
      </c>
    </row>
    <row r="97" spans="1:13" x14ac:dyDescent="0.3">
      <c r="A97" s="9">
        <v>96</v>
      </c>
      <c r="B97" s="9">
        <v>59</v>
      </c>
      <c r="C97">
        <f t="shared" si="0"/>
        <v>54.6</v>
      </c>
      <c r="D97">
        <f t="shared" si="1"/>
        <v>-4.3999999999999986</v>
      </c>
      <c r="E97">
        <f t="shared" si="2"/>
        <v>4.3999999999999986</v>
      </c>
      <c r="F97">
        <f t="shared" si="3"/>
        <v>19.359999999999989</v>
      </c>
      <c r="G97">
        <f t="shared" si="4"/>
        <v>7.4576271186440654E-2</v>
      </c>
      <c r="I97">
        <f t="shared" si="10"/>
        <v>52.95</v>
      </c>
      <c r="J97">
        <f t="shared" si="6"/>
        <v>-6.0499999999999972</v>
      </c>
      <c r="K97">
        <f t="shared" si="7"/>
        <v>6.0499999999999972</v>
      </c>
      <c r="L97">
        <f t="shared" si="8"/>
        <v>36.602499999999964</v>
      </c>
      <c r="M97">
        <f t="shared" si="9"/>
        <v>0.10254237288135588</v>
      </c>
    </row>
    <row r="98" spans="1:13" x14ac:dyDescent="0.3">
      <c r="A98" s="9">
        <v>97</v>
      </c>
      <c r="B98" s="9">
        <v>48</v>
      </c>
      <c r="C98">
        <f t="shared" si="0"/>
        <v>54.5</v>
      </c>
      <c r="D98">
        <f t="shared" si="1"/>
        <v>6.5</v>
      </c>
      <c r="E98">
        <f t="shared" si="2"/>
        <v>6.5</v>
      </c>
      <c r="F98">
        <f t="shared" si="3"/>
        <v>42.25</v>
      </c>
      <c r="G98">
        <f t="shared" si="4"/>
        <v>0.13541666666666666</v>
      </c>
      <c r="I98">
        <f t="shared" si="10"/>
        <v>52.45</v>
      </c>
      <c r="J98">
        <f t="shared" si="6"/>
        <v>4.4500000000000028</v>
      </c>
      <c r="K98">
        <f t="shared" si="7"/>
        <v>4.4500000000000028</v>
      </c>
      <c r="L98">
        <f t="shared" si="8"/>
        <v>19.802500000000027</v>
      </c>
      <c r="M98">
        <f t="shared" si="9"/>
        <v>9.2708333333333393E-2</v>
      </c>
    </row>
    <row r="99" spans="1:13" x14ac:dyDescent="0.3">
      <c r="A99" s="9">
        <v>98</v>
      </c>
      <c r="B99" s="9">
        <v>62</v>
      </c>
      <c r="C99">
        <f t="shared" si="0"/>
        <v>53.6</v>
      </c>
      <c r="D99">
        <f t="shared" si="1"/>
        <v>-8.3999999999999986</v>
      </c>
      <c r="E99">
        <f t="shared" si="2"/>
        <v>8.3999999999999986</v>
      </c>
      <c r="F99">
        <f t="shared" si="3"/>
        <v>70.559999999999974</v>
      </c>
      <c r="G99">
        <f t="shared" si="4"/>
        <v>0.13548387096774192</v>
      </c>
      <c r="I99">
        <f t="shared" si="10"/>
        <v>52.05</v>
      </c>
      <c r="J99">
        <f t="shared" si="6"/>
        <v>-9.9500000000000028</v>
      </c>
      <c r="K99">
        <f t="shared" si="7"/>
        <v>9.9500000000000028</v>
      </c>
      <c r="L99">
        <f t="shared" si="8"/>
        <v>99.002500000000055</v>
      </c>
      <c r="M99">
        <f t="shared" si="9"/>
        <v>0.16048387096774197</v>
      </c>
    </row>
    <row r="100" spans="1:13" x14ac:dyDescent="0.3">
      <c r="A100" s="9">
        <v>99</v>
      </c>
      <c r="B100" s="9">
        <v>41</v>
      </c>
      <c r="C100">
        <f t="shared" si="0"/>
        <v>54.1</v>
      </c>
      <c r="D100">
        <f t="shared" si="1"/>
        <v>13.100000000000001</v>
      </c>
      <c r="E100">
        <f t="shared" si="2"/>
        <v>13.100000000000001</v>
      </c>
      <c r="F100">
        <f t="shared" si="3"/>
        <v>171.61000000000004</v>
      </c>
      <c r="G100">
        <f t="shared" si="4"/>
        <v>0.31951219512195128</v>
      </c>
      <c r="I100">
        <f t="shared" si="10"/>
        <v>52.75</v>
      </c>
      <c r="J100">
        <f t="shared" si="6"/>
        <v>11.75</v>
      </c>
      <c r="K100">
        <f t="shared" si="7"/>
        <v>11.75</v>
      </c>
      <c r="L100">
        <f t="shared" si="8"/>
        <v>138.0625</v>
      </c>
      <c r="M100">
        <f t="shared" si="9"/>
        <v>0.28658536585365851</v>
      </c>
    </row>
    <row r="101" spans="1:13" x14ac:dyDescent="0.3">
      <c r="A101" s="9">
        <v>100</v>
      </c>
      <c r="B101" s="9">
        <v>41</v>
      </c>
      <c r="C101">
        <f t="shared" si="0"/>
        <v>51.9</v>
      </c>
      <c r="D101">
        <f t="shared" si="1"/>
        <v>10.899999999999999</v>
      </c>
      <c r="E101">
        <f t="shared" si="2"/>
        <v>10.899999999999999</v>
      </c>
      <c r="F101">
        <f t="shared" si="3"/>
        <v>118.80999999999997</v>
      </c>
      <c r="G101">
        <f t="shared" si="4"/>
        <v>0.26585365853658532</v>
      </c>
      <c r="I101">
        <f t="shared" si="10"/>
        <v>51.95</v>
      </c>
      <c r="J101">
        <f t="shared" si="6"/>
        <v>10.950000000000003</v>
      </c>
      <c r="K101">
        <f t="shared" si="7"/>
        <v>10.950000000000003</v>
      </c>
      <c r="L101">
        <f t="shared" si="8"/>
        <v>119.90250000000006</v>
      </c>
      <c r="M101">
        <f t="shared" si="9"/>
        <v>0.26707317073170739</v>
      </c>
    </row>
    <row r="104" spans="1:13" x14ac:dyDescent="0.3">
      <c r="A104" s="9" t="s">
        <v>38</v>
      </c>
      <c r="B104" s="9">
        <f>AVERAGE(D81:D101)</f>
        <v>1.4904761904761896</v>
      </c>
    </row>
    <row r="105" spans="1:13" x14ac:dyDescent="0.3">
      <c r="A105" s="9" t="s">
        <v>39</v>
      </c>
      <c r="B105" s="9">
        <f>AVERAGE(E81:E101)</f>
        <v>8.519047619047619</v>
      </c>
    </row>
    <row r="106" spans="1:13" x14ac:dyDescent="0.3">
      <c r="A106" s="9" t="s">
        <v>40</v>
      </c>
      <c r="B106" s="9">
        <f>SQRT(AVERAGE(F81:F101))</f>
        <v>10.38274667761034</v>
      </c>
    </row>
    <row r="107" spans="1:13" x14ac:dyDescent="0.3">
      <c r="A107" s="9" t="s">
        <v>41</v>
      </c>
      <c r="B107" s="14">
        <f>AVERAGE(G81:G101)</f>
        <v>0.18855836827520256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Problem 1</vt:lpstr>
      <vt:lpstr>Problem 2</vt:lpstr>
      <vt:lpstr>Outliers</vt:lpstr>
      <vt:lpstr>Intermittent demand</vt:lpstr>
      <vt:lpstr>MA Problem</vt:lpstr>
    </vt:vector>
  </TitlesOfParts>
  <Company>St. Clair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ronak</cp:lastModifiedBy>
  <dcterms:created xsi:type="dcterms:W3CDTF">2020-01-17T02:41:50Z</dcterms:created>
  <dcterms:modified xsi:type="dcterms:W3CDTF">2020-02-21T01:58:53Z</dcterms:modified>
</cp:coreProperties>
</file>