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6775" windowHeight="1203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Plan1!$A$1:$M$226</definedName>
  </definedNames>
  <calcPr calcId="125725"/>
</workbook>
</file>

<file path=xl/calcChain.xml><?xml version="1.0" encoding="utf-8"?>
<calcChain xmlns="http://schemas.openxmlformats.org/spreadsheetml/2006/main">
  <c r="R1" i="1"/>
  <c r="R5"/>
  <c r="R6"/>
  <c r="R7"/>
  <c r="R8"/>
  <c r="R9"/>
  <c r="R4"/>
  <c r="K192"/>
  <c r="K164"/>
  <c r="K182"/>
  <c r="K185"/>
  <c r="K189"/>
  <c r="K202"/>
  <c r="K194"/>
  <c r="K173"/>
  <c r="K199"/>
  <c r="K159"/>
  <c r="K166"/>
  <c r="K167"/>
  <c r="K131"/>
  <c r="K200"/>
  <c r="K195"/>
  <c r="K155"/>
  <c r="K124"/>
  <c r="K127"/>
  <c r="K143"/>
  <c r="K104"/>
  <c r="K188"/>
  <c r="K125"/>
  <c r="K152"/>
  <c r="K109"/>
  <c r="K128"/>
  <c r="K201"/>
  <c r="K111"/>
  <c r="K190"/>
  <c r="K168"/>
  <c r="K196"/>
  <c r="K177"/>
  <c r="K106"/>
  <c r="K193"/>
  <c r="K187"/>
  <c r="K121"/>
  <c r="K183"/>
  <c r="K112"/>
  <c r="K180"/>
  <c r="K172"/>
  <c r="K87"/>
  <c r="K191"/>
  <c r="K102"/>
  <c r="K101"/>
  <c r="K170"/>
  <c r="K119"/>
  <c r="K197"/>
  <c r="K107"/>
  <c r="K88"/>
  <c r="K178"/>
  <c r="K72"/>
  <c r="K198"/>
  <c r="K122"/>
  <c r="K80"/>
  <c r="K181"/>
  <c r="K174"/>
  <c r="K171"/>
  <c r="K165"/>
  <c r="K73"/>
  <c r="K89"/>
  <c r="K82"/>
  <c r="K138"/>
  <c r="K163"/>
  <c r="K160"/>
  <c r="K169"/>
  <c r="K103"/>
  <c r="K113"/>
  <c r="K90"/>
  <c r="K98"/>
  <c r="K176"/>
  <c r="K52"/>
  <c r="K74"/>
  <c r="K63"/>
  <c r="K55"/>
  <c r="K56"/>
  <c r="K117"/>
  <c r="K93"/>
  <c r="K53"/>
  <c r="K76"/>
  <c r="K156"/>
  <c r="K49"/>
  <c r="K151"/>
  <c r="K54"/>
  <c r="K175"/>
  <c r="K62"/>
  <c r="K162"/>
  <c r="K95"/>
  <c r="K142"/>
  <c r="K179"/>
  <c r="K144"/>
  <c r="K78"/>
  <c r="K141"/>
  <c r="K140"/>
  <c r="K158"/>
  <c r="K47"/>
  <c r="K157"/>
  <c r="K35"/>
  <c r="K139"/>
  <c r="K85"/>
  <c r="K43"/>
  <c r="K57"/>
  <c r="K135"/>
  <c r="K153"/>
  <c r="K147"/>
  <c r="K134"/>
  <c r="K45"/>
  <c r="K136"/>
  <c r="K59"/>
  <c r="K51"/>
  <c r="K50"/>
  <c r="K154"/>
  <c r="K137"/>
  <c r="K40"/>
  <c r="K41"/>
  <c r="K66"/>
  <c r="K58"/>
  <c r="K184"/>
  <c r="K148"/>
  <c r="K64"/>
  <c r="K79"/>
  <c r="K38"/>
  <c r="K32"/>
  <c r="K132"/>
  <c r="K161"/>
  <c r="K114"/>
  <c r="K48"/>
  <c r="K120"/>
  <c r="K26"/>
  <c r="K44"/>
  <c r="K42"/>
  <c r="K145"/>
  <c r="K123"/>
  <c r="K36"/>
  <c r="K115"/>
  <c r="K129"/>
  <c r="K46"/>
  <c r="K60"/>
  <c r="K68"/>
  <c r="K118"/>
  <c r="K99"/>
  <c r="K28"/>
  <c r="K25"/>
  <c r="K24"/>
  <c r="K100"/>
  <c r="K108"/>
  <c r="K20"/>
  <c r="K133"/>
  <c r="K17"/>
  <c r="K16"/>
  <c r="K83"/>
  <c r="K149"/>
  <c r="K94"/>
  <c r="K126"/>
  <c r="K130"/>
  <c r="K92"/>
  <c r="K91"/>
  <c r="K18"/>
  <c r="K12"/>
  <c r="K150"/>
  <c r="K33"/>
  <c r="K81"/>
  <c r="K14"/>
  <c r="K15"/>
  <c r="K86"/>
  <c r="K13"/>
  <c r="K65"/>
  <c r="K77"/>
  <c r="K116"/>
  <c r="K71"/>
  <c r="K21"/>
  <c r="K75"/>
  <c r="K105"/>
  <c r="K69"/>
  <c r="K110"/>
  <c r="K61"/>
  <c r="K96"/>
  <c r="K70"/>
  <c r="K146"/>
  <c r="K10"/>
  <c r="K9"/>
  <c r="K67"/>
  <c r="K8"/>
  <c r="K39"/>
  <c r="K97"/>
  <c r="K37"/>
  <c r="K11"/>
  <c r="K5"/>
  <c r="K31"/>
  <c r="K34"/>
  <c r="K84"/>
  <c r="K6"/>
  <c r="K3"/>
  <c r="K30"/>
  <c r="K29"/>
  <c r="K22"/>
  <c r="K23"/>
  <c r="K27"/>
  <c r="K19"/>
  <c r="K2"/>
  <c r="K4"/>
  <c r="K7"/>
  <c r="K186"/>
  <c r="J171"/>
  <c r="J91"/>
  <c r="J190"/>
  <c r="J157"/>
  <c r="J46"/>
  <c r="J144"/>
  <c r="J68"/>
  <c r="J192"/>
  <c r="J79"/>
  <c r="J155"/>
  <c r="J143"/>
  <c r="J78"/>
  <c r="J48"/>
  <c r="J57"/>
  <c r="J51"/>
  <c r="J154"/>
  <c r="J63"/>
  <c r="J162"/>
  <c r="J8"/>
  <c r="J113"/>
  <c r="J138"/>
  <c r="J168"/>
  <c r="J60"/>
  <c r="J166"/>
  <c r="J152"/>
  <c r="J159"/>
  <c r="J98"/>
  <c r="J28"/>
  <c r="J107"/>
  <c r="J11"/>
  <c r="J111"/>
  <c r="J47"/>
  <c r="J25"/>
  <c r="J32"/>
  <c r="J109"/>
  <c r="J10"/>
  <c r="J87"/>
  <c r="J13"/>
  <c r="J49"/>
  <c r="J55"/>
  <c r="J122"/>
  <c r="J58"/>
  <c r="J62"/>
  <c r="J6"/>
  <c r="J45"/>
  <c r="J44"/>
  <c r="J5"/>
  <c r="J20"/>
  <c r="J104"/>
  <c r="J17"/>
  <c r="J72"/>
  <c r="J59"/>
  <c r="J26"/>
  <c r="J160"/>
  <c r="J22"/>
  <c r="J69"/>
  <c r="J169"/>
  <c r="J108"/>
  <c r="J141"/>
  <c r="J75"/>
  <c r="J135"/>
  <c r="J120"/>
  <c r="J140"/>
  <c r="J61"/>
  <c r="J114"/>
  <c r="J99"/>
  <c r="J164"/>
  <c r="J40"/>
  <c r="J185"/>
  <c r="J102"/>
  <c r="J194"/>
  <c r="J189"/>
  <c r="J106"/>
  <c r="J80"/>
  <c r="J186"/>
  <c r="J119"/>
  <c r="J73"/>
  <c r="J112"/>
  <c r="J53"/>
  <c r="J82"/>
  <c r="J74"/>
  <c r="J131"/>
  <c r="J52"/>
  <c r="J56"/>
  <c r="J35"/>
  <c r="J128"/>
  <c r="J173"/>
  <c r="J38"/>
  <c r="J150"/>
  <c r="J197"/>
  <c r="J146"/>
  <c r="J117"/>
  <c r="J95"/>
  <c r="J200"/>
  <c r="J196"/>
  <c r="J93"/>
  <c r="J21"/>
  <c r="J193"/>
  <c r="J76"/>
  <c r="J101"/>
  <c r="J116"/>
  <c r="J86"/>
  <c r="J153"/>
  <c r="J43"/>
  <c r="J151"/>
  <c r="J163"/>
  <c r="J179"/>
  <c r="J201"/>
  <c r="J103"/>
  <c r="J97"/>
  <c r="J4"/>
  <c r="J188"/>
  <c r="J67"/>
  <c r="J105"/>
  <c r="J187"/>
  <c r="J156"/>
  <c r="J180"/>
  <c r="J94"/>
  <c r="J174"/>
  <c r="J137"/>
  <c r="J177"/>
  <c r="J118"/>
  <c r="J30"/>
  <c r="J115"/>
  <c r="J170"/>
  <c r="J23"/>
  <c r="J77"/>
  <c r="J147"/>
  <c r="J178"/>
  <c r="J158"/>
  <c r="J83"/>
  <c r="J70"/>
  <c r="J81"/>
  <c r="J198"/>
  <c r="J136"/>
  <c r="J34"/>
  <c r="J142"/>
  <c r="J31"/>
  <c r="J39"/>
  <c r="J65"/>
  <c r="J84"/>
  <c r="J149"/>
  <c r="J184"/>
  <c r="J7"/>
  <c r="J64"/>
  <c r="J42"/>
  <c r="J3"/>
  <c r="J36"/>
  <c r="J176"/>
  <c r="J126"/>
  <c r="J9"/>
  <c r="J199"/>
  <c r="J18"/>
  <c r="J14"/>
  <c r="J195"/>
  <c r="J175"/>
  <c r="J127"/>
  <c r="J145"/>
  <c r="J181"/>
  <c r="J132"/>
  <c r="J172"/>
  <c r="J165"/>
  <c r="J182"/>
  <c r="J134"/>
  <c r="J139"/>
  <c r="J2"/>
  <c r="J121"/>
  <c r="J54"/>
  <c r="J125"/>
  <c r="J89"/>
  <c r="J124"/>
  <c r="J41"/>
  <c r="J71"/>
  <c r="J29"/>
  <c r="J19"/>
  <c r="J92"/>
  <c r="J123"/>
  <c r="J133"/>
  <c r="J100"/>
  <c r="J183"/>
  <c r="J167"/>
  <c r="J37"/>
  <c r="J85"/>
  <c r="J130"/>
  <c r="J148"/>
  <c r="J96"/>
  <c r="J27"/>
  <c r="J88"/>
  <c r="J15"/>
  <c r="J66"/>
  <c r="J12"/>
  <c r="J16"/>
  <c r="J110"/>
  <c r="J202"/>
  <c r="J33"/>
  <c r="J191"/>
  <c r="J90"/>
  <c r="J50"/>
  <c r="J161"/>
  <c r="J24"/>
  <c r="J129"/>
  <c r="I171"/>
  <c r="I91"/>
  <c r="I190"/>
  <c r="I157"/>
  <c r="I46"/>
  <c r="I144"/>
  <c r="I68"/>
  <c r="I192"/>
  <c r="I79"/>
  <c r="I155"/>
  <c r="I143"/>
  <c r="I78"/>
  <c r="I48"/>
  <c r="I57"/>
  <c r="I51"/>
  <c r="I154"/>
  <c r="I63"/>
  <c r="I162"/>
  <c r="I8"/>
  <c r="I113"/>
  <c r="I138"/>
  <c r="I168"/>
  <c r="I60"/>
  <c r="I166"/>
  <c r="I152"/>
  <c r="I159"/>
  <c r="I98"/>
  <c r="I28"/>
  <c r="I107"/>
  <c r="I11"/>
  <c r="I111"/>
  <c r="I47"/>
  <c r="I25"/>
  <c r="I32"/>
  <c r="I109"/>
  <c r="I10"/>
  <c r="I87"/>
  <c r="I13"/>
  <c r="I49"/>
  <c r="I55"/>
  <c r="I122"/>
  <c r="I58"/>
  <c r="I62"/>
  <c r="I6"/>
  <c r="I45"/>
  <c r="I44"/>
  <c r="I5"/>
  <c r="I20"/>
  <c r="I104"/>
  <c r="I17"/>
  <c r="I72"/>
  <c r="I59"/>
  <c r="I26"/>
  <c r="I160"/>
  <c r="I22"/>
  <c r="I69"/>
  <c r="I169"/>
  <c r="I108"/>
  <c r="I141"/>
  <c r="I75"/>
  <c r="I135"/>
  <c r="I120"/>
  <c r="I140"/>
  <c r="I61"/>
  <c r="I114"/>
  <c r="I99"/>
  <c r="I164"/>
  <c r="I40"/>
  <c r="I185"/>
  <c r="I102"/>
  <c r="I194"/>
  <c r="I189"/>
  <c r="I106"/>
  <c r="I80"/>
  <c r="I186"/>
  <c r="I119"/>
  <c r="I73"/>
  <c r="I112"/>
  <c r="I53"/>
  <c r="I82"/>
  <c r="I74"/>
  <c r="I131"/>
  <c r="I52"/>
  <c r="I56"/>
  <c r="I35"/>
  <c r="I128"/>
  <c r="I173"/>
  <c r="I38"/>
  <c r="I150"/>
  <c r="I197"/>
  <c r="I146"/>
  <c r="I117"/>
  <c r="I95"/>
  <c r="I200"/>
  <c r="I196"/>
  <c r="I93"/>
  <c r="I21"/>
  <c r="I193"/>
  <c r="I76"/>
  <c r="I101"/>
  <c r="I116"/>
  <c r="I86"/>
  <c r="I153"/>
  <c r="I43"/>
  <c r="I151"/>
  <c r="I163"/>
  <c r="I179"/>
  <c r="I201"/>
  <c r="I103"/>
  <c r="I97"/>
  <c r="I4"/>
  <c r="I188"/>
  <c r="I67"/>
  <c r="I105"/>
  <c r="I187"/>
  <c r="I156"/>
  <c r="I180"/>
  <c r="I94"/>
  <c r="I174"/>
  <c r="I137"/>
  <c r="I177"/>
  <c r="I118"/>
  <c r="I30"/>
  <c r="I115"/>
  <c r="I170"/>
  <c r="I23"/>
  <c r="I77"/>
  <c r="I147"/>
  <c r="I178"/>
  <c r="I158"/>
  <c r="I83"/>
  <c r="I70"/>
  <c r="I81"/>
  <c r="I198"/>
  <c r="I136"/>
  <c r="I34"/>
  <c r="I142"/>
  <c r="I31"/>
  <c r="I39"/>
  <c r="I65"/>
  <c r="I84"/>
  <c r="I149"/>
  <c r="I184"/>
  <c r="I7"/>
  <c r="I64"/>
  <c r="I42"/>
  <c r="I3"/>
  <c r="I36"/>
  <c r="I176"/>
  <c r="I126"/>
  <c r="I9"/>
  <c r="I199"/>
  <c r="I18"/>
  <c r="I14"/>
  <c r="I195"/>
  <c r="I175"/>
  <c r="I127"/>
  <c r="I145"/>
  <c r="I181"/>
  <c r="I132"/>
  <c r="I172"/>
  <c r="I165"/>
  <c r="I182"/>
  <c r="I134"/>
  <c r="I139"/>
  <c r="I2"/>
  <c r="I121"/>
  <c r="I54"/>
  <c r="I125"/>
  <c r="I89"/>
  <c r="I124"/>
  <c r="I41"/>
  <c r="I71"/>
  <c r="I29"/>
  <c r="I19"/>
  <c r="I92"/>
  <c r="I123"/>
  <c r="I133"/>
  <c r="I100"/>
  <c r="I183"/>
  <c r="I167"/>
  <c r="I37"/>
  <c r="I85"/>
  <c r="I130"/>
  <c r="I148"/>
  <c r="I96"/>
  <c r="I27"/>
  <c r="I88"/>
  <c r="I15"/>
  <c r="I66"/>
  <c r="I12"/>
  <c r="I16"/>
  <c r="I110"/>
  <c r="I202"/>
  <c r="I33"/>
  <c r="I191"/>
  <c r="I90"/>
  <c r="I50"/>
  <c r="I161"/>
  <c r="I24"/>
  <c r="I129"/>
  <c r="L50" l="1"/>
  <c r="L202"/>
  <c r="L66"/>
  <c r="L96"/>
  <c r="L37"/>
  <c r="L133"/>
  <c r="L29"/>
  <c r="L89"/>
  <c r="L2"/>
  <c r="L165"/>
  <c r="L145"/>
  <c r="L14"/>
  <c r="L126"/>
  <c r="L42"/>
  <c r="L149"/>
  <c r="L31"/>
  <c r="L198"/>
  <c r="L158"/>
  <c r="L23"/>
  <c r="L118"/>
  <c r="L94"/>
  <c r="L105"/>
  <c r="L97"/>
  <c r="L163"/>
  <c r="L86"/>
  <c r="L193"/>
  <c r="L161"/>
  <c r="L33"/>
  <c r="L27"/>
  <c r="L85"/>
  <c r="L100"/>
  <c r="L121"/>
  <c r="L182"/>
  <c r="L181"/>
  <c r="L195"/>
  <c r="L9"/>
  <c r="L184"/>
  <c r="L136"/>
  <c r="L30"/>
  <c r="L174"/>
  <c r="L187"/>
  <c r="L179"/>
  <c r="L153"/>
  <c r="L76"/>
  <c r="L196"/>
  <c r="L173"/>
  <c r="L52"/>
  <c r="L194"/>
  <c r="L164"/>
  <c r="L140"/>
  <c r="L141"/>
  <c r="L72"/>
  <c r="L62"/>
  <c r="L24"/>
  <c r="L16"/>
  <c r="L88"/>
  <c r="L183"/>
  <c r="L92"/>
  <c r="L54"/>
  <c r="L134"/>
  <c r="L132"/>
  <c r="L175"/>
  <c r="L36"/>
  <c r="L7"/>
  <c r="L34"/>
  <c r="L70"/>
  <c r="L147"/>
  <c r="L137"/>
  <c r="L156"/>
  <c r="L201"/>
  <c r="L43"/>
  <c r="L101"/>
  <c r="L93"/>
  <c r="L117"/>
  <c r="L38"/>
  <c r="L56"/>
  <c r="L82"/>
  <c r="L40"/>
  <c r="L61"/>
  <c r="L75"/>
  <c r="L69"/>
  <c r="L59"/>
  <c r="L6"/>
  <c r="L10"/>
  <c r="L47"/>
  <c r="L28"/>
  <c r="L166"/>
  <c r="L113"/>
  <c r="L154"/>
  <c r="L78"/>
  <c r="L157"/>
  <c r="L129"/>
  <c r="L90"/>
  <c r="L110"/>
  <c r="L15"/>
  <c r="L148"/>
  <c r="L167"/>
  <c r="L123"/>
  <c r="L71"/>
  <c r="L125"/>
  <c r="L139"/>
  <c r="L172"/>
  <c r="L127"/>
  <c r="L18"/>
  <c r="L176"/>
  <c r="L64"/>
  <c r="L84"/>
  <c r="L142"/>
  <c r="L81"/>
  <c r="L178"/>
  <c r="L170"/>
  <c r="L177"/>
  <c r="L180"/>
  <c r="L67"/>
  <c r="L103"/>
  <c r="L151"/>
  <c r="L116"/>
  <c r="L21"/>
  <c r="L95"/>
  <c r="L150"/>
  <c r="L35"/>
  <c r="L74"/>
  <c r="L73"/>
  <c r="L106"/>
  <c r="L185"/>
  <c r="L114"/>
  <c r="L135"/>
  <c r="L169"/>
  <c r="L26"/>
  <c r="L104"/>
  <c r="L45"/>
  <c r="L122"/>
  <c r="L25"/>
  <c r="L138"/>
  <c r="L48"/>
  <c r="L49"/>
  <c r="L109"/>
  <c r="L111"/>
  <c r="L98"/>
  <c r="L60"/>
  <c r="L51"/>
  <c r="L143"/>
  <c r="L190"/>
  <c r="L200"/>
  <c r="L197"/>
  <c r="L128"/>
  <c r="L131"/>
  <c r="L112"/>
  <c r="L80"/>
  <c r="L102"/>
  <c r="L99"/>
  <c r="L120"/>
  <c r="L108"/>
  <c r="L160"/>
  <c r="L17"/>
  <c r="L44"/>
  <c r="L58"/>
  <c r="L13"/>
  <c r="L32"/>
  <c r="L11"/>
  <c r="L159"/>
  <c r="L168"/>
  <c r="L162"/>
  <c r="L57"/>
  <c r="L155"/>
  <c r="L144"/>
  <c r="L3"/>
  <c r="L39"/>
  <c r="L77"/>
  <c r="L4"/>
  <c r="L22"/>
  <c r="L5"/>
  <c r="L91"/>
  <c r="L87"/>
  <c r="L107"/>
  <c r="L152"/>
  <c r="L63"/>
  <c r="L79"/>
  <c r="L46"/>
  <c r="L171"/>
  <c r="L12"/>
  <c r="L19"/>
  <c r="L124"/>
  <c r="L83"/>
  <c r="L146"/>
  <c r="L53"/>
  <c r="L186"/>
  <c r="L8"/>
  <c r="L68"/>
  <c r="L191"/>
  <c r="L130"/>
  <c r="L41"/>
  <c r="L199"/>
  <c r="L65"/>
  <c r="L115"/>
  <c r="L188"/>
  <c r="L119"/>
  <c r="L189"/>
  <c r="L20"/>
  <c r="L55"/>
  <c r="L192"/>
  <c r="R2" l="1"/>
</calcChain>
</file>

<file path=xl/sharedStrings.xml><?xml version="1.0" encoding="utf-8"?>
<sst xmlns="http://schemas.openxmlformats.org/spreadsheetml/2006/main" count="835" uniqueCount="247">
  <si>
    <t>Ernando</t>
  </si>
  <si>
    <t>Zagueiro</t>
  </si>
  <si>
    <t>Internacional</t>
  </si>
  <si>
    <t>São Paulo X Internacional</t>
  </si>
  <si>
    <t>Fabinho</t>
  </si>
  <si>
    <t>Meia</t>
  </si>
  <si>
    <t>Artur</t>
  </si>
  <si>
    <t>Lateral</t>
  </si>
  <si>
    <t>Paulão</t>
  </si>
  <si>
    <t>William</t>
  </si>
  <si>
    <t>Técnico</t>
  </si>
  <si>
    <t>Fluminense</t>
  </si>
  <si>
    <t>Fluminense X Santa Cruz</t>
  </si>
  <si>
    <t>Atacante</t>
  </si>
  <si>
    <t>Grêmio</t>
  </si>
  <si>
    <t>Grêmio X Flamengo</t>
  </si>
  <si>
    <t>Walace</t>
  </si>
  <si>
    <t>Luan</t>
  </si>
  <si>
    <t>Giuliano</t>
  </si>
  <si>
    <t>Fred</t>
  </si>
  <si>
    <t>Marcelo</t>
  </si>
  <si>
    <t>Maicon</t>
  </si>
  <si>
    <t>Goleiro</t>
  </si>
  <si>
    <t>Osman</t>
  </si>
  <si>
    <t>América-MG</t>
  </si>
  <si>
    <t>Chapecoense X América-MG</t>
  </si>
  <si>
    <t>Bobô</t>
  </si>
  <si>
    <t>Ramiro</t>
  </si>
  <si>
    <t>Willian</t>
  </si>
  <si>
    <t>Cruzeiro</t>
  </si>
  <si>
    <t>Cruzeiro X Figueirense</t>
  </si>
  <si>
    <t>Sport</t>
  </si>
  <si>
    <t>Sport X Botafogo</t>
  </si>
  <si>
    <t>Renê</t>
  </si>
  <si>
    <t>Lenis</t>
  </si>
  <si>
    <t>Durval</t>
  </si>
  <si>
    <t>Danilo</t>
  </si>
  <si>
    <t>Fábio</t>
  </si>
  <si>
    <t>Vinícius</t>
  </si>
  <si>
    <t>Serginho</t>
  </si>
  <si>
    <t>Magrão</t>
  </si>
  <si>
    <t>Gabriel</t>
  </si>
  <si>
    <t>Élber</t>
  </si>
  <si>
    <t>Léo</t>
  </si>
  <si>
    <t>Henrique</t>
  </si>
  <si>
    <t>Allano</t>
  </si>
  <si>
    <t>Pisano</t>
  </si>
  <si>
    <t>Wellington</t>
  </si>
  <si>
    <t>Ponte Preta</t>
  </si>
  <si>
    <t>Ponte Preta X Palmeiras</t>
  </si>
  <si>
    <t>Felipe</t>
  </si>
  <si>
    <t>Reinaldo</t>
  </si>
  <si>
    <t>Ravanelli</t>
  </si>
  <si>
    <t>Jeferson</t>
  </si>
  <si>
    <t>Clayson</t>
  </si>
  <si>
    <t>Kadu</t>
  </si>
  <si>
    <t>Palmeiras</t>
  </si>
  <si>
    <t>Santa Cruz</t>
  </si>
  <si>
    <t>Claudinei</t>
  </si>
  <si>
    <t>Alison</t>
  </si>
  <si>
    <t>Sueliton</t>
  </si>
  <si>
    <t>Atlético-MG</t>
  </si>
  <si>
    <t>Atlético-PR X Atlético-MG</t>
  </si>
  <si>
    <t>Santos</t>
  </si>
  <si>
    <t>Vitória</t>
  </si>
  <si>
    <t>Vitória X Corinthians</t>
  </si>
  <si>
    <t>Nikão</t>
  </si>
  <si>
    <t>Atlético-PR</t>
  </si>
  <si>
    <t>Otávio</t>
  </si>
  <si>
    <t>Walter</t>
  </si>
  <si>
    <t>Ramon</t>
  </si>
  <si>
    <t>Weverton</t>
  </si>
  <si>
    <t>Ewandro</t>
  </si>
  <si>
    <t>Vander</t>
  </si>
  <si>
    <t>Sidcley</t>
  </si>
  <si>
    <t>André</t>
  </si>
  <si>
    <t>Jadson</t>
  </si>
  <si>
    <t>Santos X Coritiba</t>
  </si>
  <si>
    <t>Corinthians</t>
  </si>
  <si>
    <t>Chapecoense</t>
  </si>
  <si>
    <t>Fagner</t>
  </si>
  <si>
    <t>Elias</t>
  </si>
  <si>
    <t>Vanderlei</t>
  </si>
  <si>
    <t>Renato</t>
  </si>
  <si>
    <t>Guilherme</t>
  </si>
  <si>
    <t>Zeca</t>
  </si>
  <si>
    <t>Elicarlos</t>
  </si>
  <si>
    <t>Figueirense</t>
  </si>
  <si>
    <t>Uendel</t>
  </si>
  <si>
    <t>Balbuena</t>
  </si>
  <si>
    <t>Tite</t>
  </si>
  <si>
    <t>Coritiba</t>
  </si>
  <si>
    <t>Kleber</t>
  </si>
  <si>
    <t>Grafite</t>
  </si>
  <si>
    <t>Keno</t>
  </si>
  <si>
    <t>Juninho</t>
  </si>
  <si>
    <t>Carlinhos</t>
  </si>
  <si>
    <t>Neris</t>
  </si>
  <si>
    <t>Wilson</t>
  </si>
  <si>
    <t>Vítor</t>
  </si>
  <si>
    <t>Ruy</t>
  </si>
  <si>
    <t>Dodô</t>
  </si>
  <si>
    <t>Ermel</t>
  </si>
  <si>
    <t>Bady</t>
  </si>
  <si>
    <t>Jefferson</t>
  </si>
  <si>
    <t>Jaime</t>
  </si>
  <si>
    <t>Ferrugem</t>
  </si>
  <si>
    <t>Jocinei</t>
  </si>
  <si>
    <t>Jorge</t>
  </si>
  <si>
    <t>Flamengo</t>
  </si>
  <si>
    <t>Egídio</t>
  </si>
  <si>
    <t>Jonathan</t>
  </si>
  <si>
    <t>Jean</t>
  </si>
  <si>
    <t>Cuca</t>
  </si>
  <si>
    <t>Vitinho</t>
  </si>
  <si>
    <t>Osvaldo</t>
  </si>
  <si>
    <t>Andrigo</t>
  </si>
  <si>
    <t>Botafogo</t>
  </si>
  <si>
    <t>Ribamar</t>
  </si>
  <si>
    <t>São Paulo</t>
  </si>
  <si>
    <t>Leandrinho</t>
  </si>
  <si>
    <t>Kelvin</t>
  </si>
  <si>
    <t>Ananias</t>
  </si>
  <si>
    <t>Gil</t>
  </si>
  <si>
    <t>Rodinei</t>
  </si>
  <si>
    <t>Cícero</t>
  </si>
  <si>
    <t>Gum</t>
  </si>
  <si>
    <t>Cuéllar</t>
  </si>
  <si>
    <t>Juan</t>
  </si>
  <si>
    <t>Josimar</t>
  </si>
  <si>
    <t>Everton</t>
  </si>
  <si>
    <t>Kieza</t>
  </si>
  <si>
    <t>Mancuello</t>
  </si>
  <si>
    <t>Amaral</t>
  </si>
  <si>
    <t>Levir Culpi</t>
  </si>
  <si>
    <t>Eduardo Sasha</t>
  </si>
  <si>
    <t>Pedro Geromel</t>
  </si>
  <si>
    <t>Miller Bolaños</t>
  </si>
  <si>
    <t>Marcelo Oliveira</t>
  </si>
  <si>
    <t>Marcelo Grohe</t>
  </si>
  <si>
    <t>Argel Fucks</t>
  </si>
  <si>
    <t xml:space="preserve">Roger Machado </t>
  </si>
  <si>
    <t>Diego Souza</t>
  </si>
  <si>
    <t>Bruno Rodrigo</t>
  </si>
  <si>
    <t>Mark González</t>
  </si>
  <si>
    <t>Oswaldo Henríquez</t>
  </si>
  <si>
    <t>Samuel Xavier</t>
  </si>
  <si>
    <t>Vinícius Araújo</t>
  </si>
  <si>
    <t>Gabriel Xavier</t>
  </si>
  <si>
    <t>Sánchez Miño</t>
  </si>
  <si>
    <t>Wellington Paulista</t>
  </si>
  <si>
    <t>Felipe Azevedo</t>
  </si>
  <si>
    <t>Oswaldo de Oliveira</t>
  </si>
  <si>
    <t>Douglas Grolli</t>
  </si>
  <si>
    <t>João Carlos</t>
  </si>
  <si>
    <t>João Vitor</t>
  </si>
  <si>
    <t>Eduardo Baptista</t>
  </si>
  <si>
    <t>Matheus Jesus</t>
  </si>
  <si>
    <t>Tchê Tchê</t>
  </si>
  <si>
    <t>Fernando Gabriel</t>
  </si>
  <si>
    <t>João Ricardo</t>
  </si>
  <si>
    <t>Tiago Luis</t>
  </si>
  <si>
    <t>Rafael Bastos</t>
  </si>
  <si>
    <t>Leandro Guerreiro</t>
  </si>
  <si>
    <t>Danilo Barcelos</t>
  </si>
  <si>
    <t>Victor Rangel</t>
  </si>
  <si>
    <t>Givanildo Oliveira</t>
  </si>
  <si>
    <t>Fernando Miguel</t>
  </si>
  <si>
    <t>Victor Ramos</t>
  </si>
  <si>
    <t>Leandro Domingues</t>
  </si>
  <si>
    <t>Tiago Real</t>
  </si>
  <si>
    <t>Thiago Heleno</t>
  </si>
  <si>
    <t>José Welison</t>
  </si>
  <si>
    <t>Paulo André</t>
  </si>
  <si>
    <t>Vagner Mancini</t>
  </si>
  <si>
    <t>Vitor Bueno</t>
  </si>
  <si>
    <t>Guto Ferreira</t>
  </si>
  <si>
    <t>Victor Ferraz</t>
  </si>
  <si>
    <t>Marquinhos Gabriel</t>
  </si>
  <si>
    <t>David Braz</t>
  </si>
  <si>
    <t>Gustavo Henrique</t>
  </si>
  <si>
    <t>Bruno Henrique</t>
  </si>
  <si>
    <t>Thiago Maia</t>
  </si>
  <si>
    <t>Giovanni Augusto</t>
  </si>
  <si>
    <t>Dorival Júnior</t>
  </si>
  <si>
    <t xml:space="preserve">Arthur </t>
  </si>
  <si>
    <t>Tiago Cardoso</t>
  </si>
  <si>
    <t>João Paulo</t>
  </si>
  <si>
    <t>Alan Santos</t>
  </si>
  <si>
    <t>Danny Morais</t>
  </si>
  <si>
    <t>Tiago Costa</t>
  </si>
  <si>
    <t>Uillian Correia</t>
  </si>
  <si>
    <t>Gilson Kleina</t>
  </si>
  <si>
    <t>Rafael Moura</t>
  </si>
  <si>
    <t>Milton Mendes</t>
  </si>
  <si>
    <t>Bruno Alves</t>
  </si>
  <si>
    <t>Marquinhos Pedroso</t>
  </si>
  <si>
    <t>Fernando Prass</t>
  </si>
  <si>
    <t>Júnior Oliveira</t>
  </si>
  <si>
    <t>Vinícius Eutrópio</t>
  </si>
  <si>
    <t>Cleiton Xavier</t>
  </si>
  <si>
    <t>Gabriel Jesus</t>
  </si>
  <si>
    <t>Gustavo Scarpa</t>
  </si>
  <si>
    <t>Wellington Silva</t>
  </si>
  <si>
    <t>Diego Cavalieri</t>
  </si>
  <si>
    <t xml:space="preserve">Richarlison </t>
  </si>
  <si>
    <t>Fernando Bob</t>
  </si>
  <si>
    <t>Paulo Autuori</t>
  </si>
  <si>
    <t>Rodrigo Lindoso</t>
  </si>
  <si>
    <t>Luis Ricardo</t>
  </si>
  <si>
    <t>Bruno Silva</t>
  </si>
  <si>
    <t>Thiago Mendes</t>
  </si>
  <si>
    <t>Helton Leite</t>
  </si>
  <si>
    <t>Ricardo Gomes</t>
  </si>
  <si>
    <t>Bruno Rangel</t>
  </si>
  <si>
    <t>Cleber Santana</t>
  </si>
  <si>
    <t>Lucas Gomes</t>
  </si>
  <si>
    <t>Léo Duarte</t>
  </si>
  <si>
    <t>Thiago Martins</t>
  </si>
  <si>
    <t>Vitor Hugo</t>
  </si>
  <si>
    <t>Matheus Sales</t>
  </si>
  <si>
    <t>Muricy Ramalho</t>
  </si>
  <si>
    <t>Victor Luis</t>
  </si>
  <si>
    <t>Róger Guedes</t>
  </si>
  <si>
    <t>Paulo Victor</t>
  </si>
  <si>
    <t>Willian Arão</t>
  </si>
  <si>
    <t>Rafael Lima</t>
  </si>
  <si>
    <t>Edgardo Bauza</t>
  </si>
  <si>
    <t>Claudio Winck</t>
  </si>
  <si>
    <t>Lucas Barrios</t>
  </si>
  <si>
    <t>Diego Renan</t>
  </si>
  <si>
    <t>Diego Aguirre</t>
  </si>
  <si>
    <t>Dener Assunção</t>
  </si>
  <si>
    <t>preco0</t>
  </si>
  <si>
    <t>var1</t>
  </si>
  <si>
    <t>mando</t>
  </si>
  <si>
    <t>jogador</t>
  </si>
  <si>
    <t>posiccao</t>
  </si>
  <si>
    <t>num_jogos</t>
  </si>
  <si>
    <t>time</t>
  </si>
  <si>
    <t>RB</t>
  </si>
  <si>
    <t>preco</t>
  </si>
  <si>
    <t>confronto</t>
  </si>
  <si>
    <t>x</t>
  </si>
  <si>
    <t>Preço</t>
  </si>
  <si>
    <t>Var Esp</t>
  </si>
  <si>
    <t>Valozição esperada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</si>
</sst>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2"/>
  <sheetViews>
    <sheetView tabSelected="1" workbookViewId="0">
      <selection activeCell="AC12" sqref="AC12"/>
    </sheetView>
  </sheetViews>
  <sheetFormatPr defaultRowHeight="15"/>
  <cols>
    <col min="1" max="1" width="18.28515625" customWidth="1"/>
    <col min="4" max="4" width="13.42578125" customWidth="1"/>
    <col min="6" max="6" width="15.42578125" customWidth="1"/>
    <col min="11" max="11" width="13.5703125" customWidth="1"/>
    <col min="12" max="12" width="22" style="1" customWidth="1"/>
    <col min="13" max="17" width="0" hidden="1" customWidth="1"/>
    <col min="18" max="18" width="9.28515625" hidden="1" customWidth="1"/>
    <col min="19" max="22" width="0" hidden="1" customWidth="1"/>
  </cols>
  <sheetData>
    <row r="1" spans="1:18">
      <c r="A1" t="s">
        <v>236</v>
      </c>
      <c r="B1" t="s">
        <v>237</v>
      </c>
      <c r="C1" t="s">
        <v>238</v>
      </c>
      <c r="D1" t="s">
        <v>239</v>
      </c>
      <c r="E1" t="s">
        <v>241</v>
      </c>
      <c r="F1" t="s">
        <v>234</v>
      </c>
      <c r="G1" t="s">
        <v>242</v>
      </c>
      <c r="H1" t="s">
        <v>240</v>
      </c>
      <c r="I1" t="s">
        <v>233</v>
      </c>
      <c r="J1" t="s">
        <v>234</v>
      </c>
      <c r="K1" t="s">
        <v>235</v>
      </c>
      <c r="L1" s="1" t="s">
        <v>246</v>
      </c>
      <c r="Q1" t="s">
        <v>244</v>
      </c>
      <c r="R1">
        <f>SUMIFS(E:E,M:M,"x")+2.85</f>
        <v>114.53999999999998</v>
      </c>
    </row>
    <row r="2" spans="1:18">
      <c r="A2" t="s">
        <v>36</v>
      </c>
      <c r="B2" t="s">
        <v>22</v>
      </c>
      <c r="C2">
        <v>1</v>
      </c>
      <c r="D2" t="s">
        <v>79</v>
      </c>
      <c r="E2">
        <v>20.74</v>
      </c>
      <c r="F2">
        <v>10.74</v>
      </c>
      <c r="G2" t="s">
        <v>25</v>
      </c>
      <c r="H2">
        <v>0</v>
      </c>
      <c r="I2">
        <f>E2-F2</f>
        <v>9.9999999999999982</v>
      </c>
      <c r="J2">
        <f>F2</f>
        <v>10.74</v>
      </c>
      <c r="K2">
        <f>IF(FIND(D2,G2)=1,1,0)</f>
        <v>1</v>
      </c>
      <c r="L2" s="1">
        <f xml:space="preserve"> -0.0729 * I2+      0.2909 * J2 +      1.4221 * K2 +      0.2066</f>
        <v>4.0239659999999997</v>
      </c>
      <c r="M2" t="s">
        <v>243</v>
      </c>
      <c r="Q2" t="s">
        <v>245</v>
      </c>
      <c r="R2">
        <f>SUMIFS(L:L,M:M,"x")</f>
        <v>25.370320999999993</v>
      </c>
    </row>
    <row r="3" spans="1:18">
      <c r="A3" t="s">
        <v>203</v>
      </c>
      <c r="B3" t="s">
        <v>7</v>
      </c>
      <c r="C3">
        <v>1</v>
      </c>
      <c r="D3" t="s">
        <v>11</v>
      </c>
      <c r="E3">
        <v>11.54</v>
      </c>
      <c r="F3">
        <v>5.54</v>
      </c>
      <c r="G3" t="s">
        <v>12</v>
      </c>
      <c r="H3">
        <v>3</v>
      </c>
      <c r="I3">
        <f>E3-F3</f>
        <v>5.9999999999999991</v>
      </c>
      <c r="J3">
        <f>F3</f>
        <v>5.54</v>
      </c>
      <c r="K3">
        <f>IF(FIND(D3,G3)=1,1,0)</f>
        <v>1</v>
      </c>
      <c r="L3" s="1">
        <f xml:space="preserve"> -0.0729 * I3+      0.2909 * J3 +      1.4221 * K3 +      0.2066</f>
        <v>2.802886</v>
      </c>
      <c r="M3" t="s">
        <v>243</v>
      </c>
    </row>
    <row r="4" spans="1:18">
      <c r="A4" t="s">
        <v>94</v>
      </c>
      <c r="B4" t="s">
        <v>13</v>
      </c>
      <c r="C4">
        <v>1</v>
      </c>
      <c r="D4" t="s">
        <v>57</v>
      </c>
      <c r="E4">
        <v>21.32</v>
      </c>
      <c r="F4">
        <v>11.32</v>
      </c>
      <c r="G4" t="s">
        <v>12</v>
      </c>
      <c r="H4">
        <v>3</v>
      </c>
      <c r="I4">
        <f>E4-F4</f>
        <v>10</v>
      </c>
      <c r="J4">
        <f>F4</f>
        <v>11.32</v>
      </c>
      <c r="K4">
        <f>IF(FIND(D4,G4)=1,1,0)</f>
        <v>0</v>
      </c>
      <c r="L4" s="1">
        <f xml:space="preserve"> -0.0729 * I4+      0.2909 * J4 +      1.4221 * K4 +      0.2066</f>
        <v>2.7705879999999996</v>
      </c>
      <c r="Q4" t="s">
        <v>22</v>
      </c>
      <c r="R4">
        <f>COUNTIFS(B:B,Q4,M:M,"x")</f>
        <v>1</v>
      </c>
    </row>
    <row r="5" spans="1:18">
      <c r="A5" t="s">
        <v>154</v>
      </c>
      <c r="B5" t="s">
        <v>22</v>
      </c>
      <c r="C5">
        <v>1</v>
      </c>
      <c r="D5" t="s">
        <v>48</v>
      </c>
      <c r="E5">
        <v>8.82</v>
      </c>
      <c r="F5">
        <v>4.82</v>
      </c>
      <c r="G5" t="s">
        <v>49</v>
      </c>
      <c r="H5">
        <v>0</v>
      </c>
      <c r="I5">
        <f>E5-F5</f>
        <v>4</v>
      </c>
      <c r="J5">
        <f>F5</f>
        <v>4.82</v>
      </c>
      <c r="K5">
        <f>IF(FIND(D5,G5)=1,1,0)</f>
        <v>1</v>
      </c>
      <c r="L5" s="1">
        <f xml:space="preserve"> -0.0729 * I5+      0.2909 * J5 +      1.4221 * K5 +      0.2066</f>
        <v>2.7392379999999998</v>
      </c>
      <c r="Q5" t="s">
        <v>1</v>
      </c>
      <c r="R5">
        <f t="shared" ref="R5:R9" si="0">COUNTIFS(B:B,Q5,M:M,"x")</f>
        <v>2</v>
      </c>
    </row>
    <row r="6" spans="1:18">
      <c r="A6" t="s">
        <v>51</v>
      </c>
      <c r="B6" t="s">
        <v>7</v>
      </c>
      <c r="C6">
        <v>1</v>
      </c>
      <c r="D6" t="s">
        <v>48</v>
      </c>
      <c r="E6">
        <v>12.43</v>
      </c>
      <c r="F6">
        <v>5.43</v>
      </c>
      <c r="G6" t="s">
        <v>49</v>
      </c>
      <c r="H6">
        <v>3</v>
      </c>
      <c r="I6">
        <f>E6-F6</f>
        <v>7</v>
      </c>
      <c r="J6">
        <f>F6</f>
        <v>5.43</v>
      </c>
      <c r="K6">
        <f>IF(FIND(D6,G6)=1,1,0)</f>
        <v>1</v>
      </c>
      <c r="L6" s="1">
        <f xml:space="preserve"> -0.0729 * I6+      0.2909 * J6 +      1.4221 * K6 +      0.2066</f>
        <v>2.6979869999999995</v>
      </c>
      <c r="Q6" t="s">
        <v>7</v>
      </c>
      <c r="R6">
        <f t="shared" si="0"/>
        <v>2</v>
      </c>
    </row>
    <row r="7" spans="1:18">
      <c r="A7" t="s">
        <v>201</v>
      </c>
      <c r="B7" t="s">
        <v>13</v>
      </c>
      <c r="C7">
        <v>1</v>
      </c>
      <c r="D7" t="s">
        <v>56</v>
      </c>
      <c r="E7">
        <v>31.91</v>
      </c>
      <c r="F7">
        <v>12.91</v>
      </c>
      <c r="G7" t="s">
        <v>49</v>
      </c>
      <c r="H7">
        <v>0</v>
      </c>
      <c r="I7">
        <f>E7-F7</f>
        <v>19</v>
      </c>
      <c r="J7">
        <f>F7</f>
        <v>12.91</v>
      </c>
      <c r="K7">
        <f>IF(FIND(D7,G7)=1,1,0)</f>
        <v>0</v>
      </c>
      <c r="L7" s="1">
        <f xml:space="preserve"> -0.0729 * I7+      0.2909 * J7 +      1.4221 * K7 +      0.2066</f>
        <v>2.5770189999999999</v>
      </c>
      <c r="Q7" t="s">
        <v>5</v>
      </c>
      <c r="R7">
        <f t="shared" si="0"/>
        <v>3</v>
      </c>
    </row>
    <row r="8" spans="1:18">
      <c r="A8" t="s">
        <v>27</v>
      </c>
      <c r="B8" t="s">
        <v>5</v>
      </c>
      <c r="C8">
        <v>1</v>
      </c>
      <c r="D8" t="s">
        <v>14</v>
      </c>
      <c r="E8">
        <v>9.49</v>
      </c>
      <c r="F8">
        <v>4.49</v>
      </c>
      <c r="G8" t="s">
        <v>15</v>
      </c>
      <c r="H8">
        <v>5</v>
      </c>
      <c r="I8">
        <f>E8-F8</f>
        <v>5</v>
      </c>
      <c r="J8">
        <f>F8</f>
        <v>4.49</v>
      </c>
      <c r="K8">
        <f>IF(FIND(D8,G8)=1,1,0)</f>
        <v>1</v>
      </c>
      <c r="L8" s="1">
        <f xml:space="preserve"> -0.0729 * I8+      0.2909 * J8 +      1.4221 * K8 +      0.2066</f>
        <v>2.570341</v>
      </c>
      <c r="M8" t="s">
        <v>243</v>
      </c>
      <c r="Q8" t="s">
        <v>13</v>
      </c>
      <c r="R8">
        <f t="shared" si="0"/>
        <v>3</v>
      </c>
    </row>
    <row r="9" spans="1:18">
      <c r="A9" t="s">
        <v>204</v>
      </c>
      <c r="B9" t="s">
        <v>22</v>
      </c>
      <c r="C9">
        <v>1</v>
      </c>
      <c r="D9" t="s">
        <v>11</v>
      </c>
      <c r="E9">
        <v>9.34</v>
      </c>
      <c r="F9">
        <v>4.34</v>
      </c>
      <c r="G9" t="s">
        <v>12</v>
      </c>
      <c r="H9">
        <v>0</v>
      </c>
      <c r="I9">
        <f>E9-F9</f>
        <v>5</v>
      </c>
      <c r="J9">
        <f>F9</f>
        <v>4.34</v>
      </c>
      <c r="K9">
        <f>IF(FIND(D9,G9)=1,1,0)</f>
        <v>1</v>
      </c>
      <c r="L9" s="1">
        <f xml:space="preserve"> -0.0729 * I9+      0.2909 * J9 +      1.4221 * K9 +      0.2066</f>
        <v>2.5267059999999999</v>
      </c>
      <c r="Q9" t="s">
        <v>10</v>
      </c>
      <c r="R9">
        <f t="shared" si="0"/>
        <v>0</v>
      </c>
    </row>
    <row r="10" spans="1:18">
      <c r="A10" t="s">
        <v>42</v>
      </c>
      <c r="B10" t="s">
        <v>5</v>
      </c>
      <c r="C10">
        <v>1</v>
      </c>
      <c r="D10" t="s">
        <v>29</v>
      </c>
      <c r="E10">
        <v>9.1199999999999992</v>
      </c>
      <c r="F10">
        <v>4.12</v>
      </c>
      <c r="G10" t="s">
        <v>30</v>
      </c>
      <c r="H10">
        <v>4</v>
      </c>
      <c r="I10">
        <f>E10-F10</f>
        <v>4.9999999999999991</v>
      </c>
      <c r="J10">
        <f>F10</f>
        <v>4.12</v>
      </c>
      <c r="K10">
        <f>IF(FIND(D10,G10)=1,1,0)</f>
        <v>1</v>
      </c>
      <c r="L10" s="1">
        <f xml:space="preserve"> -0.0729 * I10+      0.2909 * J10 +      1.4221 * K10 +      0.2066</f>
        <v>2.4627079999999997</v>
      </c>
      <c r="M10" t="s">
        <v>243</v>
      </c>
    </row>
    <row r="11" spans="1:18">
      <c r="A11" t="s">
        <v>37</v>
      </c>
      <c r="B11" t="s">
        <v>22</v>
      </c>
      <c r="C11">
        <v>1</v>
      </c>
      <c r="D11" t="s">
        <v>29</v>
      </c>
      <c r="E11">
        <v>13.75</v>
      </c>
      <c r="F11">
        <v>4.75</v>
      </c>
      <c r="G11" t="s">
        <v>30</v>
      </c>
      <c r="H11">
        <v>0</v>
      </c>
      <c r="I11">
        <f>E11-F11</f>
        <v>9</v>
      </c>
      <c r="J11">
        <f>F11</f>
        <v>4.75</v>
      </c>
      <c r="K11">
        <f>IF(FIND(D11,G11)=1,1,0)</f>
        <v>1</v>
      </c>
      <c r="L11" s="1">
        <f xml:space="preserve"> -0.0729 * I11+      0.2909 * J11 +      1.4221 * K11 +      0.2066</f>
        <v>2.3543749999999997</v>
      </c>
    </row>
    <row r="12" spans="1:18">
      <c r="A12" t="s">
        <v>20</v>
      </c>
      <c r="B12" t="s">
        <v>1</v>
      </c>
      <c r="C12">
        <v>1</v>
      </c>
      <c r="D12" t="s">
        <v>79</v>
      </c>
      <c r="E12">
        <v>5.51</v>
      </c>
      <c r="F12">
        <v>2.5099999999999998</v>
      </c>
      <c r="G12" t="s">
        <v>25</v>
      </c>
      <c r="H12">
        <v>0</v>
      </c>
      <c r="I12">
        <f>E12-F12</f>
        <v>3</v>
      </c>
      <c r="J12">
        <f>F12</f>
        <v>2.5099999999999998</v>
      </c>
      <c r="K12">
        <f>IF(FIND(D12,G12)=1,1,0)</f>
        <v>1</v>
      </c>
      <c r="L12" s="1">
        <f xml:space="preserve"> -0.0729 * I12+      0.2909 * J12 +      1.4221 * K12 +      0.2066</f>
        <v>2.1401589999999997</v>
      </c>
      <c r="M12" t="s">
        <v>243</v>
      </c>
    </row>
    <row r="13" spans="1:18">
      <c r="A13" t="s">
        <v>44</v>
      </c>
      <c r="B13" t="s">
        <v>5</v>
      </c>
      <c r="C13">
        <v>1</v>
      </c>
      <c r="D13" t="s">
        <v>29</v>
      </c>
      <c r="E13">
        <v>6.69</v>
      </c>
      <c r="F13">
        <v>2.69</v>
      </c>
      <c r="G13" t="s">
        <v>30</v>
      </c>
      <c r="H13">
        <v>4</v>
      </c>
      <c r="I13">
        <f>E13-F13</f>
        <v>4</v>
      </c>
      <c r="J13">
        <f>F13</f>
        <v>2.69</v>
      </c>
      <c r="K13">
        <f>IF(FIND(D13,G13)=1,1,0)</f>
        <v>1</v>
      </c>
      <c r="L13" s="1">
        <f xml:space="preserve"> -0.0729 * I13+      0.2909 * J13 +      1.4221 * K13 +      0.2066</f>
        <v>2.119621</v>
      </c>
      <c r="M13" t="s">
        <v>243</v>
      </c>
    </row>
    <row r="14" spans="1:18">
      <c r="A14" t="s">
        <v>205</v>
      </c>
      <c r="B14" t="s">
        <v>13</v>
      </c>
      <c r="C14">
        <v>1</v>
      </c>
      <c r="D14" t="s">
        <v>11</v>
      </c>
      <c r="E14">
        <v>6.62</v>
      </c>
      <c r="F14">
        <v>2.62</v>
      </c>
      <c r="G14" t="s">
        <v>12</v>
      </c>
      <c r="H14">
        <v>0</v>
      </c>
      <c r="I14">
        <f>E14-F14</f>
        <v>4</v>
      </c>
      <c r="J14">
        <f>F14</f>
        <v>2.62</v>
      </c>
      <c r="K14">
        <f>IF(FIND(D14,G14)=1,1,0)</f>
        <v>1</v>
      </c>
      <c r="L14" s="1">
        <f xml:space="preserve"> -0.0729 * I14+      0.2909 * J14 +      1.4221 * K14 +      0.2066</f>
        <v>2.0992579999999998</v>
      </c>
      <c r="M14" t="s">
        <v>243</v>
      </c>
    </row>
    <row r="15" spans="1:18">
      <c r="A15" t="s">
        <v>226</v>
      </c>
      <c r="B15" t="s">
        <v>1</v>
      </c>
      <c r="C15">
        <v>1</v>
      </c>
      <c r="D15" t="s">
        <v>79</v>
      </c>
      <c r="E15">
        <v>6.62</v>
      </c>
      <c r="F15">
        <v>2.62</v>
      </c>
      <c r="G15" t="s">
        <v>25</v>
      </c>
      <c r="H15">
        <v>0</v>
      </c>
      <c r="I15">
        <f>E15-F15</f>
        <v>4</v>
      </c>
      <c r="J15">
        <f>F15</f>
        <v>2.62</v>
      </c>
      <c r="K15">
        <f>IF(FIND(D15,G15)=1,1,0)</f>
        <v>1</v>
      </c>
      <c r="L15" s="1">
        <f xml:space="preserve"> -0.0729 * I15+      0.2909 * J15 +      1.4221 * K15 +      0.2066</f>
        <v>2.0992579999999998</v>
      </c>
    </row>
    <row r="16" spans="1:18">
      <c r="A16" t="s">
        <v>228</v>
      </c>
      <c r="B16" t="s">
        <v>7</v>
      </c>
      <c r="C16">
        <v>1</v>
      </c>
      <c r="D16" t="s">
        <v>79</v>
      </c>
      <c r="E16">
        <v>5.07</v>
      </c>
      <c r="F16">
        <v>2.0699999999999998</v>
      </c>
      <c r="G16" t="s">
        <v>25</v>
      </c>
      <c r="H16">
        <v>0</v>
      </c>
      <c r="I16">
        <f>E16-F16</f>
        <v>3.0000000000000004</v>
      </c>
      <c r="J16">
        <f>F16</f>
        <v>2.0699999999999998</v>
      </c>
      <c r="K16">
        <f>IF(FIND(D16,G16)=1,1,0)</f>
        <v>1</v>
      </c>
      <c r="L16" s="1">
        <f xml:space="preserve"> -0.0729 * I16+      0.2909 * J16 +      1.4221 * K16 +      0.2066</f>
        <v>2.0121629999999997</v>
      </c>
    </row>
    <row r="17" spans="1:13">
      <c r="A17" t="s">
        <v>55</v>
      </c>
      <c r="B17" t="s">
        <v>1</v>
      </c>
      <c r="C17">
        <v>1</v>
      </c>
      <c r="D17" t="s">
        <v>48</v>
      </c>
      <c r="E17">
        <v>5</v>
      </c>
      <c r="F17">
        <v>2</v>
      </c>
      <c r="G17" t="s">
        <v>49</v>
      </c>
      <c r="H17">
        <v>1</v>
      </c>
      <c r="I17">
        <f>E17-F17</f>
        <v>3</v>
      </c>
      <c r="J17">
        <f>F17</f>
        <v>2</v>
      </c>
      <c r="K17">
        <f>IF(FIND(D17,G17)=1,1,0)</f>
        <v>1</v>
      </c>
      <c r="L17" s="1">
        <f xml:space="preserve"> -0.0729 * I17+      0.2909 * J17 +      1.4221 * K17 +      0.2066</f>
        <v>1.9918</v>
      </c>
    </row>
    <row r="18" spans="1:13">
      <c r="A18" t="s">
        <v>115</v>
      </c>
      <c r="B18" t="s">
        <v>13</v>
      </c>
      <c r="C18">
        <v>1</v>
      </c>
      <c r="D18" t="s">
        <v>11</v>
      </c>
      <c r="E18">
        <v>7.5</v>
      </c>
      <c r="F18">
        <v>2.5</v>
      </c>
      <c r="G18" t="s">
        <v>12</v>
      </c>
      <c r="H18">
        <v>3</v>
      </c>
      <c r="I18">
        <f>E18-F18</f>
        <v>5</v>
      </c>
      <c r="J18">
        <f>F18</f>
        <v>2.5</v>
      </c>
      <c r="K18">
        <f>IF(FIND(D18,G18)=1,1,0)</f>
        <v>1</v>
      </c>
      <c r="L18" s="1">
        <f xml:space="preserve"> -0.0729 * I18+      0.2909 * J18 +      1.4221 * K18 +      0.2066</f>
        <v>1.9914499999999999</v>
      </c>
      <c r="M18" t="s">
        <v>243</v>
      </c>
    </row>
    <row r="19" spans="1:13">
      <c r="A19" t="s">
        <v>218</v>
      </c>
      <c r="B19" t="s">
        <v>1</v>
      </c>
      <c r="C19">
        <v>1</v>
      </c>
      <c r="D19" t="s">
        <v>56</v>
      </c>
      <c r="E19">
        <v>13.6</v>
      </c>
      <c r="F19">
        <v>7.6</v>
      </c>
      <c r="G19" t="s">
        <v>49</v>
      </c>
      <c r="H19">
        <v>1</v>
      </c>
      <c r="I19">
        <f>E19-F19</f>
        <v>6</v>
      </c>
      <c r="J19">
        <f>F19</f>
        <v>7.6</v>
      </c>
      <c r="K19">
        <f>IF(FIND(D19,G19)=1,1,0)</f>
        <v>0</v>
      </c>
      <c r="L19" s="1">
        <f xml:space="preserve"> -0.0729 * I19+      0.2909 * J19 +      1.4221 * K19 +      0.2066</f>
        <v>1.9800399999999998</v>
      </c>
      <c r="M19" t="s">
        <v>243</v>
      </c>
    </row>
    <row r="20" spans="1:13">
      <c r="A20" t="s">
        <v>53</v>
      </c>
      <c r="B20" t="s">
        <v>7</v>
      </c>
      <c r="C20">
        <v>1</v>
      </c>
      <c r="D20" t="s">
        <v>48</v>
      </c>
      <c r="E20">
        <v>6.91</v>
      </c>
      <c r="F20">
        <v>1.91</v>
      </c>
      <c r="G20" t="s">
        <v>49</v>
      </c>
      <c r="H20">
        <v>0</v>
      </c>
      <c r="I20">
        <f>E20-F20</f>
        <v>5</v>
      </c>
      <c r="J20">
        <f>F20</f>
        <v>1.91</v>
      </c>
      <c r="K20">
        <f>IF(FIND(D20,G20)=1,1,0)</f>
        <v>1</v>
      </c>
      <c r="L20" s="1">
        <f xml:space="preserve"> -0.0729 * I20+      0.2909 * J20 +      1.4221 * K20 +      0.2066</f>
        <v>1.8198189999999999</v>
      </c>
    </row>
    <row r="21" spans="1:13">
      <c r="A21" t="s">
        <v>177</v>
      </c>
      <c r="B21" t="s">
        <v>7</v>
      </c>
      <c r="C21">
        <v>1</v>
      </c>
      <c r="D21" t="s">
        <v>63</v>
      </c>
      <c r="E21">
        <v>13.16</v>
      </c>
      <c r="F21">
        <v>3.16</v>
      </c>
      <c r="G21" t="s">
        <v>77</v>
      </c>
      <c r="H21">
        <v>3</v>
      </c>
      <c r="I21">
        <f>E21-F21</f>
        <v>10</v>
      </c>
      <c r="J21">
        <f>F21</f>
        <v>3.16</v>
      </c>
      <c r="K21">
        <f>IF(FIND(D21,G21)=1,1,0)</f>
        <v>1</v>
      </c>
      <c r="L21" s="1">
        <f xml:space="preserve"> -0.0729 * I21+      0.2909 * J21 +      1.4221 * K21 +      0.2066</f>
        <v>1.8189439999999997</v>
      </c>
      <c r="M21" t="s">
        <v>243</v>
      </c>
    </row>
    <row r="22" spans="1:13">
      <c r="A22" t="s">
        <v>159</v>
      </c>
      <c r="B22" t="s">
        <v>5</v>
      </c>
      <c r="C22">
        <v>1</v>
      </c>
      <c r="D22" t="s">
        <v>57</v>
      </c>
      <c r="E22">
        <v>9.19</v>
      </c>
      <c r="F22">
        <v>6.19</v>
      </c>
      <c r="G22" t="s">
        <v>12</v>
      </c>
      <c r="H22">
        <v>2</v>
      </c>
      <c r="I22">
        <f>E22-F22</f>
        <v>2.9999999999999991</v>
      </c>
      <c r="J22">
        <f>F22</f>
        <v>6.19</v>
      </c>
      <c r="K22">
        <f>IF(FIND(D22,G22)=1,1,0)</f>
        <v>0</v>
      </c>
      <c r="L22" s="1">
        <f xml:space="preserve"> -0.0729 * I22+      0.2909 * J22 +      1.4221 * K22 +      0.2066</f>
        <v>1.7885710000000001</v>
      </c>
    </row>
    <row r="23" spans="1:13">
      <c r="A23" t="s">
        <v>101</v>
      </c>
      <c r="B23" t="s">
        <v>7</v>
      </c>
      <c r="C23">
        <v>1</v>
      </c>
      <c r="D23" t="s">
        <v>91</v>
      </c>
      <c r="E23">
        <v>9.19</v>
      </c>
      <c r="F23">
        <v>6.19</v>
      </c>
      <c r="G23" t="s">
        <v>77</v>
      </c>
      <c r="H23">
        <v>2</v>
      </c>
      <c r="I23">
        <f>E23-F23</f>
        <v>2.9999999999999991</v>
      </c>
      <c r="J23">
        <f>F23</f>
        <v>6.19</v>
      </c>
      <c r="K23">
        <f>IF(FIND(D23,G23)=1,1,0)</f>
        <v>0</v>
      </c>
      <c r="L23" s="1">
        <f xml:space="preserve"> -0.0729 * I23+      0.2909 * J23 +      1.4221 * K23 +      0.2066</f>
        <v>1.7885710000000001</v>
      </c>
    </row>
    <row r="24" spans="1:13">
      <c r="A24" t="s">
        <v>232</v>
      </c>
      <c r="B24" t="s">
        <v>7</v>
      </c>
      <c r="C24">
        <v>1</v>
      </c>
      <c r="D24" t="s">
        <v>79</v>
      </c>
      <c r="E24">
        <v>6.69</v>
      </c>
      <c r="F24">
        <v>1.69</v>
      </c>
      <c r="G24" t="s">
        <v>25</v>
      </c>
      <c r="H24">
        <v>0</v>
      </c>
      <c r="I24">
        <f>E24-F24</f>
        <v>5</v>
      </c>
      <c r="J24">
        <f>F24</f>
        <v>1.69</v>
      </c>
      <c r="K24">
        <f>IF(FIND(D24,G24)=1,1,0)</f>
        <v>1</v>
      </c>
      <c r="L24" s="1">
        <f xml:space="preserve"> -0.0729 * I24+      0.2909 * J24 +      1.4221 * K24 +      0.2066</f>
        <v>1.7558209999999996</v>
      </c>
    </row>
    <row r="25" spans="1:13">
      <c r="A25" t="s">
        <v>40</v>
      </c>
      <c r="B25" t="s">
        <v>22</v>
      </c>
      <c r="C25">
        <v>1</v>
      </c>
      <c r="D25" t="s">
        <v>31</v>
      </c>
      <c r="E25">
        <v>6.62</v>
      </c>
      <c r="F25">
        <v>1.62</v>
      </c>
      <c r="G25" t="s">
        <v>32</v>
      </c>
      <c r="H25">
        <v>0</v>
      </c>
      <c r="I25">
        <f>E25-F25</f>
        <v>5</v>
      </c>
      <c r="J25">
        <f>F25</f>
        <v>1.62</v>
      </c>
      <c r="K25">
        <f>IF(FIND(D25,G25)=1,1,0)</f>
        <v>1</v>
      </c>
      <c r="L25" s="1">
        <f xml:space="preserve"> -0.0729 * I25+      0.2909 * J25 +      1.4221 * K25 +      0.2066</f>
        <v>1.7354579999999999</v>
      </c>
    </row>
    <row r="26" spans="1:13">
      <c r="A26" t="s">
        <v>157</v>
      </c>
      <c r="B26" t="s">
        <v>5</v>
      </c>
      <c r="C26">
        <v>1</v>
      </c>
      <c r="D26" t="s">
        <v>48</v>
      </c>
      <c r="E26">
        <v>2.79</v>
      </c>
      <c r="F26">
        <v>0.79</v>
      </c>
      <c r="G26" t="s">
        <v>49</v>
      </c>
      <c r="H26">
        <v>2</v>
      </c>
      <c r="I26">
        <f>E26-F26</f>
        <v>2</v>
      </c>
      <c r="J26">
        <f>F26</f>
        <v>0.79</v>
      </c>
      <c r="K26">
        <f>IF(FIND(D26,G26)=1,1,0)</f>
        <v>1</v>
      </c>
      <c r="L26" s="1">
        <f xml:space="preserve"> -0.0729 * I26+      0.2909 * J26 +      1.4221 * K26 +      0.2066</f>
        <v>1.7127110000000001</v>
      </c>
    </row>
    <row r="27" spans="1:13">
      <c r="A27" t="s">
        <v>128</v>
      </c>
      <c r="B27" t="s">
        <v>1</v>
      </c>
      <c r="C27">
        <v>1</v>
      </c>
      <c r="D27" t="s">
        <v>109</v>
      </c>
      <c r="E27">
        <v>13.75</v>
      </c>
      <c r="F27">
        <v>6.75</v>
      </c>
      <c r="G27" t="s">
        <v>15</v>
      </c>
      <c r="H27">
        <v>4</v>
      </c>
      <c r="I27">
        <f>E27-F27</f>
        <v>7</v>
      </c>
      <c r="J27">
        <f>F27</f>
        <v>6.75</v>
      </c>
      <c r="K27">
        <f>IF(FIND(D27,G27)=1,1,0)</f>
        <v>0</v>
      </c>
      <c r="L27" s="1">
        <f xml:space="preserve"> -0.0729 * I27+      0.2909 * J27 +      1.4221 * K27 +      0.2066</f>
        <v>1.6598749999999995</v>
      </c>
    </row>
    <row r="28" spans="1:13">
      <c r="A28" t="s">
        <v>145</v>
      </c>
      <c r="B28" t="s">
        <v>1</v>
      </c>
      <c r="C28">
        <v>1</v>
      </c>
      <c r="D28" t="s">
        <v>31</v>
      </c>
      <c r="E28">
        <v>7.57</v>
      </c>
      <c r="F28">
        <v>1.57</v>
      </c>
      <c r="G28" t="s">
        <v>32</v>
      </c>
      <c r="H28">
        <v>3</v>
      </c>
      <c r="I28">
        <f>E28-F28</f>
        <v>6</v>
      </c>
      <c r="J28">
        <f>F28</f>
        <v>1.57</v>
      </c>
      <c r="K28">
        <f>IF(FIND(D28,G28)=1,1,0)</f>
        <v>1</v>
      </c>
      <c r="L28" s="1">
        <f xml:space="preserve"> -0.0729 * I28+      0.2909 * J28 +      1.4221 * K28 +      0.2066</f>
        <v>1.6480129999999997</v>
      </c>
    </row>
    <row r="29" spans="1:13">
      <c r="A29" t="s">
        <v>124</v>
      </c>
      <c r="B29" t="s">
        <v>7</v>
      </c>
      <c r="C29">
        <v>1</v>
      </c>
      <c r="D29" t="s">
        <v>109</v>
      </c>
      <c r="E29">
        <v>11.03</v>
      </c>
      <c r="F29">
        <v>6.03</v>
      </c>
      <c r="G29" t="s">
        <v>15</v>
      </c>
      <c r="H29">
        <v>2</v>
      </c>
      <c r="I29">
        <f>E29-F29</f>
        <v>4.9999999999999991</v>
      </c>
      <c r="J29">
        <f>F29</f>
        <v>6.03</v>
      </c>
      <c r="K29">
        <f>IF(FIND(D29,G29)=1,1,0)</f>
        <v>0</v>
      </c>
      <c r="L29" s="1">
        <f xml:space="preserve"> -0.0729 * I29+      0.2909 * J29 +      1.4221 * K29 +      0.2066</f>
        <v>1.5962269999999998</v>
      </c>
    </row>
    <row r="30" spans="1:13">
      <c r="A30" t="s">
        <v>191</v>
      </c>
      <c r="B30" t="s">
        <v>5</v>
      </c>
      <c r="C30">
        <v>1</v>
      </c>
      <c r="D30" t="s">
        <v>57</v>
      </c>
      <c r="E30">
        <v>10.81</v>
      </c>
      <c r="F30">
        <v>5.81</v>
      </c>
      <c r="G30" t="s">
        <v>12</v>
      </c>
      <c r="H30">
        <v>3</v>
      </c>
      <c r="I30">
        <f>E30-F30</f>
        <v>5.0000000000000009</v>
      </c>
      <c r="J30">
        <f>F30</f>
        <v>5.81</v>
      </c>
      <c r="K30">
        <f>IF(FIND(D30,G30)=1,1,0)</f>
        <v>0</v>
      </c>
      <c r="L30" s="1">
        <f xml:space="preserve"> -0.0729 * I30+      0.2909 * J30 +      1.4221 * K30 +      0.2066</f>
        <v>1.5322289999999996</v>
      </c>
    </row>
    <row r="31" spans="1:13">
      <c r="A31" t="s">
        <v>198</v>
      </c>
      <c r="B31" t="s">
        <v>22</v>
      </c>
      <c r="C31">
        <v>1</v>
      </c>
      <c r="D31" t="s">
        <v>87</v>
      </c>
      <c r="E31">
        <v>8.09</v>
      </c>
      <c r="F31">
        <v>5.09</v>
      </c>
      <c r="G31" t="s">
        <v>30</v>
      </c>
      <c r="H31">
        <v>0</v>
      </c>
      <c r="I31">
        <f>E31-F31</f>
        <v>3</v>
      </c>
      <c r="J31">
        <f>F31</f>
        <v>5.09</v>
      </c>
      <c r="K31">
        <f>IF(FIND(D31,G31)=1,1,0)</f>
        <v>0</v>
      </c>
      <c r="L31" s="1">
        <f xml:space="preserve"> -0.0729 * I31+      0.2909 * J31 +      1.4221 * K31 +      0.2066</f>
        <v>1.4685809999999999</v>
      </c>
    </row>
    <row r="32" spans="1:13">
      <c r="A32" t="s">
        <v>148</v>
      </c>
      <c r="B32" t="s">
        <v>5</v>
      </c>
      <c r="C32">
        <v>1</v>
      </c>
      <c r="D32" t="s">
        <v>31</v>
      </c>
      <c r="E32">
        <v>5.59</v>
      </c>
      <c r="F32">
        <v>0.59</v>
      </c>
      <c r="G32" t="s">
        <v>32</v>
      </c>
      <c r="H32">
        <v>1</v>
      </c>
      <c r="I32">
        <f>E32-F32</f>
        <v>5</v>
      </c>
      <c r="J32">
        <f>F32</f>
        <v>0.59</v>
      </c>
      <c r="K32">
        <f>IF(FIND(D32,G32)=1,1,0)</f>
        <v>1</v>
      </c>
      <c r="L32" s="1">
        <f xml:space="preserve"> -0.0729 * I32+      0.2909 * J32 +      1.4221 * K32 +      0.2066</f>
        <v>1.4358309999999999</v>
      </c>
    </row>
    <row r="33" spans="1:13">
      <c r="A33" t="s">
        <v>131</v>
      </c>
      <c r="B33" t="s">
        <v>13</v>
      </c>
      <c r="C33">
        <v>1</v>
      </c>
      <c r="D33" t="s">
        <v>64</v>
      </c>
      <c r="E33">
        <v>15.52</v>
      </c>
      <c r="F33">
        <v>2.52</v>
      </c>
      <c r="G33" t="s">
        <v>65</v>
      </c>
      <c r="H33">
        <v>0</v>
      </c>
      <c r="I33">
        <f>E33-F33</f>
        <v>13</v>
      </c>
      <c r="J33">
        <f>F33</f>
        <v>2.52</v>
      </c>
      <c r="K33">
        <f>IF(FIND(D33,G33)=1,1,0)</f>
        <v>1</v>
      </c>
      <c r="L33" s="1">
        <f xml:space="preserve"> -0.0729 * I33+      0.2909 * J33 +      1.4221 * K33 +      0.2066</f>
        <v>1.4140679999999999</v>
      </c>
    </row>
    <row r="34" spans="1:13">
      <c r="A34" t="s">
        <v>105</v>
      </c>
      <c r="B34" t="s">
        <v>1</v>
      </c>
      <c r="C34">
        <v>1</v>
      </c>
      <c r="D34" t="s">
        <v>87</v>
      </c>
      <c r="E34">
        <v>9.1199999999999992</v>
      </c>
      <c r="F34">
        <v>5.12</v>
      </c>
      <c r="G34" t="s">
        <v>30</v>
      </c>
      <c r="H34">
        <v>2</v>
      </c>
      <c r="I34">
        <f>E34-F34</f>
        <v>3.9999999999999991</v>
      </c>
      <c r="J34">
        <f>F34</f>
        <v>5.12</v>
      </c>
      <c r="K34">
        <f>IF(FIND(D34,G34)=1,1,0)</f>
        <v>0</v>
      </c>
      <c r="L34" s="1">
        <f xml:space="preserve"> -0.0729 * I34+      0.2909 * J34 +      1.4221 * K34 +      0.2066</f>
        <v>1.4044080000000001</v>
      </c>
    </row>
    <row r="35" spans="1:13">
      <c r="A35" t="s">
        <v>174</v>
      </c>
      <c r="B35" t="s">
        <v>10</v>
      </c>
      <c r="C35">
        <v>1</v>
      </c>
      <c r="D35" t="s">
        <v>64</v>
      </c>
      <c r="E35">
        <v>1.67</v>
      </c>
      <c r="F35">
        <v>-0.33</v>
      </c>
      <c r="G35" t="s">
        <v>65</v>
      </c>
      <c r="H35">
        <v>0</v>
      </c>
      <c r="I35">
        <f>E35-F35</f>
        <v>2</v>
      </c>
      <c r="J35">
        <f>F35</f>
        <v>-0.33</v>
      </c>
      <c r="K35">
        <f>IF(FIND(D35,G35)=1,1,0)</f>
        <v>1</v>
      </c>
      <c r="L35" s="1">
        <f xml:space="preserve"> -0.0729 * I35+      0.2909 * J35 +      1.4221 * K35 +      0.2066</f>
        <v>1.3869029999999998</v>
      </c>
    </row>
    <row r="36" spans="1:13">
      <c r="A36" t="s">
        <v>111</v>
      </c>
      <c r="B36" t="s">
        <v>7</v>
      </c>
      <c r="C36">
        <v>1</v>
      </c>
      <c r="D36" t="s">
        <v>11</v>
      </c>
      <c r="E36">
        <v>9.1199999999999992</v>
      </c>
      <c r="F36">
        <v>1.1200000000000001</v>
      </c>
      <c r="G36" t="s">
        <v>12</v>
      </c>
      <c r="H36">
        <v>0</v>
      </c>
      <c r="I36">
        <f>E36-F36</f>
        <v>7.9999999999999991</v>
      </c>
      <c r="J36">
        <f>F36</f>
        <v>1.1200000000000001</v>
      </c>
      <c r="K36">
        <f>IF(FIND(D36,G36)=1,1,0)</f>
        <v>1</v>
      </c>
      <c r="L36" s="1">
        <f xml:space="preserve"> -0.0729 * I36+      0.2909 * J36 +      1.4221 * K36 +      0.2066</f>
        <v>1.371308</v>
      </c>
    </row>
    <row r="37" spans="1:13">
      <c r="A37" t="s">
        <v>223</v>
      </c>
      <c r="B37" t="s">
        <v>13</v>
      </c>
      <c r="C37">
        <v>1</v>
      </c>
      <c r="D37" t="s">
        <v>56</v>
      </c>
      <c r="E37">
        <v>7.72</v>
      </c>
      <c r="F37">
        <v>4.72</v>
      </c>
      <c r="G37" t="s">
        <v>49</v>
      </c>
      <c r="H37">
        <v>0</v>
      </c>
      <c r="I37">
        <f>E37-F37</f>
        <v>3</v>
      </c>
      <c r="J37">
        <f>F37</f>
        <v>4.72</v>
      </c>
      <c r="K37">
        <f>IF(FIND(D37,G37)=1,1,0)</f>
        <v>0</v>
      </c>
      <c r="L37" s="1">
        <f xml:space="preserve"> -0.0729 * I37+      0.2909 * J37 +      1.4221 * K37 +      0.2066</f>
        <v>1.3609479999999996</v>
      </c>
      <c r="M37" t="s">
        <v>243</v>
      </c>
    </row>
    <row r="38" spans="1:13">
      <c r="A38" t="s">
        <v>176</v>
      </c>
      <c r="B38" t="s">
        <v>10</v>
      </c>
      <c r="C38">
        <v>1</v>
      </c>
      <c r="D38" t="s">
        <v>79</v>
      </c>
      <c r="E38">
        <v>6.53</v>
      </c>
      <c r="F38">
        <v>0.53</v>
      </c>
      <c r="G38" t="s">
        <v>25</v>
      </c>
      <c r="H38">
        <v>0</v>
      </c>
      <c r="I38">
        <f>E38-F38</f>
        <v>6</v>
      </c>
      <c r="J38">
        <f>F38</f>
        <v>0.53</v>
      </c>
      <c r="K38">
        <f>IF(FIND(D38,G38)=1,1,0)</f>
        <v>1</v>
      </c>
      <c r="L38" s="1">
        <f xml:space="preserve"> -0.0729 * I38+      0.2909 * J38 +      1.4221 * K38 +      0.2066</f>
        <v>1.3454769999999998</v>
      </c>
    </row>
    <row r="39" spans="1:13">
      <c r="A39" t="s">
        <v>107</v>
      </c>
      <c r="B39" t="s">
        <v>5</v>
      </c>
      <c r="C39">
        <v>1</v>
      </c>
      <c r="D39" t="s">
        <v>87</v>
      </c>
      <c r="E39">
        <v>7.57</v>
      </c>
      <c r="F39">
        <v>4.57</v>
      </c>
      <c r="G39" t="s">
        <v>30</v>
      </c>
      <c r="H39">
        <v>3</v>
      </c>
      <c r="I39">
        <f>E39-F39</f>
        <v>3</v>
      </c>
      <c r="J39">
        <f>F39</f>
        <v>4.57</v>
      </c>
      <c r="K39">
        <f>IF(FIND(D39,G39)=1,1,0)</f>
        <v>0</v>
      </c>
      <c r="L39" s="1">
        <f xml:space="preserve"> -0.0729 * I39+      0.2909 * J39 +      1.4221 * K39 +      0.2066</f>
        <v>1.317313</v>
      </c>
    </row>
    <row r="40" spans="1:13">
      <c r="A40" t="s">
        <v>168</v>
      </c>
      <c r="B40" t="s">
        <v>1</v>
      </c>
      <c r="C40">
        <v>1</v>
      </c>
      <c r="D40" t="s">
        <v>64</v>
      </c>
      <c r="E40">
        <v>6.32</v>
      </c>
      <c r="F40">
        <v>0.32</v>
      </c>
      <c r="G40" t="s">
        <v>65</v>
      </c>
      <c r="H40">
        <v>2</v>
      </c>
      <c r="I40">
        <f>E40-F40</f>
        <v>6</v>
      </c>
      <c r="J40">
        <f>F40</f>
        <v>0.32</v>
      </c>
      <c r="K40">
        <f>IF(FIND(D40,G40)=1,1,0)</f>
        <v>1</v>
      </c>
      <c r="L40" s="1">
        <f xml:space="preserve"> -0.0729 * I40+      0.2909 * J40 +      1.4221 * K40 +      0.2066</f>
        <v>1.2843879999999999</v>
      </c>
    </row>
    <row r="41" spans="1:13">
      <c r="A41" t="s">
        <v>216</v>
      </c>
      <c r="B41" t="s">
        <v>13</v>
      </c>
      <c r="C41">
        <v>1</v>
      </c>
      <c r="D41" t="s">
        <v>79</v>
      </c>
      <c r="E41">
        <v>6.32</v>
      </c>
      <c r="F41">
        <v>0.32</v>
      </c>
      <c r="G41" t="s">
        <v>25</v>
      </c>
      <c r="H41">
        <v>1</v>
      </c>
      <c r="I41">
        <f>E41-F41</f>
        <v>6</v>
      </c>
      <c r="J41">
        <f>F41</f>
        <v>0.32</v>
      </c>
      <c r="K41">
        <f>IF(FIND(D41,G41)=1,1,0)</f>
        <v>1</v>
      </c>
      <c r="L41" s="1">
        <f xml:space="preserve"> -0.0729 * I41+      0.2909 * J41 +      1.4221 * K41 +      0.2066</f>
        <v>1.2843879999999999</v>
      </c>
    </row>
    <row r="42" spans="1:13">
      <c r="A42" t="s">
        <v>44</v>
      </c>
      <c r="B42" t="s">
        <v>1</v>
      </c>
      <c r="C42">
        <v>1</v>
      </c>
      <c r="D42" t="s">
        <v>11</v>
      </c>
      <c r="E42">
        <v>9.93</v>
      </c>
      <c r="F42">
        <v>0.93</v>
      </c>
      <c r="G42" t="s">
        <v>12</v>
      </c>
      <c r="H42">
        <v>0</v>
      </c>
      <c r="I42">
        <f>E42-F42</f>
        <v>9</v>
      </c>
      <c r="J42">
        <f>F42</f>
        <v>0.93</v>
      </c>
      <c r="K42">
        <f>IF(FIND(D42,G42)=1,1,0)</f>
        <v>1</v>
      </c>
      <c r="L42" s="1">
        <f xml:space="preserve"> -0.0729 * I42+      0.2909 * J42 +      1.4221 * K42 +      0.2066</f>
        <v>1.2431369999999999</v>
      </c>
    </row>
    <row r="43" spans="1:13">
      <c r="A43" t="s">
        <v>182</v>
      </c>
      <c r="B43" t="s">
        <v>5</v>
      </c>
      <c r="C43">
        <v>1</v>
      </c>
      <c r="D43" t="s">
        <v>63</v>
      </c>
      <c r="E43">
        <v>4.8499999999999996</v>
      </c>
      <c r="F43">
        <v>-0.15</v>
      </c>
      <c r="G43" t="s">
        <v>77</v>
      </c>
      <c r="H43">
        <v>2</v>
      </c>
      <c r="I43">
        <f>E43-F43</f>
        <v>5</v>
      </c>
      <c r="J43">
        <f>F43</f>
        <v>-0.15</v>
      </c>
      <c r="K43">
        <f>IF(FIND(D43,G43)=1,1,0)</f>
        <v>1</v>
      </c>
      <c r="L43" s="1">
        <f xml:space="preserve"> -0.0729 * I43+      0.2909 * J43 +      1.4221 * K43 +      0.2066</f>
        <v>1.2205649999999997</v>
      </c>
    </row>
    <row r="44" spans="1:13">
      <c r="A44" t="s">
        <v>153</v>
      </c>
      <c r="B44" t="s">
        <v>1</v>
      </c>
      <c r="C44">
        <v>1</v>
      </c>
      <c r="D44" t="s">
        <v>48</v>
      </c>
      <c r="E44">
        <v>9.85</v>
      </c>
      <c r="F44">
        <v>0.85</v>
      </c>
      <c r="G44" t="s">
        <v>49</v>
      </c>
      <c r="H44">
        <v>1</v>
      </c>
      <c r="I44">
        <f>E44-F44</f>
        <v>9</v>
      </c>
      <c r="J44">
        <f>F44</f>
        <v>0.85</v>
      </c>
      <c r="K44">
        <f>IF(FIND(D44,G44)=1,1,0)</f>
        <v>1</v>
      </c>
      <c r="L44" s="1">
        <f xml:space="preserve"> -0.0729 * I44+      0.2909 * J44 +      1.4221 * K44 +      0.2066</f>
        <v>1.219865</v>
      </c>
    </row>
    <row r="45" spans="1:13">
      <c r="A45" t="s">
        <v>52</v>
      </c>
      <c r="B45" t="s">
        <v>5</v>
      </c>
      <c r="C45">
        <v>1</v>
      </c>
      <c r="D45" t="s">
        <v>48</v>
      </c>
      <c r="E45">
        <v>5.96</v>
      </c>
      <c r="F45">
        <v>-0.04</v>
      </c>
      <c r="G45" t="s">
        <v>49</v>
      </c>
      <c r="H45">
        <v>2</v>
      </c>
      <c r="I45">
        <f>E45-F45</f>
        <v>6</v>
      </c>
      <c r="J45">
        <f>F45</f>
        <v>-0.04</v>
      </c>
      <c r="K45">
        <f>IF(FIND(D45,G45)=1,1,0)</f>
        <v>1</v>
      </c>
      <c r="L45" s="1">
        <f xml:space="preserve"> -0.0729 * I45+      0.2909 * J45 +      1.4221 * K45 +      0.2066</f>
        <v>1.1796639999999998</v>
      </c>
    </row>
    <row r="46" spans="1:13">
      <c r="A46" t="s">
        <v>134</v>
      </c>
      <c r="B46" t="s">
        <v>10</v>
      </c>
      <c r="C46">
        <v>1</v>
      </c>
      <c r="D46" t="s">
        <v>11</v>
      </c>
      <c r="E46">
        <v>12.17</v>
      </c>
      <c r="F46">
        <v>1.17</v>
      </c>
      <c r="G46" t="s">
        <v>12</v>
      </c>
      <c r="H46">
        <v>0</v>
      </c>
      <c r="I46">
        <f>E46-F46</f>
        <v>11</v>
      </c>
      <c r="J46">
        <f>F46</f>
        <v>1.17</v>
      </c>
      <c r="K46">
        <f>IF(FIND(D46,G46)=1,1,0)</f>
        <v>1</v>
      </c>
      <c r="L46" s="1">
        <f xml:space="preserve"> -0.0729 * I46+      0.2909 * J46 +      1.4221 * K46 +      0.2066</f>
        <v>1.1671529999999999</v>
      </c>
    </row>
    <row r="47" spans="1:13">
      <c r="A47" t="s">
        <v>39</v>
      </c>
      <c r="B47" t="s">
        <v>5</v>
      </c>
      <c r="C47">
        <v>1</v>
      </c>
      <c r="D47" t="s">
        <v>31</v>
      </c>
      <c r="E47">
        <v>4.5599999999999996</v>
      </c>
      <c r="F47">
        <v>-0.44</v>
      </c>
      <c r="G47" t="s">
        <v>32</v>
      </c>
      <c r="H47">
        <v>1</v>
      </c>
      <c r="I47">
        <f>E47-F47</f>
        <v>5</v>
      </c>
      <c r="J47">
        <f>F47</f>
        <v>-0.44</v>
      </c>
      <c r="K47">
        <f>IF(FIND(D47,G47)=1,1,0)</f>
        <v>1</v>
      </c>
      <c r="L47" s="1">
        <f xml:space="preserve"> -0.0729 * I47+      0.2909 * J47 +      1.4221 * K47 +      0.2066</f>
        <v>1.1362039999999998</v>
      </c>
    </row>
    <row r="48" spans="1:13">
      <c r="A48" t="s">
        <v>138</v>
      </c>
      <c r="B48" t="s">
        <v>7</v>
      </c>
      <c r="C48">
        <v>1</v>
      </c>
      <c r="D48" t="s">
        <v>14</v>
      </c>
      <c r="E48">
        <v>10.74</v>
      </c>
      <c r="F48">
        <v>0.74</v>
      </c>
      <c r="G48" t="s">
        <v>15</v>
      </c>
      <c r="H48">
        <v>2</v>
      </c>
      <c r="I48">
        <f>E48-F48</f>
        <v>10</v>
      </c>
      <c r="J48">
        <f>F48</f>
        <v>0.74</v>
      </c>
      <c r="K48">
        <f>IF(FIND(D48,G48)=1,1,0)</f>
        <v>1</v>
      </c>
      <c r="L48" s="1">
        <f xml:space="preserve"> -0.0729 * I48+      0.2909 * J48 +      1.4221 * K48 +      0.2066</f>
        <v>1.1149659999999999</v>
      </c>
    </row>
    <row r="49" spans="1:12">
      <c r="A49" t="s">
        <v>45</v>
      </c>
      <c r="B49" t="s">
        <v>13</v>
      </c>
      <c r="C49">
        <v>1</v>
      </c>
      <c r="D49" t="s">
        <v>29</v>
      </c>
      <c r="E49">
        <v>3.16</v>
      </c>
      <c r="F49">
        <v>-0.84</v>
      </c>
      <c r="G49" t="s">
        <v>30</v>
      </c>
      <c r="H49">
        <v>1</v>
      </c>
      <c r="I49">
        <f>E49-F49</f>
        <v>4</v>
      </c>
      <c r="J49">
        <f>F49</f>
        <v>-0.84</v>
      </c>
      <c r="K49">
        <f>IF(FIND(D49,G49)=1,1,0)</f>
        <v>1</v>
      </c>
      <c r="L49" s="1">
        <f xml:space="preserve"> -0.0729 * I49+      0.2909 * J49 +      1.4221 * K49 +      0.2066</f>
        <v>1.0927439999999999</v>
      </c>
    </row>
    <row r="50" spans="1:12">
      <c r="A50" t="s">
        <v>133</v>
      </c>
      <c r="B50" t="s">
        <v>5</v>
      </c>
      <c r="C50">
        <v>1</v>
      </c>
      <c r="D50" t="s">
        <v>64</v>
      </c>
      <c r="E50">
        <v>8.09</v>
      </c>
      <c r="F50">
        <v>0.09</v>
      </c>
      <c r="G50" t="s">
        <v>65</v>
      </c>
      <c r="H50">
        <v>2</v>
      </c>
      <c r="I50">
        <f>E50-F50</f>
        <v>8</v>
      </c>
      <c r="J50">
        <f>F50</f>
        <v>0.09</v>
      </c>
      <c r="K50">
        <f>IF(FIND(D50,G50)=1,1,0)</f>
        <v>1</v>
      </c>
      <c r="L50" s="1">
        <f xml:space="preserve"> -0.0729 * I50+      0.2909 * J50 +      1.4221 * K50 +      0.2066</f>
        <v>1.0716809999999999</v>
      </c>
    </row>
    <row r="51" spans="1:12">
      <c r="A51" t="s">
        <v>139</v>
      </c>
      <c r="B51" t="s">
        <v>22</v>
      </c>
      <c r="C51">
        <v>1</v>
      </c>
      <c r="D51" t="s">
        <v>14</v>
      </c>
      <c r="E51">
        <v>8.09</v>
      </c>
      <c r="F51">
        <v>0.09</v>
      </c>
      <c r="G51" t="s">
        <v>15</v>
      </c>
      <c r="H51">
        <v>0</v>
      </c>
      <c r="I51">
        <f>E51-F51</f>
        <v>8</v>
      </c>
      <c r="J51">
        <f>F51</f>
        <v>0.09</v>
      </c>
      <c r="K51">
        <f>IF(FIND(D51,G51)=1,1,0)</f>
        <v>1</v>
      </c>
      <c r="L51" s="1">
        <f xml:space="preserve"> -0.0729 * I51+      0.2909 * J51 +      1.4221 * K51 +      0.2066</f>
        <v>1.0716809999999999</v>
      </c>
    </row>
    <row r="52" spans="1:12">
      <c r="A52" t="s">
        <v>20</v>
      </c>
      <c r="B52" t="s">
        <v>5</v>
      </c>
      <c r="C52">
        <v>1</v>
      </c>
      <c r="D52" t="s">
        <v>64</v>
      </c>
      <c r="E52">
        <v>1.76</v>
      </c>
      <c r="F52">
        <v>-1.24</v>
      </c>
      <c r="G52" t="s">
        <v>65</v>
      </c>
      <c r="H52">
        <v>1</v>
      </c>
      <c r="I52">
        <f>E52-F52</f>
        <v>3</v>
      </c>
      <c r="J52">
        <f>F52</f>
        <v>-1.24</v>
      </c>
      <c r="K52">
        <f>IF(FIND(D52,G52)=1,1,0)</f>
        <v>1</v>
      </c>
      <c r="L52" s="1">
        <f xml:space="preserve"> -0.0729 * I52+      0.2909 * J52 +      1.4221 * K52 +      0.2066</f>
        <v>1.0492840000000001</v>
      </c>
    </row>
    <row r="53" spans="1:12">
      <c r="A53" t="s">
        <v>73</v>
      </c>
      <c r="B53" t="s">
        <v>13</v>
      </c>
      <c r="C53">
        <v>1</v>
      </c>
      <c r="D53" t="s">
        <v>64</v>
      </c>
      <c r="E53">
        <v>3.01</v>
      </c>
      <c r="F53">
        <v>-0.99</v>
      </c>
      <c r="G53" t="s">
        <v>65</v>
      </c>
      <c r="H53">
        <v>0</v>
      </c>
      <c r="I53">
        <f>E53-F53</f>
        <v>4</v>
      </c>
      <c r="J53">
        <f>F53</f>
        <v>-0.99</v>
      </c>
      <c r="K53">
        <f>IF(FIND(D53,G53)=1,1,0)</f>
        <v>1</v>
      </c>
      <c r="L53" s="1">
        <f xml:space="preserve"> -0.0729 * I53+      0.2909 * J53 +      1.4221 * K53 +      0.2066</f>
        <v>1.0491090000000001</v>
      </c>
    </row>
    <row r="54" spans="1:12">
      <c r="A54" t="s">
        <v>121</v>
      </c>
      <c r="B54" t="s">
        <v>13</v>
      </c>
      <c r="C54">
        <v>1</v>
      </c>
      <c r="D54" t="s">
        <v>119</v>
      </c>
      <c r="E54">
        <v>4.26</v>
      </c>
      <c r="F54">
        <v>-0.74</v>
      </c>
      <c r="G54" t="s">
        <v>3</v>
      </c>
      <c r="H54">
        <v>1</v>
      </c>
      <c r="I54">
        <f>E54-F54</f>
        <v>5</v>
      </c>
      <c r="J54">
        <f>F54</f>
        <v>-0.74</v>
      </c>
      <c r="K54">
        <f>IF(FIND(D54,G54)=1,1,0)</f>
        <v>1</v>
      </c>
      <c r="L54" s="1">
        <f xml:space="preserve"> -0.0729 * I54+      0.2909 * J54 +      1.4221 * K54 +      0.2066</f>
        <v>1.048934</v>
      </c>
    </row>
    <row r="55" spans="1:12">
      <c r="A55" t="s">
        <v>46</v>
      </c>
      <c r="B55" t="s">
        <v>5</v>
      </c>
      <c r="C55">
        <v>1</v>
      </c>
      <c r="D55" t="s">
        <v>29</v>
      </c>
      <c r="E55">
        <v>2.94</v>
      </c>
      <c r="F55">
        <v>-1.06</v>
      </c>
      <c r="G55" t="s">
        <v>30</v>
      </c>
      <c r="H55">
        <v>2</v>
      </c>
      <c r="I55">
        <f>E55-F55</f>
        <v>4</v>
      </c>
      <c r="J55">
        <f>F55</f>
        <v>-1.06</v>
      </c>
      <c r="K55">
        <f>IF(FIND(D55,G55)=1,1,0)</f>
        <v>1</v>
      </c>
      <c r="L55" s="1">
        <f xml:space="preserve"> -0.0729 * I55+      0.2909 * J55 +      1.4221 * K55 +      0.2066</f>
        <v>1.0287459999999999</v>
      </c>
    </row>
    <row r="56" spans="1:12">
      <c r="A56" t="s">
        <v>76</v>
      </c>
      <c r="B56" t="s">
        <v>5</v>
      </c>
      <c r="C56">
        <v>1</v>
      </c>
      <c r="D56" t="s">
        <v>67</v>
      </c>
      <c r="E56">
        <v>2.94</v>
      </c>
      <c r="F56">
        <v>-1.06</v>
      </c>
      <c r="G56" t="s">
        <v>62</v>
      </c>
      <c r="H56">
        <v>1</v>
      </c>
      <c r="I56">
        <f>E56-F56</f>
        <v>4</v>
      </c>
      <c r="J56">
        <f>F56</f>
        <v>-1.06</v>
      </c>
      <c r="K56">
        <f>IF(FIND(D56,G56)=1,1,0)</f>
        <v>1</v>
      </c>
      <c r="L56" s="1">
        <f xml:space="preserve"> -0.0729 * I56+      0.2909 * J56 +      1.4221 * K56 +      0.2066</f>
        <v>1.0287459999999999</v>
      </c>
    </row>
    <row r="57" spans="1:12">
      <c r="A57" t="s">
        <v>21</v>
      </c>
      <c r="B57" t="s">
        <v>5</v>
      </c>
      <c r="C57">
        <v>1</v>
      </c>
      <c r="D57" t="s">
        <v>14</v>
      </c>
      <c r="E57">
        <v>7.87</v>
      </c>
      <c r="F57">
        <v>-0.13</v>
      </c>
      <c r="G57" t="s">
        <v>15</v>
      </c>
      <c r="H57">
        <v>2</v>
      </c>
      <c r="I57">
        <f>E57-F57</f>
        <v>8</v>
      </c>
      <c r="J57">
        <f>F57</f>
        <v>-0.13</v>
      </c>
      <c r="K57">
        <f>IF(FIND(D57,G57)=1,1,0)</f>
        <v>1</v>
      </c>
      <c r="L57" s="1">
        <f xml:space="preserve"> -0.0729 * I57+      0.2909 * J57 +      1.4221 * K57 +      0.2066</f>
        <v>1.0076829999999999</v>
      </c>
    </row>
    <row r="58" spans="1:12">
      <c r="A58" t="s">
        <v>151</v>
      </c>
      <c r="B58" t="s">
        <v>13</v>
      </c>
      <c r="C58">
        <v>1</v>
      </c>
      <c r="D58" t="s">
        <v>48</v>
      </c>
      <c r="E58">
        <v>10.37</v>
      </c>
      <c r="F58">
        <v>0.37</v>
      </c>
      <c r="G58" t="s">
        <v>49</v>
      </c>
      <c r="H58">
        <v>2</v>
      </c>
      <c r="I58">
        <f>E58-F58</f>
        <v>10</v>
      </c>
      <c r="J58">
        <f>F58</f>
        <v>0.37</v>
      </c>
      <c r="K58">
        <f>IF(FIND(D58,G58)=1,1,0)</f>
        <v>1</v>
      </c>
      <c r="L58" s="1">
        <f xml:space="preserve"> -0.0729 * I58+      0.2909 * J58 +      1.4221 * K58 +      0.2066</f>
        <v>1.0073329999999998</v>
      </c>
    </row>
    <row r="59" spans="1:12">
      <c r="A59" t="s">
        <v>156</v>
      </c>
      <c r="B59" t="s">
        <v>10</v>
      </c>
      <c r="C59">
        <v>1</v>
      </c>
      <c r="D59" t="s">
        <v>48</v>
      </c>
      <c r="E59">
        <v>9.08</v>
      </c>
      <c r="F59">
        <v>0.08</v>
      </c>
      <c r="G59" t="s">
        <v>49</v>
      </c>
      <c r="H59">
        <v>0</v>
      </c>
      <c r="I59">
        <f>E59-F59</f>
        <v>9</v>
      </c>
      <c r="J59">
        <f>F59</f>
        <v>0.08</v>
      </c>
      <c r="K59">
        <f>IF(FIND(D59,G59)=1,1,0)</f>
        <v>1</v>
      </c>
      <c r="L59" s="1">
        <f xml:space="preserve"> -0.0729 * I59+      0.2909 * J59 +      1.4221 * K59 +      0.2066</f>
        <v>0.99587199999999987</v>
      </c>
    </row>
    <row r="60" spans="1:12">
      <c r="A60" t="s">
        <v>33</v>
      </c>
      <c r="B60" t="s">
        <v>7</v>
      </c>
      <c r="C60">
        <v>1</v>
      </c>
      <c r="D60" t="s">
        <v>31</v>
      </c>
      <c r="E60">
        <v>15.22</v>
      </c>
      <c r="F60">
        <v>1.22</v>
      </c>
      <c r="G60" t="s">
        <v>32</v>
      </c>
      <c r="H60">
        <v>4</v>
      </c>
      <c r="I60">
        <f>E60-F60</f>
        <v>14</v>
      </c>
      <c r="J60">
        <f>F60</f>
        <v>1.22</v>
      </c>
      <c r="K60">
        <f>IF(FIND(D60,G60)=1,1,0)</f>
        <v>1</v>
      </c>
      <c r="L60" s="1">
        <f xml:space="preserve"> -0.0729 * I60+      0.2909 * J60 +      1.4221 * K60 +      0.2066</f>
        <v>0.96299799999999969</v>
      </c>
    </row>
    <row r="61" spans="1:12">
      <c r="A61" t="s">
        <v>60</v>
      </c>
      <c r="B61" t="s">
        <v>1</v>
      </c>
      <c r="C61">
        <v>1</v>
      </c>
      <c r="D61" t="s">
        <v>24</v>
      </c>
      <c r="E61">
        <v>7.57</v>
      </c>
      <c r="F61">
        <v>3.57</v>
      </c>
      <c r="G61" t="s">
        <v>25</v>
      </c>
      <c r="H61">
        <v>3</v>
      </c>
      <c r="I61">
        <f>E61-F61</f>
        <v>4</v>
      </c>
      <c r="J61">
        <f>F61</f>
        <v>3.57</v>
      </c>
      <c r="K61">
        <f>IF(FIND(D61,G61)=1,1,0)</f>
        <v>0</v>
      </c>
      <c r="L61" s="1">
        <f xml:space="preserve"> -0.0729 * I61+      0.2909 * J61 +      1.4221 * K61 +      0.2066</f>
        <v>0.95351299999999994</v>
      </c>
    </row>
    <row r="62" spans="1:12">
      <c r="A62" t="s">
        <v>152</v>
      </c>
      <c r="B62" t="s">
        <v>10</v>
      </c>
      <c r="C62">
        <v>1</v>
      </c>
      <c r="D62" t="s">
        <v>31</v>
      </c>
      <c r="E62">
        <v>6.32</v>
      </c>
      <c r="F62">
        <v>-0.68</v>
      </c>
      <c r="G62" t="s">
        <v>32</v>
      </c>
      <c r="H62">
        <v>0</v>
      </c>
      <c r="I62">
        <f>E62-F62</f>
        <v>7</v>
      </c>
      <c r="J62">
        <f>F62</f>
        <v>-0.68</v>
      </c>
      <c r="K62">
        <f>IF(FIND(D62,G62)=1,1,0)</f>
        <v>1</v>
      </c>
      <c r="L62" s="1">
        <f xml:space="preserve"> -0.0729 * I62+      0.2909 * J62 +      1.4221 * K62 +      0.2066</f>
        <v>0.92058799999999985</v>
      </c>
    </row>
    <row r="63" spans="1:12">
      <c r="A63" t="s">
        <v>26</v>
      </c>
      <c r="B63" t="s">
        <v>13</v>
      </c>
      <c r="C63">
        <v>1</v>
      </c>
      <c r="D63" t="s">
        <v>14</v>
      </c>
      <c r="E63">
        <v>4.93</v>
      </c>
      <c r="F63">
        <v>-1.07</v>
      </c>
      <c r="G63" t="s">
        <v>15</v>
      </c>
      <c r="H63">
        <v>2</v>
      </c>
      <c r="I63">
        <f>E63-F63</f>
        <v>6</v>
      </c>
      <c r="J63">
        <f>F63</f>
        <v>-1.07</v>
      </c>
      <c r="K63">
        <f>IF(FIND(D63,G63)=1,1,0)</f>
        <v>1</v>
      </c>
      <c r="L63" s="1">
        <f xml:space="preserve"> -0.0729 * I63+      0.2909 * J63 +      1.4221 * K63 +      0.2066</f>
        <v>0.88003699999999985</v>
      </c>
    </row>
    <row r="64" spans="1:12">
      <c r="A64" t="s">
        <v>202</v>
      </c>
      <c r="B64" t="s">
        <v>5</v>
      </c>
      <c r="C64">
        <v>1</v>
      </c>
      <c r="D64" t="s">
        <v>11</v>
      </c>
      <c r="E64">
        <v>12.43</v>
      </c>
      <c r="F64">
        <v>0.43</v>
      </c>
      <c r="G64" t="s">
        <v>12</v>
      </c>
      <c r="H64">
        <v>2</v>
      </c>
      <c r="I64">
        <f>E64-F64</f>
        <v>12</v>
      </c>
      <c r="J64">
        <f>F64</f>
        <v>0.43</v>
      </c>
      <c r="K64">
        <f>IF(FIND(D64,G64)=1,1,0)</f>
        <v>1</v>
      </c>
      <c r="L64" s="1">
        <f xml:space="preserve"> -0.0729 * I64+      0.2909 * J64 +      1.4221 * K64 +      0.2066</f>
        <v>0.87898699999999985</v>
      </c>
    </row>
    <row r="65" spans="1:12">
      <c r="A65" t="s">
        <v>199</v>
      </c>
      <c r="B65" t="s">
        <v>10</v>
      </c>
      <c r="C65">
        <v>1</v>
      </c>
      <c r="D65" t="s">
        <v>87</v>
      </c>
      <c r="E65">
        <v>4.7300000000000004</v>
      </c>
      <c r="F65">
        <v>2.73</v>
      </c>
      <c r="G65" t="s">
        <v>30</v>
      </c>
      <c r="H65">
        <v>0</v>
      </c>
      <c r="I65">
        <f>E65-F65</f>
        <v>2.0000000000000004</v>
      </c>
      <c r="J65">
        <f>F65</f>
        <v>2.73</v>
      </c>
      <c r="K65">
        <f>IF(FIND(D65,G65)=1,1,0)</f>
        <v>0</v>
      </c>
      <c r="L65" s="1">
        <f xml:space="preserve"> -0.0729 * I65+      0.2909 * J65 +      1.4221 * K65 +      0.2066</f>
        <v>0.85495699999999997</v>
      </c>
    </row>
    <row r="66" spans="1:12">
      <c r="A66" t="s">
        <v>227</v>
      </c>
      <c r="B66" t="s">
        <v>10</v>
      </c>
      <c r="C66">
        <v>1</v>
      </c>
      <c r="D66" t="s">
        <v>119</v>
      </c>
      <c r="E66">
        <v>12.33</v>
      </c>
      <c r="F66">
        <v>0.33</v>
      </c>
      <c r="G66" t="s">
        <v>3</v>
      </c>
      <c r="H66">
        <v>0</v>
      </c>
      <c r="I66">
        <f>E66-F66</f>
        <v>12</v>
      </c>
      <c r="J66">
        <f>F66</f>
        <v>0.33</v>
      </c>
      <c r="K66">
        <f>IF(FIND(D66,G66)=1,1,0)</f>
        <v>1</v>
      </c>
      <c r="L66" s="1">
        <f xml:space="preserve"> -0.0729 * I66+      0.2909 * J66 +      1.4221 * K66 +      0.2066</f>
        <v>0.8498969999999999</v>
      </c>
    </row>
    <row r="67" spans="1:12">
      <c r="A67" t="s">
        <v>95</v>
      </c>
      <c r="B67" t="s">
        <v>1</v>
      </c>
      <c r="C67">
        <v>1</v>
      </c>
      <c r="D67" t="s">
        <v>91</v>
      </c>
      <c r="E67">
        <v>13.46</v>
      </c>
      <c r="F67">
        <v>4.46</v>
      </c>
      <c r="G67" t="s">
        <v>77</v>
      </c>
      <c r="H67">
        <v>2</v>
      </c>
      <c r="I67">
        <f>E67-F67</f>
        <v>9</v>
      </c>
      <c r="J67">
        <f>F67</f>
        <v>4.46</v>
      </c>
      <c r="K67">
        <f>IF(FIND(D67,G67)=1,1,0)</f>
        <v>0</v>
      </c>
      <c r="L67" s="1">
        <f xml:space="preserve"> -0.0729 * I67+      0.2909 * J67 +      1.4221 * K67 +      0.2066</f>
        <v>0.84791399999999983</v>
      </c>
    </row>
    <row r="68" spans="1:12">
      <c r="A68" t="s">
        <v>136</v>
      </c>
      <c r="B68" t="s">
        <v>1</v>
      </c>
      <c r="C68">
        <v>1</v>
      </c>
      <c r="D68" t="s">
        <v>14</v>
      </c>
      <c r="E68">
        <v>17.28</v>
      </c>
      <c r="F68">
        <v>1.28</v>
      </c>
      <c r="G68" t="s">
        <v>15</v>
      </c>
      <c r="H68">
        <v>2</v>
      </c>
      <c r="I68">
        <f>E68-F68</f>
        <v>16</v>
      </c>
      <c r="J68">
        <f>F68</f>
        <v>1.28</v>
      </c>
      <c r="K68">
        <f>IF(FIND(D68,G68)=1,1,0)</f>
        <v>1</v>
      </c>
      <c r="L68" s="1">
        <f xml:space="preserve"> -0.0729 * I68+      0.2909 * J68 +      1.4221 * K68 +      0.2066</f>
        <v>0.83465199999999984</v>
      </c>
    </row>
    <row r="69" spans="1:12">
      <c r="A69" t="s">
        <v>160</v>
      </c>
      <c r="B69" t="s">
        <v>22</v>
      </c>
      <c r="C69">
        <v>1</v>
      </c>
      <c r="D69" t="s">
        <v>24</v>
      </c>
      <c r="E69">
        <v>8.3800000000000008</v>
      </c>
      <c r="F69">
        <v>3.38</v>
      </c>
      <c r="G69" t="s">
        <v>25</v>
      </c>
      <c r="H69">
        <v>0</v>
      </c>
      <c r="I69">
        <f>E69-F69</f>
        <v>5.0000000000000009</v>
      </c>
      <c r="J69">
        <f>F69</f>
        <v>3.38</v>
      </c>
      <c r="K69">
        <f>IF(FIND(D69,G69)=1,1,0)</f>
        <v>0</v>
      </c>
      <c r="L69" s="1">
        <f xml:space="preserve"> -0.0729 * I69+      0.2909 * J69 +      1.4221 * K69 +      0.2066</f>
        <v>0.82534199999999991</v>
      </c>
    </row>
    <row r="70" spans="1:12">
      <c r="A70" t="s">
        <v>195</v>
      </c>
      <c r="B70" t="s">
        <v>1</v>
      </c>
      <c r="C70">
        <v>1</v>
      </c>
      <c r="D70" t="s">
        <v>87</v>
      </c>
      <c r="E70">
        <v>10.88</v>
      </c>
      <c r="F70">
        <v>3.88</v>
      </c>
      <c r="G70" t="s">
        <v>30</v>
      </c>
      <c r="H70">
        <v>2</v>
      </c>
      <c r="I70">
        <f>E70-F70</f>
        <v>7.0000000000000009</v>
      </c>
      <c r="J70">
        <f>F70</f>
        <v>3.88</v>
      </c>
      <c r="K70">
        <f>IF(FIND(D70,G70)=1,1,0)</f>
        <v>0</v>
      </c>
      <c r="L70" s="1">
        <f xml:space="preserve"> -0.0729 * I70+      0.2909 * J70 +      1.4221 * K70 +      0.2066</f>
        <v>0.82499199999999995</v>
      </c>
    </row>
    <row r="71" spans="1:12">
      <c r="A71" t="s">
        <v>217</v>
      </c>
      <c r="B71" t="s">
        <v>1</v>
      </c>
      <c r="C71">
        <v>1</v>
      </c>
      <c r="D71" t="s">
        <v>109</v>
      </c>
      <c r="E71">
        <v>7.06</v>
      </c>
      <c r="F71">
        <v>3.06</v>
      </c>
      <c r="G71" t="s">
        <v>15</v>
      </c>
      <c r="H71">
        <v>1</v>
      </c>
      <c r="I71">
        <f>E71-F71</f>
        <v>3.9999999999999996</v>
      </c>
      <c r="J71">
        <f>F71</f>
        <v>3.06</v>
      </c>
      <c r="K71">
        <f>IF(FIND(D71,G71)=1,1,0)</f>
        <v>0</v>
      </c>
      <c r="L71" s="1">
        <f xml:space="preserve"> -0.0729 * I71+      0.2909 * J71 +      1.4221 * K71 +      0.2066</f>
        <v>0.80515400000000004</v>
      </c>
    </row>
    <row r="72" spans="1:12">
      <c r="A72" t="s">
        <v>155</v>
      </c>
      <c r="B72" t="s">
        <v>5</v>
      </c>
      <c r="C72">
        <v>1</v>
      </c>
      <c r="D72" t="s">
        <v>48</v>
      </c>
      <c r="E72">
        <v>0.88</v>
      </c>
      <c r="F72">
        <v>-2.12</v>
      </c>
      <c r="G72" t="s">
        <v>49</v>
      </c>
      <c r="H72">
        <v>2</v>
      </c>
      <c r="I72">
        <f>E72-F72</f>
        <v>3</v>
      </c>
      <c r="J72">
        <f>F72</f>
        <v>-2.12</v>
      </c>
      <c r="K72">
        <f>IF(FIND(D72,G72)=1,1,0)</f>
        <v>1</v>
      </c>
      <c r="L72" s="1">
        <f xml:space="preserve"> -0.0729 * I72+      0.2909 * J72 +      1.4221 * K72 +      0.2066</f>
        <v>0.79329199999999989</v>
      </c>
    </row>
    <row r="73" spans="1:12">
      <c r="A73" t="s">
        <v>172</v>
      </c>
      <c r="B73" t="s">
        <v>5</v>
      </c>
      <c r="C73">
        <v>1</v>
      </c>
      <c r="D73" t="s">
        <v>64</v>
      </c>
      <c r="E73">
        <v>2.13</v>
      </c>
      <c r="F73">
        <v>-1.87</v>
      </c>
      <c r="G73" t="s">
        <v>65</v>
      </c>
      <c r="H73">
        <v>0</v>
      </c>
      <c r="I73">
        <f>E73-F73</f>
        <v>4</v>
      </c>
      <c r="J73">
        <f>F73</f>
        <v>-1.87</v>
      </c>
      <c r="K73">
        <f>IF(FIND(D73,G73)=1,1,0)</f>
        <v>1</v>
      </c>
      <c r="L73" s="1">
        <f xml:space="preserve"> -0.0729 * I73+      0.2909 * J73 +      1.4221 * K73 +      0.2066</f>
        <v>0.79311699999999996</v>
      </c>
    </row>
    <row r="74" spans="1:12">
      <c r="A74" t="s">
        <v>38</v>
      </c>
      <c r="B74" t="s">
        <v>5</v>
      </c>
      <c r="C74">
        <v>1</v>
      </c>
      <c r="D74" t="s">
        <v>67</v>
      </c>
      <c r="E74">
        <v>5.88</v>
      </c>
      <c r="F74">
        <v>-1.1200000000000001</v>
      </c>
      <c r="G74" t="s">
        <v>62</v>
      </c>
      <c r="H74">
        <v>0</v>
      </c>
      <c r="I74">
        <f>E74-F74</f>
        <v>7</v>
      </c>
      <c r="J74">
        <f>F74</f>
        <v>-1.1200000000000001</v>
      </c>
      <c r="K74">
        <f>IF(FIND(D74,G74)=1,1,0)</f>
        <v>1</v>
      </c>
      <c r="L74" s="1">
        <f xml:space="preserve"> -0.0729 * I74+      0.2909 * J74 +      1.4221 * K74 +      0.2066</f>
        <v>0.79259199999999985</v>
      </c>
    </row>
    <row r="75" spans="1:12">
      <c r="A75" t="s">
        <v>58</v>
      </c>
      <c r="B75" t="s">
        <v>5</v>
      </c>
      <c r="C75">
        <v>1</v>
      </c>
      <c r="D75" t="s">
        <v>24</v>
      </c>
      <c r="E75">
        <v>8.24</v>
      </c>
      <c r="F75">
        <v>3.24</v>
      </c>
      <c r="G75" t="s">
        <v>25</v>
      </c>
      <c r="H75">
        <v>4</v>
      </c>
      <c r="I75">
        <f>E75-F75</f>
        <v>5</v>
      </c>
      <c r="J75">
        <f>F75</f>
        <v>3.24</v>
      </c>
      <c r="K75">
        <f>IF(FIND(D75,G75)=1,1,0)</f>
        <v>0</v>
      </c>
      <c r="L75" s="1">
        <f xml:space="preserve"> -0.0729 * I75+      0.2909 * J75 +      1.4221 * K75 +      0.2066</f>
        <v>0.78461599999999998</v>
      </c>
    </row>
    <row r="76" spans="1:12">
      <c r="A76" t="s">
        <v>179</v>
      </c>
      <c r="B76" t="s">
        <v>1</v>
      </c>
      <c r="C76">
        <v>1</v>
      </c>
      <c r="D76" t="s">
        <v>63</v>
      </c>
      <c r="E76">
        <v>7.06</v>
      </c>
      <c r="F76">
        <v>-0.94</v>
      </c>
      <c r="G76" t="s">
        <v>77</v>
      </c>
      <c r="H76">
        <v>3</v>
      </c>
      <c r="I76">
        <f>E76-F76</f>
        <v>8</v>
      </c>
      <c r="J76">
        <f>F76</f>
        <v>-0.94</v>
      </c>
      <c r="K76">
        <f>IF(FIND(D76,G76)=1,1,0)</f>
        <v>1</v>
      </c>
      <c r="L76" s="1">
        <f xml:space="preserve"> -0.0729 * I76+      0.2909 * J76 +      1.4221 * K76 +      0.2066</f>
        <v>0.77205399999999991</v>
      </c>
    </row>
    <row r="77" spans="1:12">
      <c r="A77" t="s">
        <v>192</v>
      </c>
      <c r="B77" t="s">
        <v>10</v>
      </c>
      <c r="C77">
        <v>1</v>
      </c>
      <c r="D77" t="s">
        <v>91</v>
      </c>
      <c r="E77">
        <v>6.79</v>
      </c>
      <c r="F77">
        <v>2.79</v>
      </c>
      <c r="G77" t="s">
        <v>77</v>
      </c>
      <c r="H77">
        <v>0</v>
      </c>
      <c r="I77">
        <f>E77-F77</f>
        <v>4</v>
      </c>
      <c r="J77">
        <f>F77</f>
        <v>2.79</v>
      </c>
      <c r="K77">
        <f>IF(FIND(D77,G77)=1,1,0)</f>
        <v>0</v>
      </c>
      <c r="L77" s="1">
        <f xml:space="preserve"> -0.0729 * I77+      0.2909 * J77 +      1.4221 * K77 +      0.2066</f>
        <v>0.72661100000000001</v>
      </c>
    </row>
    <row r="78" spans="1:12">
      <c r="A78" t="s">
        <v>19</v>
      </c>
      <c r="B78" t="s">
        <v>1</v>
      </c>
      <c r="C78">
        <v>1</v>
      </c>
      <c r="D78" t="s">
        <v>14</v>
      </c>
      <c r="E78">
        <v>10.52</v>
      </c>
      <c r="F78">
        <v>-0.48</v>
      </c>
      <c r="G78" t="s">
        <v>15</v>
      </c>
      <c r="H78">
        <v>0</v>
      </c>
      <c r="I78">
        <f>E78-F78</f>
        <v>11</v>
      </c>
      <c r="J78">
        <f>F78</f>
        <v>-0.48</v>
      </c>
      <c r="K78">
        <f>IF(FIND(D78,G78)=1,1,0)</f>
        <v>1</v>
      </c>
      <c r="L78" s="1">
        <f xml:space="preserve"> -0.0729 * I78+      0.2909 * J78 +      1.4221 * K78 +      0.2066</f>
        <v>0.68716799999999989</v>
      </c>
    </row>
    <row r="79" spans="1:12">
      <c r="A79" t="s">
        <v>16</v>
      </c>
      <c r="B79" t="s">
        <v>5</v>
      </c>
      <c r="C79">
        <v>1</v>
      </c>
      <c r="D79" t="s">
        <v>14</v>
      </c>
      <c r="E79">
        <v>15.52</v>
      </c>
      <c r="F79">
        <v>0.52</v>
      </c>
      <c r="G79" t="s">
        <v>15</v>
      </c>
      <c r="H79">
        <v>5</v>
      </c>
      <c r="I79">
        <f>E79-F79</f>
        <v>15</v>
      </c>
      <c r="J79">
        <f>F79</f>
        <v>0.52</v>
      </c>
      <c r="K79">
        <f>IF(FIND(D79,G79)=1,1,0)</f>
        <v>1</v>
      </c>
      <c r="L79" s="1">
        <f xml:space="preserve"> -0.0729 * I79+      0.2909 * J79 +      1.4221 * K79 +      0.2066</f>
        <v>0.68646799999999975</v>
      </c>
    </row>
    <row r="80" spans="1:12">
      <c r="A80" t="s">
        <v>70</v>
      </c>
      <c r="B80" t="s">
        <v>1</v>
      </c>
      <c r="C80">
        <v>1</v>
      </c>
      <c r="D80" t="s">
        <v>64</v>
      </c>
      <c r="E80">
        <v>3.01</v>
      </c>
      <c r="F80">
        <v>-1.99</v>
      </c>
      <c r="G80" t="s">
        <v>65</v>
      </c>
      <c r="H80">
        <v>0</v>
      </c>
      <c r="I80">
        <f>E80-F80</f>
        <v>5</v>
      </c>
      <c r="J80">
        <f>F80</f>
        <v>-1.99</v>
      </c>
      <c r="K80">
        <f>IF(FIND(D80,G80)=1,1,0)</f>
        <v>1</v>
      </c>
      <c r="L80" s="1">
        <f xml:space="preserve"> -0.0729 * I80+      0.2909 * J80 +      1.4221 * K80 +      0.2066</f>
        <v>0.68530899999999995</v>
      </c>
    </row>
    <row r="81" spans="1:12">
      <c r="A81" t="s">
        <v>196</v>
      </c>
      <c r="B81" t="s">
        <v>7</v>
      </c>
      <c r="C81">
        <v>1</v>
      </c>
      <c r="D81" t="s">
        <v>87</v>
      </c>
      <c r="E81">
        <v>6.62</v>
      </c>
      <c r="F81">
        <v>2.62</v>
      </c>
      <c r="G81" t="s">
        <v>30</v>
      </c>
      <c r="H81">
        <v>2</v>
      </c>
      <c r="I81">
        <f>E81-F81</f>
        <v>4</v>
      </c>
      <c r="J81">
        <f>F81</f>
        <v>2.62</v>
      </c>
      <c r="K81">
        <f>IF(FIND(D81,G81)=1,1,0)</f>
        <v>0</v>
      </c>
      <c r="L81" s="1">
        <f xml:space="preserve"> -0.0729 * I81+      0.2909 * J81 +      1.4221 * K81 +      0.2066</f>
        <v>0.67715799999999993</v>
      </c>
    </row>
    <row r="82" spans="1:12">
      <c r="A82" t="s">
        <v>74</v>
      </c>
      <c r="B82" t="s">
        <v>7</v>
      </c>
      <c r="C82">
        <v>1</v>
      </c>
      <c r="D82" t="s">
        <v>67</v>
      </c>
      <c r="E82">
        <v>4.1900000000000004</v>
      </c>
      <c r="F82">
        <v>-1.81</v>
      </c>
      <c r="G82" t="s">
        <v>62</v>
      </c>
      <c r="H82">
        <v>1</v>
      </c>
      <c r="I82">
        <f>E82-F82</f>
        <v>6</v>
      </c>
      <c r="J82">
        <f>F82</f>
        <v>-1.81</v>
      </c>
      <c r="K82">
        <f>IF(FIND(D82,G82)=1,1,0)</f>
        <v>1</v>
      </c>
      <c r="L82" s="1">
        <f xml:space="preserve"> -0.0729 * I82+      0.2909 * J82 +      1.4221 * K82 +      0.2066</f>
        <v>0.66477099999999989</v>
      </c>
    </row>
    <row r="83" spans="1:12">
      <c r="A83" t="s">
        <v>194</v>
      </c>
      <c r="B83" t="s">
        <v>10</v>
      </c>
      <c r="C83">
        <v>1</v>
      </c>
      <c r="D83" t="s">
        <v>57</v>
      </c>
      <c r="E83">
        <v>5.23</v>
      </c>
      <c r="F83">
        <v>2.23</v>
      </c>
      <c r="G83" t="s">
        <v>12</v>
      </c>
      <c r="H83">
        <v>0</v>
      </c>
      <c r="I83">
        <f>E83-F83</f>
        <v>3.0000000000000004</v>
      </c>
      <c r="J83">
        <f>F83</f>
        <v>2.23</v>
      </c>
      <c r="K83">
        <f>IF(FIND(D83,G83)=1,1,0)</f>
        <v>0</v>
      </c>
      <c r="L83" s="1">
        <f xml:space="preserve"> -0.0729 * I83+      0.2909 * J83 +      1.4221 * K83 +      0.2066</f>
        <v>0.63660699999999992</v>
      </c>
    </row>
    <row r="84" spans="1:12">
      <c r="A84" t="s">
        <v>108</v>
      </c>
      <c r="B84" t="s">
        <v>7</v>
      </c>
      <c r="C84">
        <v>1</v>
      </c>
      <c r="D84" t="s">
        <v>109</v>
      </c>
      <c r="E84">
        <v>20.22</v>
      </c>
      <c r="F84">
        <v>5.22</v>
      </c>
      <c r="G84" t="s">
        <v>15</v>
      </c>
      <c r="H84">
        <v>4</v>
      </c>
      <c r="I84">
        <f>E84-F84</f>
        <v>15</v>
      </c>
      <c r="J84">
        <f>F84</f>
        <v>5.22</v>
      </c>
      <c r="K84">
        <f>IF(FIND(D84,G84)=1,1,0)</f>
        <v>0</v>
      </c>
      <c r="L84" s="1">
        <f xml:space="preserve"> -0.0729 * I84+      0.2909 * J84 +      1.4221 * K84 +      0.2066</f>
        <v>0.63159799999999977</v>
      </c>
    </row>
    <row r="85" spans="1:12">
      <c r="A85" t="s">
        <v>126</v>
      </c>
      <c r="B85" t="s">
        <v>1</v>
      </c>
      <c r="C85">
        <v>1</v>
      </c>
      <c r="D85" t="s">
        <v>11</v>
      </c>
      <c r="E85">
        <v>12.79</v>
      </c>
      <c r="F85">
        <v>-0.21</v>
      </c>
      <c r="G85" t="s">
        <v>12</v>
      </c>
      <c r="H85">
        <v>0</v>
      </c>
      <c r="I85">
        <f>E85-F85</f>
        <v>13</v>
      </c>
      <c r="J85">
        <f>F85</f>
        <v>-0.21</v>
      </c>
      <c r="K85">
        <f>IF(FIND(D85,G85)=1,1,0)</f>
        <v>1</v>
      </c>
      <c r="L85" s="1">
        <f xml:space="preserve"> -0.0729 * I85+      0.2909 * J85 +      1.4221 * K85 +      0.2066</f>
        <v>0.61991099999999977</v>
      </c>
    </row>
    <row r="86" spans="1:12">
      <c r="A86" t="s">
        <v>86</v>
      </c>
      <c r="B86" t="s">
        <v>5</v>
      </c>
      <c r="C86">
        <v>1</v>
      </c>
      <c r="D86" t="s">
        <v>87</v>
      </c>
      <c r="E86">
        <v>7.65</v>
      </c>
      <c r="F86">
        <v>2.65</v>
      </c>
      <c r="G86" t="s">
        <v>30</v>
      </c>
      <c r="H86">
        <v>4</v>
      </c>
      <c r="I86">
        <f>E86-F86</f>
        <v>5</v>
      </c>
      <c r="J86">
        <f>F86</f>
        <v>2.65</v>
      </c>
      <c r="K86">
        <f>IF(FIND(D86,G86)=1,1,0)</f>
        <v>0</v>
      </c>
      <c r="L86" s="1">
        <f xml:space="preserve"> -0.0729 * I86+      0.2909 * J86 +      1.4221 * K86 +      0.2066</f>
        <v>0.61298499999999989</v>
      </c>
    </row>
    <row r="87" spans="1:12">
      <c r="A87" t="s">
        <v>43</v>
      </c>
      <c r="B87" t="s">
        <v>1</v>
      </c>
      <c r="C87">
        <v>1</v>
      </c>
      <c r="D87" t="s">
        <v>29</v>
      </c>
      <c r="E87">
        <v>1.47</v>
      </c>
      <c r="F87">
        <v>-2.5299999999999998</v>
      </c>
      <c r="G87" t="s">
        <v>30</v>
      </c>
      <c r="H87">
        <v>1</v>
      </c>
      <c r="I87">
        <f>E87-F87</f>
        <v>4</v>
      </c>
      <c r="J87">
        <f>F87</f>
        <v>-2.5299999999999998</v>
      </c>
      <c r="K87">
        <f>IF(FIND(D87,G87)=1,1,0)</f>
        <v>1</v>
      </c>
      <c r="L87" s="1">
        <f xml:space="preserve"> -0.0729 * I87+      0.2909 * J87 +      1.4221 * K87 +      0.2066</f>
        <v>0.60112299999999996</v>
      </c>
    </row>
    <row r="88" spans="1:12">
      <c r="A88" t="s">
        <v>129</v>
      </c>
      <c r="B88" t="s">
        <v>5</v>
      </c>
      <c r="C88">
        <v>1</v>
      </c>
      <c r="D88" t="s">
        <v>79</v>
      </c>
      <c r="E88">
        <v>2.72</v>
      </c>
      <c r="F88">
        <v>-2.2799999999999998</v>
      </c>
      <c r="G88" t="s">
        <v>25</v>
      </c>
      <c r="H88">
        <v>0</v>
      </c>
      <c r="I88">
        <f>E88-F88</f>
        <v>5</v>
      </c>
      <c r="J88">
        <f>F88</f>
        <v>-2.2799999999999998</v>
      </c>
      <c r="K88">
        <f>IF(FIND(D88,G88)=1,1,0)</f>
        <v>1</v>
      </c>
      <c r="L88" s="1">
        <f xml:space="preserve"> -0.0729 * I88+      0.2909 * J88 +      1.4221 * K88 +      0.2066</f>
        <v>0.60094799999999993</v>
      </c>
    </row>
    <row r="89" spans="1:12">
      <c r="A89" t="s">
        <v>123</v>
      </c>
      <c r="B89" t="s">
        <v>5</v>
      </c>
      <c r="C89">
        <v>1</v>
      </c>
      <c r="D89" t="s">
        <v>79</v>
      </c>
      <c r="E89">
        <v>5.15</v>
      </c>
      <c r="F89">
        <v>-1.85</v>
      </c>
      <c r="G89" t="s">
        <v>25</v>
      </c>
      <c r="H89">
        <v>1</v>
      </c>
      <c r="I89">
        <f>E89-F89</f>
        <v>7</v>
      </c>
      <c r="J89">
        <f>F89</f>
        <v>-1.85</v>
      </c>
      <c r="K89">
        <f>IF(FIND(D89,G89)=1,1,0)</f>
        <v>1</v>
      </c>
      <c r="L89" s="1">
        <f xml:space="preserve"> -0.0729 * I89+      0.2909 * J89 +      1.4221 * K89 +      0.2066</f>
        <v>0.58023499999999972</v>
      </c>
    </row>
    <row r="90" spans="1:12">
      <c r="A90" t="s">
        <v>230</v>
      </c>
      <c r="B90" t="s">
        <v>7</v>
      </c>
      <c r="C90">
        <v>1</v>
      </c>
      <c r="D90" t="s">
        <v>64</v>
      </c>
      <c r="E90">
        <v>7.65</v>
      </c>
      <c r="F90">
        <v>-1.35</v>
      </c>
      <c r="G90" t="s">
        <v>65</v>
      </c>
      <c r="H90">
        <v>0</v>
      </c>
      <c r="I90">
        <f>E90-F90</f>
        <v>9</v>
      </c>
      <c r="J90">
        <f>F90</f>
        <v>-1.35</v>
      </c>
      <c r="K90">
        <f>IF(FIND(D90,G90)=1,1,0)</f>
        <v>1</v>
      </c>
      <c r="L90" s="1">
        <f xml:space="preserve"> -0.0729 * I90+      0.2909 * J90 +      1.4221 * K90 +      0.2066</f>
        <v>0.57988499999999987</v>
      </c>
    </row>
    <row r="91" spans="1:12">
      <c r="A91" t="s">
        <v>6</v>
      </c>
      <c r="B91" t="s">
        <v>7</v>
      </c>
      <c r="C91">
        <v>1</v>
      </c>
      <c r="D91" t="s">
        <v>2</v>
      </c>
      <c r="E91">
        <v>7.5</v>
      </c>
      <c r="F91">
        <v>2.5</v>
      </c>
      <c r="G91" t="s">
        <v>3</v>
      </c>
      <c r="H91">
        <v>0</v>
      </c>
      <c r="I91">
        <f>E91-F91</f>
        <v>5</v>
      </c>
      <c r="J91">
        <f>F91</f>
        <v>2.5</v>
      </c>
      <c r="K91">
        <f>IF(FIND(D91,G91)=1,1,0)</f>
        <v>0</v>
      </c>
      <c r="L91" s="1">
        <f xml:space="preserve"> -0.0729 * I91+      0.2909 * J91 +      1.4221 * K91 +      0.2066</f>
        <v>0.56934999999999991</v>
      </c>
    </row>
    <row r="92" spans="1:12">
      <c r="A92" t="s">
        <v>219</v>
      </c>
      <c r="B92" t="s">
        <v>1</v>
      </c>
      <c r="C92">
        <v>1</v>
      </c>
      <c r="D92" t="s">
        <v>56</v>
      </c>
      <c r="E92">
        <v>7.43</v>
      </c>
      <c r="F92">
        <v>2.4300000000000002</v>
      </c>
      <c r="G92" t="s">
        <v>49</v>
      </c>
      <c r="H92">
        <v>1</v>
      </c>
      <c r="I92">
        <f>E92-F92</f>
        <v>5</v>
      </c>
      <c r="J92">
        <f>F92</f>
        <v>2.4300000000000002</v>
      </c>
      <c r="K92">
        <f>IF(FIND(D92,G92)=1,1,0)</f>
        <v>0</v>
      </c>
      <c r="L92" s="1">
        <f xml:space="preserve"> -0.0729 * I92+      0.2909 * J92 +      1.4221 * K92 +      0.2066</f>
        <v>0.548987</v>
      </c>
    </row>
    <row r="93" spans="1:12">
      <c r="A93" t="s">
        <v>85</v>
      </c>
      <c r="B93" t="s">
        <v>7</v>
      </c>
      <c r="C93">
        <v>1</v>
      </c>
      <c r="D93" t="s">
        <v>63</v>
      </c>
      <c r="E93">
        <v>10</v>
      </c>
      <c r="F93">
        <v>-1</v>
      </c>
      <c r="G93" t="s">
        <v>77</v>
      </c>
      <c r="H93">
        <v>1</v>
      </c>
      <c r="I93">
        <f>E93-F93</f>
        <v>11</v>
      </c>
      <c r="J93">
        <f>F93</f>
        <v>-1</v>
      </c>
      <c r="K93">
        <f>IF(FIND(D93,G93)=1,1,0)</f>
        <v>1</v>
      </c>
      <c r="L93" s="1">
        <f xml:space="preserve"> -0.0729 * I93+      0.2909 * J93 +      1.4221 * K93 +      0.2066</f>
        <v>0.53589999999999993</v>
      </c>
    </row>
    <row r="94" spans="1:12">
      <c r="A94" t="s">
        <v>98</v>
      </c>
      <c r="B94" t="s">
        <v>22</v>
      </c>
      <c r="C94">
        <v>1</v>
      </c>
      <c r="D94" t="s">
        <v>91</v>
      </c>
      <c r="E94">
        <v>7.35</v>
      </c>
      <c r="F94">
        <v>2.35</v>
      </c>
      <c r="G94" t="s">
        <v>77</v>
      </c>
      <c r="H94">
        <v>0</v>
      </c>
      <c r="I94">
        <f>E94-F94</f>
        <v>5</v>
      </c>
      <c r="J94">
        <f>F94</f>
        <v>2.35</v>
      </c>
      <c r="K94">
        <f>IF(FIND(D94,G94)=1,1,0)</f>
        <v>0</v>
      </c>
      <c r="L94" s="1">
        <f xml:space="preserve"> -0.0729 * I94+      0.2909 * J94 +      1.4221 * K94 +      0.2066</f>
        <v>0.52571499999999993</v>
      </c>
    </row>
    <row r="95" spans="1:12">
      <c r="A95" t="s">
        <v>83</v>
      </c>
      <c r="B95" t="s">
        <v>5</v>
      </c>
      <c r="C95">
        <v>1</v>
      </c>
      <c r="D95" t="s">
        <v>63</v>
      </c>
      <c r="E95">
        <v>12.35</v>
      </c>
      <c r="F95">
        <v>-0.65</v>
      </c>
      <c r="G95" t="s">
        <v>77</v>
      </c>
      <c r="H95">
        <v>2</v>
      </c>
      <c r="I95">
        <f>E95-F95</f>
        <v>13</v>
      </c>
      <c r="J95">
        <f>F95</f>
        <v>-0.65</v>
      </c>
      <c r="K95">
        <f>IF(FIND(D95,G95)=1,1,0)</f>
        <v>1</v>
      </c>
      <c r="L95" s="1">
        <f xml:space="preserve"> -0.0729 * I95+      0.2909 * J95 +      1.4221 * K95 +      0.2066</f>
        <v>0.49191499999999977</v>
      </c>
    </row>
    <row r="96" spans="1:12">
      <c r="A96" t="s">
        <v>225</v>
      </c>
      <c r="B96" t="s">
        <v>5</v>
      </c>
      <c r="C96">
        <v>1</v>
      </c>
      <c r="D96" t="s">
        <v>109</v>
      </c>
      <c r="E96">
        <v>14.71</v>
      </c>
      <c r="F96">
        <v>3.71</v>
      </c>
      <c r="G96" t="s">
        <v>15</v>
      </c>
      <c r="H96">
        <v>3</v>
      </c>
      <c r="I96">
        <f>E96-F96</f>
        <v>11</v>
      </c>
      <c r="J96">
        <f>F96</f>
        <v>3.71</v>
      </c>
      <c r="K96">
        <f>IF(FIND(D96,G96)=1,1,0)</f>
        <v>0</v>
      </c>
      <c r="L96" s="1">
        <f xml:space="preserve"> -0.0729 * I96+      0.2909 * J96 +      1.4221 * K96 +      0.2066</f>
        <v>0.48393900000000001</v>
      </c>
    </row>
    <row r="97" spans="1:12">
      <c r="A97" t="s">
        <v>93</v>
      </c>
      <c r="B97" t="s">
        <v>13</v>
      </c>
      <c r="C97">
        <v>1</v>
      </c>
      <c r="D97" t="s">
        <v>57</v>
      </c>
      <c r="E97">
        <v>19.63</v>
      </c>
      <c r="F97">
        <v>4.63</v>
      </c>
      <c r="G97" t="s">
        <v>12</v>
      </c>
      <c r="H97">
        <v>0</v>
      </c>
      <c r="I97">
        <f>E97-F97</f>
        <v>15</v>
      </c>
      <c r="J97">
        <f>F97</f>
        <v>4.63</v>
      </c>
      <c r="K97">
        <f>IF(FIND(D97,G97)=1,1,0)</f>
        <v>0</v>
      </c>
      <c r="L97" s="1">
        <f xml:space="preserve"> -0.0729 * I97+      0.2909 * J97 +      1.4221 * K97 +      0.2066</f>
        <v>0.4599669999999999</v>
      </c>
    </row>
    <row r="98" spans="1:12">
      <c r="A98" t="s">
        <v>35</v>
      </c>
      <c r="B98" t="s">
        <v>1</v>
      </c>
      <c r="C98">
        <v>1</v>
      </c>
      <c r="D98" t="s">
        <v>31</v>
      </c>
      <c r="E98">
        <v>9.7100000000000009</v>
      </c>
      <c r="F98">
        <v>-1.29</v>
      </c>
      <c r="G98" t="s">
        <v>32</v>
      </c>
      <c r="H98">
        <v>2</v>
      </c>
      <c r="I98">
        <f>E98-F98</f>
        <v>11</v>
      </c>
      <c r="J98">
        <f>F98</f>
        <v>-1.29</v>
      </c>
      <c r="K98">
        <f>IF(FIND(D98,G98)=1,1,0)</f>
        <v>1</v>
      </c>
      <c r="L98" s="1">
        <f xml:space="preserve"> -0.0729 * I98+      0.2909 * J98 +      1.4221 * K98 +      0.2066</f>
        <v>0.4515389999999998</v>
      </c>
    </row>
    <row r="99" spans="1:12">
      <c r="A99" t="s">
        <v>166</v>
      </c>
      <c r="B99" t="s">
        <v>10</v>
      </c>
      <c r="C99">
        <v>1</v>
      </c>
      <c r="D99" t="s">
        <v>24</v>
      </c>
      <c r="E99">
        <v>4.49</v>
      </c>
      <c r="F99">
        <v>1.49</v>
      </c>
      <c r="G99" t="s">
        <v>25</v>
      </c>
      <c r="H99">
        <v>0</v>
      </c>
      <c r="I99">
        <f>E99-F99</f>
        <v>3</v>
      </c>
      <c r="J99">
        <f>F99</f>
        <v>1.49</v>
      </c>
      <c r="K99">
        <f>IF(FIND(D99,G99)=1,1,0)</f>
        <v>0</v>
      </c>
      <c r="L99" s="1">
        <f xml:space="preserve"> -0.0729 * I99+      0.2909 * J99 +      1.4221 * K99 +      0.2066</f>
        <v>0.42134099999999997</v>
      </c>
    </row>
    <row r="100" spans="1:12">
      <c r="A100" t="s">
        <v>222</v>
      </c>
      <c r="B100" t="s">
        <v>7</v>
      </c>
      <c r="C100">
        <v>1</v>
      </c>
      <c r="D100" t="s">
        <v>117</v>
      </c>
      <c r="E100">
        <v>5.74</v>
      </c>
      <c r="F100">
        <v>1.74</v>
      </c>
      <c r="G100" t="s">
        <v>32</v>
      </c>
      <c r="H100">
        <v>2</v>
      </c>
      <c r="I100">
        <f>E100-F100</f>
        <v>4</v>
      </c>
      <c r="J100">
        <f>F100</f>
        <v>1.74</v>
      </c>
      <c r="K100">
        <f>IF(FIND(D100,G100)=1,1,0)</f>
        <v>0</v>
      </c>
      <c r="L100" s="1">
        <f xml:space="preserve"> -0.0729 * I100+      0.2909 * J100 +      1.4221 * K100 +      0.2066</f>
        <v>0.42116599999999998</v>
      </c>
    </row>
    <row r="101" spans="1:12">
      <c r="A101" t="s">
        <v>180</v>
      </c>
      <c r="B101" t="s">
        <v>1</v>
      </c>
      <c r="C101">
        <v>1</v>
      </c>
      <c r="D101" t="s">
        <v>63</v>
      </c>
      <c r="E101">
        <v>4.5599999999999996</v>
      </c>
      <c r="F101">
        <v>-2.44</v>
      </c>
      <c r="G101" t="s">
        <v>77</v>
      </c>
      <c r="H101">
        <v>1</v>
      </c>
      <c r="I101">
        <f>E101-F101</f>
        <v>7</v>
      </c>
      <c r="J101">
        <f>F101</f>
        <v>-2.44</v>
      </c>
      <c r="K101">
        <f>IF(FIND(D101,G101)=1,1,0)</f>
        <v>1</v>
      </c>
      <c r="L101" s="1">
        <f xml:space="preserve"> -0.0729 * I101+      0.2909 * J101 +      1.4221 * K101 +      0.2066</f>
        <v>0.40860399999999986</v>
      </c>
    </row>
    <row r="102" spans="1:12">
      <c r="A102" t="s">
        <v>169</v>
      </c>
      <c r="B102" t="s">
        <v>5</v>
      </c>
      <c r="C102">
        <v>1</v>
      </c>
      <c r="D102" t="s">
        <v>64</v>
      </c>
      <c r="E102">
        <v>4.5599999999999996</v>
      </c>
      <c r="F102">
        <v>-2.44</v>
      </c>
      <c r="G102" t="s">
        <v>65</v>
      </c>
      <c r="H102">
        <v>0</v>
      </c>
      <c r="I102">
        <f>E102-F102</f>
        <v>7</v>
      </c>
      <c r="J102">
        <f>F102</f>
        <v>-2.44</v>
      </c>
      <c r="K102">
        <f>IF(FIND(D102,G102)=1,1,0)</f>
        <v>1</v>
      </c>
      <c r="L102" s="1">
        <f xml:space="preserve"> -0.0729 * I102+      0.2909 * J102 +      1.4221 * K102 +      0.2066</f>
        <v>0.40860399999999986</v>
      </c>
    </row>
    <row r="103" spans="1:12">
      <c r="A103" t="s">
        <v>184</v>
      </c>
      <c r="B103" t="s">
        <v>10</v>
      </c>
      <c r="C103">
        <v>1</v>
      </c>
      <c r="D103" t="s">
        <v>63</v>
      </c>
      <c r="E103">
        <v>9.5299999999999994</v>
      </c>
      <c r="F103">
        <v>-1.47</v>
      </c>
      <c r="G103" t="s">
        <v>77</v>
      </c>
      <c r="H103">
        <v>0</v>
      </c>
      <c r="I103">
        <f>E103-F103</f>
        <v>11</v>
      </c>
      <c r="J103">
        <f>F103</f>
        <v>-1.47</v>
      </c>
      <c r="K103">
        <f>IF(FIND(D103,G103)=1,1,0)</f>
        <v>1</v>
      </c>
      <c r="L103" s="1">
        <f xml:space="preserve"> -0.0729 * I103+      0.2909 * J103 +      1.4221 * K103 +      0.2066</f>
        <v>0.399177</v>
      </c>
    </row>
    <row r="104" spans="1:12">
      <c r="A104" t="s">
        <v>54</v>
      </c>
      <c r="B104" t="s">
        <v>5</v>
      </c>
      <c r="C104">
        <v>1</v>
      </c>
      <c r="D104" t="s">
        <v>48</v>
      </c>
      <c r="E104">
        <v>0.74</v>
      </c>
      <c r="F104">
        <v>-3.26</v>
      </c>
      <c r="G104" t="s">
        <v>49</v>
      </c>
      <c r="H104">
        <v>0</v>
      </c>
      <c r="I104">
        <f>E104-F104</f>
        <v>4</v>
      </c>
      <c r="J104">
        <f>F104</f>
        <v>-3.26</v>
      </c>
      <c r="K104">
        <f>IF(FIND(D104,G104)=1,1,0)</f>
        <v>1</v>
      </c>
      <c r="L104" s="1">
        <f xml:space="preserve"> -0.0729 * I104+      0.2909 * J104 +      1.4221 * K104 +      0.2066</f>
        <v>0.38876600000000006</v>
      </c>
    </row>
    <row r="105" spans="1:12">
      <c r="A105" t="s">
        <v>96</v>
      </c>
      <c r="B105" t="s">
        <v>7</v>
      </c>
      <c r="C105">
        <v>1</v>
      </c>
      <c r="D105" t="s">
        <v>91</v>
      </c>
      <c r="E105">
        <v>14.34</v>
      </c>
      <c r="F105">
        <v>3.34</v>
      </c>
      <c r="G105" t="s">
        <v>77</v>
      </c>
      <c r="H105">
        <v>2</v>
      </c>
      <c r="I105">
        <f>E105-F105</f>
        <v>11</v>
      </c>
      <c r="J105">
        <f>F105</f>
        <v>3.34</v>
      </c>
      <c r="K105">
        <f>IF(FIND(D105,G105)=1,1,0)</f>
        <v>0</v>
      </c>
      <c r="L105" s="1">
        <f xml:space="preserve"> -0.0729 * I105+      0.2909 * J105 +      1.4221 * K105 +      0.2066</f>
        <v>0.37630599999999992</v>
      </c>
    </row>
    <row r="106" spans="1:12">
      <c r="A106" t="s">
        <v>170</v>
      </c>
      <c r="B106" t="s">
        <v>5</v>
      </c>
      <c r="C106">
        <v>1</v>
      </c>
      <c r="D106" t="s">
        <v>64</v>
      </c>
      <c r="E106">
        <v>3.16</v>
      </c>
      <c r="F106">
        <v>-2.84</v>
      </c>
      <c r="G106" t="s">
        <v>65</v>
      </c>
      <c r="H106">
        <v>0</v>
      </c>
      <c r="I106">
        <f>E106-F106</f>
        <v>6</v>
      </c>
      <c r="J106">
        <f>F106</f>
        <v>-2.84</v>
      </c>
      <c r="K106">
        <f>IF(FIND(D106,G106)=1,1,0)</f>
        <v>1</v>
      </c>
      <c r="L106" s="1">
        <f xml:space="preserve"> -0.0729 * I106+      0.2909 * J106 +      1.4221 * K106 +      0.2066</f>
        <v>0.36514400000000002</v>
      </c>
    </row>
    <row r="107" spans="1:12">
      <c r="A107" t="s">
        <v>146</v>
      </c>
      <c r="B107" t="s">
        <v>7</v>
      </c>
      <c r="C107">
        <v>1</v>
      </c>
      <c r="D107" t="s">
        <v>31</v>
      </c>
      <c r="E107">
        <v>5.66</v>
      </c>
      <c r="F107">
        <v>-2.34</v>
      </c>
      <c r="G107" t="s">
        <v>32</v>
      </c>
      <c r="H107">
        <v>0</v>
      </c>
      <c r="I107">
        <f>E107-F107</f>
        <v>8</v>
      </c>
      <c r="J107">
        <f>F107</f>
        <v>-2.34</v>
      </c>
      <c r="K107">
        <f>IF(FIND(D107,G107)=1,1,0)</f>
        <v>1</v>
      </c>
      <c r="L107" s="1">
        <f xml:space="preserve"> -0.0729 * I107+      0.2909 * J107 +      1.4221 * K107 +      0.2066</f>
        <v>0.36479399999999995</v>
      </c>
    </row>
    <row r="108" spans="1:12">
      <c r="A108" t="s">
        <v>162</v>
      </c>
      <c r="B108" t="s">
        <v>5</v>
      </c>
      <c r="C108">
        <v>1</v>
      </c>
      <c r="D108" t="s">
        <v>24</v>
      </c>
      <c r="E108">
        <v>7.79</v>
      </c>
      <c r="F108">
        <v>1.79</v>
      </c>
      <c r="G108" t="s">
        <v>25</v>
      </c>
      <c r="H108">
        <v>2</v>
      </c>
      <c r="I108">
        <f>E108-F108</f>
        <v>6</v>
      </c>
      <c r="J108">
        <f>F108</f>
        <v>1.79</v>
      </c>
      <c r="K108">
        <f>IF(FIND(D108,G108)=1,1,0)</f>
        <v>0</v>
      </c>
      <c r="L108" s="1">
        <f xml:space="preserve"> -0.0729 * I108+      0.2909 * J108 +      1.4221 * K108 +      0.2066</f>
        <v>0.28991100000000003</v>
      </c>
    </row>
    <row r="109" spans="1:12">
      <c r="A109" t="s">
        <v>149</v>
      </c>
      <c r="B109" t="s">
        <v>7</v>
      </c>
      <c r="C109">
        <v>1</v>
      </c>
      <c r="D109" t="s">
        <v>29</v>
      </c>
      <c r="E109">
        <v>2.87</v>
      </c>
      <c r="F109">
        <v>-3.13</v>
      </c>
      <c r="G109" t="s">
        <v>30</v>
      </c>
      <c r="H109">
        <v>0</v>
      </c>
      <c r="I109">
        <f>E109-F109</f>
        <v>6</v>
      </c>
      <c r="J109">
        <f>F109</f>
        <v>-3.13</v>
      </c>
      <c r="K109">
        <f>IF(FIND(D109,G109)=1,1,0)</f>
        <v>1</v>
      </c>
      <c r="L109" s="1">
        <f xml:space="preserve"> -0.0729 * I109+      0.2909 * J109 +      1.4221 * K109 +      0.2066</f>
        <v>0.28078300000000012</v>
      </c>
    </row>
    <row r="110" spans="1:12">
      <c r="A110" t="s">
        <v>130</v>
      </c>
      <c r="B110" t="s">
        <v>5</v>
      </c>
      <c r="C110">
        <v>1</v>
      </c>
      <c r="D110" t="s">
        <v>109</v>
      </c>
      <c r="E110">
        <v>16.47</v>
      </c>
      <c r="F110">
        <v>3.47</v>
      </c>
      <c r="G110" t="s">
        <v>15</v>
      </c>
      <c r="H110">
        <v>2</v>
      </c>
      <c r="I110">
        <f>E110-F110</f>
        <v>12.999999999999998</v>
      </c>
      <c r="J110">
        <f>F110</f>
        <v>3.47</v>
      </c>
      <c r="K110">
        <f>IF(FIND(D110,G110)=1,1,0)</f>
        <v>0</v>
      </c>
      <c r="L110" s="1">
        <f xml:space="preserve"> -0.0729 * I110+      0.2909 * J110 +      1.4221 * K110 +      0.2066</f>
        <v>0.26832299999999998</v>
      </c>
    </row>
    <row r="111" spans="1:12">
      <c r="A111" t="s">
        <v>147</v>
      </c>
      <c r="B111" t="s">
        <v>13</v>
      </c>
      <c r="C111">
        <v>1</v>
      </c>
      <c r="D111" t="s">
        <v>31</v>
      </c>
      <c r="E111">
        <v>4.04</v>
      </c>
      <c r="F111">
        <v>-2.96</v>
      </c>
      <c r="G111" t="s">
        <v>32</v>
      </c>
      <c r="H111">
        <v>0</v>
      </c>
      <c r="I111">
        <f>E111-F111</f>
        <v>7</v>
      </c>
      <c r="J111">
        <f>F111</f>
        <v>-2.96</v>
      </c>
      <c r="K111">
        <f>IF(FIND(D111,G111)=1,1,0)</f>
        <v>1</v>
      </c>
      <c r="L111" s="1">
        <f xml:space="preserve"> -0.0729 * I111+      0.2909 * J111 +      1.4221 * K111 +      0.2066</f>
        <v>0.2573359999999999</v>
      </c>
    </row>
    <row r="112" spans="1:12">
      <c r="A112" t="s">
        <v>72</v>
      </c>
      <c r="B112" t="s">
        <v>13</v>
      </c>
      <c r="C112">
        <v>1</v>
      </c>
      <c r="D112" t="s">
        <v>67</v>
      </c>
      <c r="E112">
        <v>5.29</v>
      </c>
      <c r="F112">
        <v>-2.71</v>
      </c>
      <c r="G112" t="s">
        <v>62</v>
      </c>
      <c r="H112">
        <v>0</v>
      </c>
      <c r="I112">
        <f>E112-F112</f>
        <v>8</v>
      </c>
      <c r="J112">
        <f>F112</f>
        <v>-2.71</v>
      </c>
      <c r="K112">
        <f>IF(FIND(D112,G112)=1,1,0)</f>
        <v>1</v>
      </c>
      <c r="L112" s="1">
        <f xml:space="preserve"> -0.0729 * I112+      0.2909 * J112 +      1.4221 * K112 +      0.2066</f>
        <v>0.25716099999999986</v>
      </c>
    </row>
    <row r="113" spans="1:12">
      <c r="A113" t="s">
        <v>141</v>
      </c>
      <c r="B113" t="s">
        <v>10</v>
      </c>
      <c r="C113">
        <v>1</v>
      </c>
      <c r="D113" t="s">
        <v>14</v>
      </c>
      <c r="E113">
        <v>11.54</v>
      </c>
      <c r="F113">
        <v>-1.46</v>
      </c>
      <c r="G113" t="s">
        <v>15</v>
      </c>
      <c r="H113">
        <v>0</v>
      </c>
      <c r="I113">
        <f>E113-F113</f>
        <v>13</v>
      </c>
      <c r="J113">
        <f>F113</f>
        <v>-1.46</v>
      </c>
      <c r="K113">
        <f>IF(FIND(D113,G113)=1,1,0)</f>
        <v>1</v>
      </c>
      <c r="L113" s="1">
        <f xml:space="preserve"> -0.0729 * I113+      0.2909 * J113 +      1.4221 * K113 +      0.2066</f>
        <v>0.2562859999999999</v>
      </c>
    </row>
    <row r="114" spans="1:12">
      <c r="A114" t="s">
        <v>6</v>
      </c>
      <c r="B114" t="s">
        <v>1</v>
      </c>
      <c r="C114">
        <v>1</v>
      </c>
      <c r="D114" t="s">
        <v>24</v>
      </c>
      <c r="E114">
        <v>2.65</v>
      </c>
      <c r="F114">
        <v>0.65</v>
      </c>
      <c r="G114" t="s">
        <v>25</v>
      </c>
      <c r="H114">
        <v>2</v>
      </c>
      <c r="I114">
        <f>E114-F114</f>
        <v>2</v>
      </c>
      <c r="J114">
        <f>F114</f>
        <v>0.65</v>
      </c>
      <c r="K114">
        <f>IF(FIND(D114,G114)=1,1,0)</f>
        <v>0</v>
      </c>
      <c r="L114" s="1">
        <f xml:space="preserve"> -0.0729 * I114+      0.2909 * J114 +      1.4221 * K114 +      0.2066</f>
        <v>0.249885</v>
      </c>
    </row>
    <row r="115" spans="1:12">
      <c r="A115" t="s">
        <v>100</v>
      </c>
      <c r="B115" t="s">
        <v>5</v>
      </c>
      <c r="C115">
        <v>1</v>
      </c>
      <c r="D115" t="s">
        <v>91</v>
      </c>
      <c r="E115">
        <v>5.15</v>
      </c>
      <c r="F115">
        <v>1.1499999999999999</v>
      </c>
      <c r="G115" t="s">
        <v>77</v>
      </c>
      <c r="H115">
        <v>3</v>
      </c>
      <c r="I115">
        <f>E115-F115</f>
        <v>4</v>
      </c>
      <c r="J115">
        <f>F115</f>
        <v>1.1499999999999999</v>
      </c>
      <c r="K115">
        <f>IF(FIND(D115,G115)=1,1,0)</f>
        <v>0</v>
      </c>
      <c r="L115" s="1">
        <f xml:space="preserve"> -0.0729 * I115+      0.2909 * J115 +      1.4221 * K115 +      0.2066</f>
        <v>0.24953499999999995</v>
      </c>
    </row>
    <row r="116" spans="1:12">
      <c r="A116" t="s">
        <v>181</v>
      </c>
      <c r="B116" t="s">
        <v>5</v>
      </c>
      <c r="C116">
        <v>1</v>
      </c>
      <c r="D116" t="s">
        <v>78</v>
      </c>
      <c r="E116">
        <v>13.9</v>
      </c>
      <c r="F116">
        <v>2.9</v>
      </c>
      <c r="G116" t="s">
        <v>65</v>
      </c>
      <c r="H116">
        <v>5</v>
      </c>
      <c r="I116">
        <f>E116-F116</f>
        <v>11</v>
      </c>
      <c r="J116">
        <f>F116</f>
        <v>2.9</v>
      </c>
      <c r="K116">
        <f>IF(FIND(D116,G116)=1,1,0)</f>
        <v>0</v>
      </c>
      <c r="L116" s="1">
        <f xml:space="preserve"> -0.0729 * I116+      0.2909 * J116 +      1.4221 * K116 +      0.2066</f>
        <v>0.24830999999999992</v>
      </c>
    </row>
    <row r="117" spans="1:12">
      <c r="A117" t="s">
        <v>82</v>
      </c>
      <c r="B117" t="s">
        <v>22</v>
      </c>
      <c r="C117">
        <v>1</v>
      </c>
      <c r="D117" t="s">
        <v>63</v>
      </c>
      <c r="E117">
        <v>13.97</v>
      </c>
      <c r="F117">
        <v>-1.03</v>
      </c>
      <c r="G117" t="s">
        <v>77</v>
      </c>
      <c r="H117">
        <v>0</v>
      </c>
      <c r="I117">
        <f>E117-F117</f>
        <v>15</v>
      </c>
      <c r="J117">
        <f>F117</f>
        <v>-1.03</v>
      </c>
      <c r="K117">
        <f>IF(FIND(D117,G117)=1,1,0)</f>
        <v>1</v>
      </c>
      <c r="L117" s="1">
        <f xml:space="preserve"> -0.0729 * I117+      0.2909 * J117 +      1.4221 * K117 +      0.2066</f>
        <v>0.2355729999999997</v>
      </c>
    </row>
    <row r="118" spans="1:12">
      <c r="A118" t="s">
        <v>190</v>
      </c>
      <c r="B118" t="s">
        <v>7</v>
      </c>
      <c r="C118">
        <v>1</v>
      </c>
      <c r="D118" t="s">
        <v>57</v>
      </c>
      <c r="E118">
        <v>6.32</v>
      </c>
      <c r="F118">
        <v>1.32</v>
      </c>
      <c r="G118" t="s">
        <v>12</v>
      </c>
      <c r="H118">
        <v>2</v>
      </c>
      <c r="I118">
        <f>E118-F118</f>
        <v>5</v>
      </c>
      <c r="J118">
        <f>F118</f>
        <v>1.32</v>
      </c>
      <c r="K118">
        <f>IF(FIND(D118,G118)=1,1,0)</f>
        <v>0</v>
      </c>
      <c r="L118" s="1">
        <f xml:space="preserve"> -0.0729 * I118+      0.2909 * J118 +      1.4221 * K118 +      0.2066</f>
        <v>0.22608799999999996</v>
      </c>
    </row>
    <row r="119" spans="1:12">
      <c r="A119" t="s">
        <v>171</v>
      </c>
      <c r="B119" t="s">
        <v>1</v>
      </c>
      <c r="C119">
        <v>1</v>
      </c>
      <c r="D119" t="s">
        <v>67</v>
      </c>
      <c r="E119">
        <v>7.65</v>
      </c>
      <c r="F119">
        <v>-2.35</v>
      </c>
      <c r="G119" t="s">
        <v>62</v>
      </c>
      <c r="H119">
        <v>1</v>
      </c>
      <c r="I119">
        <f>E119-F119</f>
        <v>10</v>
      </c>
      <c r="J119">
        <f>F119</f>
        <v>-2.35</v>
      </c>
      <c r="K119">
        <f>IF(FIND(D119,G119)=1,1,0)</f>
        <v>1</v>
      </c>
      <c r="L119" s="1">
        <f xml:space="preserve"> -0.0729 * I119+      0.2909 * J119 +      1.4221 * K119 +      0.2066</f>
        <v>0.21608499999999975</v>
      </c>
    </row>
    <row r="120" spans="1:12">
      <c r="A120" t="s">
        <v>59</v>
      </c>
      <c r="B120" t="s">
        <v>1</v>
      </c>
      <c r="C120">
        <v>1</v>
      </c>
      <c r="D120" t="s">
        <v>24</v>
      </c>
      <c r="E120">
        <v>3.75</v>
      </c>
      <c r="F120">
        <v>0.75</v>
      </c>
      <c r="G120" t="s">
        <v>25</v>
      </c>
      <c r="H120">
        <v>1</v>
      </c>
      <c r="I120">
        <f>E120-F120</f>
        <v>3</v>
      </c>
      <c r="J120">
        <f>F120</f>
        <v>0.75</v>
      </c>
      <c r="K120">
        <f>IF(FIND(D120,G120)=1,1,0)</f>
        <v>0</v>
      </c>
      <c r="L120" s="1">
        <f xml:space="preserve"> -0.0729 * I120+      0.2909 * J120 +      1.4221 * K120 +      0.2066</f>
        <v>0.20607500000000001</v>
      </c>
    </row>
    <row r="121" spans="1:12">
      <c r="A121" t="s">
        <v>214</v>
      </c>
      <c r="B121" t="s">
        <v>13</v>
      </c>
      <c r="C121">
        <v>1</v>
      </c>
      <c r="D121" t="s">
        <v>79</v>
      </c>
      <c r="E121">
        <v>6.25</v>
      </c>
      <c r="F121">
        <v>-2.75</v>
      </c>
      <c r="G121" t="s">
        <v>25</v>
      </c>
      <c r="H121">
        <v>0</v>
      </c>
      <c r="I121">
        <f>E121-F121</f>
        <v>9</v>
      </c>
      <c r="J121">
        <f>F121</f>
        <v>-2.75</v>
      </c>
      <c r="K121">
        <f>IF(FIND(D121,G121)=1,1,0)</f>
        <v>1</v>
      </c>
      <c r="L121" s="1">
        <f xml:space="preserve"> -0.0729 * I121+      0.2909 * J121 +      1.4221 * K121 +      0.2066</f>
        <v>0.17262499999999992</v>
      </c>
    </row>
    <row r="122" spans="1:12">
      <c r="A122" t="s">
        <v>150</v>
      </c>
      <c r="B122" t="s">
        <v>13</v>
      </c>
      <c r="C122">
        <v>1</v>
      </c>
      <c r="D122" t="s">
        <v>48</v>
      </c>
      <c r="E122">
        <v>10</v>
      </c>
      <c r="F122">
        <v>-2</v>
      </c>
      <c r="G122" t="s">
        <v>49</v>
      </c>
      <c r="H122">
        <v>0</v>
      </c>
      <c r="I122">
        <f>E122-F122</f>
        <v>12</v>
      </c>
      <c r="J122">
        <f>F122</f>
        <v>-2</v>
      </c>
      <c r="K122">
        <f>IF(FIND(D122,G122)=1,1,0)</f>
        <v>1</v>
      </c>
      <c r="L122" s="1">
        <f xml:space="preserve"> -0.0729 * I122+      0.2909 * J122 +      1.4221 * K122 +      0.2066</f>
        <v>0.17210000000000003</v>
      </c>
    </row>
    <row r="123" spans="1:12">
      <c r="A123" t="s">
        <v>220</v>
      </c>
      <c r="B123" t="s">
        <v>5</v>
      </c>
      <c r="C123">
        <v>1</v>
      </c>
      <c r="D123" t="s">
        <v>56</v>
      </c>
      <c r="E123">
        <v>6.1</v>
      </c>
      <c r="F123">
        <v>1.1000000000000001</v>
      </c>
      <c r="G123" t="s">
        <v>49</v>
      </c>
      <c r="H123">
        <v>2</v>
      </c>
      <c r="I123">
        <f>E123-F123</f>
        <v>5</v>
      </c>
      <c r="J123">
        <f>F123</f>
        <v>1.1000000000000001</v>
      </c>
      <c r="K123">
        <f>IF(FIND(D123,G123)=1,1,0)</f>
        <v>0</v>
      </c>
      <c r="L123" s="1">
        <f xml:space="preserve"> -0.0729 * I123+      0.2909 * J123 +      1.4221 * K123 +      0.2066</f>
        <v>0.16208999999999996</v>
      </c>
    </row>
    <row r="124" spans="1:12">
      <c r="A124" t="s">
        <v>215</v>
      </c>
      <c r="B124" t="s">
        <v>5</v>
      </c>
      <c r="C124">
        <v>1</v>
      </c>
      <c r="D124" t="s">
        <v>79</v>
      </c>
      <c r="E124">
        <v>3.6</v>
      </c>
      <c r="F124">
        <v>-3.4</v>
      </c>
      <c r="G124" t="s">
        <v>25</v>
      </c>
      <c r="H124">
        <v>0</v>
      </c>
      <c r="I124">
        <f>E124-F124</f>
        <v>7</v>
      </c>
      <c r="J124">
        <f>F124</f>
        <v>-3.4</v>
      </c>
      <c r="K124">
        <f>IF(FIND(D124,G124)=1,1,0)</f>
        <v>1</v>
      </c>
      <c r="L124" s="1">
        <f xml:space="preserve"> -0.0729 * I124+      0.2909 * J124 +      1.4221 * K124 +      0.2066</f>
        <v>0.1293399999999999</v>
      </c>
    </row>
    <row r="125" spans="1:12">
      <c r="A125" t="s">
        <v>122</v>
      </c>
      <c r="B125" t="s">
        <v>13</v>
      </c>
      <c r="C125">
        <v>1</v>
      </c>
      <c r="D125" t="s">
        <v>79</v>
      </c>
      <c r="E125">
        <v>4.78</v>
      </c>
      <c r="F125">
        <v>-3.22</v>
      </c>
      <c r="G125" t="s">
        <v>25</v>
      </c>
      <c r="H125">
        <v>0</v>
      </c>
      <c r="I125">
        <f>E125-F125</f>
        <v>8</v>
      </c>
      <c r="J125">
        <f>F125</f>
        <v>-3.22</v>
      </c>
      <c r="K125">
        <f>IF(FIND(D125,G125)=1,1,0)</f>
        <v>1</v>
      </c>
      <c r="L125" s="1">
        <f xml:space="preserve"> -0.0729 * I125+      0.2909 * J125 +      1.4221 * K125 +      0.2066</f>
        <v>0.10880199999999995</v>
      </c>
    </row>
    <row r="126" spans="1:12">
      <c r="A126" t="s">
        <v>113</v>
      </c>
      <c r="B126" t="s">
        <v>10</v>
      </c>
      <c r="C126">
        <v>1</v>
      </c>
      <c r="D126" t="s">
        <v>56</v>
      </c>
      <c r="E126">
        <v>13.39</v>
      </c>
      <c r="F126">
        <v>2.39</v>
      </c>
      <c r="G126" t="s">
        <v>49</v>
      </c>
      <c r="H126">
        <v>0</v>
      </c>
      <c r="I126">
        <f>E126-F126</f>
        <v>11</v>
      </c>
      <c r="J126">
        <f>F126</f>
        <v>2.39</v>
      </c>
      <c r="K126">
        <f>IF(FIND(D126,G126)=1,1,0)</f>
        <v>0</v>
      </c>
      <c r="L126" s="1">
        <f xml:space="preserve"> -0.0729 * I126+      0.2909 * J126 +      1.4221 * K126 +      0.2066</f>
        <v>9.9951000000000012E-2</v>
      </c>
    </row>
    <row r="127" spans="1:12">
      <c r="A127" t="s">
        <v>207</v>
      </c>
      <c r="B127" t="s">
        <v>10</v>
      </c>
      <c r="C127">
        <v>1</v>
      </c>
      <c r="D127" t="s">
        <v>67</v>
      </c>
      <c r="E127">
        <v>4.6900000000000004</v>
      </c>
      <c r="F127">
        <v>-3.31</v>
      </c>
      <c r="G127" t="s">
        <v>62</v>
      </c>
      <c r="H127">
        <v>0</v>
      </c>
      <c r="I127">
        <f>E127-F127</f>
        <v>8</v>
      </c>
      <c r="J127">
        <f>F127</f>
        <v>-3.31</v>
      </c>
      <c r="K127">
        <f>IF(FIND(D127,G127)=1,1,0)</f>
        <v>1</v>
      </c>
      <c r="L127" s="1">
        <f xml:space="preserve"> -0.0729 * I127+      0.2909 * J127 +      1.4221 * K127 +      0.2066</f>
        <v>8.2620999999999722E-2</v>
      </c>
    </row>
    <row r="128" spans="1:12">
      <c r="A128" t="s">
        <v>175</v>
      </c>
      <c r="B128" t="s">
        <v>5</v>
      </c>
      <c r="C128">
        <v>1</v>
      </c>
      <c r="D128" t="s">
        <v>63</v>
      </c>
      <c r="E128">
        <v>5.88</v>
      </c>
      <c r="F128">
        <v>-3.12</v>
      </c>
      <c r="G128" t="s">
        <v>77</v>
      </c>
      <c r="H128">
        <v>1</v>
      </c>
      <c r="I128">
        <f>E128-F128</f>
        <v>9</v>
      </c>
      <c r="J128">
        <f>F128</f>
        <v>-3.12</v>
      </c>
      <c r="K128">
        <f>IF(FIND(D128,G128)=1,1,0)</f>
        <v>1</v>
      </c>
      <c r="L128" s="1">
        <f xml:space="preserve"> -0.0729 * I128+      0.2909 * J128 +      1.4221 * K128 +      0.2066</f>
        <v>6.4991999999999828E-2</v>
      </c>
    </row>
    <row r="129" spans="1:12">
      <c r="A129" t="s">
        <v>0</v>
      </c>
      <c r="B129" t="s">
        <v>1</v>
      </c>
      <c r="C129">
        <v>1</v>
      </c>
      <c r="D129" t="s">
        <v>2</v>
      </c>
      <c r="E129">
        <v>8.16</v>
      </c>
      <c r="F129">
        <v>1.1599999999999999</v>
      </c>
      <c r="G129" t="s">
        <v>3</v>
      </c>
      <c r="H129">
        <v>0</v>
      </c>
      <c r="I129">
        <f>E129-F129</f>
        <v>7</v>
      </c>
      <c r="J129">
        <f>F129</f>
        <v>1.1599999999999999</v>
      </c>
      <c r="K129">
        <f>IF(FIND(D129,G129)=1,1,0)</f>
        <v>0</v>
      </c>
      <c r="L129" s="1">
        <f xml:space="preserve"> -0.0729 * I129+      0.2909 * J129 +      1.4221 * K129 +      0.2066</f>
        <v>3.3743999999999885E-2</v>
      </c>
    </row>
    <row r="130" spans="1:12">
      <c r="A130" t="s">
        <v>127</v>
      </c>
      <c r="B130" t="s">
        <v>5</v>
      </c>
      <c r="C130">
        <v>1</v>
      </c>
      <c r="D130" t="s">
        <v>109</v>
      </c>
      <c r="E130">
        <v>14.41</v>
      </c>
      <c r="F130">
        <v>2.41</v>
      </c>
      <c r="G130" t="s">
        <v>15</v>
      </c>
      <c r="H130">
        <v>5</v>
      </c>
      <c r="I130">
        <f>E130-F130</f>
        <v>12</v>
      </c>
      <c r="J130">
        <f>F130</f>
        <v>2.41</v>
      </c>
      <c r="K130">
        <f>IF(FIND(D130,G130)=1,1,0)</f>
        <v>0</v>
      </c>
      <c r="L130" s="1">
        <f xml:space="preserve"> -0.0729 * I130+      0.2909 * J130 +      1.4221 * K130 +      0.2066</f>
        <v>3.2869000000000037E-2</v>
      </c>
    </row>
    <row r="131" spans="1:12">
      <c r="A131" t="s">
        <v>173</v>
      </c>
      <c r="B131" t="s">
        <v>1</v>
      </c>
      <c r="C131">
        <v>1</v>
      </c>
      <c r="D131" t="s">
        <v>67</v>
      </c>
      <c r="E131">
        <v>0.74</v>
      </c>
      <c r="F131">
        <v>-4.26</v>
      </c>
      <c r="G131" t="s">
        <v>62</v>
      </c>
      <c r="H131">
        <v>0</v>
      </c>
      <c r="I131">
        <f>E131-F131</f>
        <v>5</v>
      </c>
      <c r="J131">
        <f>F131</f>
        <v>-4.26</v>
      </c>
      <c r="K131">
        <f>IF(FIND(D131,G131)=1,1,0)</f>
        <v>1</v>
      </c>
      <c r="L131" s="1">
        <f xml:space="preserve"> -0.0729 * I131+      0.2909 * J131 +      1.4221 * K131 +      0.2066</f>
        <v>2.4965999999999933E-2</v>
      </c>
    </row>
    <row r="132" spans="1:12">
      <c r="A132" t="s">
        <v>209</v>
      </c>
      <c r="B132" t="s">
        <v>7</v>
      </c>
      <c r="C132">
        <v>1</v>
      </c>
      <c r="D132" t="s">
        <v>117</v>
      </c>
      <c r="E132">
        <v>5.59</v>
      </c>
      <c r="F132">
        <v>0.59</v>
      </c>
      <c r="G132" t="s">
        <v>32</v>
      </c>
      <c r="H132">
        <v>1</v>
      </c>
      <c r="I132">
        <f>E132-F132</f>
        <v>5</v>
      </c>
      <c r="J132">
        <f>F132</f>
        <v>0.59</v>
      </c>
      <c r="K132">
        <f>IF(FIND(D132,G132)=1,1,0)</f>
        <v>0</v>
      </c>
      <c r="L132" s="1">
        <f xml:space="preserve"> -0.0729 * I132+      0.2909 * J132 +      1.4221 * K132 +      0.2066</f>
        <v>1.3730999999999938E-2</v>
      </c>
    </row>
    <row r="133" spans="1:12">
      <c r="A133" t="s">
        <v>221</v>
      </c>
      <c r="B133" t="s">
        <v>10</v>
      </c>
      <c r="C133">
        <v>1</v>
      </c>
      <c r="D133" t="s">
        <v>109</v>
      </c>
      <c r="E133">
        <v>12.98</v>
      </c>
      <c r="F133">
        <v>1.98</v>
      </c>
      <c r="G133" t="s">
        <v>15</v>
      </c>
      <c r="H133">
        <v>0</v>
      </c>
      <c r="I133">
        <f>E133-F133</f>
        <v>11</v>
      </c>
      <c r="J133">
        <f>F133</f>
        <v>1.98</v>
      </c>
      <c r="K133">
        <f>IF(FIND(D133,G133)=1,1,0)</f>
        <v>0</v>
      </c>
      <c r="L133" s="1">
        <f xml:space="preserve"> -0.0729 * I133+      0.2909 * J133 +      1.4221 * K133 +      0.2066</f>
        <v>-1.9318000000000057E-2</v>
      </c>
    </row>
    <row r="134" spans="1:12">
      <c r="A134" t="s">
        <v>212</v>
      </c>
      <c r="B134" t="s">
        <v>22</v>
      </c>
      <c r="C134">
        <v>1</v>
      </c>
      <c r="D134" t="s">
        <v>117</v>
      </c>
      <c r="E134">
        <v>2.94</v>
      </c>
      <c r="F134">
        <v>-0.06</v>
      </c>
      <c r="G134" t="s">
        <v>32</v>
      </c>
      <c r="H134">
        <v>0</v>
      </c>
      <c r="I134">
        <f>E134-F134</f>
        <v>3</v>
      </c>
      <c r="J134">
        <f>F134</f>
        <v>-0.06</v>
      </c>
      <c r="K134">
        <f>IF(FIND(D134,G134)=1,1,0)</f>
        <v>0</v>
      </c>
      <c r="L134" s="1">
        <f xml:space="preserve"> -0.0729 * I134+      0.2909 * J134 +      1.4221 * K134 +      0.2066</f>
        <v>-2.9553999999999997E-2</v>
      </c>
    </row>
    <row r="135" spans="1:12">
      <c r="A135" t="s">
        <v>164</v>
      </c>
      <c r="B135" t="s">
        <v>7</v>
      </c>
      <c r="C135">
        <v>1</v>
      </c>
      <c r="D135" t="s">
        <v>24</v>
      </c>
      <c r="E135">
        <v>2.87</v>
      </c>
      <c r="F135">
        <v>-0.13</v>
      </c>
      <c r="G135" t="s">
        <v>25</v>
      </c>
      <c r="H135">
        <v>1</v>
      </c>
      <c r="I135">
        <f>E135-F135</f>
        <v>3</v>
      </c>
      <c r="J135">
        <f>F135</f>
        <v>-0.13</v>
      </c>
      <c r="K135">
        <f>IF(FIND(D135,G135)=1,1,0)</f>
        <v>0</v>
      </c>
      <c r="L135" s="1">
        <f xml:space="preserve"> -0.0729 * I135+      0.2909 * J135 +      1.4221 * K135 +      0.2066</f>
        <v>-4.9916999999999989E-2</v>
      </c>
    </row>
    <row r="136" spans="1:12">
      <c r="A136" t="s">
        <v>104</v>
      </c>
      <c r="B136" t="s">
        <v>5</v>
      </c>
      <c r="C136">
        <v>1</v>
      </c>
      <c r="D136" t="s">
        <v>87</v>
      </c>
      <c r="E136">
        <v>4.04</v>
      </c>
      <c r="F136">
        <v>0.04</v>
      </c>
      <c r="G136" t="s">
        <v>30</v>
      </c>
      <c r="H136">
        <v>2</v>
      </c>
      <c r="I136">
        <f>E136-F136</f>
        <v>4</v>
      </c>
      <c r="J136">
        <f>F136</f>
        <v>0.04</v>
      </c>
      <c r="K136">
        <f>IF(FIND(D136,G136)=1,1,0)</f>
        <v>0</v>
      </c>
      <c r="L136" s="1">
        <f xml:space="preserve"> -0.0729 * I136+      0.2909 * J136 +      1.4221 * K136 +      0.2066</f>
        <v>-7.336400000000004E-2</v>
      </c>
    </row>
    <row r="137" spans="1:12">
      <c r="A137" t="s">
        <v>188</v>
      </c>
      <c r="B137" t="s">
        <v>5</v>
      </c>
      <c r="C137">
        <v>1</v>
      </c>
      <c r="D137" t="s">
        <v>91</v>
      </c>
      <c r="E137">
        <v>5.22</v>
      </c>
      <c r="F137">
        <v>0.22</v>
      </c>
      <c r="G137" t="s">
        <v>77</v>
      </c>
      <c r="H137">
        <v>1</v>
      </c>
      <c r="I137">
        <f>E137-F137</f>
        <v>5</v>
      </c>
      <c r="J137">
        <f>F137</f>
        <v>0.22</v>
      </c>
      <c r="K137">
        <f>IF(FIND(D137,G137)=1,1,0)</f>
        <v>0</v>
      </c>
      <c r="L137" s="1">
        <f xml:space="preserve"> -0.0729 * I137+      0.2909 * J137 +      1.4221 * K137 +      0.2066</f>
        <v>-9.3902000000000041E-2</v>
      </c>
    </row>
    <row r="138" spans="1:12">
      <c r="A138" t="s">
        <v>28</v>
      </c>
      <c r="B138" t="s">
        <v>13</v>
      </c>
      <c r="C138">
        <v>1</v>
      </c>
      <c r="D138" t="s">
        <v>29</v>
      </c>
      <c r="E138">
        <v>16.25</v>
      </c>
      <c r="F138">
        <v>-1.75</v>
      </c>
      <c r="G138" t="s">
        <v>30</v>
      </c>
      <c r="H138">
        <v>1</v>
      </c>
      <c r="I138">
        <f>E138-F138</f>
        <v>18</v>
      </c>
      <c r="J138">
        <f>F138</f>
        <v>-1.75</v>
      </c>
      <c r="K138">
        <f>IF(FIND(D138,G138)=1,1,0)</f>
        <v>1</v>
      </c>
      <c r="L138" s="1">
        <f xml:space="preserve"> -0.0729 * I138+      0.2909 * J138 +      1.4221 * K138 +      0.2066</f>
        <v>-0.19257500000000005</v>
      </c>
    </row>
    <row r="139" spans="1:12">
      <c r="A139" t="s">
        <v>213</v>
      </c>
      <c r="B139" t="s">
        <v>10</v>
      </c>
      <c r="C139">
        <v>1</v>
      </c>
      <c r="D139" t="s">
        <v>117</v>
      </c>
      <c r="E139">
        <v>4.79</v>
      </c>
      <c r="F139">
        <v>-0.21</v>
      </c>
      <c r="G139" t="s">
        <v>32</v>
      </c>
      <c r="H139">
        <v>0</v>
      </c>
      <c r="I139">
        <f>E139-F139</f>
        <v>5</v>
      </c>
      <c r="J139">
        <f>F139</f>
        <v>-0.21</v>
      </c>
      <c r="K139">
        <f>IF(FIND(D139,G139)=1,1,0)</f>
        <v>0</v>
      </c>
      <c r="L139" s="1">
        <f xml:space="preserve"> -0.0729 * I139+      0.2909 * J139 +      1.4221 * K139 +      0.2066</f>
        <v>-0.21898900000000004</v>
      </c>
    </row>
    <row r="140" spans="1:12">
      <c r="A140" t="s">
        <v>165</v>
      </c>
      <c r="B140" t="s">
        <v>13</v>
      </c>
      <c r="C140">
        <v>1</v>
      </c>
      <c r="D140" t="s">
        <v>24</v>
      </c>
      <c r="E140">
        <v>3.53</v>
      </c>
      <c r="F140">
        <v>-0.47</v>
      </c>
      <c r="G140" t="s">
        <v>25</v>
      </c>
      <c r="H140">
        <v>0</v>
      </c>
      <c r="I140">
        <f>E140-F140</f>
        <v>4</v>
      </c>
      <c r="J140">
        <f>F140</f>
        <v>-0.47</v>
      </c>
      <c r="K140">
        <f>IF(FIND(D140,G140)=1,1,0)</f>
        <v>0</v>
      </c>
      <c r="L140" s="1">
        <f xml:space="preserve"> -0.0729 * I140+      0.2909 * J140 +      1.4221 * K140 +      0.2066</f>
        <v>-0.221723</v>
      </c>
    </row>
    <row r="141" spans="1:12">
      <c r="A141" t="s">
        <v>163</v>
      </c>
      <c r="B141" t="s">
        <v>5</v>
      </c>
      <c r="C141">
        <v>1</v>
      </c>
      <c r="D141" t="s">
        <v>24</v>
      </c>
      <c r="E141">
        <v>3.53</v>
      </c>
      <c r="F141">
        <v>-0.47</v>
      </c>
      <c r="G141" t="s">
        <v>25</v>
      </c>
      <c r="H141">
        <v>1</v>
      </c>
      <c r="I141">
        <f>E141-F141</f>
        <v>4</v>
      </c>
      <c r="J141">
        <f>F141</f>
        <v>-0.47</v>
      </c>
      <c r="K141">
        <f>IF(FIND(D141,G141)=1,1,0)</f>
        <v>0</v>
      </c>
      <c r="L141" s="1">
        <f xml:space="preserve"> -0.0729 * I141+      0.2909 * J141 +      1.4221 * K141 +      0.2066</f>
        <v>-0.221723</v>
      </c>
    </row>
    <row r="142" spans="1:12">
      <c r="A142" t="s">
        <v>106</v>
      </c>
      <c r="B142" t="s">
        <v>5</v>
      </c>
      <c r="C142">
        <v>1</v>
      </c>
      <c r="D142" t="s">
        <v>87</v>
      </c>
      <c r="E142">
        <v>3.38</v>
      </c>
      <c r="F142">
        <v>-0.62</v>
      </c>
      <c r="G142" t="s">
        <v>30</v>
      </c>
      <c r="H142">
        <v>1</v>
      </c>
      <c r="I142">
        <f>E142-F142</f>
        <v>4</v>
      </c>
      <c r="J142">
        <f>F142</f>
        <v>-0.62</v>
      </c>
      <c r="K142">
        <f>IF(FIND(D142,G142)=1,1,0)</f>
        <v>0</v>
      </c>
      <c r="L142" s="1">
        <f xml:space="preserve"> -0.0729 * I142+      0.2909 * J142 +      1.4221 * K142 +      0.2066</f>
        <v>-0.26535799999999998</v>
      </c>
    </row>
    <row r="143" spans="1:12">
      <c r="A143" t="s">
        <v>18</v>
      </c>
      <c r="B143" t="s">
        <v>5</v>
      </c>
      <c r="C143">
        <v>1</v>
      </c>
      <c r="D143" t="s">
        <v>14</v>
      </c>
      <c r="E143">
        <v>9.7100000000000009</v>
      </c>
      <c r="F143">
        <v>-3.29</v>
      </c>
      <c r="G143" t="s">
        <v>15</v>
      </c>
      <c r="H143">
        <v>0</v>
      </c>
      <c r="I143">
        <f>E143-F143</f>
        <v>13</v>
      </c>
      <c r="J143">
        <f>F143</f>
        <v>-3.29</v>
      </c>
      <c r="K143">
        <f>IF(FIND(D143,G143)=1,1,0)</f>
        <v>1</v>
      </c>
      <c r="L143" s="1">
        <f xml:space="preserve"> -0.0729 * I143+      0.2909 * J143 +      1.4221 * K143 +      0.2066</f>
        <v>-0.27606100000000022</v>
      </c>
    </row>
    <row r="144" spans="1:12">
      <c r="A144" t="s">
        <v>135</v>
      </c>
      <c r="B144" t="s">
        <v>13</v>
      </c>
      <c r="C144">
        <v>1</v>
      </c>
      <c r="D144" t="s">
        <v>2</v>
      </c>
      <c r="E144">
        <v>4.49</v>
      </c>
      <c r="F144">
        <v>-0.51</v>
      </c>
      <c r="G144" t="s">
        <v>3</v>
      </c>
      <c r="H144">
        <v>0</v>
      </c>
      <c r="I144">
        <f>E144-F144</f>
        <v>5</v>
      </c>
      <c r="J144">
        <f>F144</f>
        <v>-0.51</v>
      </c>
      <c r="K144">
        <f>IF(FIND(D144,G144)=1,1,0)</f>
        <v>0</v>
      </c>
      <c r="L144" s="1">
        <f xml:space="preserve"> -0.0729 * I144+      0.2909 * J144 +      1.4221 * K144 +      0.2066</f>
        <v>-0.30625900000000006</v>
      </c>
    </row>
    <row r="145" spans="1:12">
      <c r="A145" t="s">
        <v>208</v>
      </c>
      <c r="B145" t="s">
        <v>5</v>
      </c>
      <c r="C145">
        <v>1</v>
      </c>
      <c r="D145" t="s">
        <v>117</v>
      </c>
      <c r="E145">
        <v>11.99</v>
      </c>
      <c r="F145">
        <v>0.99</v>
      </c>
      <c r="G145" t="s">
        <v>32</v>
      </c>
      <c r="H145">
        <v>3</v>
      </c>
      <c r="I145">
        <f>E145-F145</f>
        <v>11</v>
      </c>
      <c r="J145">
        <f>F145</f>
        <v>0.99</v>
      </c>
      <c r="K145">
        <f>IF(FIND(D145,G145)=1,1,0)</f>
        <v>0</v>
      </c>
      <c r="L145" s="1">
        <f xml:space="preserve"> -0.0729 * I145+      0.2909 * J145 +      1.4221 * K145 +      0.2066</f>
        <v>-0.30730900000000005</v>
      </c>
    </row>
    <row r="146" spans="1:12">
      <c r="A146" t="s">
        <v>50</v>
      </c>
      <c r="B146" t="s">
        <v>1</v>
      </c>
      <c r="C146">
        <v>1</v>
      </c>
      <c r="D146" t="s">
        <v>78</v>
      </c>
      <c r="E146">
        <v>26.99</v>
      </c>
      <c r="F146">
        <v>3.99</v>
      </c>
      <c r="G146" t="s">
        <v>65</v>
      </c>
      <c r="H146">
        <v>4</v>
      </c>
      <c r="I146">
        <f>E146-F146</f>
        <v>23</v>
      </c>
      <c r="J146">
        <f>F146</f>
        <v>3.99</v>
      </c>
      <c r="K146">
        <f>IF(FIND(D146,G146)=1,1,0)</f>
        <v>0</v>
      </c>
      <c r="L146" s="1">
        <f xml:space="preserve"> -0.0729 * I146+      0.2909 * J146 +      1.4221 * K146 +      0.2066</f>
        <v>-0.30940899999999993</v>
      </c>
    </row>
    <row r="147" spans="1:12">
      <c r="A147" t="s">
        <v>102</v>
      </c>
      <c r="B147" t="s">
        <v>13</v>
      </c>
      <c r="C147">
        <v>1</v>
      </c>
      <c r="D147" t="s">
        <v>87</v>
      </c>
      <c r="E147">
        <v>6.91</v>
      </c>
      <c r="F147">
        <v>-0.09</v>
      </c>
      <c r="G147" t="s">
        <v>30</v>
      </c>
      <c r="H147">
        <v>0</v>
      </c>
      <c r="I147">
        <f>E147-F147</f>
        <v>7</v>
      </c>
      <c r="J147">
        <f>F147</f>
        <v>-0.09</v>
      </c>
      <c r="K147">
        <f>IF(FIND(D147,G147)=1,1,0)</f>
        <v>0</v>
      </c>
      <c r="L147" s="1">
        <f xml:space="preserve"> -0.0729 * I147+      0.2909 * J147 +      1.4221 * K147 +      0.2066</f>
        <v>-0.32988100000000009</v>
      </c>
    </row>
    <row r="148" spans="1:12">
      <c r="A148" t="s">
        <v>224</v>
      </c>
      <c r="B148" t="s">
        <v>22</v>
      </c>
      <c r="C148">
        <v>1</v>
      </c>
      <c r="D148" t="s">
        <v>109</v>
      </c>
      <c r="E148">
        <v>9.41</v>
      </c>
      <c r="F148">
        <v>0.41</v>
      </c>
      <c r="G148" t="s">
        <v>15</v>
      </c>
      <c r="H148">
        <v>0</v>
      </c>
      <c r="I148">
        <f>E148-F148</f>
        <v>9</v>
      </c>
      <c r="J148">
        <f>F148</f>
        <v>0.41</v>
      </c>
      <c r="K148">
        <f>IF(FIND(D148,G148)=1,1,0)</f>
        <v>0</v>
      </c>
      <c r="L148" s="1">
        <f xml:space="preserve"> -0.0729 * I148+      0.2909 * J148 +      1.4221 * K148 +      0.2066</f>
        <v>-0.33023100000000005</v>
      </c>
    </row>
    <row r="149" spans="1:12">
      <c r="A149" t="s">
        <v>200</v>
      </c>
      <c r="B149" t="s">
        <v>5</v>
      </c>
      <c r="C149">
        <v>1</v>
      </c>
      <c r="D149" t="s">
        <v>56</v>
      </c>
      <c r="E149">
        <v>19.27</v>
      </c>
      <c r="F149">
        <v>2.27</v>
      </c>
      <c r="G149" t="s">
        <v>49</v>
      </c>
      <c r="H149">
        <v>1</v>
      </c>
      <c r="I149">
        <f>E149-F149</f>
        <v>17</v>
      </c>
      <c r="J149">
        <f>F149</f>
        <v>2.27</v>
      </c>
      <c r="K149">
        <f>IF(FIND(D149,G149)=1,1,0)</f>
        <v>0</v>
      </c>
      <c r="L149" s="1">
        <f xml:space="preserve"> -0.0729 * I149+      0.2909 * J149 +      1.4221 * K149 +      0.2066</f>
        <v>-0.37235700000000005</v>
      </c>
    </row>
    <row r="150" spans="1:12">
      <c r="A150" t="s">
        <v>80</v>
      </c>
      <c r="B150" t="s">
        <v>7</v>
      </c>
      <c r="C150">
        <v>1</v>
      </c>
      <c r="D150" t="s">
        <v>78</v>
      </c>
      <c r="E150">
        <v>20.52</v>
      </c>
      <c r="F150">
        <v>2.52</v>
      </c>
      <c r="G150" t="s">
        <v>65</v>
      </c>
      <c r="H150">
        <v>4</v>
      </c>
      <c r="I150">
        <f>E150-F150</f>
        <v>18</v>
      </c>
      <c r="J150">
        <f>F150</f>
        <v>2.52</v>
      </c>
      <c r="K150">
        <f>IF(FIND(D150,G150)=1,1,0)</f>
        <v>0</v>
      </c>
      <c r="L150" s="1">
        <f xml:space="preserve"> -0.0729 * I150+      0.2909 * J150 +      1.4221 * K150 +      0.2066</f>
        <v>-0.37253200000000009</v>
      </c>
    </row>
    <row r="151" spans="1:12">
      <c r="A151" t="s">
        <v>89</v>
      </c>
      <c r="B151" t="s">
        <v>1</v>
      </c>
      <c r="C151">
        <v>1</v>
      </c>
      <c r="D151" t="s">
        <v>78</v>
      </c>
      <c r="E151">
        <v>4.26</v>
      </c>
      <c r="F151">
        <v>-0.74</v>
      </c>
      <c r="G151" t="s">
        <v>65</v>
      </c>
      <c r="H151">
        <v>0</v>
      </c>
      <c r="I151">
        <f>E151-F151</f>
        <v>5</v>
      </c>
      <c r="J151">
        <f>F151</f>
        <v>-0.74</v>
      </c>
      <c r="K151">
        <f>IF(FIND(D151,G151)=1,1,0)</f>
        <v>0</v>
      </c>
      <c r="L151" s="1">
        <f xml:space="preserve"> -0.0729 * I151+      0.2909 * J151 +      1.4221 * K151 +      0.2066</f>
        <v>-0.373166</v>
      </c>
    </row>
    <row r="152" spans="1:12">
      <c r="A152" t="s">
        <v>143</v>
      </c>
      <c r="B152" t="s">
        <v>1</v>
      </c>
      <c r="C152">
        <v>1</v>
      </c>
      <c r="D152" t="s">
        <v>29</v>
      </c>
      <c r="E152">
        <v>11.84</v>
      </c>
      <c r="F152">
        <v>-3.16</v>
      </c>
      <c r="G152" t="s">
        <v>30</v>
      </c>
      <c r="H152">
        <v>1</v>
      </c>
      <c r="I152">
        <f>E152-F152</f>
        <v>15</v>
      </c>
      <c r="J152">
        <f>F152</f>
        <v>-3.16</v>
      </c>
      <c r="K152">
        <f>IF(FIND(D152,G152)=1,1,0)</f>
        <v>1</v>
      </c>
      <c r="L152" s="1">
        <f xml:space="preserve"> -0.0729 * I152+      0.2909 * J152 +      1.4221 * K152 +      0.2066</f>
        <v>-0.38404400000000016</v>
      </c>
    </row>
    <row r="153" spans="1:12">
      <c r="A153" t="s">
        <v>88</v>
      </c>
      <c r="B153" t="s">
        <v>7</v>
      </c>
      <c r="C153">
        <v>1</v>
      </c>
      <c r="D153" t="s">
        <v>78</v>
      </c>
      <c r="E153">
        <v>7.87</v>
      </c>
      <c r="F153">
        <v>-0.13</v>
      </c>
      <c r="G153" t="s">
        <v>65</v>
      </c>
      <c r="H153">
        <v>0</v>
      </c>
      <c r="I153">
        <f>E153-F153</f>
        <v>8</v>
      </c>
      <c r="J153">
        <f>F153</f>
        <v>-0.13</v>
      </c>
      <c r="K153">
        <f>IF(FIND(D153,G153)=1,1,0)</f>
        <v>0</v>
      </c>
      <c r="L153" s="1">
        <f xml:space="preserve"> -0.0729 * I153+      0.2909 * J153 +      1.4221 * K153 +      0.2066</f>
        <v>-0.41441700000000004</v>
      </c>
    </row>
    <row r="154" spans="1:12">
      <c r="A154" t="s">
        <v>23</v>
      </c>
      <c r="B154" t="s">
        <v>5</v>
      </c>
      <c r="C154">
        <v>1</v>
      </c>
      <c r="D154" t="s">
        <v>24</v>
      </c>
      <c r="E154">
        <v>9.1199999999999992</v>
      </c>
      <c r="F154">
        <v>0.12</v>
      </c>
      <c r="G154" t="s">
        <v>25</v>
      </c>
      <c r="H154">
        <v>0</v>
      </c>
      <c r="I154">
        <f>E154-F154</f>
        <v>9</v>
      </c>
      <c r="J154">
        <f>F154</f>
        <v>0.12</v>
      </c>
      <c r="K154">
        <f>IF(FIND(D154,G154)=1,1,0)</f>
        <v>0</v>
      </c>
      <c r="L154" s="1">
        <f xml:space="preserve"> -0.0729 * I154+      0.2909 * J154 +      1.4221 * K154 +      0.2066</f>
        <v>-0.41459199999999996</v>
      </c>
    </row>
    <row r="155" spans="1:12">
      <c r="A155" t="s">
        <v>17</v>
      </c>
      <c r="B155" t="s">
        <v>13</v>
      </c>
      <c r="C155">
        <v>1</v>
      </c>
      <c r="D155" t="s">
        <v>14</v>
      </c>
      <c r="E155">
        <v>10.44</v>
      </c>
      <c r="F155">
        <v>-3.56</v>
      </c>
      <c r="G155" t="s">
        <v>15</v>
      </c>
      <c r="H155">
        <v>0</v>
      </c>
      <c r="I155">
        <f>E155-F155</f>
        <v>14</v>
      </c>
      <c r="J155">
        <f>F155</f>
        <v>-3.56</v>
      </c>
      <c r="K155">
        <f>IF(FIND(D155,G155)=1,1,0)</f>
        <v>1</v>
      </c>
      <c r="L155" s="1">
        <f xml:space="preserve"> -0.0729 * I155+      0.2909 * J155 +      1.4221 * K155 +      0.2066</f>
        <v>-0.42750400000000022</v>
      </c>
    </row>
    <row r="156" spans="1:12">
      <c r="A156" t="s">
        <v>187</v>
      </c>
      <c r="B156" t="s">
        <v>5</v>
      </c>
      <c r="C156">
        <v>1</v>
      </c>
      <c r="D156" t="s">
        <v>91</v>
      </c>
      <c r="E156">
        <v>6.1</v>
      </c>
      <c r="F156">
        <v>-0.9</v>
      </c>
      <c r="G156" t="s">
        <v>77</v>
      </c>
      <c r="H156">
        <v>2</v>
      </c>
      <c r="I156">
        <f>E156-F156</f>
        <v>7</v>
      </c>
      <c r="J156">
        <f>F156</f>
        <v>-0.9</v>
      </c>
      <c r="K156">
        <f>IF(FIND(D156,G156)=1,1,0)</f>
        <v>0</v>
      </c>
      <c r="L156" s="1">
        <f xml:space="preserve"> -0.0729 * I156+      0.2909 * J156 +      1.4221 * K156 +      0.2066</f>
        <v>-0.56551000000000007</v>
      </c>
    </row>
    <row r="157" spans="1:12">
      <c r="A157" t="s">
        <v>9</v>
      </c>
      <c r="B157" t="s">
        <v>7</v>
      </c>
      <c r="C157">
        <v>1</v>
      </c>
      <c r="D157" t="s">
        <v>2</v>
      </c>
      <c r="E157">
        <v>8.6</v>
      </c>
      <c r="F157">
        <v>-0.4</v>
      </c>
      <c r="G157" t="s">
        <v>3</v>
      </c>
      <c r="H157">
        <v>1</v>
      </c>
      <c r="I157">
        <f>E157-F157</f>
        <v>9</v>
      </c>
      <c r="J157">
        <f>F157</f>
        <v>-0.4</v>
      </c>
      <c r="K157">
        <f>IF(FIND(D157,G157)=1,1,0)</f>
        <v>0</v>
      </c>
      <c r="L157" s="1">
        <f xml:space="preserve"> -0.0729 * I157+      0.2909 * J157 +      1.4221 * K157 +      0.2066</f>
        <v>-0.56586000000000003</v>
      </c>
    </row>
    <row r="158" spans="1:12">
      <c r="A158" t="s">
        <v>103</v>
      </c>
      <c r="B158" t="s">
        <v>5</v>
      </c>
      <c r="C158">
        <v>1</v>
      </c>
      <c r="D158" t="s">
        <v>87</v>
      </c>
      <c r="E158">
        <v>8.5299999999999994</v>
      </c>
      <c r="F158">
        <v>-0.47</v>
      </c>
      <c r="G158" t="s">
        <v>30</v>
      </c>
      <c r="H158">
        <v>2</v>
      </c>
      <c r="I158">
        <f>E158-F158</f>
        <v>9</v>
      </c>
      <c r="J158">
        <f>F158</f>
        <v>-0.47</v>
      </c>
      <c r="K158">
        <f>IF(FIND(D158,G158)=1,1,0)</f>
        <v>0</v>
      </c>
      <c r="L158" s="1">
        <f xml:space="preserve"> -0.0729 * I158+      0.2909 * J158 +      1.4221 * K158 +      0.2066</f>
        <v>-0.58622300000000005</v>
      </c>
    </row>
    <row r="159" spans="1:12">
      <c r="A159" t="s">
        <v>144</v>
      </c>
      <c r="B159" t="s">
        <v>5</v>
      </c>
      <c r="C159">
        <v>1</v>
      </c>
      <c r="D159" t="s">
        <v>31</v>
      </c>
      <c r="E159">
        <v>8.6</v>
      </c>
      <c r="F159">
        <v>-4.4000000000000004</v>
      </c>
      <c r="G159" t="s">
        <v>32</v>
      </c>
      <c r="H159">
        <v>0</v>
      </c>
      <c r="I159">
        <f>E159-F159</f>
        <v>13</v>
      </c>
      <c r="J159">
        <f>F159</f>
        <v>-4.4000000000000004</v>
      </c>
      <c r="K159">
        <f>IF(FIND(D159,G159)=1,1,0)</f>
        <v>1</v>
      </c>
      <c r="L159" s="1">
        <f xml:space="preserve"> -0.0729 * I159+      0.2909 * J159 +      1.4221 * K159 +      0.2066</f>
        <v>-0.59896000000000027</v>
      </c>
    </row>
    <row r="160" spans="1:12">
      <c r="A160" t="s">
        <v>158</v>
      </c>
      <c r="B160" t="s">
        <v>5</v>
      </c>
      <c r="C160">
        <v>1</v>
      </c>
      <c r="D160" t="s">
        <v>56</v>
      </c>
      <c r="E160">
        <v>3.38</v>
      </c>
      <c r="F160">
        <v>-1.62</v>
      </c>
      <c r="G160" t="s">
        <v>49</v>
      </c>
      <c r="H160">
        <v>0</v>
      </c>
      <c r="I160">
        <f>E160-F160</f>
        <v>5</v>
      </c>
      <c r="J160">
        <f>F160</f>
        <v>-1.62</v>
      </c>
      <c r="K160">
        <f>IF(FIND(D160,G160)=1,1,0)</f>
        <v>0</v>
      </c>
      <c r="L160" s="1">
        <f xml:space="preserve"> -0.0729 * I160+      0.2909 * J160 +      1.4221 * K160 +      0.2066</f>
        <v>-0.629158</v>
      </c>
    </row>
    <row r="161" spans="1:12">
      <c r="A161" t="s">
        <v>231</v>
      </c>
      <c r="B161" t="s">
        <v>10</v>
      </c>
      <c r="C161">
        <v>1</v>
      </c>
      <c r="D161" t="s">
        <v>61</v>
      </c>
      <c r="E161">
        <v>14.61</v>
      </c>
      <c r="F161">
        <v>0.61</v>
      </c>
      <c r="G161" t="s">
        <v>62</v>
      </c>
      <c r="H161">
        <v>0</v>
      </c>
      <c r="I161">
        <f>E161-F161</f>
        <v>14</v>
      </c>
      <c r="J161">
        <f>F161</f>
        <v>0.61</v>
      </c>
      <c r="K161">
        <f>IF(FIND(D161,G161)=1,1,0)</f>
        <v>0</v>
      </c>
      <c r="L161" s="1">
        <f xml:space="preserve"> -0.0729 * I161+      0.2909 * J161 +      1.4221 * K161 +      0.2066</f>
        <v>-0.6365510000000002</v>
      </c>
    </row>
    <row r="162" spans="1:12">
      <c r="A162" t="s">
        <v>140</v>
      </c>
      <c r="B162" t="s">
        <v>10</v>
      </c>
      <c r="C162">
        <v>1</v>
      </c>
      <c r="D162" t="s">
        <v>2</v>
      </c>
      <c r="E162">
        <v>8.35</v>
      </c>
      <c r="F162">
        <v>-0.65</v>
      </c>
      <c r="G162" t="s">
        <v>3</v>
      </c>
      <c r="H162">
        <v>0</v>
      </c>
      <c r="I162">
        <f>E162-F162</f>
        <v>9</v>
      </c>
      <c r="J162">
        <f>F162</f>
        <v>-0.65</v>
      </c>
      <c r="K162">
        <f>IF(FIND(D162,G162)=1,1,0)</f>
        <v>0</v>
      </c>
      <c r="L162" s="1">
        <f xml:space="preserve"> -0.0729 * I162+      0.2909 * J162 +      1.4221 * K162 +      0.2066</f>
        <v>-0.63858500000000007</v>
      </c>
    </row>
    <row r="163" spans="1:12">
      <c r="A163" t="s">
        <v>183</v>
      </c>
      <c r="B163" t="s">
        <v>5</v>
      </c>
      <c r="C163">
        <v>1</v>
      </c>
      <c r="D163" t="s">
        <v>78</v>
      </c>
      <c r="E163">
        <v>3.31</v>
      </c>
      <c r="F163">
        <v>-1.69</v>
      </c>
      <c r="G163" t="s">
        <v>65</v>
      </c>
      <c r="H163">
        <v>0</v>
      </c>
      <c r="I163">
        <f>E163-F163</f>
        <v>5</v>
      </c>
      <c r="J163">
        <f>F163</f>
        <v>-1.69</v>
      </c>
      <c r="K163">
        <f>IF(FIND(D163,G163)=1,1,0)</f>
        <v>0</v>
      </c>
      <c r="L163" s="1">
        <f xml:space="preserve"> -0.0729 * I163+      0.2909 * J163 +      1.4221 * K163 +      0.2066</f>
        <v>-0.64952100000000002</v>
      </c>
    </row>
    <row r="164" spans="1:12">
      <c r="A164" t="s">
        <v>167</v>
      </c>
      <c r="B164" t="s">
        <v>22</v>
      </c>
      <c r="C164">
        <v>1</v>
      </c>
      <c r="D164" t="s">
        <v>64</v>
      </c>
      <c r="E164">
        <v>0.74</v>
      </c>
      <c r="F164">
        <v>-6.26</v>
      </c>
      <c r="G164" t="s">
        <v>65</v>
      </c>
      <c r="H164">
        <v>0</v>
      </c>
      <c r="I164">
        <f>E164-F164</f>
        <v>7</v>
      </c>
      <c r="J164">
        <f>F164</f>
        <v>-6.26</v>
      </c>
      <c r="K164">
        <f>IF(FIND(D164,G164)=1,1,0)</f>
        <v>1</v>
      </c>
      <c r="L164" s="1">
        <f xml:space="preserve"> -0.0729 * I164+      0.2909 * J164 +      1.4221 * K164 +      0.2066</f>
        <v>-0.70263400000000009</v>
      </c>
    </row>
    <row r="165" spans="1:12">
      <c r="A165" t="s">
        <v>210</v>
      </c>
      <c r="B165" t="s">
        <v>5</v>
      </c>
      <c r="C165">
        <v>1</v>
      </c>
      <c r="D165" t="s">
        <v>117</v>
      </c>
      <c r="E165">
        <v>3.09</v>
      </c>
      <c r="F165">
        <v>-1.91</v>
      </c>
      <c r="G165" t="s">
        <v>32</v>
      </c>
      <c r="H165">
        <v>0</v>
      </c>
      <c r="I165">
        <f>E165-F165</f>
        <v>5</v>
      </c>
      <c r="J165">
        <f>F165</f>
        <v>-1.91</v>
      </c>
      <c r="K165">
        <f>IF(FIND(D165,G165)=1,1,0)</f>
        <v>0</v>
      </c>
      <c r="L165" s="1">
        <f xml:space="preserve"> -0.0729 * I165+      0.2909 * J165 +      1.4221 * K165 +      0.2066</f>
        <v>-0.71351900000000001</v>
      </c>
    </row>
    <row r="166" spans="1:12">
      <c r="A166" t="s">
        <v>34</v>
      </c>
      <c r="B166" t="s">
        <v>13</v>
      </c>
      <c r="C166">
        <v>1</v>
      </c>
      <c r="D166" t="s">
        <v>31</v>
      </c>
      <c r="E166">
        <v>10.66</v>
      </c>
      <c r="F166">
        <v>-4.34</v>
      </c>
      <c r="G166" t="s">
        <v>32</v>
      </c>
      <c r="H166">
        <v>0</v>
      </c>
      <c r="I166">
        <f>E166-F166</f>
        <v>15</v>
      </c>
      <c r="J166">
        <f>F166</f>
        <v>-4.34</v>
      </c>
      <c r="K166">
        <f>IF(FIND(D166,G166)=1,1,0)</f>
        <v>1</v>
      </c>
      <c r="L166" s="1">
        <f xml:space="preserve"> -0.0729 * I166+      0.2909 * J166 +      1.4221 * K166 +      0.2066</f>
        <v>-0.7273059999999999</v>
      </c>
    </row>
    <row r="167" spans="1:12">
      <c r="A167" t="s">
        <v>125</v>
      </c>
      <c r="B167" t="s">
        <v>5</v>
      </c>
      <c r="C167">
        <v>1</v>
      </c>
      <c r="D167" t="s">
        <v>11</v>
      </c>
      <c r="E167">
        <v>10.66</v>
      </c>
      <c r="F167">
        <v>-4.34</v>
      </c>
      <c r="G167" t="s">
        <v>12</v>
      </c>
      <c r="H167">
        <v>1</v>
      </c>
      <c r="I167">
        <f>E167-F167</f>
        <v>15</v>
      </c>
      <c r="J167">
        <f>F167</f>
        <v>-4.34</v>
      </c>
      <c r="K167">
        <f>IF(FIND(D167,G167)=1,1,0)</f>
        <v>1</v>
      </c>
      <c r="L167" s="1">
        <f xml:space="preserve"> -0.0729 * I167+      0.2909 * J167 +      1.4221 * K167 +      0.2066</f>
        <v>-0.7273059999999999</v>
      </c>
    </row>
    <row r="168" spans="1:12">
      <c r="A168" t="s">
        <v>142</v>
      </c>
      <c r="B168" t="s">
        <v>5</v>
      </c>
      <c r="C168">
        <v>1</v>
      </c>
      <c r="D168" t="s">
        <v>31</v>
      </c>
      <c r="E168">
        <v>18.09</v>
      </c>
      <c r="F168">
        <v>-2.91</v>
      </c>
      <c r="G168" t="s">
        <v>32</v>
      </c>
      <c r="H168">
        <v>2</v>
      </c>
      <c r="I168">
        <f>E168-F168</f>
        <v>21</v>
      </c>
      <c r="J168">
        <f>F168</f>
        <v>-2.91</v>
      </c>
      <c r="K168">
        <f>IF(FIND(D168,G168)=1,1,0)</f>
        <v>1</v>
      </c>
      <c r="L168" s="1">
        <f xml:space="preserve"> -0.0729 * I168+      0.2909 * J168 +      1.4221 * K168 +      0.2066</f>
        <v>-0.74871900000000025</v>
      </c>
    </row>
    <row r="169" spans="1:12">
      <c r="A169" t="s">
        <v>161</v>
      </c>
      <c r="B169" t="s">
        <v>13</v>
      </c>
      <c r="C169">
        <v>1</v>
      </c>
      <c r="D169" t="s">
        <v>24</v>
      </c>
      <c r="E169">
        <v>5.44</v>
      </c>
      <c r="F169">
        <v>-1.56</v>
      </c>
      <c r="G169" t="s">
        <v>25</v>
      </c>
      <c r="H169">
        <v>0</v>
      </c>
      <c r="I169">
        <f>E169-F169</f>
        <v>7</v>
      </c>
      <c r="J169">
        <f>F169</f>
        <v>-1.56</v>
      </c>
      <c r="K169">
        <f>IF(FIND(D169,G169)=1,1,0)</f>
        <v>0</v>
      </c>
      <c r="L169" s="1">
        <f xml:space="preserve"> -0.0729 * I169+      0.2909 * J169 +      1.4221 * K169 +      0.2066</f>
        <v>-0.75750400000000007</v>
      </c>
    </row>
    <row r="170" spans="1:12">
      <c r="A170" t="s">
        <v>47</v>
      </c>
      <c r="B170" t="s">
        <v>5</v>
      </c>
      <c r="C170">
        <v>1</v>
      </c>
      <c r="D170" t="s">
        <v>57</v>
      </c>
      <c r="E170">
        <v>1.62</v>
      </c>
      <c r="F170">
        <v>-2.38</v>
      </c>
      <c r="G170" t="s">
        <v>12</v>
      </c>
      <c r="H170">
        <v>0</v>
      </c>
      <c r="I170">
        <f>E170-F170</f>
        <v>4</v>
      </c>
      <c r="J170">
        <f>F170</f>
        <v>-2.38</v>
      </c>
      <c r="K170">
        <f>IF(FIND(D170,G170)=1,1,0)</f>
        <v>0</v>
      </c>
      <c r="L170" s="1">
        <f xml:space="preserve"> -0.0729 * I170+      0.2909 * J170 +      1.4221 * K170 +      0.2066</f>
        <v>-0.77734199999999987</v>
      </c>
    </row>
    <row r="171" spans="1:12">
      <c r="A171" t="s">
        <v>4</v>
      </c>
      <c r="B171" t="s">
        <v>5</v>
      </c>
      <c r="C171">
        <v>1</v>
      </c>
      <c r="D171" t="s">
        <v>2</v>
      </c>
      <c r="E171">
        <v>4.04</v>
      </c>
      <c r="F171">
        <v>-1.96</v>
      </c>
      <c r="G171" t="s">
        <v>3</v>
      </c>
      <c r="H171">
        <v>1</v>
      </c>
      <c r="I171">
        <f>E171-F171</f>
        <v>6</v>
      </c>
      <c r="J171">
        <f>F171</f>
        <v>-1.96</v>
      </c>
      <c r="K171">
        <f>IF(FIND(D171,G171)=1,1,0)</f>
        <v>0</v>
      </c>
      <c r="L171" s="1">
        <f xml:space="preserve"> -0.0729 * I171+      0.2909 * J171 +      1.4221 * K171 +      0.2066</f>
        <v>-0.8009639999999999</v>
      </c>
    </row>
    <row r="172" spans="1:12">
      <c r="A172" t="s">
        <v>120</v>
      </c>
      <c r="B172" t="s">
        <v>5</v>
      </c>
      <c r="C172">
        <v>1</v>
      </c>
      <c r="D172" t="s">
        <v>117</v>
      </c>
      <c r="E172">
        <v>2.35</v>
      </c>
      <c r="F172">
        <v>-2.65</v>
      </c>
      <c r="G172" t="s">
        <v>32</v>
      </c>
      <c r="H172">
        <v>1</v>
      </c>
      <c r="I172">
        <f>E172-F172</f>
        <v>5</v>
      </c>
      <c r="J172">
        <f>F172</f>
        <v>-2.65</v>
      </c>
      <c r="K172">
        <f>IF(FIND(D172,G172)=1,1,0)</f>
        <v>0</v>
      </c>
      <c r="L172" s="1">
        <f xml:space="preserve"> -0.0729 * I172+      0.2909 * J172 +      1.4221 * K172 +      0.2066</f>
        <v>-0.92878499999999986</v>
      </c>
    </row>
    <row r="173" spans="1:12">
      <c r="A173" t="s">
        <v>41</v>
      </c>
      <c r="B173" t="s">
        <v>13</v>
      </c>
      <c r="C173">
        <v>1</v>
      </c>
      <c r="D173" t="s">
        <v>63</v>
      </c>
      <c r="E173">
        <v>11.18</v>
      </c>
      <c r="F173">
        <v>-4.82</v>
      </c>
      <c r="G173" t="s">
        <v>77</v>
      </c>
      <c r="H173">
        <v>0</v>
      </c>
      <c r="I173">
        <f>E173-F173</f>
        <v>16</v>
      </c>
      <c r="J173">
        <f>F173</f>
        <v>-4.82</v>
      </c>
      <c r="K173">
        <f>IF(FIND(D173,G173)=1,1,0)</f>
        <v>1</v>
      </c>
      <c r="L173" s="1">
        <f xml:space="preserve"> -0.0729 * I173+      0.2909 * J173 +      1.4221 * K173 +      0.2066</f>
        <v>-0.93983800000000028</v>
      </c>
    </row>
    <row r="174" spans="1:12">
      <c r="A174" t="s">
        <v>99</v>
      </c>
      <c r="B174" t="s">
        <v>7</v>
      </c>
      <c r="C174">
        <v>1</v>
      </c>
      <c r="D174" t="s">
        <v>57</v>
      </c>
      <c r="E174">
        <v>6.03</v>
      </c>
      <c r="F174">
        <v>-1.97</v>
      </c>
      <c r="G174" t="s">
        <v>12</v>
      </c>
      <c r="H174">
        <v>0</v>
      </c>
      <c r="I174">
        <f>E174-F174</f>
        <v>8</v>
      </c>
      <c r="J174">
        <f>F174</f>
        <v>-1.97</v>
      </c>
      <c r="K174">
        <f>IF(FIND(D174,G174)=1,1,0)</f>
        <v>0</v>
      </c>
      <c r="L174" s="1">
        <f xml:space="preserve"> -0.0729 * I174+      0.2909 * J174 +      1.4221 * K174 +      0.2066</f>
        <v>-0.9496730000000001</v>
      </c>
    </row>
    <row r="175" spans="1:12">
      <c r="A175" t="s">
        <v>206</v>
      </c>
      <c r="B175" t="s">
        <v>5</v>
      </c>
      <c r="C175">
        <v>1</v>
      </c>
      <c r="D175" t="s">
        <v>2</v>
      </c>
      <c r="E175">
        <v>12.28</v>
      </c>
      <c r="F175">
        <v>-0.72</v>
      </c>
      <c r="G175" t="s">
        <v>3</v>
      </c>
      <c r="H175">
        <v>2</v>
      </c>
      <c r="I175">
        <f>E175-F175</f>
        <v>13</v>
      </c>
      <c r="J175">
        <f>F175</f>
        <v>-0.72</v>
      </c>
      <c r="K175">
        <f>IF(FIND(D175,G175)=1,1,0)</f>
        <v>0</v>
      </c>
      <c r="L175" s="1">
        <f xml:space="preserve"> -0.0729 * I175+      0.2909 * J175 +      1.4221 * K175 +      0.2066</f>
        <v>-0.95054800000000006</v>
      </c>
    </row>
    <row r="176" spans="1:12">
      <c r="A176" t="s">
        <v>112</v>
      </c>
      <c r="B176" t="s">
        <v>5</v>
      </c>
      <c r="C176">
        <v>1</v>
      </c>
      <c r="D176" t="s">
        <v>56</v>
      </c>
      <c r="E176">
        <v>9.7100000000000009</v>
      </c>
      <c r="F176">
        <v>-1.29</v>
      </c>
      <c r="G176" t="s">
        <v>49</v>
      </c>
      <c r="H176">
        <v>1</v>
      </c>
      <c r="I176">
        <f>E176-F176</f>
        <v>11</v>
      </c>
      <c r="J176">
        <f>F176</f>
        <v>-1.29</v>
      </c>
      <c r="K176">
        <f>IF(FIND(D176,G176)=1,1,0)</f>
        <v>0</v>
      </c>
      <c r="L176" s="1">
        <f xml:space="preserve"> -0.0729 * I176+      0.2909 * J176 +      1.4221 * K176 +      0.2066</f>
        <v>-0.97056100000000012</v>
      </c>
    </row>
    <row r="177" spans="1:12">
      <c r="A177" t="s">
        <v>189</v>
      </c>
      <c r="B177" t="s">
        <v>1</v>
      </c>
      <c r="C177">
        <v>1</v>
      </c>
      <c r="D177" t="s">
        <v>57</v>
      </c>
      <c r="E177">
        <v>2.13</v>
      </c>
      <c r="F177">
        <v>-2.87</v>
      </c>
      <c r="G177" t="s">
        <v>12</v>
      </c>
      <c r="H177">
        <v>0</v>
      </c>
      <c r="I177">
        <f>E177-F177</f>
        <v>5</v>
      </c>
      <c r="J177">
        <f>F177</f>
        <v>-2.87</v>
      </c>
      <c r="K177">
        <f>IF(FIND(D177,G177)=1,1,0)</f>
        <v>0</v>
      </c>
      <c r="L177" s="1">
        <f xml:space="preserve"> -0.0729 * I177+      0.2909 * J177 +      1.4221 * K177 +      0.2066</f>
        <v>-0.99278300000000008</v>
      </c>
    </row>
    <row r="178" spans="1:12">
      <c r="A178" t="s">
        <v>193</v>
      </c>
      <c r="B178" t="s">
        <v>13</v>
      </c>
      <c r="C178">
        <v>1</v>
      </c>
      <c r="D178" t="s">
        <v>87</v>
      </c>
      <c r="E178">
        <v>5.74</v>
      </c>
      <c r="F178">
        <v>-2.2599999999999998</v>
      </c>
      <c r="G178" t="s">
        <v>30</v>
      </c>
      <c r="H178">
        <v>0</v>
      </c>
      <c r="I178">
        <f>E178-F178</f>
        <v>8</v>
      </c>
      <c r="J178">
        <f>F178</f>
        <v>-2.2599999999999998</v>
      </c>
      <c r="K178">
        <f>IF(FIND(D178,G178)=1,1,0)</f>
        <v>0</v>
      </c>
      <c r="L178" s="1">
        <f xml:space="preserve"> -0.0729 * I178+      0.2909 * J178 +      1.4221 * K178 +      0.2066</f>
        <v>-1.0340340000000001</v>
      </c>
    </row>
    <row r="179" spans="1:12">
      <c r="A179" t="s">
        <v>90</v>
      </c>
      <c r="B179" t="s">
        <v>10</v>
      </c>
      <c r="C179">
        <v>1</v>
      </c>
      <c r="D179" t="s">
        <v>78</v>
      </c>
      <c r="E179">
        <v>14.46</v>
      </c>
      <c r="F179">
        <v>-0.54</v>
      </c>
      <c r="G179" t="s">
        <v>65</v>
      </c>
      <c r="H179">
        <v>0</v>
      </c>
      <c r="I179">
        <f>E179-F179</f>
        <v>15</v>
      </c>
      <c r="J179">
        <f>F179</f>
        <v>-0.54</v>
      </c>
      <c r="K179">
        <f>IF(FIND(D179,G179)=1,1,0)</f>
        <v>0</v>
      </c>
      <c r="L179" s="1">
        <f xml:space="preserve"> -0.0729 * I179+      0.2909 * J179 +      1.4221 * K179 +      0.2066</f>
        <v>-1.0439860000000003</v>
      </c>
    </row>
    <row r="180" spans="1:12">
      <c r="A180" t="s">
        <v>97</v>
      </c>
      <c r="B180" t="s">
        <v>1</v>
      </c>
      <c r="C180">
        <v>1</v>
      </c>
      <c r="D180" t="s">
        <v>57</v>
      </c>
      <c r="E180">
        <v>4.34</v>
      </c>
      <c r="F180">
        <v>-2.66</v>
      </c>
      <c r="G180" t="s">
        <v>12</v>
      </c>
      <c r="H180">
        <v>0</v>
      </c>
      <c r="I180">
        <f>E180-F180</f>
        <v>7</v>
      </c>
      <c r="J180">
        <f>F180</f>
        <v>-2.66</v>
      </c>
      <c r="K180">
        <f>IF(FIND(D180,G180)=1,1,0)</f>
        <v>0</v>
      </c>
      <c r="L180" s="1">
        <f xml:space="preserve"> -0.0729 * I180+      0.2909 * J180 +      1.4221 * K180 +      0.2066</f>
        <v>-1.0774940000000002</v>
      </c>
    </row>
    <row r="181" spans="1:12">
      <c r="A181" t="s">
        <v>118</v>
      </c>
      <c r="B181" t="s">
        <v>13</v>
      </c>
      <c r="C181">
        <v>1</v>
      </c>
      <c r="D181" t="s">
        <v>117</v>
      </c>
      <c r="E181">
        <v>8.02</v>
      </c>
      <c r="F181">
        <v>-1.98</v>
      </c>
      <c r="G181" t="s">
        <v>32</v>
      </c>
      <c r="H181">
        <v>0</v>
      </c>
      <c r="I181">
        <f>E181-F181</f>
        <v>10</v>
      </c>
      <c r="J181">
        <f>F181</f>
        <v>-1.98</v>
      </c>
      <c r="K181">
        <f>IF(FIND(D181,G181)=1,1,0)</f>
        <v>0</v>
      </c>
      <c r="L181" s="1">
        <f xml:space="preserve"> -0.0729 * I181+      0.2909 * J181 +      1.4221 * K181 +      0.2066</f>
        <v>-1.098382</v>
      </c>
    </row>
    <row r="182" spans="1:12">
      <c r="A182" t="s">
        <v>211</v>
      </c>
      <c r="B182" t="s">
        <v>5</v>
      </c>
      <c r="C182">
        <v>1</v>
      </c>
      <c r="D182" t="s">
        <v>119</v>
      </c>
      <c r="E182">
        <v>8.02</v>
      </c>
      <c r="F182">
        <v>-5.98</v>
      </c>
      <c r="G182" t="s">
        <v>3</v>
      </c>
      <c r="H182">
        <v>0</v>
      </c>
      <c r="I182">
        <f>E182-F182</f>
        <v>14</v>
      </c>
      <c r="J182">
        <f>F182</f>
        <v>-5.98</v>
      </c>
      <c r="K182">
        <f>IF(FIND(D182,G182)=1,1,0)</f>
        <v>1</v>
      </c>
      <c r="L182" s="1">
        <f xml:space="preserve"> -0.0729 * I182+      0.2909 * J182 +      1.4221 * K182 +      0.2066</f>
        <v>-1.1314820000000005</v>
      </c>
    </row>
    <row r="183" spans="1:12">
      <c r="A183" t="s">
        <v>19</v>
      </c>
      <c r="B183" t="s">
        <v>13</v>
      </c>
      <c r="C183">
        <v>1</v>
      </c>
      <c r="D183" t="s">
        <v>11</v>
      </c>
      <c r="E183">
        <v>24.27</v>
      </c>
      <c r="F183">
        <v>-2.73</v>
      </c>
      <c r="G183" t="s">
        <v>12</v>
      </c>
      <c r="H183">
        <v>0</v>
      </c>
      <c r="I183">
        <f>E183-F183</f>
        <v>27</v>
      </c>
      <c r="J183">
        <f>F183</f>
        <v>-2.73</v>
      </c>
      <c r="K183">
        <f>IF(FIND(D183,G183)=1,1,0)</f>
        <v>1</v>
      </c>
      <c r="L183" s="1">
        <f xml:space="preserve"> -0.0729 * I183+      0.2909 * J183 +      1.4221 * K183 +      0.2066</f>
        <v>-1.1337570000000006</v>
      </c>
    </row>
    <row r="184" spans="1:12">
      <c r="A184" t="s">
        <v>110</v>
      </c>
      <c r="B184" t="s">
        <v>7</v>
      </c>
      <c r="C184">
        <v>1</v>
      </c>
      <c r="D184" t="s">
        <v>56</v>
      </c>
      <c r="E184">
        <v>20.37</v>
      </c>
      <c r="F184">
        <v>0.37</v>
      </c>
      <c r="G184" t="s">
        <v>49</v>
      </c>
      <c r="H184">
        <v>2</v>
      </c>
      <c r="I184">
        <f>E184-F184</f>
        <v>20</v>
      </c>
      <c r="J184">
        <f>F184</f>
        <v>0.37</v>
      </c>
      <c r="K184">
        <f>IF(FIND(D184,G184)=1,1,0)</f>
        <v>0</v>
      </c>
      <c r="L184" s="1">
        <f xml:space="preserve"> -0.0729 * I184+      0.2909 * J184 +      1.4221 * K184 +      0.2066</f>
        <v>-1.143767</v>
      </c>
    </row>
    <row r="185" spans="1:12">
      <c r="A185" t="s">
        <v>66</v>
      </c>
      <c r="B185" t="s">
        <v>5</v>
      </c>
      <c r="C185">
        <v>1</v>
      </c>
      <c r="D185" t="s">
        <v>67</v>
      </c>
      <c r="E185">
        <v>9.1199999999999992</v>
      </c>
      <c r="F185">
        <v>-5.88</v>
      </c>
      <c r="G185" t="s">
        <v>62</v>
      </c>
      <c r="H185">
        <v>1</v>
      </c>
      <c r="I185">
        <f>E185-F185</f>
        <v>15</v>
      </c>
      <c r="J185">
        <f>F185</f>
        <v>-5.88</v>
      </c>
      <c r="K185">
        <f>IF(FIND(D185,G185)=1,1,0)</f>
        <v>1</v>
      </c>
      <c r="L185" s="1">
        <f xml:space="preserve"> -0.0729 * I185+      0.2909 * J185 +      1.4221 * K185 +      0.2066</f>
        <v>-1.1752920000000002</v>
      </c>
    </row>
    <row r="186" spans="1:12">
      <c r="A186" t="s">
        <v>71</v>
      </c>
      <c r="B186" t="s">
        <v>22</v>
      </c>
      <c r="C186">
        <v>1</v>
      </c>
      <c r="D186" t="s">
        <v>67</v>
      </c>
      <c r="E186">
        <v>5.15</v>
      </c>
      <c r="F186">
        <v>-6.85</v>
      </c>
      <c r="G186" t="s">
        <v>62</v>
      </c>
      <c r="H186">
        <v>0</v>
      </c>
      <c r="I186">
        <f>E186-F186</f>
        <v>12</v>
      </c>
      <c r="J186">
        <f>F186</f>
        <v>-6.85</v>
      </c>
      <c r="K186">
        <f>IF(FIND(D186,G186)=1,1,0)</f>
        <v>1</v>
      </c>
      <c r="L186" s="1">
        <f xml:space="preserve"> -0.0729 * I186+      0.2909 * J186 +      1.4221 * K186 +      0.2066</f>
        <v>-1.2387650000000003</v>
      </c>
    </row>
    <row r="187" spans="1:12">
      <c r="A187" t="s">
        <v>186</v>
      </c>
      <c r="B187" t="s">
        <v>22</v>
      </c>
      <c r="C187">
        <v>1</v>
      </c>
      <c r="D187" t="s">
        <v>57</v>
      </c>
      <c r="E187">
        <v>6.25</v>
      </c>
      <c r="F187">
        <v>-2.75</v>
      </c>
      <c r="G187" t="s">
        <v>12</v>
      </c>
      <c r="H187">
        <v>0</v>
      </c>
      <c r="I187">
        <f>E187-F187</f>
        <v>9</v>
      </c>
      <c r="J187">
        <f>F187</f>
        <v>-2.75</v>
      </c>
      <c r="K187">
        <f>IF(FIND(D187,G187)=1,1,0)</f>
        <v>0</v>
      </c>
      <c r="L187" s="1">
        <f xml:space="preserve"> -0.0729 * I187+      0.2909 * J187 +      1.4221 * K187 +      0.2066</f>
        <v>-1.2494749999999999</v>
      </c>
    </row>
    <row r="188" spans="1:12">
      <c r="A188" t="s">
        <v>185</v>
      </c>
      <c r="B188" t="s">
        <v>13</v>
      </c>
      <c r="C188">
        <v>1</v>
      </c>
      <c r="D188" t="s">
        <v>57</v>
      </c>
      <c r="E188">
        <v>4.78</v>
      </c>
      <c r="F188">
        <v>-3.22</v>
      </c>
      <c r="G188" t="s">
        <v>12</v>
      </c>
      <c r="H188">
        <v>0</v>
      </c>
      <c r="I188">
        <f>E188-F188</f>
        <v>8</v>
      </c>
      <c r="J188">
        <f>F188</f>
        <v>-3.22</v>
      </c>
      <c r="K188">
        <f>IF(FIND(D188,G188)=1,1,0)</f>
        <v>0</v>
      </c>
      <c r="L188" s="1">
        <f xml:space="preserve"> -0.0729 * I188+      0.2909 * J188 +      1.4221 * K188 +      0.2066</f>
        <v>-1.3132980000000001</v>
      </c>
    </row>
    <row r="189" spans="1:12">
      <c r="A189" t="s">
        <v>69</v>
      </c>
      <c r="B189" t="s">
        <v>13</v>
      </c>
      <c r="C189">
        <v>1</v>
      </c>
      <c r="D189" t="s">
        <v>67</v>
      </c>
      <c r="E189">
        <v>13.46</v>
      </c>
      <c r="F189">
        <v>-5.54</v>
      </c>
      <c r="G189" t="s">
        <v>62</v>
      </c>
      <c r="H189">
        <v>0</v>
      </c>
      <c r="I189">
        <f>E189-F189</f>
        <v>19</v>
      </c>
      <c r="J189">
        <f>F189</f>
        <v>-5.54</v>
      </c>
      <c r="K189">
        <f>IF(FIND(D189,G189)=1,1,0)</f>
        <v>1</v>
      </c>
      <c r="L189" s="1">
        <f xml:space="preserve"> -0.0729 * I189+      0.2909 * J189 +      1.4221 * K189 +      0.2066</f>
        <v>-1.3679860000000006</v>
      </c>
    </row>
    <row r="190" spans="1:12">
      <c r="A190" t="s">
        <v>8</v>
      </c>
      <c r="B190" t="s">
        <v>1</v>
      </c>
      <c r="C190">
        <v>1</v>
      </c>
      <c r="D190" t="s">
        <v>2</v>
      </c>
      <c r="E190">
        <v>7.06</v>
      </c>
      <c r="F190">
        <v>-2.94</v>
      </c>
      <c r="G190" t="s">
        <v>3</v>
      </c>
      <c r="H190">
        <v>0</v>
      </c>
      <c r="I190">
        <f>E190-F190</f>
        <v>10</v>
      </c>
      <c r="J190">
        <f>F190</f>
        <v>-2.94</v>
      </c>
      <c r="K190">
        <f>IF(FIND(D190,G190)=1,1,0)</f>
        <v>0</v>
      </c>
      <c r="L190" s="1">
        <f xml:space="preserve"> -0.0729 * I190+      0.2909 * J190 +      1.4221 * K190 +      0.2066</f>
        <v>-1.3776459999999999</v>
      </c>
    </row>
    <row r="191" spans="1:12">
      <c r="A191" t="s">
        <v>132</v>
      </c>
      <c r="B191" t="s">
        <v>5</v>
      </c>
      <c r="C191">
        <v>1</v>
      </c>
      <c r="D191" t="s">
        <v>109</v>
      </c>
      <c r="E191">
        <v>11.47</v>
      </c>
      <c r="F191">
        <v>-2.5299999999999998</v>
      </c>
      <c r="G191" t="s">
        <v>15</v>
      </c>
      <c r="H191">
        <v>2</v>
      </c>
      <c r="I191">
        <f>E191-F191</f>
        <v>14</v>
      </c>
      <c r="J191">
        <f>F191</f>
        <v>-2.5299999999999998</v>
      </c>
      <c r="K191">
        <f>IF(FIND(D191,G191)=1,1,0)</f>
        <v>0</v>
      </c>
      <c r="L191" s="1">
        <f xml:space="preserve"> -0.0729 * I191+      0.2909 * J191 +      1.4221 * K191 +      0.2066</f>
        <v>-1.5499770000000002</v>
      </c>
    </row>
    <row r="192" spans="1:12">
      <c r="A192" t="s">
        <v>137</v>
      </c>
      <c r="B192" t="s">
        <v>13</v>
      </c>
      <c r="C192">
        <v>1</v>
      </c>
      <c r="D192" t="s">
        <v>14</v>
      </c>
      <c r="E192">
        <v>11.32</v>
      </c>
      <c r="F192">
        <v>-6.68</v>
      </c>
      <c r="G192" t="s">
        <v>15</v>
      </c>
      <c r="H192">
        <v>0</v>
      </c>
      <c r="I192">
        <f>E192-F192</f>
        <v>18</v>
      </c>
      <c r="J192">
        <f>F192</f>
        <v>-6.68</v>
      </c>
      <c r="K192">
        <f>IF(FIND(D192,G192)=1,1,0)</f>
        <v>1</v>
      </c>
      <c r="L192" s="1">
        <f xml:space="preserve"> -0.0729 * I192+      0.2909 * J192 +      1.4221 * K192 +      0.2066</f>
        <v>-1.6267119999999999</v>
      </c>
    </row>
    <row r="193" spans="1:14">
      <c r="A193" t="s">
        <v>178</v>
      </c>
      <c r="B193" t="s">
        <v>5</v>
      </c>
      <c r="C193">
        <v>1</v>
      </c>
      <c r="D193" t="s">
        <v>78</v>
      </c>
      <c r="E193">
        <v>11.18</v>
      </c>
      <c r="F193">
        <v>-2.82</v>
      </c>
      <c r="G193" t="s">
        <v>65</v>
      </c>
      <c r="H193">
        <v>1</v>
      </c>
      <c r="I193">
        <f>E193-F193</f>
        <v>14</v>
      </c>
      <c r="J193">
        <f>F193</f>
        <v>-2.82</v>
      </c>
      <c r="K193">
        <f>IF(FIND(D193,G193)=1,1,0)</f>
        <v>0</v>
      </c>
      <c r="L193" s="1">
        <f xml:space="preserve"> -0.0729 * I193+      0.2909 * J193 +      1.4221 * K193 +      0.2066</f>
        <v>-1.6343380000000001</v>
      </c>
    </row>
    <row r="194" spans="1:14">
      <c r="A194" t="s">
        <v>68</v>
      </c>
      <c r="B194" t="s">
        <v>5</v>
      </c>
      <c r="C194">
        <v>1</v>
      </c>
      <c r="D194" t="s">
        <v>67</v>
      </c>
      <c r="E194">
        <v>19.63</v>
      </c>
      <c r="F194">
        <v>-5.37</v>
      </c>
      <c r="G194" t="s">
        <v>62</v>
      </c>
      <c r="H194">
        <v>1</v>
      </c>
      <c r="I194">
        <f>E194-F194</f>
        <v>25</v>
      </c>
      <c r="J194">
        <f>F194</f>
        <v>-5.37</v>
      </c>
      <c r="K194">
        <f>IF(FIND(D194,G194)=1,1,0)</f>
        <v>1</v>
      </c>
      <c r="L194" s="1">
        <f xml:space="preserve"> -0.0729 * I194+      0.2909 * J194 +      1.4221 * K194 +      0.2066</f>
        <v>-1.7559330000000002</v>
      </c>
    </row>
    <row r="195" spans="1:14">
      <c r="A195" t="s">
        <v>116</v>
      </c>
      <c r="B195" t="s">
        <v>5</v>
      </c>
      <c r="C195">
        <v>1</v>
      </c>
      <c r="D195" t="s">
        <v>2</v>
      </c>
      <c r="E195">
        <v>8.09</v>
      </c>
      <c r="F195">
        <v>-3.91</v>
      </c>
      <c r="G195" t="s">
        <v>3</v>
      </c>
      <c r="H195">
        <v>1</v>
      </c>
      <c r="I195">
        <f>E195-F195</f>
        <v>12</v>
      </c>
      <c r="J195">
        <f>F195</f>
        <v>-3.91</v>
      </c>
      <c r="K195">
        <f>IF(FIND(D195,G195)=1,1,0)</f>
        <v>0</v>
      </c>
      <c r="L195" s="1">
        <f xml:space="preserve"> -0.0729 * I195+      0.2909 * J195 +      1.4221 * K195 +      0.2066</f>
        <v>-1.8056190000000001</v>
      </c>
    </row>
    <row r="196" spans="1:14">
      <c r="A196" t="s">
        <v>84</v>
      </c>
      <c r="B196" t="s">
        <v>5</v>
      </c>
      <c r="C196">
        <v>1</v>
      </c>
      <c r="D196" t="s">
        <v>78</v>
      </c>
      <c r="E196">
        <v>13.09</v>
      </c>
      <c r="F196">
        <v>-2.91</v>
      </c>
      <c r="G196" t="s">
        <v>65</v>
      </c>
      <c r="H196">
        <v>1</v>
      </c>
      <c r="I196">
        <f>E196-F196</f>
        <v>16</v>
      </c>
      <c r="J196">
        <f>F196</f>
        <v>-2.91</v>
      </c>
      <c r="K196">
        <f>IF(FIND(D196,G196)=1,1,0)</f>
        <v>0</v>
      </c>
      <c r="L196" s="1">
        <f xml:space="preserve"> -0.0729 * I196+      0.2909 * J196 +      1.4221 * K196 +      0.2066</f>
        <v>-1.8063190000000002</v>
      </c>
    </row>
    <row r="197" spans="1:14">
      <c r="A197" t="s">
        <v>81</v>
      </c>
      <c r="B197" t="s">
        <v>5</v>
      </c>
      <c r="C197">
        <v>1</v>
      </c>
      <c r="D197" t="s">
        <v>78</v>
      </c>
      <c r="E197">
        <v>17.649999999999999</v>
      </c>
      <c r="F197">
        <v>-2.35</v>
      </c>
      <c r="G197" t="s">
        <v>65</v>
      </c>
      <c r="H197">
        <v>2</v>
      </c>
      <c r="I197">
        <f>E197-F197</f>
        <v>20</v>
      </c>
      <c r="J197">
        <f>F197</f>
        <v>-2.35</v>
      </c>
      <c r="K197">
        <f>IF(FIND(D197,G197)=1,1,0)</f>
        <v>0</v>
      </c>
      <c r="L197" s="1">
        <f xml:space="preserve"> -0.0729 * I197+      0.2909 * J197 +      1.4221 * K197 +      0.2066</f>
        <v>-1.9350150000000004</v>
      </c>
    </row>
    <row r="198" spans="1:14">
      <c r="A198" t="s">
        <v>197</v>
      </c>
      <c r="B198" t="s">
        <v>22</v>
      </c>
      <c r="C198">
        <v>1</v>
      </c>
      <c r="D198" t="s">
        <v>56</v>
      </c>
      <c r="E198">
        <v>18.899999999999999</v>
      </c>
      <c r="F198">
        <v>-2.1</v>
      </c>
      <c r="G198" t="s">
        <v>49</v>
      </c>
      <c r="H198">
        <v>0</v>
      </c>
      <c r="I198">
        <f>E198-F198</f>
        <v>21</v>
      </c>
      <c r="J198">
        <f>F198</f>
        <v>-2.1</v>
      </c>
      <c r="K198">
        <f>IF(FIND(D198,G198)=1,1,0)</f>
        <v>0</v>
      </c>
      <c r="L198" s="1">
        <f xml:space="preserve"> -0.0729 * I198+      0.2909 * J198 +      1.4221 * K198 +      0.2066</f>
        <v>-1.9351900000000004</v>
      </c>
    </row>
    <row r="199" spans="1:14">
      <c r="A199" t="s">
        <v>114</v>
      </c>
      <c r="B199" t="s">
        <v>13</v>
      </c>
      <c r="C199">
        <v>1</v>
      </c>
      <c r="D199" t="s">
        <v>2</v>
      </c>
      <c r="E199">
        <v>10.44</v>
      </c>
      <c r="F199">
        <v>-4.5599999999999996</v>
      </c>
      <c r="G199" t="s">
        <v>3</v>
      </c>
      <c r="H199">
        <v>1</v>
      </c>
      <c r="I199">
        <f>E199-F199</f>
        <v>15</v>
      </c>
      <c r="J199">
        <f>F199</f>
        <v>-4.5599999999999996</v>
      </c>
      <c r="K199">
        <f>IF(FIND(D199,G199)=1,1,0)</f>
        <v>0</v>
      </c>
      <c r="L199" s="1">
        <f xml:space="preserve"> -0.0729 * I199+      0.2909 * J199 +      1.4221 * K199 +      0.2066</f>
        <v>-2.2134040000000001</v>
      </c>
    </row>
    <row r="200" spans="1:14">
      <c r="A200" t="s">
        <v>75</v>
      </c>
      <c r="B200" t="s">
        <v>13</v>
      </c>
      <c r="C200">
        <v>1</v>
      </c>
      <c r="D200" t="s">
        <v>78</v>
      </c>
      <c r="E200">
        <v>12.79</v>
      </c>
      <c r="F200">
        <v>-4.21</v>
      </c>
      <c r="G200" t="s">
        <v>65</v>
      </c>
      <c r="H200">
        <v>1</v>
      </c>
      <c r="I200">
        <f>E200-F200</f>
        <v>17</v>
      </c>
      <c r="J200">
        <f>F200</f>
        <v>-4.21</v>
      </c>
      <c r="K200">
        <f>IF(FIND(D200,G200)=1,1,0)</f>
        <v>0</v>
      </c>
      <c r="L200" s="1">
        <f xml:space="preserve"> -0.0729 * I200+      0.2909 * J200 +      1.4221 * K200 +      0.2066</f>
        <v>-2.2573889999999999</v>
      </c>
    </row>
    <row r="201" spans="1:14">
      <c r="A201" t="s">
        <v>92</v>
      </c>
      <c r="B201" t="s">
        <v>13</v>
      </c>
      <c r="C201">
        <v>1</v>
      </c>
      <c r="D201" t="s">
        <v>91</v>
      </c>
      <c r="E201">
        <v>21.03</v>
      </c>
      <c r="F201">
        <v>-2.97</v>
      </c>
      <c r="G201" t="s">
        <v>77</v>
      </c>
      <c r="H201">
        <v>0</v>
      </c>
      <c r="I201">
        <f>E201-F201</f>
        <v>24</v>
      </c>
      <c r="J201">
        <f>F201</f>
        <v>-2.97</v>
      </c>
      <c r="K201">
        <f>IF(FIND(D201,G201)=1,1,0)</f>
        <v>0</v>
      </c>
      <c r="L201" s="1">
        <f xml:space="preserve"> -0.0729 * I201+      0.2909 * J201 +      1.4221 * K201 +      0.2066</f>
        <v>-2.4069730000000003</v>
      </c>
    </row>
    <row r="202" spans="1:14">
      <c r="A202" t="s">
        <v>229</v>
      </c>
      <c r="B202" t="s">
        <v>13</v>
      </c>
      <c r="C202">
        <v>1</v>
      </c>
      <c r="D202" t="s">
        <v>56</v>
      </c>
      <c r="E202">
        <v>9.56</v>
      </c>
      <c r="F202">
        <v>-5.44</v>
      </c>
      <c r="G202" t="s">
        <v>49</v>
      </c>
      <c r="H202">
        <v>0</v>
      </c>
      <c r="I202">
        <f>E202-F202</f>
        <v>15</v>
      </c>
      <c r="J202">
        <f>F202</f>
        <v>-5.44</v>
      </c>
      <c r="K202">
        <f>IF(FIND(D202,G202)=1,1,0)</f>
        <v>0</v>
      </c>
      <c r="L202" s="1">
        <f xml:space="preserve"> -0.0729 * I202+      0.2909 * J202 +      1.4221 * K202 +      0.2066</f>
        <v>-2.4693960000000006</v>
      </c>
      <c r="N202">
        <v>40701</v>
      </c>
    </row>
  </sheetData>
  <autoFilter ref="A1:M226">
    <sortState ref="A2:M226">
      <sortCondition descending="1" ref="L1:L226"/>
    </sortState>
  </autoFilter>
  <sortState ref="A2:M226">
    <sortCondition ref="J2:J226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142323</dc:creator>
  <cp:lastModifiedBy>142323</cp:lastModifiedBy>
  <dcterms:created xsi:type="dcterms:W3CDTF">2016-05-19T15:03:10Z</dcterms:created>
  <dcterms:modified xsi:type="dcterms:W3CDTF">2016-05-19T18:40:34Z</dcterms:modified>
</cp:coreProperties>
</file>