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093307\Downloads\"/>
    </mc:Choice>
  </mc:AlternateContent>
  <xr:revisionPtr revIDLastSave="0" documentId="13_ncr:1_{1DCE913B-7613-461E-A6CA-4489607D7D1D}" xr6:coauthVersionLast="47" xr6:coauthVersionMax="47" xr10:uidLastSave="{00000000-0000-0000-0000-000000000000}"/>
  <bookViews>
    <workbookView xWindow="28680" yWindow="-120" windowWidth="24240" windowHeight="13740" tabRatio="390" xr2:uid="{00000000-000D-0000-FFFF-FFFF00000000}"/>
  </bookViews>
  <sheets>
    <sheet name="Controller" sheetId="1" r:id="rId1"/>
    <sheet name="Dashboard" sheetId="2" r:id="rId2"/>
    <sheet name="Caixinha" sheetId="4" r:id="rId3"/>
    <sheet name="Data" sheetId="3" r:id="rId4"/>
  </sheets>
  <definedNames>
    <definedName name="SegmentaçãodeDados_mês1">#N/A</definedName>
    <definedName name="tbl_operations">Data!$A$1:$H$51</definedName>
  </definedNames>
  <calcPr calcId="191029"/>
  <pivotCaches>
    <pivotCache cacheId="4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<sst xmlns="http://schemas.openxmlformats.org/spreadsheetml/2006/main" count="282" uniqueCount="82">
  <si>
    <t>Tipo</t>
  </si>
  <si>
    <t>Despesa</t>
  </si>
  <si>
    <t>Receita</t>
  </si>
  <si>
    <t>Soma de Valor</t>
  </si>
  <si>
    <t>Alimentação</t>
  </si>
  <si>
    <t>Freelance</t>
  </si>
  <si>
    <t>Casa</t>
  </si>
  <si>
    <t>Investimento</t>
  </si>
  <si>
    <t>Educação</t>
  </si>
  <si>
    <t>Salário</t>
  </si>
  <si>
    <t>Lazer</t>
  </si>
  <si>
    <t>Venda</t>
  </si>
  <si>
    <t>Saúde</t>
  </si>
  <si>
    <t>Transporte</t>
  </si>
  <si>
    <t>Data</t>
  </si>
  <si>
    <t>mês</t>
  </si>
  <si>
    <t>Categoria</t>
  </si>
  <si>
    <t>Descrição</t>
  </si>
  <si>
    <t>Valor</t>
  </si>
  <si>
    <t>Operação Bancária</t>
  </si>
  <si>
    <t>Status</t>
  </si>
  <si>
    <t>Compras no mercado</t>
  </si>
  <si>
    <t>Cartão</t>
  </si>
  <si>
    <t>Efetuado</t>
  </si>
  <si>
    <t>Manutenção do carro</t>
  </si>
  <si>
    <t>Transferência</t>
  </si>
  <si>
    <t>Salário mensal</t>
  </si>
  <si>
    <t>Venda de eletrônicos</t>
  </si>
  <si>
    <t>Dinheiro</t>
  </si>
  <si>
    <t>Passagem de ônibus</t>
  </si>
  <si>
    <t>Curso de idiomas</t>
  </si>
  <si>
    <t>Cinema com amigos</t>
  </si>
  <si>
    <t>Compra de móveis</t>
  </si>
  <si>
    <t>Pendente</t>
  </si>
  <si>
    <t>Consulta médica</t>
  </si>
  <si>
    <t>Bônus anual</t>
  </si>
  <si>
    <t>Almoço no trabalho</t>
  </si>
  <si>
    <t>Projeto de design</t>
  </si>
  <si>
    <t>Jogo de futebol</t>
  </si>
  <si>
    <t>Restaurante</t>
  </si>
  <si>
    <t>Exames laboratoriais</t>
  </si>
  <si>
    <t>Conta de energia</t>
  </si>
  <si>
    <t>Rendimentos</t>
  </si>
  <si>
    <t>Festa de aniversário</t>
  </si>
  <si>
    <t>Material escolar</t>
  </si>
  <si>
    <t>Compra de livros</t>
  </si>
  <si>
    <t>Venda de roupas</t>
  </si>
  <si>
    <t>Venda de bicicleta</t>
  </si>
  <si>
    <t>Show de música</t>
  </si>
  <si>
    <t>Assinatura streaming</t>
  </si>
  <si>
    <t>Táxi</t>
  </si>
  <si>
    <t>Conta de água</t>
  </si>
  <si>
    <t>Pagamento extra</t>
  </si>
  <si>
    <t>Reforma do banheiro</t>
  </si>
  <si>
    <t>Jantar especial</t>
  </si>
  <si>
    <t>Combustível</t>
  </si>
  <si>
    <t>Juros de poupança</t>
  </si>
  <si>
    <t>Dividendos</t>
  </si>
  <si>
    <t>Aulas de música</t>
  </si>
  <si>
    <t>Consulta odontológica</t>
  </si>
  <si>
    <t>Troca de pneus</t>
  </si>
  <si>
    <t>Ceia de Natal</t>
  </si>
  <si>
    <t>Pagamento mensal</t>
  </si>
  <si>
    <t>Cesta de Natal</t>
  </si>
  <si>
    <t>Pacote de viagem</t>
  </si>
  <si>
    <t>Material didático</t>
  </si>
  <si>
    <t>Trabalho técnico</t>
  </si>
  <si>
    <t>Compra de óculos</t>
  </si>
  <si>
    <t>Presente de Natal</t>
  </si>
  <si>
    <t>Decoração natalina</t>
  </si>
  <si>
    <t>Medicamentos</t>
  </si>
  <si>
    <t>Venda de livros usados</t>
  </si>
  <si>
    <t>Venda de móveis usados</t>
  </si>
  <si>
    <t>Abastecimento</t>
  </si>
  <si>
    <t>Aluguel</t>
  </si>
  <si>
    <t xml:space="preserve">Transferência       </t>
  </si>
  <si>
    <t>Rótulos de Linha</t>
  </si>
  <si>
    <t>Total Geral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</si>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</sst>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scheme val="minor"/>
    </font>
    <font>
      <sz val="7.5"/>
      <color indexed="64"/>
      <name val="Liberation Sans"/>
    </font>
    <font>
      <sz val="11"/>
      <color indexed="64"/>
      <name val="Liberation Sans"/>
    </font>
    <font>
      <sz val="11"/>
      <color theme="1"/>
      <name val="Calibri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6F54"/>
        <bgColor rgb="FFFB6F5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rgb="FFFFCC99"/>
      </patternFill>
    </fill>
    <fill>
      <patternFill patternType="solid">
        <fgColor rgb="FFFB6F5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3" fillId="2" borderId="0" applyFont="0" applyFill="0" applyBorder="0"/>
    <xf numFmtId="0" fontId="4" fillId="5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right" vertical="center" wrapText="1"/>
    </xf>
    <xf numFmtId="1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6" borderId="0" xfId="0" applyFill="1"/>
    <xf numFmtId="14" fontId="0" fillId="0" borderId="0" xfId="0" applyNumberFormat="1"/>
    <xf numFmtId="44" fontId="0" fillId="0" borderId="0" xfId="1" applyFont="1" applyFill="1"/>
    <xf numFmtId="0" fontId="4" fillId="5" borderId="1" xfId="2"/>
    <xf numFmtId="44" fontId="4" fillId="5" borderId="1" xfId="2" applyNumberFormat="1"/>
  </cellXfs>
  <cellStyles count="3">
    <cellStyle name="Entrada" xfId="2" builtinId="20"/>
    <cellStyle name="Moeda" xfId="1" builtinId="4"/>
    <cellStyle name="Normal" xfId="0" builtinId="0"/>
  </cellStyles>
  <dxfs count="2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Light2 2" pivot="0" table="0" count="10" xr9:uid="{40387A9C-B674-4CF7-B34A-F21BC2076629}">
      <tableStyleElement type="wholeTable" dxfId="1"/>
      <tableStyleElement type="headerRow" dxfId="0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gastos 2.xlsx]Controller!Tabela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Controller!$A$4:$A$10</c:f>
              <c:strCache>
                <c:ptCount val="6"/>
                <c:pt idx="0">
                  <c:v>Alimentação</c:v>
                </c:pt>
                <c:pt idx="1">
                  <c:v>Casa</c:v>
                </c:pt>
                <c:pt idx="2">
                  <c:v>Educação</c:v>
                </c:pt>
                <c:pt idx="3">
                  <c:v>Lazer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Controller!$B$4:$B$10</c:f>
              <c:numCache>
                <c:formatCode>General</c:formatCode>
                <c:ptCount val="6"/>
                <c:pt idx="0">
                  <c:v>1001.7</c:v>
                </c:pt>
                <c:pt idx="1">
                  <c:v>4191</c:v>
                </c:pt>
                <c:pt idx="2">
                  <c:v>805.9</c:v>
                </c:pt>
                <c:pt idx="3">
                  <c:v>4208</c:v>
                </c:pt>
                <c:pt idx="4">
                  <c:v>1255</c:v>
                </c:pt>
                <c:pt idx="5">
                  <c:v>1546.25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E-4F07-8958-ABA43E167C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0932047"/>
        <c:axId val="1739081231"/>
      </c:barChart>
      <c:catAx>
        <c:axId val="20109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081231"/>
        <c:crosses val="autoZero"/>
        <c:auto val="1"/>
        <c:lblAlgn val="ctr"/>
        <c:lblOffset val="100"/>
        <c:noMultiLvlLbl val="0"/>
      </c:catAx>
      <c:valAx>
        <c:axId val="1739081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9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gastos 2.xlsx]Controller!Tabela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Controller!$J$4:$J$8</c:f>
              <c:strCache>
                <c:ptCount val="4"/>
                <c:pt idx="0">
                  <c:v>Freelance</c:v>
                </c:pt>
                <c:pt idx="1">
                  <c:v>Investimento</c:v>
                </c:pt>
                <c:pt idx="2">
                  <c:v>Salário</c:v>
                </c:pt>
                <c:pt idx="3">
                  <c:v>Venda</c:v>
                </c:pt>
              </c:strCache>
            </c:strRef>
          </c:cat>
          <c:val>
            <c:numRef>
              <c:f>Controller!$K$4:$K$8</c:f>
              <c:numCache>
                <c:formatCode>General</c:formatCode>
                <c:ptCount val="4"/>
                <c:pt idx="0">
                  <c:v>2000</c:v>
                </c:pt>
                <c:pt idx="1">
                  <c:v>600</c:v>
                </c:pt>
                <c:pt idx="2">
                  <c:v>18500</c:v>
                </c:pt>
                <c:pt idx="3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E-4692-9018-F5A4A259A7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0919983"/>
        <c:axId val="2001484639"/>
      </c:barChart>
      <c:catAx>
        <c:axId val="20109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484639"/>
        <c:crosses val="autoZero"/>
        <c:auto val="1"/>
        <c:lblAlgn val="ctr"/>
        <c:lblOffset val="100"/>
        <c:noMultiLvlLbl val="0"/>
      </c:catAx>
      <c:valAx>
        <c:axId val="2001484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9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E-4C81-BA66-4466BCA55A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10926943"/>
        <c:axId val="93413471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rgbClr val="FB6F54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E-4C81-BA66-4466BCA5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112799"/>
        <c:axId val="2006472959"/>
      </c:barChart>
      <c:catAx>
        <c:axId val="2010926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413471"/>
        <c:crosses val="autoZero"/>
        <c:auto val="1"/>
        <c:lblAlgn val="ctr"/>
        <c:lblOffset val="100"/>
        <c:noMultiLvlLbl val="0"/>
      </c:catAx>
      <c:valAx>
        <c:axId val="934134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10926943"/>
        <c:crosses val="autoZero"/>
        <c:crossBetween val="between"/>
      </c:valAx>
      <c:valAx>
        <c:axId val="2006472959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007112799"/>
        <c:crosses val="max"/>
        <c:crossBetween val="between"/>
      </c:valAx>
      <c:catAx>
        <c:axId val="2007112799"/>
        <c:scaling>
          <c:orientation val="minMax"/>
        </c:scaling>
        <c:delete val="1"/>
        <c:axPos val="b"/>
        <c:majorTickMark val="out"/>
        <c:minorTickMark val="none"/>
        <c:tickLblPos val="nextTo"/>
        <c:crossAx val="2006472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5-4205-9CE1-3C2CF4AF2D5B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5-4205-9CE1-3C2CF4AF2D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10926943"/>
        <c:axId val="93413471"/>
      </c:barChart>
      <c:catAx>
        <c:axId val="2010926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413471"/>
        <c:crosses val="autoZero"/>
        <c:auto val="1"/>
        <c:lblAlgn val="ctr"/>
        <c:lblOffset val="100"/>
        <c:noMultiLvlLbl val="0"/>
      </c:catAx>
      <c:valAx>
        <c:axId val="934134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109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chart" Target="../charts/chart1.xml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62866</xdr:colOff>
      <xdr:row>8</xdr:row>
      <xdr:rowOff>24765</xdr:rowOff>
    </xdr:from>
    <xdr:to>
      <xdr:col>0</xdr:col>
      <xdr:colOff>1209675</xdr:colOff>
      <xdr:row>14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1">
              <a:extLst>
                <a:ext uri="{FF2B5EF4-FFF2-40B4-BE49-F238E27FC236}">
                  <a16:creationId xmlns:a16="http://schemas.microsoft.com/office/drawing/2014/main" id="{13CDA274-8EE1-479C-A123-F37229300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6" y="1468755"/>
              <a:ext cx="1148714" cy="1160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76199</xdr:colOff>
      <xdr:row>7</xdr:row>
      <xdr:rowOff>92072</xdr:rowOff>
    </xdr:from>
    <xdr:to>
      <xdr:col>11</xdr:col>
      <xdr:colOff>104775</xdr:colOff>
      <xdr:row>24</xdr:row>
      <xdr:rowOff>129540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1223AEB-3145-F9C1-5CCF-45057510B309}"/>
            </a:ext>
          </a:extLst>
        </xdr:cNvPr>
        <xdr:cNvGrpSpPr/>
      </xdr:nvGrpSpPr>
      <xdr:grpSpPr>
        <a:xfrm>
          <a:off x="1314449" y="1362707"/>
          <a:ext cx="6313171" cy="3114043"/>
          <a:chOff x="1314449" y="65402"/>
          <a:chExt cx="7278794" cy="3125473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 bwMode="auto">
          <a:xfrm>
            <a:off x="1314449" y="63497"/>
            <a:ext cx="7274984" cy="3127378"/>
            <a:chOff x="0" y="0"/>
            <a:chExt cx="7111999" cy="3513666"/>
          </a:xfrm>
        </xdr:grpSpPr>
        <xdr:sp macro="" textlink="">
          <xdr:nvSpPr>
            <xdr:cNvPr id="43084093" name="Retângulo: Cantos Superiores Arredondados 43084092">
              <a:extLst>
                <a:ext uri="{FF2B5EF4-FFF2-40B4-BE49-F238E27FC236}">
                  <a16:creationId xmlns:a16="http://schemas.microsoft.com/office/drawing/2014/main" id="{00000000-0008-0000-0100-00003D699102}"/>
                </a:ext>
              </a:extLst>
            </xdr:cNvPr>
            <xdr:cNvSpPr/>
          </xdr:nvSpPr>
          <xdr:spPr bwMode="auto">
            <a:xfrm>
              <a:off x="10583" y="0"/>
              <a:ext cx="7101416" cy="3513666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chemeClr val="bg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156651893" name="Retângulo: Cantos Superiores Arredondados 156651892">
              <a:extLst>
                <a:ext uri="{FF2B5EF4-FFF2-40B4-BE49-F238E27FC236}">
                  <a16:creationId xmlns:a16="http://schemas.microsoft.com/office/drawing/2014/main" id="{00000000-0008-0000-0100-000075515609}"/>
                </a:ext>
              </a:extLst>
            </xdr:cNvPr>
            <xdr:cNvSpPr/>
          </xdr:nvSpPr>
          <xdr:spPr bwMode="auto">
            <a:xfrm>
              <a:off x="0" y="10583"/>
              <a:ext cx="7111999" cy="698499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FB6F54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/>
            <a:lstStyle/>
            <a:p>
              <a:pPr>
                <a:defRPr/>
              </a:pPr>
              <a:endParaRPr/>
            </a:p>
          </xdr:txBody>
        </xdr:sp>
        <xdr:sp macro="" textlink="">
          <xdr:nvSpPr>
            <xdr:cNvPr id="497275302" name="Retângulo: Cantos Superiores Arredondados 497275301">
              <a:extLst>
                <a:ext uri="{FF2B5EF4-FFF2-40B4-BE49-F238E27FC236}">
                  <a16:creationId xmlns:a16="http://schemas.microsoft.com/office/drawing/2014/main" id="{00000000-0008-0000-0100-0000A6D1A31D}"/>
                </a:ext>
              </a:extLst>
            </xdr:cNvPr>
            <xdr:cNvSpPr/>
          </xdr:nvSpPr>
          <xdr:spPr bwMode="auto">
            <a:xfrm>
              <a:off x="10583" y="0"/>
              <a:ext cx="7101416" cy="3513666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chemeClr val="bg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1765018906" name="Retângulo: Cantos Superiores Arredondados 1765018905">
              <a:extLst>
                <a:ext uri="{FF2B5EF4-FFF2-40B4-BE49-F238E27FC236}">
                  <a16:creationId xmlns:a16="http://schemas.microsoft.com/office/drawing/2014/main" id="{00000000-0008-0000-0100-00001A0D3469}"/>
                </a:ext>
              </a:extLst>
            </xdr:cNvPr>
            <xdr:cNvSpPr/>
          </xdr:nvSpPr>
          <xdr:spPr bwMode="auto">
            <a:xfrm>
              <a:off x="0" y="10583"/>
              <a:ext cx="7111999" cy="698499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FB6F54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/>
            <a:lstStyle/>
            <a:p>
              <a:pPr>
                <a:defRPr/>
              </a:pPr>
              <a:endParaRPr/>
            </a:p>
          </xdr:txBody>
        </xdr:sp>
      </xdr:grpSp>
      <xdr:sp macro="" textlink="">
        <xdr:nvSpPr>
          <xdr:cNvPr id="1745689017" name="CaixaDeTexto 1745689016">
            <a:extLst>
              <a:ext uri="{FF2B5EF4-FFF2-40B4-BE49-F238E27FC236}">
                <a16:creationId xmlns:a16="http://schemas.microsoft.com/office/drawing/2014/main" id="{00000000-0008-0000-0100-0000B9190D68}"/>
              </a:ext>
            </a:extLst>
          </xdr:cNvPr>
          <xdr:cNvSpPr txBox="1"/>
        </xdr:nvSpPr>
        <xdr:spPr bwMode="auto">
          <a:xfrm>
            <a:off x="1799707" y="151981"/>
            <a:ext cx="6374532" cy="432783"/>
          </a:xfrm>
          <a:prstGeom prst="rect">
            <a:avLst/>
          </a:prstGeom>
          <a:noFill/>
          <a:ln w="6350">
            <a:noFill/>
          </a:ln>
        </xdr:spPr>
        <xdr:style>
          <a:lnRef idx="0">
            <a:schemeClr val="accent1">
              <a:shade val="50000"/>
            </a:schemeClr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overflow" vert="horz" wrap="square" lIns="91440" tIns="45720" rIns="91440" bIns="45720" numCol="1" spcCol="0" rtlCol="0" fromWordArt="0" anchor="t" anchorCtr="0" forceAA="0" compatLnSpc="0"/>
          <a:lstStyle/>
          <a:p>
            <a:pPr>
              <a:defRPr/>
            </a:pPr>
            <a:r>
              <a:rPr sz="2000">
                <a:solidFill>
                  <a:schemeClr val="bg1"/>
                </a:solidFill>
                <a:latin typeface="Noto Serif Georgian"/>
                <a:ea typeface="Noto Serif Georgian"/>
                <a:cs typeface="Noto Serif Georgian"/>
              </a:rPr>
              <a:t>Despesas</a:t>
            </a:r>
            <a:endParaRPr>
              <a:latin typeface="Noto Serif Georgian"/>
              <a:cs typeface="Noto Serif Georgian"/>
            </a:endParaRPr>
          </a:p>
        </xdr:txBody>
      </xdr:sp>
      <xdr:pic>
        <xdr:nvPicPr>
          <xdr:cNvPr id="11" name="Gráfico 10" descr="Dinheiro voador estrutura de tópicos">
            <a:extLst>
              <a:ext uri="{FF2B5EF4-FFF2-40B4-BE49-F238E27FC236}">
                <a16:creationId xmlns:a16="http://schemas.microsoft.com/office/drawing/2014/main" id="{F4F28244-F582-C10B-7385-DE9DD4379D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503045" y="247538"/>
            <a:ext cx="333375" cy="311881"/>
          </a:xfrm>
          <a:prstGeom prst="rect">
            <a:avLst/>
          </a:prstGeom>
        </xdr:spPr>
      </xdr:pic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B8567BE8-5510-45FB-B639-45380A84D5EF}"/>
              </a:ext>
            </a:extLst>
          </xdr:cNvPr>
          <xdr:cNvGraphicFramePr>
            <a:graphicFrameLocks/>
          </xdr:cNvGraphicFramePr>
        </xdr:nvGraphicFramePr>
        <xdr:xfrm>
          <a:off x="1371600" y="739140"/>
          <a:ext cx="7162800" cy="2390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98005</xdr:colOff>
      <xdr:row>25</xdr:row>
      <xdr:rowOff>17533</xdr:rowOff>
    </xdr:from>
    <xdr:to>
      <xdr:col>22</xdr:col>
      <xdr:colOff>457200</xdr:colOff>
      <xdr:row>45</xdr:row>
      <xdr:rowOff>144766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2EC3493-4EDF-8414-155E-9C4CB419EEED}"/>
            </a:ext>
          </a:extLst>
        </xdr:cNvPr>
        <xdr:cNvGrpSpPr/>
      </xdr:nvGrpSpPr>
      <xdr:grpSpPr>
        <a:xfrm>
          <a:off x="1332445" y="4545718"/>
          <a:ext cx="13564655" cy="3741018"/>
          <a:chOff x="1336255" y="3235078"/>
          <a:chExt cx="7291274" cy="3769593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 bwMode="auto">
          <a:xfrm>
            <a:off x="1332445" y="3236983"/>
            <a:ext cx="7298894" cy="3771498"/>
            <a:chOff x="0" y="0"/>
            <a:chExt cx="7122582" cy="3833287"/>
          </a:xfrm>
        </xdr:grpSpPr>
        <xdr:sp macro="" textlink="">
          <xdr:nvSpPr>
            <xdr:cNvPr id="109838517" name="Retângulo: Cantos Superiores Arredondados 109838516">
              <a:extLst>
                <a:ext uri="{FF2B5EF4-FFF2-40B4-BE49-F238E27FC236}">
                  <a16:creationId xmlns:a16="http://schemas.microsoft.com/office/drawing/2014/main" id="{00000000-0008-0000-0100-0000B5008C06}"/>
                </a:ext>
              </a:extLst>
            </xdr:cNvPr>
            <xdr:cNvSpPr/>
          </xdr:nvSpPr>
          <xdr:spPr bwMode="auto">
            <a:xfrm>
              <a:off x="0" y="25402"/>
              <a:ext cx="7122582" cy="3792010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1793944257" name="Retângulo: Cantos Superiores Arredondados 1793944256">
              <a:extLst>
                <a:ext uri="{FF2B5EF4-FFF2-40B4-BE49-F238E27FC236}">
                  <a16:creationId xmlns:a16="http://schemas.microsoft.com/office/drawing/2014/main" id="{00000000-0008-0000-0100-0000C16AED6A}"/>
                </a:ext>
              </a:extLst>
            </xdr:cNvPr>
            <xdr:cNvSpPr/>
          </xdr:nvSpPr>
          <xdr:spPr bwMode="auto">
            <a:xfrm>
              <a:off x="10351" y="15874"/>
              <a:ext cx="7112230" cy="80985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</xdr:grpSp>
      <xdr:sp macro="" textlink="">
        <xdr:nvSpPr>
          <xdr:cNvPr id="1116066616" name="CaixaDeTexto 1116066615">
            <a:extLst>
              <a:ext uri="{FF2B5EF4-FFF2-40B4-BE49-F238E27FC236}">
                <a16:creationId xmlns:a16="http://schemas.microsoft.com/office/drawing/2014/main" id="{00000000-0008-0000-0100-000038D38542}"/>
              </a:ext>
            </a:extLst>
          </xdr:cNvPr>
          <xdr:cNvSpPr txBox="1"/>
        </xdr:nvSpPr>
        <xdr:spPr bwMode="auto">
          <a:xfrm>
            <a:off x="1759134" y="3483400"/>
            <a:ext cx="6245098" cy="434018"/>
          </a:xfrm>
          <a:prstGeom prst="rect">
            <a:avLst/>
          </a:prstGeom>
          <a:noFill/>
          <a:ln w="6350">
            <a:noFill/>
          </a:ln>
        </xdr:spPr>
        <xdr:style>
          <a:lnRef idx="0">
            <a:schemeClr val="accent1">
              <a:shade val="50000"/>
            </a:schemeClr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overflow" vert="horz" wrap="square" lIns="91440" tIns="45720" rIns="91440" bIns="45720" numCol="1" spcCol="0" rtlCol="0" fromWordArt="0" anchor="t" anchorCtr="0" forceAA="0" compatLnSpc="0"/>
          <a:lstStyle/>
          <a:p>
            <a:pPr>
              <a:defRPr/>
            </a:pPr>
            <a:r>
              <a:rPr sz="2000">
                <a:solidFill>
                  <a:schemeClr val="bg1"/>
                </a:solidFill>
                <a:latin typeface="Noto Serif Georgian"/>
                <a:ea typeface="Noto Serif Georgian"/>
                <a:cs typeface="Noto Serif Georgian"/>
              </a:rPr>
              <a:t>Receitas</a:t>
            </a:r>
            <a:endParaRPr>
              <a:latin typeface="Noto Serif Georgian"/>
              <a:cs typeface="Noto Serif Georgian"/>
            </a:endParaRPr>
          </a:p>
        </xdr:txBody>
      </xdr:sp>
      <xdr:pic>
        <xdr:nvPicPr>
          <xdr:cNvPr id="13" name="Gráfico 12" descr="Registrar estrutura de tópicos">
            <a:extLst>
              <a:ext uri="{FF2B5EF4-FFF2-40B4-BE49-F238E27FC236}">
                <a16:creationId xmlns:a16="http://schemas.microsoft.com/office/drawing/2014/main" id="{2FF6F6A3-54D5-F550-AFDB-B6318BD4FB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493361" y="3511318"/>
            <a:ext cx="325022" cy="344695"/>
          </a:xfrm>
          <a:prstGeom prst="rect">
            <a:avLst/>
          </a:prstGeom>
        </xdr:spPr>
      </xdr:pic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BE8028A4-3646-45EC-B3CA-A68C9B655660}"/>
              </a:ext>
            </a:extLst>
          </xdr:cNvPr>
          <xdr:cNvGraphicFramePr>
            <a:graphicFrameLocks/>
          </xdr:cNvGraphicFramePr>
        </xdr:nvGraphicFramePr>
        <xdr:xfrm>
          <a:off x="1373505" y="4107180"/>
          <a:ext cx="7179945" cy="2819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38100</xdr:colOff>
      <xdr:row>0</xdr:row>
      <xdr:rowOff>53340</xdr:rowOff>
    </xdr:from>
    <xdr:to>
      <xdr:col>25</xdr:col>
      <xdr:colOff>24765</xdr:colOff>
      <xdr:row>7</xdr:row>
      <xdr:rowOff>57150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EC89D3F-5C5F-2832-DD1E-9FBA69D109C1}"/>
            </a:ext>
          </a:extLst>
        </xdr:cNvPr>
        <xdr:cNvGrpSpPr/>
      </xdr:nvGrpSpPr>
      <xdr:grpSpPr>
        <a:xfrm>
          <a:off x="1276350" y="57150"/>
          <a:ext cx="15070455" cy="1263015"/>
          <a:chOff x="1276350" y="53340"/>
          <a:chExt cx="15074265" cy="1270635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6262FB2B-C39C-7D1D-BBBA-228A722D0D2F}"/>
              </a:ext>
            </a:extLst>
          </xdr:cNvPr>
          <xdr:cNvSpPr/>
        </xdr:nvSpPr>
        <xdr:spPr>
          <a:xfrm>
            <a:off x="1276350" y="53340"/>
            <a:ext cx="15074265" cy="1270635"/>
          </a:xfrm>
          <a:prstGeom prst="roundRect">
            <a:avLst>
              <a:gd name="adj" fmla="val 0"/>
            </a:avLst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BF62C2C8-2697-47E8-A2C5-508387BF6A43}"/>
              </a:ext>
            </a:extLst>
          </xdr:cNvPr>
          <xdr:cNvSpPr/>
        </xdr:nvSpPr>
        <xdr:spPr>
          <a:xfrm>
            <a:off x="1373506" y="173355"/>
            <a:ext cx="1247774" cy="1007745"/>
          </a:xfrm>
          <a:prstGeom prst="roundRect">
            <a:avLst>
              <a:gd name="adj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Retângulo 30">
            <a:extLst>
              <a:ext uri="{FF2B5EF4-FFF2-40B4-BE49-F238E27FC236}">
                <a16:creationId xmlns:a16="http://schemas.microsoft.com/office/drawing/2014/main" id="{F5C9ADBA-D277-4561-D4F2-99158434A8F1}"/>
              </a:ext>
            </a:extLst>
          </xdr:cNvPr>
          <xdr:cNvSpPr/>
        </xdr:nvSpPr>
        <xdr:spPr>
          <a:xfrm>
            <a:off x="2830829" y="295276"/>
            <a:ext cx="1663065" cy="400049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>
                <a:solidFill>
                  <a:sysClr val="windowText" lastClr="000000"/>
                </a:solidFill>
              </a:rPr>
              <a:t>Olá,</a:t>
            </a:r>
            <a:r>
              <a:rPr lang="pt-BR" sz="2000" baseline="0">
                <a:solidFill>
                  <a:sysClr val="windowText" lastClr="000000"/>
                </a:solidFill>
              </a:rPr>
              <a:t> Ronaldo</a:t>
            </a:r>
            <a:endParaRPr lang="pt-BR" sz="2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0A0A64A7-5093-4D7F-A337-2BA4A7513C6C}"/>
              </a:ext>
            </a:extLst>
          </xdr:cNvPr>
          <xdr:cNvSpPr/>
        </xdr:nvSpPr>
        <xdr:spPr>
          <a:xfrm>
            <a:off x="2855594" y="678180"/>
            <a:ext cx="1695450" cy="280035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>
                <a:solidFill>
                  <a:schemeClr val="bg1">
                    <a:lumMod val="85000"/>
                  </a:schemeClr>
                </a:solidFill>
              </a:rPr>
              <a:t>Acompanhamento</a:t>
            </a:r>
          </a:p>
        </xdr:txBody>
      </xdr:sp>
      <xdr:grpSp>
        <xdr:nvGrpSpPr>
          <xdr:cNvPr id="36" name="Agrupar 3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00FE50B-BA7C-2D09-73DD-E100A5A3E3AF}"/>
              </a:ext>
            </a:extLst>
          </xdr:cNvPr>
          <xdr:cNvGrpSpPr/>
        </xdr:nvGrpSpPr>
        <xdr:grpSpPr>
          <a:xfrm>
            <a:off x="9467850" y="495300"/>
            <a:ext cx="4627245" cy="283845"/>
            <a:chOff x="7867650" y="483870"/>
            <a:chExt cx="5046345" cy="306705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A181F295-86C2-4936-ADF8-CF5EC38BBAA7}"/>
                </a:ext>
              </a:extLst>
            </xdr:cNvPr>
            <xdr:cNvSpPr/>
          </xdr:nvSpPr>
          <xdr:spPr>
            <a:xfrm>
              <a:off x="7867650" y="483870"/>
              <a:ext cx="5046345" cy="306705"/>
            </a:xfrm>
            <a:prstGeom prst="roundRect">
              <a:avLst>
                <a:gd name="adj" fmla="val 0"/>
              </a:avLst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bg2">
                      <a:lumMod val="9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5" name="Gráfico 34" descr="Lupa com preenchimento sólido">
              <a:extLst>
                <a:ext uri="{FF2B5EF4-FFF2-40B4-BE49-F238E27FC236}">
                  <a16:creationId xmlns:a16="http://schemas.microsoft.com/office/drawing/2014/main" id="{E8A4A2BD-35E1-1A00-CC25-9B88DE488F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589113" y="535306"/>
              <a:ext cx="258207" cy="255269"/>
            </a:xfrm>
            <a:prstGeom prst="rect">
              <a:avLst/>
            </a:prstGeom>
          </xdr:spPr>
        </xdr:pic>
      </xdr:grpSp>
      <xdr:pic>
        <xdr:nvPicPr>
          <xdr:cNvPr id="38" name="Gráfico 37" descr="Homem com pelos no rosto">
            <a:extLst>
              <a:ext uri="{FF2B5EF4-FFF2-40B4-BE49-F238E27FC236}">
                <a16:creationId xmlns:a16="http://schemas.microsoft.com/office/drawing/2014/main" id="{9883766D-2EAA-F0AF-2493-DBCE7CBA96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598294" y="64770"/>
            <a:ext cx="819149" cy="111799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102870</xdr:rowOff>
    </xdr:from>
    <xdr:to>
      <xdr:col>0</xdr:col>
      <xdr:colOff>1228724</xdr:colOff>
      <xdr:row>5</xdr:row>
      <xdr:rowOff>38100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EDE163C9-43E9-2C06-9F6B-596DF9856EBE}"/>
            </a:ext>
          </a:extLst>
        </xdr:cNvPr>
        <xdr:cNvSpPr/>
      </xdr:nvSpPr>
      <xdr:spPr>
        <a:xfrm>
          <a:off x="0" y="283845"/>
          <a:ext cx="1228724" cy="65913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Meu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Controle</a:t>
          </a:r>
        </a:p>
        <a:p>
          <a:pPr algn="l"/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APP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706754</xdr:colOff>
      <xdr:row>2</xdr:row>
      <xdr:rowOff>142961</xdr:rowOff>
    </xdr:from>
    <xdr:to>
      <xdr:col>0</xdr:col>
      <xdr:colOff>1142999</xdr:colOff>
      <xdr:row>5</xdr:row>
      <xdr:rowOff>40004</xdr:rowOff>
    </xdr:to>
    <xdr:pic>
      <xdr:nvPicPr>
        <xdr:cNvPr id="42" name="Gráfico 41" descr="Dinheiro com preenchimento sólido">
          <a:extLst>
            <a:ext uri="{FF2B5EF4-FFF2-40B4-BE49-F238E27FC236}">
              <a16:creationId xmlns:a16="http://schemas.microsoft.com/office/drawing/2014/main" id="{30A6A5D4-D2B8-EA92-7821-7D4AD54F1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06754" y="504911"/>
          <a:ext cx="436245" cy="439968"/>
        </a:xfrm>
        <a:prstGeom prst="rect">
          <a:avLst/>
        </a:prstGeom>
      </xdr:spPr>
    </xdr:pic>
    <xdr:clientData/>
  </xdr:twoCellAnchor>
  <xdr:twoCellAnchor>
    <xdr:from>
      <xdr:col>11</xdr:col>
      <xdr:colOff>173355</xdr:colOff>
      <xdr:row>7</xdr:row>
      <xdr:rowOff>93352</xdr:rowOff>
    </xdr:from>
    <xdr:to>
      <xdr:col>21</xdr:col>
      <xdr:colOff>57150</xdr:colOff>
      <xdr:row>24</xdr:row>
      <xdr:rowOff>132718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3A4D2179-3204-481B-B602-C8A99CEE1B2B}"/>
            </a:ext>
          </a:extLst>
        </xdr:cNvPr>
        <xdr:cNvGrpSpPr/>
      </xdr:nvGrpSpPr>
      <xdr:grpSpPr>
        <a:xfrm>
          <a:off x="7694295" y="1363987"/>
          <a:ext cx="6170295" cy="3115941"/>
          <a:chOff x="1314449" y="63497"/>
          <a:chExt cx="7274984" cy="3127378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8EA474EC-22CD-499E-DD8D-9B85C25602B7}"/>
              </a:ext>
            </a:extLst>
          </xdr:cNvPr>
          <xdr:cNvGrpSpPr/>
        </xdr:nvGrpSpPr>
        <xdr:grpSpPr bwMode="auto">
          <a:xfrm>
            <a:off x="1314449" y="63497"/>
            <a:ext cx="7274984" cy="3127378"/>
            <a:chOff x="0" y="0"/>
            <a:chExt cx="7111999" cy="3513666"/>
          </a:xfrm>
        </xdr:grpSpPr>
        <xdr:sp macro="" textlink="">
          <xdr:nvSpPr>
            <xdr:cNvPr id="48" name="Retângulo: Cantos Superiores Arredondados 47">
              <a:extLst>
                <a:ext uri="{FF2B5EF4-FFF2-40B4-BE49-F238E27FC236}">
                  <a16:creationId xmlns:a16="http://schemas.microsoft.com/office/drawing/2014/main" id="{BCA25A0D-7CCF-16D9-6699-C674497832FE}"/>
                </a:ext>
              </a:extLst>
            </xdr:cNvPr>
            <xdr:cNvSpPr/>
          </xdr:nvSpPr>
          <xdr:spPr bwMode="auto">
            <a:xfrm>
              <a:off x="10583" y="0"/>
              <a:ext cx="7101416" cy="3513666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chemeClr val="bg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1E72FEB1-711A-B90C-F92E-7748107C3778}"/>
                </a:ext>
              </a:extLst>
            </xdr:cNvPr>
            <xdr:cNvSpPr/>
          </xdr:nvSpPr>
          <xdr:spPr bwMode="auto">
            <a:xfrm>
              <a:off x="0" y="10583"/>
              <a:ext cx="7111999" cy="698499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FB6F54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/>
            <a:lstStyle/>
            <a:p>
              <a:pPr>
                <a:defRPr/>
              </a:pPr>
              <a:endParaRPr/>
            </a:p>
          </xdr:txBody>
        </xdr:sp>
        <xdr:sp macro="" textlink="">
          <xdr:nvSpPr>
            <xdr:cNvPr id="50" name="Retângulo: Cantos Superiores Arredondados 49">
              <a:extLst>
                <a:ext uri="{FF2B5EF4-FFF2-40B4-BE49-F238E27FC236}">
                  <a16:creationId xmlns:a16="http://schemas.microsoft.com/office/drawing/2014/main" id="{CDC8DC99-FDC2-F421-D717-5C4D36BAA0BC}"/>
                </a:ext>
              </a:extLst>
            </xdr:cNvPr>
            <xdr:cNvSpPr/>
          </xdr:nvSpPr>
          <xdr:spPr bwMode="auto">
            <a:xfrm>
              <a:off x="10583" y="0"/>
              <a:ext cx="7101416" cy="3513666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chemeClr val="bg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51" name="Retângulo: Cantos Superiores Arredondados 50">
              <a:extLst>
                <a:ext uri="{FF2B5EF4-FFF2-40B4-BE49-F238E27FC236}">
                  <a16:creationId xmlns:a16="http://schemas.microsoft.com/office/drawing/2014/main" id="{A059A799-39D0-CC5B-9909-E9C470DDCB6B}"/>
                </a:ext>
              </a:extLst>
            </xdr:cNvPr>
            <xdr:cNvSpPr/>
          </xdr:nvSpPr>
          <xdr:spPr bwMode="auto">
            <a:xfrm>
              <a:off x="0" y="10583"/>
              <a:ext cx="7111999" cy="698499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FB6F54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/>
            <a:lstStyle/>
            <a:p>
              <a:pPr>
                <a:defRPr/>
              </a:pPr>
              <a:endParaRPr/>
            </a:p>
          </xdr:txBody>
        </xdr:sp>
      </xdr:grp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467C8E1D-A712-4825-A374-9BD74D946C18}"/>
              </a:ext>
            </a:extLst>
          </xdr:cNvPr>
          <xdr:cNvSpPr txBox="1"/>
        </xdr:nvSpPr>
        <xdr:spPr bwMode="auto">
          <a:xfrm>
            <a:off x="1799707" y="151981"/>
            <a:ext cx="6374532" cy="432783"/>
          </a:xfrm>
          <a:prstGeom prst="rect">
            <a:avLst/>
          </a:prstGeom>
          <a:noFill/>
          <a:ln w="6350">
            <a:noFill/>
          </a:ln>
        </xdr:spPr>
        <xdr:style>
          <a:lnRef idx="0">
            <a:schemeClr val="accent1">
              <a:shade val="50000"/>
            </a:schemeClr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overflow" vert="horz" wrap="square" lIns="91440" tIns="45720" rIns="91440" bIns="45720" numCol="1" spcCol="0" rtlCol="0" fromWordArt="0" anchor="t" anchorCtr="0" forceAA="0" compatLnSpc="0"/>
          <a:lstStyle/>
          <a:p>
            <a:pPr>
              <a:defRPr/>
            </a:pPr>
            <a:r>
              <a:rPr lang="pt-BR" sz="2000">
                <a:solidFill>
                  <a:schemeClr val="bg1"/>
                </a:solidFill>
                <a:latin typeface="Noto Serif Georgian"/>
                <a:ea typeface="Noto Serif Georgian"/>
                <a:cs typeface="Noto Serif Georgian"/>
              </a:rPr>
              <a:t>Economias</a:t>
            </a:r>
            <a:endParaRPr>
              <a:latin typeface="Noto Serif Georgian"/>
              <a:cs typeface="Noto Serif Georgian"/>
            </a:endParaRPr>
          </a:p>
        </xdr:txBody>
      </xdr:sp>
      <xdr:pic>
        <xdr:nvPicPr>
          <xdr:cNvPr id="46" name="Gráfico 45" descr="Porco estrutura de tópicos">
            <a:extLst>
              <a:ext uri="{FF2B5EF4-FFF2-40B4-BE49-F238E27FC236}">
                <a16:creationId xmlns:a16="http://schemas.microsoft.com/office/drawing/2014/main" id="{3137ED2D-77C3-51ED-86AD-43F0ED9DF2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509330" y="247538"/>
            <a:ext cx="320806" cy="31188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440055</xdr:colOff>
      <xdr:row>11</xdr:row>
      <xdr:rowOff>97162</xdr:rowOff>
    </xdr:from>
    <xdr:to>
      <xdr:col>18</xdr:col>
      <xdr:colOff>561975</xdr:colOff>
      <xdr:row>24</xdr:row>
      <xdr:rowOff>91440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BD1C1E27-9363-429D-8A59-4E53656EA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506730</xdr:colOff>
      <xdr:row>5</xdr:row>
      <xdr:rowOff>87630</xdr:rowOff>
    </xdr:from>
    <xdr:to>
      <xdr:col>12</xdr:col>
      <xdr:colOff>419100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725D33-1279-05BE-1E78-1F0A35140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o Francisco Alves da Silva" refreshedDate="45673.914181365741" createdVersion="8" refreshedVersion="8" minRefreshableVersion="3" recordCount="50" xr:uid="{2F6FF8BF-54D8-4859-A6FE-46693BEC20F4}">
  <cacheSource type="worksheet">
    <worksheetSource name="Tabela1"/>
  </cacheSource>
  <cacheFields count="8">
    <cacheField name="Data" numFmtId="14">
      <sharedItems containsSemiMixedTypes="0" containsNonDate="0" containsDate="1" containsString="0" minDate="2024-10-01T00:00:00" maxDate="2025-01-01T00:00:00"/>
    </cacheField>
    <cacheField name="mês" numFmtId="1">
      <sharedItems containsSemiMixedTypes="0" containsString="0" containsNumber="1" containsInteger="1" minValue="10" maxValue="12" count="3">
        <n v="10"/>
        <n v="11"/>
        <n v="12"/>
      </sharedItems>
    </cacheField>
    <cacheField name="Tipo" numFmtId="0">
      <sharedItems count="2">
        <s v="Despesa"/>
        <s v="Receita"/>
      </sharedItems>
    </cacheField>
    <cacheField name="Categoria" numFmtId="0">
      <sharedItems count="10">
        <s v="Alimentação"/>
        <s v="Transporte"/>
        <s v="Salário"/>
        <s v="Venda"/>
        <s v="Educação"/>
        <s v="Lazer"/>
        <s v="Casa"/>
        <s v="Saúde"/>
        <s v="Freelance"/>
        <s v="Investimento"/>
      </sharedItems>
    </cacheField>
    <cacheField name="Descrição" numFmtId="0">
      <sharedItems/>
    </cacheField>
    <cacheField name="Valor" numFmtId="164">
      <sharedItems containsSemiMixedTypes="0" containsString="0" containsNumber="1" minValue="15.75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045005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4-10-01T00:00:00"/>
    <x v="0"/>
    <x v="0"/>
    <x v="0"/>
    <s v="Compras no mercado"/>
    <n v="120.5"/>
    <s v="Cartão"/>
    <s v="Efetuado"/>
  </r>
  <r>
    <d v="2024-10-02T00:00:00"/>
    <x v="0"/>
    <x v="0"/>
    <x v="1"/>
    <s v="Manutenção do carro"/>
    <n v="450"/>
    <s v="Transferência"/>
    <s v="Efetuado"/>
  </r>
  <r>
    <d v="2024-10-03T00:00:00"/>
    <x v="0"/>
    <x v="1"/>
    <x v="2"/>
    <s v="Salário mensal"/>
    <n v="5000"/>
    <s v="Transferência"/>
    <s v="Efetuado"/>
  </r>
  <r>
    <d v="2024-10-04T00:00:00"/>
    <x v="0"/>
    <x v="1"/>
    <x v="3"/>
    <s v="Venda de eletrônicos"/>
    <n v="600"/>
    <s v="Dinheiro"/>
    <s v="Efetuado"/>
  </r>
  <r>
    <d v="2024-10-05T00:00:00"/>
    <x v="0"/>
    <x v="0"/>
    <x v="1"/>
    <s v="Passagem de ônibus"/>
    <n v="15.75"/>
    <s v="Dinheiro"/>
    <s v="Efetuado"/>
  </r>
  <r>
    <d v="2024-10-06T00:00:00"/>
    <x v="0"/>
    <x v="0"/>
    <x v="4"/>
    <s v="Curso de idiomas"/>
    <n v="350"/>
    <s v="Cartão"/>
    <s v="Efetuado"/>
  </r>
  <r>
    <d v="2024-10-07T00:00:00"/>
    <x v="0"/>
    <x v="0"/>
    <x v="5"/>
    <s v="Cinema com amigos"/>
    <n v="48"/>
    <s v="Cartão"/>
    <s v="Efetuado"/>
  </r>
  <r>
    <d v="2024-10-09T00:00:00"/>
    <x v="0"/>
    <x v="0"/>
    <x v="6"/>
    <s v="Compra de móveis"/>
    <n v="700"/>
    <s v="Cartão"/>
    <s v="Pendente"/>
  </r>
  <r>
    <d v="2024-10-10T00:00:00"/>
    <x v="0"/>
    <x v="0"/>
    <x v="7"/>
    <s v="Consulta médica"/>
    <n v="200"/>
    <s v="Transferência"/>
    <s v="Efetuado"/>
  </r>
  <r>
    <d v="2024-10-12T00:00:00"/>
    <x v="0"/>
    <x v="1"/>
    <x v="2"/>
    <s v="Bônus anual"/>
    <n v="2500"/>
    <s v="Transferência"/>
    <s v="Efetuado"/>
  </r>
  <r>
    <d v="2024-10-14T00:00:00"/>
    <x v="0"/>
    <x v="0"/>
    <x v="0"/>
    <s v="Almoço no trabalho"/>
    <n v="25.9"/>
    <s v="Dinheiro"/>
    <s v="Efetuado"/>
  </r>
  <r>
    <d v="2024-10-15T00:00:00"/>
    <x v="0"/>
    <x v="1"/>
    <x v="8"/>
    <s v="Projeto de design"/>
    <n v="1200"/>
    <s v="Transferência"/>
    <s v="Efetuado"/>
  </r>
  <r>
    <d v="2024-10-17T00:00:00"/>
    <x v="0"/>
    <x v="0"/>
    <x v="5"/>
    <s v="Jogo de futebol"/>
    <n v="150"/>
    <s v="Cartão"/>
    <s v="Efetuado"/>
  </r>
  <r>
    <d v="2024-10-18T00:00:00"/>
    <x v="0"/>
    <x v="0"/>
    <x v="0"/>
    <s v="Restaurante"/>
    <n v="85.3"/>
    <s v="Cartão"/>
    <s v="Efetuado"/>
  </r>
  <r>
    <d v="2024-10-20T00:00:00"/>
    <x v="0"/>
    <x v="0"/>
    <x v="7"/>
    <s v="Exames laboratoriais"/>
    <n v="320"/>
    <s v="Transferência"/>
    <s v="Efetuado"/>
  </r>
  <r>
    <d v="2024-10-22T00:00:00"/>
    <x v="0"/>
    <x v="0"/>
    <x v="6"/>
    <s v="Conta de energia"/>
    <n v="95.2"/>
    <s v="Dinheiro"/>
    <s v="Pendente"/>
  </r>
  <r>
    <d v="2024-10-23T00:00:00"/>
    <x v="0"/>
    <x v="1"/>
    <x v="9"/>
    <s v="Rendimentos"/>
    <n v="400"/>
    <s v="Transferência"/>
    <s v="Efetuado"/>
  </r>
  <r>
    <d v="2024-10-26T00:00:00"/>
    <x v="0"/>
    <x v="0"/>
    <x v="0"/>
    <s v="Festa de aniversário"/>
    <n v="120"/>
    <s v="Dinheiro"/>
    <s v="Efetuado"/>
  </r>
  <r>
    <d v="2024-10-28T00:00:00"/>
    <x v="0"/>
    <x v="0"/>
    <x v="4"/>
    <s v="Material escolar"/>
    <n v="65.900000000000006"/>
    <s v="Cartão"/>
    <s v="Efetuado"/>
  </r>
  <r>
    <d v="2024-10-29T00:00:00"/>
    <x v="0"/>
    <x v="0"/>
    <x v="4"/>
    <s v="Compra de livros"/>
    <n v="80"/>
    <s v="Cartão"/>
    <s v="Efetuado"/>
  </r>
  <r>
    <d v="2024-11-01T00:00:00"/>
    <x v="1"/>
    <x v="1"/>
    <x v="3"/>
    <s v="Venda de roupas"/>
    <n v="200"/>
    <s v="Dinheiro"/>
    <s v="Efetuado"/>
  </r>
  <r>
    <d v="2024-11-02T00:00:00"/>
    <x v="1"/>
    <x v="1"/>
    <x v="3"/>
    <s v="Venda de bicicleta"/>
    <n v="800"/>
    <s v="Dinheiro"/>
    <s v="Efetuado"/>
  </r>
  <r>
    <d v="2024-11-04T00:00:00"/>
    <x v="1"/>
    <x v="0"/>
    <x v="5"/>
    <s v="Show de música"/>
    <n v="300"/>
    <s v="Cartão"/>
    <s v="Efetuado"/>
  </r>
  <r>
    <d v="2024-11-05T00:00:00"/>
    <x v="1"/>
    <x v="0"/>
    <x v="5"/>
    <s v="Assinatura streaming"/>
    <n v="30"/>
    <s v="Cartão"/>
    <s v="Efetuado"/>
  </r>
  <r>
    <d v="2024-11-08T00:00:00"/>
    <x v="1"/>
    <x v="0"/>
    <x v="1"/>
    <s v="Táxi"/>
    <n v="50"/>
    <s v="Dinheiro"/>
    <s v="Efetuado"/>
  </r>
  <r>
    <d v="2024-11-10T00:00:00"/>
    <x v="1"/>
    <x v="0"/>
    <x v="6"/>
    <s v="Conta de água"/>
    <n v="45.8"/>
    <s v="Dinheiro"/>
    <s v="Efetuado"/>
  </r>
  <r>
    <d v="2024-11-11T00:00:00"/>
    <x v="1"/>
    <x v="1"/>
    <x v="2"/>
    <s v="Pagamento extra"/>
    <n v="1000"/>
    <s v="Transferência"/>
    <s v="Efetuado"/>
  </r>
  <r>
    <d v="2024-11-14T00:00:00"/>
    <x v="1"/>
    <x v="0"/>
    <x v="6"/>
    <s v="Reforma do banheiro"/>
    <n v="2000"/>
    <s v="Transferência"/>
    <s v="Pendente"/>
  </r>
  <r>
    <d v="2024-11-16T00:00:00"/>
    <x v="1"/>
    <x v="0"/>
    <x v="0"/>
    <s v="Jantar especial"/>
    <n v="180"/>
    <s v="Cartão"/>
    <s v="Efetuado"/>
  </r>
  <r>
    <d v="2024-11-18T00:00:00"/>
    <x v="1"/>
    <x v="0"/>
    <x v="1"/>
    <s v="Combustível"/>
    <n v="230.5"/>
    <s v="Cartão"/>
    <s v="Efetuado"/>
  </r>
  <r>
    <d v="2024-11-19T00:00:00"/>
    <x v="1"/>
    <x v="1"/>
    <x v="9"/>
    <s v="Juros de poupança"/>
    <n v="50"/>
    <s v="Transferência"/>
    <s v="Efetuado"/>
  </r>
  <r>
    <d v="2024-11-22T00:00:00"/>
    <x v="1"/>
    <x v="1"/>
    <x v="9"/>
    <s v="Dividendos"/>
    <n v="150"/>
    <s v="Transferência"/>
    <s v="Efetuado"/>
  </r>
  <r>
    <d v="2024-11-23T00:00:00"/>
    <x v="1"/>
    <x v="0"/>
    <x v="4"/>
    <s v="Aulas de música"/>
    <n v="250"/>
    <s v="Cartão"/>
    <s v="Efetuado"/>
  </r>
  <r>
    <d v="2024-11-26T00:00:00"/>
    <x v="1"/>
    <x v="0"/>
    <x v="7"/>
    <s v="Consulta odontológica"/>
    <n v="150"/>
    <s v="Dinheiro"/>
    <s v="Efetuado"/>
  </r>
  <r>
    <d v="2024-11-30T00:00:00"/>
    <x v="1"/>
    <x v="0"/>
    <x v="1"/>
    <s v="Troca de pneus"/>
    <n v="600"/>
    <s v="Transferência"/>
    <s v="Efetuado"/>
  </r>
  <r>
    <d v="2024-12-01T00:00:00"/>
    <x v="2"/>
    <x v="0"/>
    <x v="0"/>
    <s v="Ceia de Natal"/>
    <n v="250"/>
    <s v="Dinheiro"/>
    <s v="Pendente"/>
  </r>
  <r>
    <d v="2024-12-03T00:00:00"/>
    <x v="2"/>
    <x v="1"/>
    <x v="2"/>
    <s v="Pagamento mensal"/>
    <n v="5000"/>
    <s v="Transferência"/>
    <s v="Efetuado"/>
  </r>
  <r>
    <d v="2024-12-07T00:00:00"/>
    <x v="2"/>
    <x v="0"/>
    <x v="0"/>
    <s v="Cesta de Natal"/>
    <n v="220"/>
    <s v="Dinheiro"/>
    <s v="Efetuado"/>
  </r>
  <r>
    <d v="2024-12-09T00:00:00"/>
    <x v="2"/>
    <x v="0"/>
    <x v="5"/>
    <s v="Pacote de viagem"/>
    <n v="3500"/>
    <s v="Cartão"/>
    <s v="Pendente"/>
  </r>
  <r>
    <d v="2024-12-12T00:00:00"/>
    <x v="2"/>
    <x v="0"/>
    <x v="4"/>
    <s v="Material didático"/>
    <n v="60"/>
    <s v="Dinheiro"/>
    <s v="Efetuado"/>
  </r>
  <r>
    <d v="2024-12-15T00:00:00"/>
    <x v="2"/>
    <x v="1"/>
    <x v="2"/>
    <s v="Salário mensal"/>
    <n v="5000"/>
    <s v="Transferência"/>
    <s v="Efetuado"/>
  </r>
  <r>
    <d v="2024-12-15T00:00:00"/>
    <x v="2"/>
    <x v="1"/>
    <x v="8"/>
    <s v="Trabalho técnico"/>
    <n v="800"/>
    <s v="Transferência"/>
    <s v="Efetuado"/>
  </r>
  <r>
    <d v="2024-12-18T00:00:00"/>
    <x v="2"/>
    <x v="0"/>
    <x v="7"/>
    <s v="Compra de óculos"/>
    <n v="500"/>
    <s v="Cartão"/>
    <s v="Efetuado"/>
  </r>
  <r>
    <d v="2024-12-20T00:00:00"/>
    <x v="2"/>
    <x v="0"/>
    <x v="5"/>
    <s v="Presente de Natal"/>
    <n v="180"/>
    <s v="Cartão"/>
    <s v="Efetuado"/>
  </r>
  <r>
    <d v="2024-12-22T00:00:00"/>
    <x v="2"/>
    <x v="0"/>
    <x v="6"/>
    <s v="Decoração natalina"/>
    <n v="150"/>
    <s v="Dinheiro"/>
    <s v="Efetuado"/>
  </r>
  <r>
    <d v="2024-12-24T00:00:00"/>
    <x v="2"/>
    <x v="0"/>
    <x v="7"/>
    <s v="Medicamentos"/>
    <n v="85"/>
    <s v="Cartão"/>
    <s v="Efetuado"/>
  </r>
  <r>
    <d v="2024-12-27T00:00:00"/>
    <x v="2"/>
    <x v="1"/>
    <x v="3"/>
    <s v="Venda de livros usados"/>
    <n v="120"/>
    <s v="Dinheiro"/>
    <s v="Efetuado"/>
  </r>
  <r>
    <d v="2024-12-28T00:00:00"/>
    <x v="2"/>
    <x v="1"/>
    <x v="3"/>
    <s v="Venda de móveis usados"/>
    <n v="350"/>
    <s v="Dinheiro"/>
    <s v="Efetuado"/>
  </r>
  <r>
    <d v="2024-12-30T00:00:00"/>
    <x v="2"/>
    <x v="0"/>
    <x v="1"/>
    <s v="Abastecimento"/>
    <n v="200"/>
    <s v="Cartão"/>
    <s v="Efetuado"/>
  </r>
  <r>
    <d v="2024-12-31T00:00:00"/>
    <x v="2"/>
    <x v="0"/>
    <x v="6"/>
    <s v="Aluguel"/>
    <n v="1200"/>
    <s v="Transferência       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98DDE-5783-498D-9E87-506BDD22D927}" name="Tabela dinâmica2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J3:K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0"/>
        <item x="6"/>
        <item x="4"/>
        <item x="8"/>
        <item x="9"/>
        <item x="5"/>
        <item x="2"/>
        <item x="7"/>
        <item x="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3"/>
    </i>
    <i>
      <x v="4"/>
    </i>
    <i>
      <x v="6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FD49F-B838-4FED-BC68-10CEF0952A17}" name="Tabela dinâmica1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0"/>
        <item x="6"/>
        <item x="4"/>
        <item x="8"/>
        <item x="9"/>
        <item x="5"/>
        <item x="2"/>
        <item x="7"/>
        <item x="1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5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74204B80-823E-4C74-A15B-7D6EC8C69E06}" sourceName="mês">
  <pivotTables>
    <pivotTable tabId="1" name="Tabela dinâmica2"/>
    <pivotTable tabId="1" name="Tabela dinâmica1"/>
  </pivotTables>
  <data>
    <tabular pivotCacheId="30450056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DD7909AC-53BB-4DC2-B28B-10B12C15904E}" cache="SegmentaçãodeDados_mês1" caption="mês" style="SlicerStyleLight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8D61A8-9165-45D9-91A1-32E07A3BFFF2}" name="Tabela2" displayName="Tabela2" ref="C6:D23" totalsRowShown="0">
  <autoFilter ref="C6:D23" xr:uid="{998D61A8-9165-45D9-91A1-32E07A3BFFF2}"/>
  <tableColumns count="2">
    <tableColumn id="1" xr3:uid="{50BC06CE-D96D-4B63-8BC8-947D44167347}" name="Data de Lançamento"/>
    <tableColumn id="2" xr3:uid="{5D7EF538-5C4C-479D-8DE4-E319ACB2BFE5}" name="Depósito Reservado" dataCellStyle="Moeda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1">
  <autoFilter ref="A1:H51" xr:uid="{00000000-0009-0000-0100-000001000000}"/>
  <sortState xmlns:xlrd2="http://schemas.microsoft.com/office/spreadsheetml/2017/richdata2" ref="A2:G51">
    <sortCondition ref="A1:A51"/>
  </sortState>
  <tableColumns count="8">
    <tableColumn id="1" xr3:uid="{00000000-0010-0000-0000-000001000000}" name="Data"/>
    <tableColumn id="2" xr3:uid="{00000000-0010-0000-0000-000002000000}" name="mês"/>
    <tableColumn id="3" xr3:uid="{00000000-0010-0000-0000-000003000000}" name="Tipo"/>
    <tableColumn id="4" xr3:uid="{00000000-0010-0000-0000-000004000000}" name="Categoria"/>
    <tableColumn id="5" xr3:uid="{00000000-0010-0000-0000-000005000000}" name="Descrição"/>
    <tableColumn id="6" xr3:uid="{00000000-0010-0000-0000-000006000000}" name="Valor"/>
    <tableColumn id="7" xr3:uid="{00000000-0010-0000-0000-000007000000}" name="Operação Bancária"/>
    <tableColumn id="8" xr3:uid="{00000000-0010-0000-0000-000008000000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K10"/>
  <sheetViews>
    <sheetView tabSelected="1" workbookViewId="0">
      <selection activeCell="M30" sqref="M30"/>
    </sheetView>
  </sheetViews>
  <sheetFormatPr defaultRowHeight="14.4" x14ac:dyDescent="0.3"/>
  <cols>
    <col min="1" max="1" width="17.44140625" bestFit="1" customWidth="1"/>
    <col min="2" max="2" width="13.44140625" bestFit="1" customWidth="1"/>
    <col min="10" max="10" width="17.44140625" bestFit="1" customWidth="1"/>
    <col min="11" max="11" width="13.44140625" bestFit="1" customWidth="1"/>
  </cols>
  <sheetData>
    <row r="1" spans="1:11" x14ac:dyDescent="0.3">
      <c r="A1" s="11" t="s">
        <v>0</v>
      </c>
      <c r="B1" t="s">
        <v>1</v>
      </c>
      <c r="J1" s="11" t="s">
        <v>0</v>
      </c>
      <c r="K1" t="s">
        <v>2</v>
      </c>
    </row>
    <row r="3" spans="1:11" x14ac:dyDescent="0.3">
      <c r="A3" s="11" t="s">
        <v>76</v>
      </c>
      <c r="B3" t="s">
        <v>3</v>
      </c>
      <c r="J3" s="11" t="s">
        <v>76</v>
      </c>
      <c r="K3" t="s">
        <v>3</v>
      </c>
    </row>
    <row r="4" spans="1:11" x14ac:dyDescent="0.3">
      <c r="A4" s="1" t="s">
        <v>4</v>
      </c>
      <c r="B4" s="12">
        <v>1001.7</v>
      </c>
      <c r="J4" s="1" t="s">
        <v>5</v>
      </c>
      <c r="K4" s="12">
        <v>2000</v>
      </c>
    </row>
    <row r="5" spans="1:11" x14ac:dyDescent="0.3">
      <c r="A5" s="1" t="s">
        <v>6</v>
      </c>
      <c r="B5" s="12">
        <v>4191</v>
      </c>
      <c r="J5" s="1" t="s">
        <v>7</v>
      </c>
      <c r="K5" s="12">
        <v>600</v>
      </c>
    </row>
    <row r="6" spans="1:11" x14ac:dyDescent="0.3">
      <c r="A6" s="1" t="s">
        <v>8</v>
      </c>
      <c r="B6" s="12">
        <v>805.9</v>
      </c>
      <c r="J6" s="1" t="s">
        <v>9</v>
      </c>
      <c r="K6" s="12">
        <v>18500</v>
      </c>
    </row>
    <row r="7" spans="1:11" x14ac:dyDescent="0.3">
      <c r="A7" s="1" t="s">
        <v>10</v>
      </c>
      <c r="B7" s="12">
        <v>4208</v>
      </c>
      <c r="J7" s="1" t="s">
        <v>11</v>
      </c>
      <c r="K7" s="12">
        <v>2070</v>
      </c>
    </row>
    <row r="8" spans="1:11" x14ac:dyDescent="0.3">
      <c r="A8" s="1" t="s">
        <v>12</v>
      </c>
      <c r="B8" s="12">
        <v>1255</v>
      </c>
      <c r="J8" s="1" t="s">
        <v>77</v>
      </c>
      <c r="K8" s="12">
        <v>23170</v>
      </c>
    </row>
    <row r="9" spans="1:11" x14ac:dyDescent="0.3">
      <c r="A9" s="1" t="s">
        <v>13</v>
      </c>
      <c r="B9" s="12">
        <v>1546.25</v>
      </c>
    </row>
    <row r="10" spans="1:11" x14ac:dyDescent="0.3">
      <c r="A10" s="1" t="s">
        <v>77</v>
      </c>
      <c r="B10" s="12">
        <v>13007.849999999999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"/>
  <sheetViews>
    <sheetView showGridLines="0" showRowColHeaders="0" workbookViewId="0">
      <selection activeCell="R15" sqref="R15"/>
    </sheetView>
  </sheetViews>
  <sheetFormatPr defaultRowHeight="14.4" x14ac:dyDescent="0.3"/>
  <cols>
    <col min="1" max="1" width="18.109375" style="2" customWidth="1"/>
    <col min="2" max="29" width="9.109375" style="3"/>
  </cols>
  <sheetData/>
  <pageMargins left="0.70078740157480324" right="0.70078740157480324" top="0.75196850393700787" bottom="0.75196850393700787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7C7F-E400-4A14-A098-D102197C7C2E}">
  <sheetPr>
    <tabColor rgb="FF00B0F0"/>
  </sheetPr>
  <dimension ref="C1:D23"/>
  <sheetViews>
    <sheetView workbookViewId="0">
      <selection activeCell="M30" sqref="M30"/>
    </sheetView>
  </sheetViews>
  <sheetFormatPr defaultRowHeight="14.4" x14ac:dyDescent="0.3"/>
  <cols>
    <col min="3" max="3" width="20.33203125" customWidth="1"/>
    <col min="4" max="4" width="20.109375" customWidth="1"/>
  </cols>
  <sheetData>
    <row r="1" spans="3:4" s="13" customFormat="1" ht="61.2" customHeight="1" x14ac:dyDescent="0.3"/>
    <row r="3" spans="3:4" x14ac:dyDescent="0.3">
      <c r="C3" s="16" t="s">
        <v>80</v>
      </c>
      <c r="D3" s="17">
        <f>SUM(Tabela2[Depósito Reservado])</f>
        <v>6910</v>
      </c>
    </row>
    <row r="4" spans="3:4" x14ac:dyDescent="0.3">
      <c r="C4" s="16" t="s">
        <v>81</v>
      </c>
      <c r="D4" s="17">
        <v>20000</v>
      </c>
    </row>
    <row r="6" spans="3:4" x14ac:dyDescent="0.3">
      <c r="C6" t="s">
        <v>78</v>
      </c>
      <c r="D6" t="s">
        <v>79</v>
      </c>
    </row>
    <row r="7" spans="3:4" x14ac:dyDescent="0.3">
      <c r="C7" s="14">
        <v>45603</v>
      </c>
      <c r="D7" s="15">
        <v>756</v>
      </c>
    </row>
    <row r="8" spans="3:4" x14ac:dyDescent="0.3">
      <c r="C8" s="14">
        <v>45604</v>
      </c>
      <c r="D8" s="15">
        <v>82</v>
      </c>
    </row>
    <row r="9" spans="3:4" x14ac:dyDescent="0.3">
      <c r="C9" s="14">
        <v>45605</v>
      </c>
      <c r="D9" s="15">
        <v>822</v>
      </c>
    </row>
    <row r="10" spans="3:4" x14ac:dyDescent="0.3">
      <c r="C10" s="14">
        <v>45606</v>
      </c>
      <c r="D10" s="15">
        <v>76</v>
      </c>
    </row>
    <row r="11" spans="3:4" x14ac:dyDescent="0.3">
      <c r="C11" s="14">
        <v>45607</v>
      </c>
      <c r="D11" s="15">
        <v>491</v>
      </c>
    </row>
    <row r="12" spans="3:4" x14ac:dyDescent="0.3">
      <c r="C12" s="14">
        <v>45608</v>
      </c>
      <c r="D12" s="15">
        <v>363</v>
      </c>
    </row>
    <row r="13" spans="3:4" x14ac:dyDescent="0.3">
      <c r="C13" s="14">
        <v>45609</v>
      </c>
      <c r="D13" s="15">
        <v>932</v>
      </c>
    </row>
    <row r="14" spans="3:4" x14ac:dyDescent="0.3">
      <c r="C14" s="14">
        <v>45610</v>
      </c>
      <c r="D14" s="15">
        <v>13</v>
      </c>
    </row>
    <row r="15" spans="3:4" x14ac:dyDescent="0.3">
      <c r="C15" s="14">
        <v>45611</v>
      </c>
      <c r="D15" s="15">
        <v>192</v>
      </c>
    </row>
    <row r="16" spans="3:4" x14ac:dyDescent="0.3">
      <c r="C16" s="14">
        <v>45612</v>
      </c>
      <c r="D16" s="15">
        <v>901</v>
      </c>
    </row>
    <row r="17" spans="3:4" x14ac:dyDescent="0.3">
      <c r="C17" s="14">
        <v>45613</v>
      </c>
      <c r="D17" s="15">
        <v>284</v>
      </c>
    </row>
    <row r="18" spans="3:4" x14ac:dyDescent="0.3">
      <c r="C18" s="14">
        <v>45614</v>
      </c>
      <c r="D18" s="15">
        <v>415</v>
      </c>
    </row>
    <row r="19" spans="3:4" x14ac:dyDescent="0.3">
      <c r="C19" s="14">
        <v>45615</v>
      </c>
      <c r="D19" s="15">
        <v>543</v>
      </c>
    </row>
    <row r="20" spans="3:4" x14ac:dyDescent="0.3">
      <c r="C20" s="14">
        <v>45616</v>
      </c>
      <c r="D20" s="15">
        <v>50</v>
      </c>
    </row>
    <row r="21" spans="3:4" x14ac:dyDescent="0.3">
      <c r="C21" s="14">
        <v>45617</v>
      </c>
      <c r="D21" s="15">
        <v>664</v>
      </c>
    </row>
    <row r="22" spans="3:4" x14ac:dyDescent="0.3">
      <c r="C22" s="14">
        <v>45618</v>
      </c>
      <c r="D22" s="15">
        <v>11</v>
      </c>
    </row>
    <row r="23" spans="3:4" x14ac:dyDescent="0.3">
      <c r="C23" s="14">
        <v>45619</v>
      </c>
      <c r="D23" s="15">
        <v>315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H51"/>
  <sheetViews>
    <sheetView workbookViewId="0">
      <selection activeCell="M30" sqref="M30"/>
    </sheetView>
  </sheetViews>
  <sheetFormatPr defaultRowHeight="14.4" x14ac:dyDescent="0.3"/>
  <cols>
    <col min="1" max="1" width="11" bestFit="1"/>
    <col min="2" max="2" width="11"/>
    <col min="4" max="4" width="14.5546875" customWidth="1"/>
    <col min="5" max="5" width="30.44140625" customWidth="1"/>
    <col min="6" max="6" width="13.44140625" bestFit="1" customWidth="1"/>
    <col min="7" max="7" width="15" customWidth="1"/>
    <col min="8" max="8" width="11.109375" customWidth="1"/>
  </cols>
  <sheetData>
    <row r="1" spans="1:8" x14ac:dyDescent="0.3">
      <c r="A1" s="4" t="s">
        <v>14</v>
      </c>
      <c r="B1" s="4" t="s">
        <v>15</v>
      </c>
      <c r="C1" s="4" t="s">
        <v>0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3">
      <c r="A2" s="5">
        <v>45566</v>
      </c>
      <c r="B2" s="6">
        <f>MONTH(Tabela1[[#This Row],[Data]])</f>
        <v>10</v>
      </c>
      <c r="C2" s="7" t="s">
        <v>1</v>
      </c>
      <c r="D2" s="7" t="s">
        <v>4</v>
      </c>
      <c r="E2" s="7" t="s">
        <v>21</v>
      </c>
      <c r="F2" s="8">
        <v>120.5</v>
      </c>
      <c r="G2" s="7" t="s">
        <v>22</v>
      </c>
      <c r="H2" s="9" t="s">
        <v>23</v>
      </c>
    </row>
    <row r="3" spans="1:8" x14ac:dyDescent="0.3">
      <c r="A3" s="5">
        <v>45567</v>
      </c>
      <c r="B3" s="6">
        <f>MONTH(Tabela1[[#This Row],[Data]])</f>
        <v>10</v>
      </c>
      <c r="C3" s="7" t="s">
        <v>1</v>
      </c>
      <c r="D3" s="7" t="s">
        <v>13</v>
      </c>
      <c r="E3" s="7" t="s">
        <v>24</v>
      </c>
      <c r="F3" s="8">
        <v>450</v>
      </c>
      <c r="G3" s="7" t="s">
        <v>25</v>
      </c>
      <c r="H3" s="9" t="s">
        <v>23</v>
      </c>
    </row>
    <row r="4" spans="1:8" x14ac:dyDescent="0.3">
      <c r="A4" s="5">
        <v>45568</v>
      </c>
      <c r="B4" s="6">
        <f>MONTH(Tabela1[[#This Row],[Data]])</f>
        <v>10</v>
      </c>
      <c r="C4" s="7" t="s">
        <v>2</v>
      </c>
      <c r="D4" s="7" t="s">
        <v>9</v>
      </c>
      <c r="E4" s="7" t="s">
        <v>26</v>
      </c>
      <c r="F4" s="8">
        <v>5000</v>
      </c>
      <c r="G4" s="7" t="s">
        <v>25</v>
      </c>
      <c r="H4" s="7" t="s">
        <v>23</v>
      </c>
    </row>
    <row r="5" spans="1:8" x14ac:dyDescent="0.3">
      <c r="A5" s="5">
        <v>45569</v>
      </c>
      <c r="B5" s="6">
        <f>MONTH(Tabela1[[#This Row],[Data]])</f>
        <v>10</v>
      </c>
      <c r="C5" s="7" t="s">
        <v>2</v>
      </c>
      <c r="D5" s="7" t="s">
        <v>11</v>
      </c>
      <c r="E5" s="7" t="s">
        <v>27</v>
      </c>
      <c r="F5" s="8">
        <v>600</v>
      </c>
      <c r="G5" s="7" t="s">
        <v>28</v>
      </c>
      <c r="H5" s="10" t="s">
        <v>23</v>
      </c>
    </row>
    <row r="6" spans="1:8" x14ac:dyDescent="0.3">
      <c r="A6" s="5">
        <v>45570</v>
      </c>
      <c r="B6" s="6">
        <f>MONTH(Tabela1[[#This Row],[Data]])</f>
        <v>10</v>
      </c>
      <c r="C6" s="7" t="s">
        <v>1</v>
      </c>
      <c r="D6" s="7" t="s">
        <v>13</v>
      </c>
      <c r="E6" s="7" t="s">
        <v>29</v>
      </c>
      <c r="F6" s="8">
        <v>15.75</v>
      </c>
      <c r="G6" s="7" t="s">
        <v>28</v>
      </c>
      <c r="H6" s="7" t="s">
        <v>23</v>
      </c>
    </row>
    <row r="7" spans="1:8" x14ac:dyDescent="0.3">
      <c r="A7" s="5">
        <v>45571</v>
      </c>
      <c r="B7" s="6">
        <f>MONTH(Tabela1[[#This Row],[Data]])</f>
        <v>10</v>
      </c>
      <c r="C7" s="7" t="s">
        <v>1</v>
      </c>
      <c r="D7" s="7" t="s">
        <v>8</v>
      </c>
      <c r="E7" s="7" t="s">
        <v>30</v>
      </c>
      <c r="F7" s="8">
        <v>350</v>
      </c>
      <c r="G7" s="7" t="s">
        <v>22</v>
      </c>
      <c r="H7" s="10" t="s">
        <v>23</v>
      </c>
    </row>
    <row r="8" spans="1:8" x14ac:dyDescent="0.3">
      <c r="A8" s="5">
        <v>45572</v>
      </c>
      <c r="B8" s="6">
        <f>MONTH(Tabela1[[#This Row],[Data]])</f>
        <v>10</v>
      </c>
      <c r="C8" s="7" t="s">
        <v>1</v>
      </c>
      <c r="D8" s="7" t="s">
        <v>10</v>
      </c>
      <c r="E8" s="7" t="s">
        <v>31</v>
      </c>
      <c r="F8" s="8">
        <v>48</v>
      </c>
      <c r="G8" s="7" t="s">
        <v>22</v>
      </c>
      <c r="H8" s="7" t="s">
        <v>23</v>
      </c>
    </row>
    <row r="9" spans="1:8" x14ac:dyDescent="0.3">
      <c r="A9" s="5">
        <v>45574</v>
      </c>
      <c r="B9" s="6">
        <f>MONTH(Tabela1[[#This Row],[Data]])</f>
        <v>10</v>
      </c>
      <c r="C9" s="7" t="s">
        <v>1</v>
      </c>
      <c r="D9" s="7" t="s">
        <v>6</v>
      </c>
      <c r="E9" s="7" t="s">
        <v>32</v>
      </c>
      <c r="F9" s="8">
        <v>700</v>
      </c>
      <c r="G9" s="7" t="s">
        <v>22</v>
      </c>
      <c r="H9" s="10" t="s">
        <v>33</v>
      </c>
    </row>
    <row r="10" spans="1:8" x14ac:dyDescent="0.3">
      <c r="A10" s="5">
        <v>45575</v>
      </c>
      <c r="B10" s="6">
        <f>MONTH(Tabela1[[#This Row],[Data]])</f>
        <v>10</v>
      </c>
      <c r="C10" s="7" t="s">
        <v>1</v>
      </c>
      <c r="D10" s="7" t="s">
        <v>12</v>
      </c>
      <c r="E10" s="7" t="s">
        <v>34</v>
      </c>
      <c r="F10" s="8">
        <v>200</v>
      </c>
      <c r="G10" s="7" t="s">
        <v>25</v>
      </c>
      <c r="H10" s="7" t="s">
        <v>23</v>
      </c>
    </row>
    <row r="11" spans="1:8" x14ac:dyDescent="0.3">
      <c r="A11" s="5">
        <v>45577</v>
      </c>
      <c r="B11" s="6">
        <f>MONTH(Tabela1[[#This Row],[Data]])</f>
        <v>10</v>
      </c>
      <c r="C11" s="7" t="s">
        <v>2</v>
      </c>
      <c r="D11" s="7" t="s">
        <v>9</v>
      </c>
      <c r="E11" s="7" t="s">
        <v>35</v>
      </c>
      <c r="F11" s="8">
        <v>2500</v>
      </c>
      <c r="G11" s="7" t="s">
        <v>25</v>
      </c>
      <c r="H11" s="10" t="s">
        <v>23</v>
      </c>
    </row>
    <row r="12" spans="1:8" x14ac:dyDescent="0.3">
      <c r="A12" s="5">
        <v>45579</v>
      </c>
      <c r="B12" s="6">
        <f>MONTH(Tabela1[[#This Row],[Data]])</f>
        <v>10</v>
      </c>
      <c r="C12" s="7" t="s">
        <v>1</v>
      </c>
      <c r="D12" s="7" t="s">
        <v>4</v>
      </c>
      <c r="E12" s="7" t="s">
        <v>36</v>
      </c>
      <c r="F12" s="8">
        <v>25.9</v>
      </c>
      <c r="G12" s="7" t="s">
        <v>28</v>
      </c>
      <c r="H12" s="10" t="s">
        <v>23</v>
      </c>
    </row>
    <row r="13" spans="1:8" x14ac:dyDescent="0.3">
      <c r="A13" s="5">
        <v>45580</v>
      </c>
      <c r="B13" s="6">
        <f>MONTH(Tabela1[[#This Row],[Data]])</f>
        <v>10</v>
      </c>
      <c r="C13" s="7" t="s">
        <v>2</v>
      </c>
      <c r="D13" s="7" t="s">
        <v>5</v>
      </c>
      <c r="E13" s="7" t="s">
        <v>37</v>
      </c>
      <c r="F13" s="8">
        <v>1200</v>
      </c>
      <c r="G13" s="7" t="s">
        <v>25</v>
      </c>
      <c r="H13" s="7" t="s">
        <v>23</v>
      </c>
    </row>
    <row r="14" spans="1:8" x14ac:dyDescent="0.3">
      <c r="A14" s="5">
        <v>45582</v>
      </c>
      <c r="B14" s="6">
        <f>MONTH(Tabela1[[#This Row],[Data]])</f>
        <v>10</v>
      </c>
      <c r="C14" s="7" t="s">
        <v>1</v>
      </c>
      <c r="D14" s="7" t="s">
        <v>10</v>
      </c>
      <c r="E14" s="7" t="s">
        <v>38</v>
      </c>
      <c r="F14" s="8">
        <v>150</v>
      </c>
      <c r="G14" s="7" t="s">
        <v>22</v>
      </c>
      <c r="H14" s="10" t="s">
        <v>23</v>
      </c>
    </row>
    <row r="15" spans="1:8" x14ac:dyDescent="0.3">
      <c r="A15" s="5">
        <v>45583</v>
      </c>
      <c r="B15" s="6">
        <f>MONTH(Tabela1[[#This Row],[Data]])</f>
        <v>10</v>
      </c>
      <c r="C15" s="7" t="s">
        <v>1</v>
      </c>
      <c r="D15" s="7" t="s">
        <v>4</v>
      </c>
      <c r="E15" s="7" t="s">
        <v>39</v>
      </c>
      <c r="F15" s="8">
        <v>85.3</v>
      </c>
      <c r="G15" s="7" t="s">
        <v>22</v>
      </c>
      <c r="H15" s="7" t="s">
        <v>23</v>
      </c>
    </row>
    <row r="16" spans="1:8" x14ac:dyDescent="0.3">
      <c r="A16" s="5">
        <v>45585</v>
      </c>
      <c r="B16" s="6">
        <f>MONTH(Tabela1[[#This Row],[Data]])</f>
        <v>10</v>
      </c>
      <c r="C16" s="7" t="s">
        <v>1</v>
      </c>
      <c r="D16" s="7" t="s">
        <v>12</v>
      </c>
      <c r="E16" s="7" t="s">
        <v>40</v>
      </c>
      <c r="F16" s="8">
        <v>320</v>
      </c>
      <c r="G16" s="7" t="s">
        <v>25</v>
      </c>
      <c r="H16" s="10" t="s">
        <v>23</v>
      </c>
    </row>
    <row r="17" spans="1:8" x14ac:dyDescent="0.3">
      <c r="A17" s="5">
        <v>45587</v>
      </c>
      <c r="B17" s="6">
        <f>MONTH(Tabela1[[#This Row],[Data]])</f>
        <v>10</v>
      </c>
      <c r="C17" s="7" t="s">
        <v>1</v>
      </c>
      <c r="D17" s="7" t="s">
        <v>6</v>
      </c>
      <c r="E17" s="7" t="s">
        <v>41</v>
      </c>
      <c r="F17" s="8">
        <v>95.2</v>
      </c>
      <c r="G17" s="7" t="s">
        <v>28</v>
      </c>
      <c r="H17" s="7" t="s">
        <v>33</v>
      </c>
    </row>
    <row r="18" spans="1:8" x14ac:dyDescent="0.3">
      <c r="A18" s="5">
        <v>45588</v>
      </c>
      <c r="B18" s="6">
        <f>MONTH(Tabela1[[#This Row],[Data]])</f>
        <v>10</v>
      </c>
      <c r="C18" s="7" t="s">
        <v>2</v>
      </c>
      <c r="D18" s="7" t="s">
        <v>7</v>
      </c>
      <c r="E18" s="7" t="s">
        <v>42</v>
      </c>
      <c r="F18" s="8">
        <v>400</v>
      </c>
      <c r="G18" s="7" t="s">
        <v>25</v>
      </c>
      <c r="H18" s="10" t="s">
        <v>23</v>
      </c>
    </row>
    <row r="19" spans="1:8" x14ac:dyDescent="0.3">
      <c r="A19" s="5">
        <v>45591</v>
      </c>
      <c r="B19" s="6">
        <f>MONTH(Tabela1[[#This Row],[Data]])</f>
        <v>10</v>
      </c>
      <c r="C19" s="7" t="s">
        <v>1</v>
      </c>
      <c r="D19" s="7" t="s">
        <v>4</v>
      </c>
      <c r="E19" s="7" t="s">
        <v>43</v>
      </c>
      <c r="F19" s="8">
        <v>120</v>
      </c>
      <c r="G19" s="7" t="s">
        <v>28</v>
      </c>
      <c r="H19" s="10" t="s">
        <v>23</v>
      </c>
    </row>
    <row r="20" spans="1:8" x14ac:dyDescent="0.3">
      <c r="A20" s="5">
        <v>45593</v>
      </c>
      <c r="B20" s="6">
        <f>MONTH(Tabela1[[#This Row],[Data]])</f>
        <v>10</v>
      </c>
      <c r="C20" s="7" t="s">
        <v>1</v>
      </c>
      <c r="D20" s="7" t="s">
        <v>8</v>
      </c>
      <c r="E20" s="7" t="s">
        <v>44</v>
      </c>
      <c r="F20" s="8">
        <v>65.900000000000006</v>
      </c>
      <c r="G20" s="7" t="s">
        <v>22</v>
      </c>
      <c r="H20" s="7" t="s">
        <v>23</v>
      </c>
    </row>
    <row r="21" spans="1:8" x14ac:dyDescent="0.3">
      <c r="A21" s="5">
        <v>45594</v>
      </c>
      <c r="B21" s="6">
        <f>MONTH(Tabela1[[#This Row],[Data]])</f>
        <v>10</v>
      </c>
      <c r="C21" s="7" t="s">
        <v>1</v>
      </c>
      <c r="D21" s="7" t="s">
        <v>8</v>
      </c>
      <c r="E21" s="7" t="s">
        <v>45</v>
      </c>
      <c r="F21" s="8">
        <v>80</v>
      </c>
      <c r="G21" s="7" t="s">
        <v>22</v>
      </c>
      <c r="H21" s="10" t="s">
        <v>23</v>
      </c>
    </row>
    <row r="22" spans="1:8" x14ac:dyDescent="0.3">
      <c r="A22" s="5">
        <v>45597</v>
      </c>
      <c r="B22" s="6">
        <f>MONTH(Tabela1[[#This Row],[Data]])</f>
        <v>11</v>
      </c>
      <c r="C22" s="7" t="s">
        <v>2</v>
      </c>
      <c r="D22" s="7" t="s">
        <v>11</v>
      </c>
      <c r="E22" s="7" t="s">
        <v>46</v>
      </c>
      <c r="F22" s="8">
        <v>200</v>
      </c>
      <c r="G22" s="7" t="s">
        <v>28</v>
      </c>
      <c r="H22" s="10" t="s">
        <v>23</v>
      </c>
    </row>
    <row r="23" spans="1:8" x14ac:dyDescent="0.3">
      <c r="A23" s="5">
        <v>45598</v>
      </c>
      <c r="B23" s="6">
        <f>MONTH(Tabela1[[#This Row],[Data]])</f>
        <v>11</v>
      </c>
      <c r="C23" s="7" t="s">
        <v>2</v>
      </c>
      <c r="D23" s="7" t="s">
        <v>11</v>
      </c>
      <c r="E23" s="7" t="s">
        <v>47</v>
      </c>
      <c r="F23" s="8">
        <v>800</v>
      </c>
      <c r="G23" s="7" t="s">
        <v>28</v>
      </c>
      <c r="H23" s="7" t="s">
        <v>23</v>
      </c>
    </row>
    <row r="24" spans="1:8" x14ac:dyDescent="0.3">
      <c r="A24" s="5">
        <v>45600</v>
      </c>
      <c r="B24" s="6">
        <f>MONTH(Tabela1[[#This Row],[Data]])</f>
        <v>11</v>
      </c>
      <c r="C24" s="7" t="s">
        <v>1</v>
      </c>
      <c r="D24" s="7" t="s">
        <v>10</v>
      </c>
      <c r="E24" s="7" t="s">
        <v>48</v>
      </c>
      <c r="F24" s="8">
        <v>300</v>
      </c>
      <c r="G24" s="7" t="s">
        <v>22</v>
      </c>
      <c r="H24" s="10" t="s">
        <v>23</v>
      </c>
    </row>
    <row r="25" spans="1:8" x14ac:dyDescent="0.3">
      <c r="A25" s="5">
        <v>45601</v>
      </c>
      <c r="B25" s="6">
        <f>MONTH(Tabela1[[#This Row],[Data]])</f>
        <v>11</v>
      </c>
      <c r="C25" s="7" t="s">
        <v>1</v>
      </c>
      <c r="D25" s="7" t="s">
        <v>10</v>
      </c>
      <c r="E25" s="7" t="s">
        <v>49</v>
      </c>
      <c r="F25" s="8">
        <v>30</v>
      </c>
      <c r="G25" s="7" t="s">
        <v>22</v>
      </c>
      <c r="H25" s="7" t="s">
        <v>23</v>
      </c>
    </row>
    <row r="26" spans="1:8" x14ac:dyDescent="0.3">
      <c r="A26" s="5">
        <v>45604</v>
      </c>
      <c r="B26" s="6">
        <f>MONTH(Tabela1[[#This Row],[Data]])</f>
        <v>11</v>
      </c>
      <c r="C26" s="7" t="s">
        <v>1</v>
      </c>
      <c r="D26" s="7" t="s">
        <v>13</v>
      </c>
      <c r="E26" s="7" t="s">
        <v>50</v>
      </c>
      <c r="F26" s="8">
        <v>50</v>
      </c>
      <c r="G26" s="7" t="s">
        <v>28</v>
      </c>
      <c r="H26" s="10" t="s">
        <v>23</v>
      </c>
    </row>
    <row r="27" spans="1:8" x14ac:dyDescent="0.3">
      <c r="A27" s="5">
        <v>45606</v>
      </c>
      <c r="B27" s="6">
        <f>MONTH(Tabela1[[#This Row],[Data]])</f>
        <v>11</v>
      </c>
      <c r="C27" s="7" t="s">
        <v>1</v>
      </c>
      <c r="D27" s="7" t="s">
        <v>6</v>
      </c>
      <c r="E27" s="7" t="s">
        <v>51</v>
      </c>
      <c r="F27" s="8">
        <v>45.8</v>
      </c>
      <c r="G27" s="7" t="s">
        <v>28</v>
      </c>
      <c r="H27" s="7" t="s">
        <v>23</v>
      </c>
    </row>
    <row r="28" spans="1:8" x14ac:dyDescent="0.3">
      <c r="A28" s="5">
        <v>45607</v>
      </c>
      <c r="B28" s="6">
        <f>MONTH(Tabela1[[#This Row],[Data]])</f>
        <v>11</v>
      </c>
      <c r="C28" s="7" t="s">
        <v>2</v>
      </c>
      <c r="D28" s="7" t="s">
        <v>9</v>
      </c>
      <c r="E28" s="7" t="s">
        <v>52</v>
      </c>
      <c r="F28" s="8">
        <v>1000</v>
      </c>
      <c r="G28" s="7" t="s">
        <v>25</v>
      </c>
      <c r="H28" s="10" t="s">
        <v>23</v>
      </c>
    </row>
    <row r="29" spans="1:8" x14ac:dyDescent="0.3">
      <c r="A29" s="5">
        <v>45610</v>
      </c>
      <c r="B29" s="6">
        <f>MONTH(Tabela1[[#This Row],[Data]])</f>
        <v>11</v>
      </c>
      <c r="C29" s="7" t="s">
        <v>1</v>
      </c>
      <c r="D29" s="7" t="s">
        <v>6</v>
      </c>
      <c r="E29" s="7" t="s">
        <v>53</v>
      </c>
      <c r="F29" s="8">
        <v>2000</v>
      </c>
      <c r="G29" s="7" t="s">
        <v>25</v>
      </c>
      <c r="H29" s="10" t="s">
        <v>33</v>
      </c>
    </row>
    <row r="30" spans="1:8" x14ac:dyDescent="0.3">
      <c r="A30" s="5">
        <v>45612</v>
      </c>
      <c r="B30" s="6">
        <f>MONTH(Tabela1[[#This Row],[Data]])</f>
        <v>11</v>
      </c>
      <c r="C30" s="7" t="s">
        <v>1</v>
      </c>
      <c r="D30" s="7" t="s">
        <v>4</v>
      </c>
      <c r="E30" s="7" t="s">
        <v>54</v>
      </c>
      <c r="F30" s="8">
        <v>180</v>
      </c>
      <c r="G30" s="7" t="s">
        <v>22</v>
      </c>
      <c r="H30" s="10" t="s">
        <v>23</v>
      </c>
    </row>
    <row r="31" spans="1:8" x14ac:dyDescent="0.3">
      <c r="A31" s="5">
        <v>45614</v>
      </c>
      <c r="B31" s="6">
        <f>MONTH(Tabela1[[#This Row],[Data]])</f>
        <v>11</v>
      </c>
      <c r="C31" s="7" t="s">
        <v>1</v>
      </c>
      <c r="D31" s="7" t="s">
        <v>13</v>
      </c>
      <c r="E31" s="7" t="s">
        <v>55</v>
      </c>
      <c r="F31" s="8">
        <v>230.5</v>
      </c>
      <c r="G31" s="7" t="s">
        <v>22</v>
      </c>
      <c r="H31" s="7" t="s">
        <v>23</v>
      </c>
    </row>
    <row r="32" spans="1:8" x14ac:dyDescent="0.3">
      <c r="A32" s="5">
        <v>45615</v>
      </c>
      <c r="B32" s="6">
        <f>MONTH(Tabela1[[#This Row],[Data]])</f>
        <v>11</v>
      </c>
      <c r="C32" s="7" t="s">
        <v>2</v>
      </c>
      <c r="D32" s="7" t="s">
        <v>7</v>
      </c>
      <c r="E32" s="7" t="s">
        <v>56</v>
      </c>
      <c r="F32" s="8">
        <v>50</v>
      </c>
      <c r="G32" s="7" t="s">
        <v>25</v>
      </c>
      <c r="H32" s="10" t="s">
        <v>23</v>
      </c>
    </row>
    <row r="33" spans="1:8" x14ac:dyDescent="0.3">
      <c r="A33" s="5">
        <v>45618</v>
      </c>
      <c r="B33" s="6">
        <f>MONTH(Tabela1[[#This Row],[Data]])</f>
        <v>11</v>
      </c>
      <c r="C33" s="7" t="s">
        <v>2</v>
      </c>
      <c r="D33" s="7" t="s">
        <v>7</v>
      </c>
      <c r="E33" s="7" t="s">
        <v>57</v>
      </c>
      <c r="F33" s="8">
        <v>150</v>
      </c>
      <c r="G33" s="7" t="s">
        <v>25</v>
      </c>
      <c r="H33" s="7" t="s">
        <v>23</v>
      </c>
    </row>
    <row r="34" spans="1:8" x14ac:dyDescent="0.3">
      <c r="A34" s="5">
        <v>45619</v>
      </c>
      <c r="B34" s="6">
        <f>MONTH(Tabela1[[#This Row],[Data]])</f>
        <v>11</v>
      </c>
      <c r="C34" s="7" t="s">
        <v>1</v>
      </c>
      <c r="D34" s="7" t="s">
        <v>8</v>
      </c>
      <c r="E34" s="7" t="s">
        <v>58</v>
      </c>
      <c r="F34" s="8">
        <v>250</v>
      </c>
      <c r="G34" s="7" t="s">
        <v>22</v>
      </c>
      <c r="H34" s="10" t="s">
        <v>23</v>
      </c>
    </row>
    <row r="35" spans="1:8" x14ac:dyDescent="0.3">
      <c r="A35" s="5">
        <v>45622</v>
      </c>
      <c r="B35" s="6">
        <f>MONTH(Tabela1[[#This Row],[Data]])</f>
        <v>11</v>
      </c>
      <c r="C35" s="7" t="s">
        <v>1</v>
      </c>
      <c r="D35" s="7" t="s">
        <v>12</v>
      </c>
      <c r="E35" s="7" t="s">
        <v>59</v>
      </c>
      <c r="F35" s="8">
        <v>150</v>
      </c>
      <c r="G35" s="7" t="s">
        <v>28</v>
      </c>
      <c r="H35" s="10" t="s">
        <v>23</v>
      </c>
    </row>
    <row r="36" spans="1:8" x14ac:dyDescent="0.3">
      <c r="A36" s="5">
        <v>45626</v>
      </c>
      <c r="B36" s="6">
        <f>MONTH(Tabela1[[#This Row],[Data]])</f>
        <v>11</v>
      </c>
      <c r="C36" s="7" t="s">
        <v>1</v>
      </c>
      <c r="D36" s="7" t="s">
        <v>13</v>
      </c>
      <c r="E36" s="7" t="s">
        <v>60</v>
      </c>
      <c r="F36" s="8">
        <v>600</v>
      </c>
      <c r="G36" s="7" t="s">
        <v>25</v>
      </c>
      <c r="H36" s="10" t="s">
        <v>23</v>
      </c>
    </row>
    <row r="37" spans="1:8" x14ac:dyDescent="0.3">
      <c r="A37" s="5">
        <v>45627</v>
      </c>
      <c r="B37" s="6">
        <f>MONTH(Tabela1[[#This Row],[Data]])</f>
        <v>12</v>
      </c>
      <c r="C37" s="7" t="s">
        <v>1</v>
      </c>
      <c r="D37" s="7" t="s">
        <v>4</v>
      </c>
      <c r="E37" s="7" t="s">
        <v>61</v>
      </c>
      <c r="F37" s="8">
        <v>250</v>
      </c>
      <c r="G37" s="7" t="s">
        <v>28</v>
      </c>
      <c r="H37" s="7" t="s">
        <v>33</v>
      </c>
    </row>
    <row r="38" spans="1:8" x14ac:dyDescent="0.3">
      <c r="A38" s="5">
        <v>45629</v>
      </c>
      <c r="B38" s="6">
        <f>MONTH(Tabela1[[#This Row],[Data]])</f>
        <v>12</v>
      </c>
      <c r="C38" s="7" t="s">
        <v>2</v>
      </c>
      <c r="D38" s="7" t="s">
        <v>9</v>
      </c>
      <c r="E38" s="7" t="s">
        <v>62</v>
      </c>
      <c r="F38" s="8">
        <v>5000</v>
      </c>
      <c r="G38" s="7" t="s">
        <v>25</v>
      </c>
      <c r="H38" s="10" t="s">
        <v>23</v>
      </c>
    </row>
    <row r="39" spans="1:8" x14ac:dyDescent="0.3">
      <c r="A39" s="5">
        <v>45633</v>
      </c>
      <c r="B39" s="6">
        <f>MONTH(Tabela1[[#This Row],[Data]])</f>
        <v>12</v>
      </c>
      <c r="C39" s="7" t="s">
        <v>1</v>
      </c>
      <c r="D39" s="7" t="s">
        <v>4</v>
      </c>
      <c r="E39" s="7" t="s">
        <v>63</v>
      </c>
      <c r="F39" s="8">
        <v>220</v>
      </c>
      <c r="G39" s="7" t="s">
        <v>28</v>
      </c>
      <c r="H39" s="10" t="s">
        <v>23</v>
      </c>
    </row>
    <row r="40" spans="1:8" x14ac:dyDescent="0.3">
      <c r="A40" s="5">
        <v>45635</v>
      </c>
      <c r="B40" s="6">
        <f>MONTH(Tabela1[[#This Row],[Data]])</f>
        <v>12</v>
      </c>
      <c r="C40" s="7" t="s">
        <v>1</v>
      </c>
      <c r="D40" s="7" t="s">
        <v>10</v>
      </c>
      <c r="E40" s="7" t="s">
        <v>64</v>
      </c>
      <c r="F40" s="8">
        <v>3500</v>
      </c>
      <c r="G40" s="7" t="s">
        <v>22</v>
      </c>
      <c r="H40" s="10" t="s">
        <v>33</v>
      </c>
    </row>
    <row r="41" spans="1:8" x14ac:dyDescent="0.3">
      <c r="A41" s="5">
        <v>45638</v>
      </c>
      <c r="B41" s="6">
        <f>MONTH(Tabela1[[#This Row],[Data]])</f>
        <v>12</v>
      </c>
      <c r="C41" s="7" t="s">
        <v>1</v>
      </c>
      <c r="D41" s="7" t="s">
        <v>8</v>
      </c>
      <c r="E41" s="7" t="s">
        <v>65</v>
      </c>
      <c r="F41" s="8">
        <v>60</v>
      </c>
      <c r="G41" s="7" t="s">
        <v>28</v>
      </c>
      <c r="H41" s="10" t="s">
        <v>23</v>
      </c>
    </row>
    <row r="42" spans="1:8" x14ac:dyDescent="0.3">
      <c r="A42" s="5">
        <v>45641</v>
      </c>
      <c r="B42" s="6">
        <f>MONTH(Tabela1[[#This Row],[Data]])</f>
        <v>12</v>
      </c>
      <c r="C42" s="7" t="s">
        <v>2</v>
      </c>
      <c r="D42" s="7" t="s">
        <v>9</v>
      </c>
      <c r="E42" s="7" t="s">
        <v>26</v>
      </c>
      <c r="F42" s="8">
        <v>5000</v>
      </c>
      <c r="G42" s="7" t="s">
        <v>25</v>
      </c>
      <c r="H42" s="7" t="s">
        <v>23</v>
      </c>
    </row>
    <row r="43" spans="1:8" x14ac:dyDescent="0.3">
      <c r="A43" s="5">
        <v>45641</v>
      </c>
      <c r="B43" s="6">
        <f>MONTH(Tabela1[[#This Row],[Data]])</f>
        <v>12</v>
      </c>
      <c r="C43" s="7" t="s">
        <v>2</v>
      </c>
      <c r="D43" s="7" t="s">
        <v>5</v>
      </c>
      <c r="E43" s="7" t="s">
        <v>66</v>
      </c>
      <c r="F43" s="8">
        <v>800</v>
      </c>
      <c r="G43" s="7" t="s">
        <v>25</v>
      </c>
      <c r="H43" s="10" t="s">
        <v>23</v>
      </c>
    </row>
    <row r="44" spans="1:8" x14ac:dyDescent="0.3">
      <c r="A44" s="5">
        <v>45644</v>
      </c>
      <c r="B44" s="6">
        <f>MONTH(Tabela1[[#This Row],[Data]])</f>
        <v>12</v>
      </c>
      <c r="C44" s="7" t="s">
        <v>1</v>
      </c>
      <c r="D44" s="7" t="s">
        <v>12</v>
      </c>
      <c r="E44" s="7" t="s">
        <v>67</v>
      </c>
      <c r="F44" s="8">
        <v>500</v>
      </c>
      <c r="G44" s="7" t="s">
        <v>22</v>
      </c>
      <c r="H44" s="10" t="s">
        <v>23</v>
      </c>
    </row>
    <row r="45" spans="1:8" x14ac:dyDescent="0.3">
      <c r="A45" s="5">
        <v>45646</v>
      </c>
      <c r="B45" s="6">
        <f>MONTH(Tabela1[[#This Row],[Data]])</f>
        <v>12</v>
      </c>
      <c r="C45" s="7" t="s">
        <v>1</v>
      </c>
      <c r="D45" s="7" t="s">
        <v>10</v>
      </c>
      <c r="E45" s="7" t="s">
        <v>68</v>
      </c>
      <c r="F45" s="8">
        <v>180</v>
      </c>
      <c r="G45" s="7" t="s">
        <v>22</v>
      </c>
      <c r="H45" s="7" t="s">
        <v>23</v>
      </c>
    </row>
    <row r="46" spans="1:8" x14ac:dyDescent="0.3">
      <c r="A46" s="5">
        <v>45648</v>
      </c>
      <c r="B46" s="6">
        <f>MONTH(Tabela1[[#This Row],[Data]])</f>
        <v>12</v>
      </c>
      <c r="C46" s="7" t="s">
        <v>1</v>
      </c>
      <c r="D46" s="7" t="s">
        <v>6</v>
      </c>
      <c r="E46" s="7" t="s">
        <v>69</v>
      </c>
      <c r="F46" s="8">
        <v>150</v>
      </c>
      <c r="G46" s="7" t="s">
        <v>28</v>
      </c>
      <c r="H46" s="10" t="s">
        <v>23</v>
      </c>
    </row>
    <row r="47" spans="1:8" x14ac:dyDescent="0.3">
      <c r="A47" s="5">
        <v>45650</v>
      </c>
      <c r="B47" s="6">
        <f>MONTH(Tabela1[[#This Row],[Data]])</f>
        <v>12</v>
      </c>
      <c r="C47" s="7" t="s">
        <v>1</v>
      </c>
      <c r="D47" s="7" t="s">
        <v>12</v>
      </c>
      <c r="E47" s="7" t="s">
        <v>70</v>
      </c>
      <c r="F47" s="8">
        <v>85</v>
      </c>
      <c r="G47" s="7" t="s">
        <v>22</v>
      </c>
      <c r="H47" s="7" t="s">
        <v>23</v>
      </c>
    </row>
    <row r="48" spans="1:8" x14ac:dyDescent="0.3">
      <c r="A48" s="5">
        <v>45653</v>
      </c>
      <c r="B48" s="6">
        <f>MONTH(Tabela1[[#This Row],[Data]])</f>
        <v>12</v>
      </c>
      <c r="C48" s="7" t="s">
        <v>2</v>
      </c>
      <c r="D48" s="7" t="s">
        <v>11</v>
      </c>
      <c r="E48" s="7" t="s">
        <v>71</v>
      </c>
      <c r="F48" s="8">
        <v>120</v>
      </c>
      <c r="G48" s="7" t="s">
        <v>28</v>
      </c>
      <c r="H48" s="10" t="s">
        <v>23</v>
      </c>
    </row>
    <row r="49" spans="1:8" x14ac:dyDescent="0.3">
      <c r="A49" s="5">
        <v>45654</v>
      </c>
      <c r="B49" s="6">
        <f>MONTH(Tabela1[[#This Row],[Data]])</f>
        <v>12</v>
      </c>
      <c r="C49" s="7" t="s">
        <v>2</v>
      </c>
      <c r="D49" s="7" t="s">
        <v>11</v>
      </c>
      <c r="E49" s="7" t="s">
        <v>72</v>
      </c>
      <c r="F49" s="8">
        <v>350</v>
      </c>
      <c r="G49" s="7" t="s">
        <v>28</v>
      </c>
      <c r="H49" s="7" t="s">
        <v>23</v>
      </c>
    </row>
    <row r="50" spans="1:8" x14ac:dyDescent="0.3">
      <c r="A50" s="5">
        <v>45656</v>
      </c>
      <c r="B50" s="6">
        <f>MONTH(Tabela1[[#This Row],[Data]])</f>
        <v>12</v>
      </c>
      <c r="C50" s="7" t="s">
        <v>1</v>
      </c>
      <c r="D50" s="7" t="s">
        <v>13</v>
      </c>
      <c r="E50" s="7" t="s">
        <v>73</v>
      </c>
      <c r="F50" s="8">
        <v>200</v>
      </c>
      <c r="G50" s="7" t="s">
        <v>22</v>
      </c>
      <c r="H50" s="10" t="s">
        <v>23</v>
      </c>
    </row>
    <row r="51" spans="1:8" x14ac:dyDescent="0.3">
      <c r="A51" s="5">
        <v>45657</v>
      </c>
      <c r="B51" s="6">
        <f>MONTH(Tabela1[[#This Row],[Data]])</f>
        <v>12</v>
      </c>
      <c r="C51" s="7" t="s">
        <v>1</v>
      </c>
      <c r="D51" s="7" t="s">
        <v>6</v>
      </c>
      <c r="E51" s="7" t="s">
        <v>74</v>
      </c>
      <c r="F51" s="8">
        <v>1200</v>
      </c>
      <c r="G51" s="7" t="s">
        <v>75</v>
      </c>
      <c r="H51" s="9" t="s">
        <v>33</v>
      </c>
    </row>
  </sheetData>
  <pageMargins left="0.511811024" right="0.511811024" top="0.78740157500000008" bottom="0.78740157500000008" header="0.31496062000000008" footer="0.31496062000000008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Controller</vt:lpstr>
      <vt:lpstr>Dashboard</vt:lpstr>
      <vt:lpstr>Caixinha</vt:lpstr>
      <vt:lpstr>Data</vt:lpstr>
      <vt:lpstr>tbl_operations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Francisco Alves da Silva</dc:creator>
  <cp:lastModifiedBy>Ronaldo Francisco Alves da Silva</cp:lastModifiedBy>
  <cp:revision>1</cp:revision>
  <dcterms:modified xsi:type="dcterms:W3CDTF">2025-01-17T01:32:24Z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2025-01-16T22:54:25Z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d3b2f404-ff3a-40cd-9c6d-95a9b88ca149</vt:lpwstr>
  </property>
  <property fmtid="{D5CDD505-2E9C-101B-9397-08002B2CF9AE}" pid="8" name="MSIP_Label_9333b259-87ee-4762-9a8c-7b0d155dd87f_ContentBits">
    <vt:lpwstr>1</vt:lpwstr>
  </property>
</Properties>
</file>