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filterPrivacy="1" defaultThemeVersion="166925"/>
  <xr:revisionPtr revIDLastSave="0" documentId="13_ncr:1_{9F685C76-5C1F-4F4C-8927-FCDBE3D4AE6A}" xr6:coauthVersionLast="47" xr6:coauthVersionMax="47" xr10:uidLastSave="{00000000-0000-0000-0000-000000000000}"/>
  <bookViews>
    <workbookView xWindow="-120" yWindow="-120" windowWidth="29040" windowHeight="15720" xr2:uid="{00F35B47-D3E1-4C77-BEA6-F9952770FDD2}"/>
  </bookViews>
  <sheets>
    <sheet name="Example" sheetId="2" r:id="rId1"/>
  </sheets>
  <calcPr calcId="191029"/>
  <pivotCaches>
    <pivotCache cacheId="26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5" i="2" l="1"/>
  <c r="A16" i="2"/>
  <c r="A17" i="2"/>
  <c r="A18" i="2"/>
  <c r="A19" i="2"/>
  <c r="A20" i="2"/>
  <c r="B15" i="2"/>
  <c r="B16" i="2"/>
  <c r="B17" i="2"/>
  <c r="B18" i="2"/>
  <c r="B19" i="2"/>
  <c r="B20" i="2"/>
  <c r="A14" i="2"/>
  <c r="B14" i="2"/>
  <c r="A13" i="2"/>
  <c r="B13" i="2"/>
  <c r="B12" i="2"/>
  <c r="A12" i="2"/>
  <c r="N13" i="2" s="1"/>
  <c r="M36" i="2" l="1"/>
  <c r="M35" i="2"/>
  <c r="M14" i="2"/>
  <c r="M13" i="2"/>
  <c r="M16" i="2"/>
  <c r="M15" i="2"/>
  <c r="N32" i="2"/>
  <c r="N31" i="2"/>
  <c r="N14" i="2"/>
  <c r="M34" i="2"/>
  <c r="N29" i="2"/>
  <c r="M32" i="2"/>
  <c r="N12" i="2"/>
  <c r="N28" i="2"/>
  <c r="M31" i="2"/>
  <c r="N47" i="2"/>
  <c r="N27" i="2"/>
  <c r="M30" i="2"/>
  <c r="N46" i="2"/>
  <c r="N26" i="2"/>
  <c r="M29" i="2"/>
  <c r="N45" i="2"/>
  <c r="N25" i="2"/>
  <c r="M12" i="2"/>
  <c r="M28" i="2"/>
  <c r="N44" i="2"/>
  <c r="N24" i="2"/>
  <c r="M47" i="2"/>
  <c r="M27" i="2"/>
  <c r="N43" i="2"/>
  <c r="N23" i="2"/>
  <c r="N30" i="2"/>
  <c r="M33" i="2"/>
  <c r="M46" i="2"/>
  <c r="N42" i="2"/>
  <c r="N41" i="2"/>
  <c r="N40" i="2"/>
  <c r="M42" i="2"/>
  <c r="M22" i="2"/>
  <c r="N38" i="2"/>
  <c r="N18" i="2"/>
  <c r="M26" i="2"/>
  <c r="N22" i="2"/>
  <c r="M45" i="2"/>
  <c r="M25" i="2"/>
  <c r="N21" i="2"/>
  <c r="M44" i="2"/>
  <c r="M24" i="2"/>
  <c r="N20" i="2"/>
  <c r="M43" i="2"/>
  <c r="M23" i="2"/>
  <c r="N39" i="2"/>
  <c r="N19" i="2"/>
  <c r="M41" i="2"/>
  <c r="M21" i="2"/>
  <c r="N37" i="2"/>
  <c r="N17" i="2"/>
  <c r="M40" i="2"/>
  <c r="M20" i="2"/>
  <c r="N36" i="2"/>
  <c r="N16" i="2"/>
  <c r="M39" i="2"/>
  <c r="M19" i="2"/>
  <c r="N35" i="2"/>
  <c r="N15" i="2"/>
  <c r="M38" i="2"/>
  <c r="M18" i="2"/>
  <c r="N34" i="2"/>
  <c r="M37" i="2"/>
  <c r="M17" i="2"/>
  <c r="N33" i="2"/>
  <c r="L43" i="2"/>
  <c r="L29" i="2"/>
  <c r="L44" i="2"/>
  <c r="L36" i="2"/>
  <c r="L15" i="2"/>
  <c r="L34" i="2"/>
  <c r="L28" i="2"/>
  <c r="L27" i="2"/>
  <c r="L26" i="2"/>
  <c r="L25" i="2"/>
  <c r="L12" i="2"/>
  <c r="L24" i="2"/>
  <c r="L23" i="2"/>
  <c r="L42" i="2"/>
  <c r="L22" i="2"/>
  <c r="L41" i="2"/>
  <c r="L21" i="2"/>
  <c r="L40" i="2"/>
  <c r="L20" i="2"/>
  <c r="L39" i="2"/>
  <c r="L19" i="2"/>
  <c r="L38" i="2"/>
  <c r="L18" i="2"/>
  <c r="L17" i="2"/>
  <c r="L13" i="2"/>
  <c r="L32" i="2"/>
  <c r="L47" i="2"/>
  <c r="L31" i="2"/>
  <c r="L30" i="2"/>
  <c r="L45" i="2"/>
  <c r="L37" i="2"/>
  <c r="L16" i="2"/>
  <c r="L35" i="2"/>
  <c r="L14" i="2"/>
  <c r="L33" i="2"/>
  <c r="L46" i="2"/>
</calcChain>
</file>

<file path=xl/sharedStrings.xml><?xml version="1.0" encoding="utf-8"?>
<sst xmlns="http://schemas.openxmlformats.org/spreadsheetml/2006/main" count="93" uniqueCount="44">
  <si>
    <t>Pivot ID</t>
  </si>
  <si>
    <t>Data 1</t>
  </si>
  <si>
    <t>Data 2</t>
  </si>
  <si>
    <t>Data 3</t>
  </si>
  <si>
    <t>sun</t>
  </si>
  <si>
    <t>rain</t>
  </si>
  <si>
    <t>cloud</t>
  </si>
  <si>
    <t>green</t>
  </si>
  <si>
    <t>red</t>
  </si>
  <si>
    <t>yellow</t>
  </si>
  <si>
    <t>Somme de Pivot ID</t>
  </si>
  <si>
    <t>Étiquettes de lignes</t>
  </si>
  <si>
    <t>Unique category ID</t>
  </si>
  <si>
    <t>Category 1</t>
  </si>
  <si>
    <t>Category 2</t>
  </si>
  <si>
    <t>Category 3</t>
  </si>
  <si>
    <t>wood</t>
  </si>
  <si>
    <t>steel</t>
  </si>
  <si>
    <t>Bypass pivot table data display limitation</t>
  </si>
  <si>
    <t>a</t>
  </si>
  <si>
    <t>b</t>
  </si>
  <si>
    <t>c</t>
  </si>
  <si>
    <t>d</t>
  </si>
  <si>
    <t>e</t>
  </si>
  <si>
    <t>f</t>
  </si>
  <si>
    <t>g</t>
  </si>
  <si>
    <t>h</t>
  </si>
  <si>
    <t>i</t>
  </si>
  <si>
    <t>cloud - green - steel</t>
  </si>
  <si>
    <t>cloud - red - steel</t>
  </si>
  <si>
    <t>cloud - yellow - steel</t>
  </si>
  <si>
    <t>rain - green - wood</t>
  </si>
  <si>
    <t>rain - red - wood</t>
  </si>
  <si>
    <t>sun - green - wood</t>
  </si>
  <si>
    <t>sun - red - steel</t>
  </si>
  <si>
    <t>sun - red - wood</t>
  </si>
  <si>
    <t>sun - yellow - wood</t>
  </si>
  <si>
    <t>Need help adapting this template to your needs ?</t>
  </si>
  <si>
    <t>My organisation : 1n can help you ! Contact us here :</t>
  </si>
  <si>
    <t>How to recreate a similar pivot table :</t>
  </si>
  <si>
    <t>1. Create a table structured as a database (with definition fields and data).</t>
  </si>
  <si>
    <t>2. Make sure that intersection of every definition field is unique (make sure to enable conditionnal formatting of duplicates value on "Unique category ID).</t>
  </si>
  <si>
    <t>3. Create a formula for each data column you want to display, similar to the formulas used on this sheet.</t>
  </si>
  <si>
    <t>https://www.1n-org.eu/contact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</si>
</sst>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  <xf numFmtId="0" fontId="5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2" fillId="0" borderId="1" xfId="2"/>
    <xf numFmtId="0" fontId="1" fillId="0" borderId="0" xfId="1"/>
    <xf numFmtId="0" fontId="3" fillId="0" borderId="0" xfId="0" applyFont="1"/>
    <xf numFmtId="0" fontId="5" fillId="0" borderId="0" xfId="3"/>
  </cellXfs>
  <cellStyles count="4">
    <cellStyle name="Lien hypertexte" xfId="3" builtinId="8"/>
    <cellStyle name="Normal" xfId="0" builtinId="0"/>
    <cellStyle name="Titre" xfId="1" builtinId="15"/>
    <cellStyle name="Titre 1" xfId="2" builtinId="16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eur" refreshedDate="44930.63870127315" createdVersion="8" refreshedVersion="8" minRefreshableVersion="3" recordCount="9" xr:uid="{FB95A76D-AD81-4D06-BD53-DBD37EFA1FA3}">
  <cacheSource type="worksheet">
    <worksheetSource name="DatabaseTable"/>
  </cacheSource>
  <cacheFields count="8">
    <cacheField name="Pivot ID" numFmtId="0">
      <sharedItems containsSemiMixedTypes="0" containsString="0" containsNumber="1" containsInteger="1" minValue="12" maxValue="20"/>
    </cacheField>
    <cacheField name="Unique category ID" numFmtId="0">
      <sharedItems count="9">
        <s v="sun - green - wood"/>
        <s v="sun - red - steel"/>
        <s v="sun - red - wood"/>
        <s v="sun - yellow - wood"/>
        <s v="rain - green - wood"/>
        <s v="rain - red - wood"/>
        <s v="cloud - red - steel"/>
        <s v="cloud - yellow - steel"/>
        <s v="cloud - green - steel"/>
      </sharedItems>
    </cacheField>
    <cacheField name="Category 1" numFmtId="0">
      <sharedItems count="3">
        <s v="sun"/>
        <s v="rain"/>
        <s v="cloud"/>
      </sharedItems>
    </cacheField>
    <cacheField name="Category 2" numFmtId="0">
      <sharedItems count="3">
        <s v="green"/>
        <s v="red"/>
        <s v="yellow"/>
      </sharedItems>
    </cacheField>
    <cacheField name="Category 3" numFmtId="0">
      <sharedItems count="2">
        <s v="wood"/>
        <s v="steel"/>
      </sharedItems>
    </cacheField>
    <cacheField name="Data 1" numFmtId="0">
      <sharedItems containsSemiMixedTypes="0" containsString="0" containsNumber="1" containsInteger="1" minValue="1" maxValue="25"/>
    </cacheField>
    <cacheField name="Data 2" numFmtId="0">
      <sharedItems containsSemiMixedTypes="0" containsString="0" containsNumber="1" containsInteger="1" minValue="2" maxValue="26"/>
    </cacheField>
    <cacheField name="Data 3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">
  <r>
    <n v="12"/>
    <x v="0"/>
    <x v="0"/>
    <x v="0"/>
    <x v="0"/>
    <n v="1"/>
    <n v="2"/>
    <s v="a"/>
  </r>
  <r>
    <n v="13"/>
    <x v="1"/>
    <x v="0"/>
    <x v="1"/>
    <x v="1"/>
    <n v="4"/>
    <n v="5"/>
    <s v="b"/>
  </r>
  <r>
    <n v="14"/>
    <x v="2"/>
    <x v="0"/>
    <x v="1"/>
    <x v="0"/>
    <n v="7"/>
    <n v="8"/>
    <s v="c"/>
  </r>
  <r>
    <n v="15"/>
    <x v="3"/>
    <x v="0"/>
    <x v="2"/>
    <x v="0"/>
    <n v="10"/>
    <n v="11"/>
    <s v="d"/>
  </r>
  <r>
    <n v="16"/>
    <x v="4"/>
    <x v="1"/>
    <x v="0"/>
    <x v="0"/>
    <n v="13"/>
    <n v="14"/>
    <s v="e"/>
  </r>
  <r>
    <n v="17"/>
    <x v="5"/>
    <x v="1"/>
    <x v="1"/>
    <x v="0"/>
    <n v="16"/>
    <n v="17"/>
    <s v="f"/>
  </r>
  <r>
    <n v="18"/>
    <x v="6"/>
    <x v="2"/>
    <x v="1"/>
    <x v="1"/>
    <n v="19"/>
    <n v="20"/>
    <s v="g"/>
  </r>
  <r>
    <n v="19"/>
    <x v="7"/>
    <x v="2"/>
    <x v="2"/>
    <x v="1"/>
    <n v="22"/>
    <n v="23"/>
    <s v="h"/>
  </r>
  <r>
    <n v="20"/>
    <x v="8"/>
    <x v="2"/>
    <x v="0"/>
    <x v="1"/>
    <n v="25"/>
    <n v="26"/>
    <s v="i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1D7880-B381-4474-8253-D316DE4291A5}" name="Tableau croisé dynamique1" cacheId="26" applyNumberFormats="0" applyBorderFormats="0" applyFontFormats="0" applyPatternFormats="0" applyAlignmentFormats="0" applyWidthHeightFormats="1" dataCaption="Valeurs" updatedVersion="8" minRefreshableVersion="3" useAutoFormatting="1" rowGrandTotals="0" colGrandTotals="0" itemPrintTitles="1" createdVersion="8" indent="0" outline="1" outlineData="1" multipleFieldFilters="0">
  <location ref="J11:K47" firstHeaderRow="1" firstDataRow="1" firstDataCol="1"/>
  <pivotFields count="8">
    <pivotField dataField="1" showAll="0" defaultSubtotal="0"/>
    <pivotField axis="axisRow" subtotalTop="0" showAll="0" defaultSubtotal="0">
      <items count="9">
        <item x="8"/>
        <item x="6"/>
        <item x="7"/>
        <item x="4"/>
        <item x="5"/>
        <item x="0"/>
        <item x="1"/>
        <item x="2"/>
        <item x="3"/>
      </items>
    </pivotField>
    <pivotField axis="axisRow" subtotalTop="0" showAll="0" defaultSubtotal="0">
      <items count="3">
        <item x="2"/>
        <item x="1"/>
        <item x="0"/>
      </items>
    </pivotField>
    <pivotField axis="axisRow" subtotalTop="0" showAll="0" defaultSubtotal="0">
      <items count="3">
        <item x="0"/>
        <item x="1"/>
        <item x="2"/>
      </items>
    </pivotField>
    <pivotField axis="axisRow" subtotalTop="0" showAll="0" defaultSubtotal="0">
      <items count="2">
        <item x="1"/>
        <item x="0"/>
      </items>
    </pivotField>
    <pivotField showAll="0" defaultSubtotal="0"/>
    <pivotField showAll="0" defaultSubtotal="0"/>
    <pivotField showAll="0" defaultSubtotal="0"/>
  </pivotFields>
  <rowFields count="4">
    <field x="1"/>
    <field x="2"/>
    <field x="3"/>
    <field x="4"/>
  </rowFields>
  <rowItems count="36">
    <i>
      <x/>
    </i>
    <i r="1">
      <x/>
    </i>
    <i r="2">
      <x/>
    </i>
    <i r="3">
      <x/>
    </i>
    <i>
      <x v="1"/>
    </i>
    <i r="1">
      <x/>
    </i>
    <i r="2">
      <x v="1"/>
    </i>
    <i r="3">
      <x/>
    </i>
    <i>
      <x v="2"/>
    </i>
    <i r="1">
      <x/>
    </i>
    <i r="2">
      <x v="2"/>
    </i>
    <i r="3">
      <x/>
    </i>
    <i>
      <x v="3"/>
    </i>
    <i r="1">
      <x v="1"/>
    </i>
    <i r="2">
      <x/>
    </i>
    <i r="3">
      <x v="1"/>
    </i>
    <i>
      <x v="4"/>
    </i>
    <i r="1">
      <x v="1"/>
    </i>
    <i r="2">
      <x v="1"/>
    </i>
    <i r="3">
      <x v="1"/>
    </i>
    <i>
      <x v="5"/>
    </i>
    <i r="1">
      <x v="2"/>
    </i>
    <i r="2">
      <x/>
    </i>
    <i r="3">
      <x v="1"/>
    </i>
    <i>
      <x v="6"/>
    </i>
    <i r="1">
      <x v="2"/>
    </i>
    <i r="2">
      <x v="1"/>
    </i>
    <i r="3">
      <x/>
    </i>
    <i>
      <x v="7"/>
    </i>
    <i r="1">
      <x v="2"/>
    </i>
    <i r="2">
      <x v="1"/>
    </i>
    <i r="3">
      <x v="1"/>
    </i>
    <i>
      <x v="8"/>
    </i>
    <i r="1">
      <x v="2"/>
    </i>
    <i r="2">
      <x v="2"/>
    </i>
    <i r="3">
      <x v="1"/>
    </i>
  </rowItems>
  <colItems count="1">
    <i/>
  </colItems>
  <dataFields count="1">
    <dataField name="Somme de Pivot ID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789D03A-448A-452C-8850-A296419FEE46}" name="DatabaseTable" displayName="DatabaseTable" ref="A11:H20" totalsRowShown="0">
  <autoFilter ref="A11:H20" xr:uid="{B789D03A-448A-452C-8850-A296419FEE46}"/>
  <tableColumns count="8">
    <tableColumn id="1" xr3:uid="{640659C9-70FE-4903-BE0B-A88DB1E58781}" name="Pivot ID">
      <calculatedColumnFormula>ROW(DatabaseTable[[#This Row],[Unique category ID]])</calculatedColumnFormula>
    </tableColumn>
    <tableColumn id="2" xr3:uid="{FE3020CD-C9FE-476D-92AD-CDDC1E0E53D7}" name="Unique category ID">
      <calculatedColumnFormula>DatabaseTable[[#This Row],[Category 1]]&amp;" - "&amp;DatabaseTable[[#This Row],[Category 2]]&amp;" - "&amp;DatabaseTable[[#This Row],[Category 3]]</calculatedColumnFormula>
    </tableColumn>
    <tableColumn id="3" xr3:uid="{72F5205C-9D3F-41CC-B129-26FBD0060E28}" name="Category 1"/>
    <tableColumn id="4" xr3:uid="{119727F9-FA29-4AB4-8EE0-711961967B50}" name="Category 2"/>
    <tableColumn id="5" xr3:uid="{81BBA6E2-0E62-4FD5-B15E-75B94D5D91E0}" name="Category 3"/>
    <tableColumn id="6" xr3:uid="{532FCD0D-68E9-49FC-BA65-1015412F6B22}" name="Data 1"/>
    <tableColumn id="7" xr3:uid="{B9A5FB8E-E9AF-49FF-895E-3ED7CC2C11A6}" name="Data 2"/>
    <tableColumn id="8" xr3:uid="{175DB8B9-9E44-4DBE-8EDA-210A93E4AD25}" name="Data 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1n-org.eu/contact" TargetMode="External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5E99E-0B3F-48E9-9BBE-2446B5ED4E88}">
  <dimension ref="A1:N47"/>
  <sheetViews>
    <sheetView tabSelected="1" workbookViewId="0">
      <selection activeCell="F31" sqref="F31"/>
    </sheetView>
  </sheetViews>
  <sheetFormatPr baseColWidth="10" defaultRowHeight="15" x14ac:dyDescent="0.25"/>
  <cols>
    <col min="1" max="1" width="10.140625" bestFit="1" customWidth="1"/>
    <col min="2" max="2" width="21.5703125" bestFit="1" customWidth="1"/>
    <col min="3" max="5" width="18.42578125" bestFit="1" customWidth="1"/>
    <col min="6" max="8" width="8.7109375" bestFit="1" customWidth="1"/>
    <col min="10" max="10" width="21.42578125" bestFit="1" customWidth="1"/>
    <col min="11" max="11" width="17.85546875" bestFit="1" customWidth="1"/>
  </cols>
  <sheetData>
    <row r="1" spans="1:14" ht="23.25" x14ac:dyDescent="0.35">
      <c r="A1" s="8" t="s">
        <v>18</v>
      </c>
    </row>
    <row r="3" spans="1:14" ht="20.25" thickBot="1" x14ac:dyDescent="0.35">
      <c r="A3" s="7" t="s">
        <v>39</v>
      </c>
    </row>
    <row r="4" spans="1:14" ht="15.75" thickTop="1" x14ac:dyDescent="0.25">
      <c r="A4" t="s">
        <v>40</v>
      </c>
    </row>
    <row r="5" spans="1:14" x14ac:dyDescent="0.25">
      <c r="A5" t="s">
        <v>41</v>
      </c>
    </row>
    <row r="6" spans="1:14" x14ac:dyDescent="0.25">
      <c r="A6" t="s">
        <v>42</v>
      </c>
    </row>
    <row r="8" spans="1:14" x14ac:dyDescent="0.25">
      <c r="A8" s="9" t="s">
        <v>37</v>
      </c>
    </row>
    <row r="9" spans="1:14" x14ac:dyDescent="0.25">
      <c r="A9" s="9" t="s">
        <v>38</v>
      </c>
      <c r="D9" s="10" t="s">
        <v>43</v>
      </c>
    </row>
    <row r="10" spans="1:14" x14ac:dyDescent="0.25">
      <c r="A10" s="9"/>
    </row>
    <row r="11" spans="1:14" x14ac:dyDescent="0.25">
      <c r="A11" t="s">
        <v>0</v>
      </c>
      <c r="B11" t="s">
        <v>12</v>
      </c>
      <c r="C11" t="s">
        <v>13</v>
      </c>
      <c r="D11" t="s">
        <v>14</v>
      </c>
      <c r="E11" t="s">
        <v>15</v>
      </c>
      <c r="F11" t="s">
        <v>1</v>
      </c>
      <c r="G11" t="s">
        <v>2</v>
      </c>
      <c r="H11" t="s">
        <v>3</v>
      </c>
      <c r="J11" s="2" t="s">
        <v>11</v>
      </c>
      <c r="K11" t="s">
        <v>10</v>
      </c>
      <c r="L11" s="9" t="s">
        <v>1</v>
      </c>
      <c r="M11" s="9" t="s">
        <v>2</v>
      </c>
      <c r="N11" s="9" t="s">
        <v>3</v>
      </c>
    </row>
    <row r="12" spans="1:14" x14ac:dyDescent="0.25">
      <c r="A12">
        <f>ROW(DatabaseTable[[#This Row],[Unique category ID]])</f>
        <v>12</v>
      </c>
      <c r="B12" t="str">
        <f>DatabaseTable[[#This Row],[Category 1]]&amp;" - "&amp;DatabaseTable[[#This Row],[Category 2]]&amp;" - "&amp;DatabaseTable[[#This Row],[Category 3]]</f>
        <v>sun - green - wood</v>
      </c>
      <c r="C12" t="s">
        <v>4</v>
      </c>
      <c r="D12" t="s">
        <v>7</v>
      </c>
      <c r="E12" t="s">
        <v>16</v>
      </c>
      <c r="F12">
        <v>1</v>
      </c>
      <c r="G12">
        <v>2</v>
      </c>
      <c r="H12" t="s">
        <v>19</v>
      </c>
      <c r="J12" s="3" t="s">
        <v>28</v>
      </c>
      <c r="K12" s="1"/>
      <c r="L12" t="str">
        <f>IFERROR(VLOOKUP(K12,DatabaseTable[],COLUMN(DatabaseTable[[#Headers],[Data 1]])-COLUMN(DatabaseTable[[#Headers],[Pivot ID]])+1,FALSE),"")</f>
        <v/>
      </c>
      <c r="M12" t="str">
        <f>IFERROR(VLOOKUP(K12,DatabaseTable[],COLUMN(DatabaseTable[[#Headers],[Data 2]])-COLUMN(DatabaseTable[[#Headers],[Pivot ID]])+1,FALSE),"")</f>
        <v/>
      </c>
      <c r="N12" t="str">
        <f>IFERROR(VLOOKUP(K12,DatabaseTable[],COLUMN(DatabaseTable[[#Headers],[Data 3]])-COLUMN(DatabaseTable[[#Headers],[Pivot ID]])+1,FALSE),"")</f>
        <v/>
      </c>
    </row>
    <row r="13" spans="1:14" x14ac:dyDescent="0.25">
      <c r="A13">
        <f>ROW(DatabaseTable[[#This Row],[Unique category ID]])</f>
        <v>13</v>
      </c>
      <c r="B13" t="str">
        <f>DatabaseTable[[#This Row],[Category 1]]&amp;" - "&amp;DatabaseTable[[#This Row],[Category 2]]&amp;" - "&amp;DatabaseTable[[#This Row],[Category 3]]</f>
        <v>sun - red - steel</v>
      </c>
      <c r="C13" t="s">
        <v>4</v>
      </c>
      <c r="D13" t="s">
        <v>8</v>
      </c>
      <c r="E13" t="s">
        <v>17</v>
      </c>
      <c r="F13">
        <v>4</v>
      </c>
      <c r="G13">
        <v>5</v>
      </c>
      <c r="H13" t="s">
        <v>20</v>
      </c>
      <c r="J13" s="4" t="s">
        <v>6</v>
      </c>
      <c r="K13" s="1"/>
      <c r="L13" t="str">
        <f>IFERROR(VLOOKUP(K13,DatabaseTable[],COLUMN(DatabaseTable[[#Headers],[Data 1]])-COLUMN(DatabaseTable[[#Headers],[Pivot ID]])+1,FALSE),"")</f>
        <v/>
      </c>
      <c r="M13" t="str">
        <f>IFERROR(VLOOKUP(K13,DatabaseTable[],COLUMN(DatabaseTable[[#Headers],[Data 2]])-COLUMN(DatabaseTable[[#Headers],[Pivot ID]])+1,FALSE),"")</f>
        <v/>
      </c>
      <c r="N13" t="str">
        <f>IFERROR(VLOOKUP(K13,DatabaseTable[],COLUMN(DatabaseTable[[#Headers],[Data 3]])-COLUMN(DatabaseTable[[#Headers],[Pivot ID]])+1,FALSE),"")</f>
        <v/>
      </c>
    </row>
    <row r="14" spans="1:14" x14ac:dyDescent="0.25">
      <c r="A14">
        <f>ROW(DatabaseTable[[#This Row],[Unique category ID]])</f>
        <v>14</v>
      </c>
      <c r="B14" t="str">
        <f>DatabaseTable[[#This Row],[Category 1]]&amp;" - "&amp;DatabaseTable[[#This Row],[Category 2]]&amp;" - "&amp;DatabaseTable[[#This Row],[Category 3]]</f>
        <v>sun - red - wood</v>
      </c>
      <c r="C14" t="s">
        <v>4</v>
      </c>
      <c r="D14" t="s">
        <v>8</v>
      </c>
      <c r="E14" t="s">
        <v>16</v>
      </c>
      <c r="F14">
        <v>7</v>
      </c>
      <c r="G14">
        <v>8</v>
      </c>
      <c r="H14" t="s">
        <v>21</v>
      </c>
      <c r="J14" s="5" t="s">
        <v>7</v>
      </c>
      <c r="K14" s="1"/>
      <c r="L14" t="str">
        <f>IFERROR(VLOOKUP(K14,DatabaseTable[],COLUMN(DatabaseTable[[#Headers],[Data 1]])-COLUMN(DatabaseTable[[#Headers],[Pivot ID]])+1,FALSE),"")</f>
        <v/>
      </c>
      <c r="M14" t="str">
        <f>IFERROR(VLOOKUP(K14,DatabaseTable[],COLUMN(DatabaseTable[[#Headers],[Data 2]])-COLUMN(DatabaseTable[[#Headers],[Pivot ID]])+1,FALSE),"")</f>
        <v/>
      </c>
      <c r="N14" t="str">
        <f>IFERROR(VLOOKUP(K14,DatabaseTable[],COLUMN(DatabaseTable[[#Headers],[Data 3]])-COLUMN(DatabaseTable[[#Headers],[Pivot ID]])+1,FALSE),"")</f>
        <v/>
      </c>
    </row>
    <row r="15" spans="1:14" x14ac:dyDescent="0.25">
      <c r="A15">
        <f>ROW(DatabaseTable[[#This Row],[Unique category ID]])</f>
        <v>15</v>
      </c>
      <c r="B15" t="str">
        <f>DatabaseTable[[#This Row],[Category 1]]&amp;" - "&amp;DatabaseTable[[#This Row],[Category 2]]&amp;" - "&amp;DatabaseTable[[#This Row],[Category 3]]</f>
        <v>sun - yellow - wood</v>
      </c>
      <c r="C15" t="s">
        <v>4</v>
      </c>
      <c r="D15" t="s">
        <v>9</v>
      </c>
      <c r="E15" t="s">
        <v>16</v>
      </c>
      <c r="F15">
        <v>10</v>
      </c>
      <c r="G15">
        <v>11</v>
      </c>
      <c r="H15" t="s">
        <v>22</v>
      </c>
      <c r="J15" s="6" t="s">
        <v>17</v>
      </c>
      <c r="K15" s="1">
        <v>20</v>
      </c>
      <c r="L15">
        <f>IFERROR(VLOOKUP(K15,DatabaseTable[],COLUMN(DatabaseTable[[#Headers],[Data 1]])-COLUMN(DatabaseTable[[#Headers],[Pivot ID]])+1,FALSE),"")</f>
        <v>25</v>
      </c>
      <c r="M15">
        <f>IFERROR(VLOOKUP(K15,DatabaseTable[],COLUMN(DatabaseTable[[#Headers],[Data 2]])-COLUMN(DatabaseTable[[#Headers],[Pivot ID]])+1,FALSE),"")</f>
        <v>26</v>
      </c>
      <c r="N15" t="str">
        <f>IFERROR(VLOOKUP(K15,DatabaseTable[],COLUMN(DatabaseTable[[#Headers],[Data 3]])-COLUMN(DatabaseTable[[#Headers],[Pivot ID]])+1,FALSE),"")</f>
        <v>i</v>
      </c>
    </row>
    <row r="16" spans="1:14" x14ac:dyDescent="0.25">
      <c r="A16">
        <f>ROW(DatabaseTable[[#This Row],[Unique category ID]])</f>
        <v>16</v>
      </c>
      <c r="B16" t="str">
        <f>DatabaseTable[[#This Row],[Category 1]]&amp;" - "&amp;DatabaseTable[[#This Row],[Category 2]]&amp;" - "&amp;DatabaseTable[[#This Row],[Category 3]]</f>
        <v>rain - green - wood</v>
      </c>
      <c r="C16" t="s">
        <v>5</v>
      </c>
      <c r="D16" t="s">
        <v>7</v>
      </c>
      <c r="E16" t="s">
        <v>16</v>
      </c>
      <c r="F16">
        <v>13</v>
      </c>
      <c r="G16">
        <v>14</v>
      </c>
      <c r="H16" t="s">
        <v>23</v>
      </c>
      <c r="J16" s="3" t="s">
        <v>29</v>
      </c>
      <c r="K16" s="1"/>
      <c r="L16" t="str">
        <f>IFERROR(VLOOKUP(K16,DatabaseTable[],COLUMN(DatabaseTable[[#Headers],[Data 1]])-COLUMN(DatabaseTable[[#Headers],[Pivot ID]])+1,FALSE),"")</f>
        <v/>
      </c>
      <c r="M16" t="str">
        <f>IFERROR(VLOOKUP(K16,DatabaseTable[],COLUMN(DatabaseTable[[#Headers],[Data 2]])-COLUMN(DatabaseTable[[#Headers],[Pivot ID]])+1,FALSE),"")</f>
        <v/>
      </c>
      <c r="N16" t="str">
        <f>IFERROR(VLOOKUP(K16,DatabaseTable[],COLUMN(DatabaseTable[[#Headers],[Data 3]])-COLUMN(DatabaseTable[[#Headers],[Pivot ID]])+1,FALSE),"")</f>
        <v/>
      </c>
    </row>
    <row r="17" spans="1:14" x14ac:dyDescent="0.25">
      <c r="A17">
        <f>ROW(DatabaseTable[[#This Row],[Unique category ID]])</f>
        <v>17</v>
      </c>
      <c r="B17" t="str">
        <f>DatabaseTable[[#This Row],[Category 1]]&amp;" - "&amp;DatabaseTable[[#This Row],[Category 2]]&amp;" - "&amp;DatabaseTable[[#This Row],[Category 3]]</f>
        <v>rain - red - wood</v>
      </c>
      <c r="C17" t="s">
        <v>5</v>
      </c>
      <c r="D17" t="s">
        <v>8</v>
      </c>
      <c r="E17" t="s">
        <v>16</v>
      </c>
      <c r="F17">
        <v>16</v>
      </c>
      <c r="G17">
        <v>17</v>
      </c>
      <c r="H17" t="s">
        <v>24</v>
      </c>
      <c r="J17" s="4" t="s">
        <v>6</v>
      </c>
      <c r="K17" s="1"/>
      <c r="L17" t="str">
        <f>IFERROR(VLOOKUP(K17,DatabaseTable[],COLUMN(DatabaseTable[[#Headers],[Data 1]])-COLUMN(DatabaseTable[[#Headers],[Pivot ID]])+1,FALSE),"")</f>
        <v/>
      </c>
      <c r="M17" t="str">
        <f>IFERROR(VLOOKUP(K17,DatabaseTable[],COLUMN(DatabaseTable[[#Headers],[Data 2]])-COLUMN(DatabaseTable[[#Headers],[Pivot ID]])+1,FALSE),"")</f>
        <v/>
      </c>
      <c r="N17" t="str">
        <f>IFERROR(VLOOKUP(K17,DatabaseTable[],COLUMN(DatabaseTable[[#Headers],[Data 3]])-COLUMN(DatabaseTable[[#Headers],[Pivot ID]])+1,FALSE),"")</f>
        <v/>
      </c>
    </row>
    <row r="18" spans="1:14" x14ac:dyDescent="0.25">
      <c r="A18">
        <f>ROW(DatabaseTable[[#This Row],[Unique category ID]])</f>
        <v>18</v>
      </c>
      <c r="B18" t="str">
        <f>DatabaseTable[[#This Row],[Category 1]]&amp;" - "&amp;DatabaseTable[[#This Row],[Category 2]]&amp;" - "&amp;DatabaseTable[[#This Row],[Category 3]]</f>
        <v>cloud - red - steel</v>
      </c>
      <c r="C18" t="s">
        <v>6</v>
      </c>
      <c r="D18" t="s">
        <v>8</v>
      </c>
      <c r="E18" t="s">
        <v>17</v>
      </c>
      <c r="F18">
        <v>19</v>
      </c>
      <c r="G18">
        <v>20</v>
      </c>
      <c r="H18" t="s">
        <v>25</v>
      </c>
      <c r="J18" s="5" t="s">
        <v>8</v>
      </c>
      <c r="K18" s="1"/>
      <c r="L18" t="str">
        <f>IFERROR(VLOOKUP(K18,DatabaseTable[],COLUMN(DatabaseTable[[#Headers],[Data 1]])-COLUMN(DatabaseTable[[#Headers],[Pivot ID]])+1,FALSE),"")</f>
        <v/>
      </c>
      <c r="M18" t="str">
        <f>IFERROR(VLOOKUP(K18,DatabaseTable[],COLUMN(DatabaseTable[[#Headers],[Data 2]])-COLUMN(DatabaseTable[[#Headers],[Pivot ID]])+1,FALSE),"")</f>
        <v/>
      </c>
      <c r="N18" t="str">
        <f>IFERROR(VLOOKUP(K18,DatabaseTable[],COLUMN(DatabaseTable[[#Headers],[Data 3]])-COLUMN(DatabaseTable[[#Headers],[Pivot ID]])+1,FALSE),"")</f>
        <v/>
      </c>
    </row>
    <row r="19" spans="1:14" x14ac:dyDescent="0.25">
      <c r="A19">
        <f>ROW(DatabaseTable[[#This Row],[Unique category ID]])</f>
        <v>19</v>
      </c>
      <c r="B19" t="str">
        <f>DatabaseTable[[#This Row],[Category 1]]&amp;" - "&amp;DatabaseTable[[#This Row],[Category 2]]&amp;" - "&amp;DatabaseTable[[#This Row],[Category 3]]</f>
        <v>cloud - yellow - steel</v>
      </c>
      <c r="C19" t="s">
        <v>6</v>
      </c>
      <c r="D19" t="s">
        <v>9</v>
      </c>
      <c r="E19" t="s">
        <v>17</v>
      </c>
      <c r="F19">
        <v>22</v>
      </c>
      <c r="G19">
        <v>23</v>
      </c>
      <c r="H19" t="s">
        <v>26</v>
      </c>
      <c r="J19" s="6" t="s">
        <v>17</v>
      </c>
      <c r="K19" s="1">
        <v>18</v>
      </c>
      <c r="L19">
        <f>IFERROR(VLOOKUP(K19,DatabaseTable[],COLUMN(DatabaseTable[[#Headers],[Data 1]])-COLUMN(DatabaseTable[[#Headers],[Pivot ID]])+1,FALSE),"")</f>
        <v>19</v>
      </c>
      <c r="M19">
        <f>IFERROR(VLOOKUP(K19,DatabaseTable[],COLUMN(DatabaseTable[[#Headers],[Data 2]])-COLUMN(DatabaseTable[[#Headers],[Pivot ID]])+1,FALSE),"")</f>
        <v>20</v>
      </c>
      <c r="N19" t="str">
        <f>IFERROR(VLOOKUP(K19,DatabaseTable[],COLUMN(DatabaseTable[[#Headers],[Data 3]])-COLUMN(DatabaseTable[[#Headers],[Pivot ID]])+1,FALSE),"")</f>
        <v>g</v>
      </c>
    </row>
    <row r="20" spans="1:14" x14ac:dyDescent="0.25">
      <c r="A20">
        <f>ROW(DatabaseTable[[#This Row],[Unique category ID]])</f>
        <v>20</v>
      </c>
      <c r="B20" t="str">
        <f>DatabaseTable[[#This Row],[Category 1]]&amp;" - "&amp;DatabaseTable[[#This Row],[Category 2]]&amp;" - "&amp;DatabaseTable[[#This Row],[Category 3]]</f>
        <v>cloud - green - steel</v>
      </c>
      <c r="C20" t="s">
        <v>6</v>
      </c>
      <c r="D20" t="s">
        <v>7</v>
      </c>
      <c r="E20" t="s">
        <v>17</v>
      </c>
      <c r="F20">
        <v>25</v>
      </c>
      <c r="G20">
        <v>26</v>
      </c>
      <c r="H20" t="s">
        <v>27</v>
      </c>
      <c r="J20" s="3" t="s">
        <v>30</v>
      </c>
      <c r="K20" s="1"/>
      <c r="L20" t="str">
        <f>IFERROR(VLOOKUP(K20,DatabaseTable[],COLUMN(DatabaseTable[[#Headers],[Data 1]])-COLUMN(DatabaseTable[[#Headers],[Pivot ID]])+1,FALSE),"")</f>
        <v/>
      </c>
      <c r="M20" t="str">
        <f>IFERROR(VLOOKUP(K20,DatabaseTable[],COLUMN(DatabaseTable[[#Headers],[Data 2]])-COLUMN(DatabaseTable[[#Headers],[Pivot ID]])+1,FALSE),"")</f>
        <v/>
      </c>
      <c r="N20" t="str">
        <f>IFERROR(VLOOKUP(K20,DatabaseTable[],COLUMN(DatabaseTable[[#Headers],[Data 3]])-COLUMN(DatabaseTable[[#Headers],[Pivot ID]])+1,FALSE),"")</f>
        <v/>
      </c>
    </row>
    <row r="21" spans="1:14" x14ac:dyDescent="0.25">
      <c r="J21" s="4" t="s">
        <v>6</v>
      </c>
      <c r="K21" s="1"/>
      <c r="L21" t="str">
        <f>IFERROR(VLOOKUP(K21,DatabaseTable[],COLUMN(DatabaseTable[[#Headers],[Data 1]])-COLUMN(DatabaseTable[[#Headers],[Pivot ID]])+1,FALSE),"")</f>
        <v/>
      </c>
      <c r="M21" t="str">
        <f>IFERROR(VLOOKUP(K21,DatabaseTable[],COLUMN(DatabaseTable[[#Headers],[Data 2]])-COLUMN(DatabaseTable[[#Headers],[Pivot ID]])+1,FALSE),"")</f>
        <v/>
      </c>
      <c r="N21" t="str">
        <f>IFERROR(VLOOKUP(K21,DatabaseTable[],COLUMN(DatabaseTable[[#Headers],[Data 3]])-COLUMN(DatabaseTable[[#Headers],[Pivot ID]])+1,FALSE),"")</f>
        <v/>
      </c>
    </row>
    <row r="22" spans="1:14" x14ac:dyDescent="0.25">
      <c r="J22" s="5" t="s">
        <v>9</v>
      </c>
      <c r="K22" s="1"/>
      <c r="L22" t="str">
        <f>IFERROR(VLOOKUP(K22,DatabaseTable[],COLUMN(DatabaseTable[[#Headers],[Data 1]])-COLUMN(DatabaseTable[[#Headers],[Pivot ID]])+1,FALSE),"")</f>
        <v/>
      </c>
      <c r="M22" t="str">
        <f>IFERROR(VLOOKUP(K22,DatabaseTable[],COLUMN(DatabaseTable[[#Headers],[Data 2]])-COLUMN(DatabaseTable[[#Headers],[Pivot ID]])+1,FALSE),"")</f>
        <v/>
      </c>
      <c r="N22" t="str">
        <f>IFERROR(VLOOKUP(K22,DatabaseTable[],COLUMN(DatabaseTable[[#Headers],[Data 3]])-COLUMN(DatabaseTable[[#Headers],[Pivot ID]])+1,FALSE),"")</f>
        <v/>
      </c>
    </row>
    <row r="23" spans="1:14" x14ac:dyDescent="0.25">
      <c r="J23" s="6" t="s">
        <v>17</v>
      </c>
      <c r="K23" s="1">
        <v>19</v>
      </c>
      <c r="L23">
        <f>IFERROR(VLOOKUP(K23,DatabaseTable[],COLUMN(DatabaseTable[[#Headers],[Data 1]])-COLUMN(DatabaseTable[[#Headers],[Pivot ID]])+1,FALSE),"")</f>
        <v>22</v>
      </c>
      <c r="M23">
        <f>IFERROR(VLOOKUP(K23,DatabaseTable[],COLUMN(DatabaseTable[[#Headers],[Data 2]])-COLUMN(DatabaseTable[[#Headers],[Pivot ID]])+1,FALSE),"")</f>
        <v>23</v>
      </c>
      <c r="N23" t="str">
        <f>IFERROR(VLOOKUP(K23,DatabaseTable[],COLUMN(DatabaseTable[[#Headers],[Data 3]])-COLUMN(DatabaseTable[[#Headers],[Pivot ID]])+1,FALSE),"")</f>
        <v>h</v>
      </c>
    </row>
    <row r="24" spans="1:14" x14ac:dyDescent="0.25">
      <c r="J24" s="3" t="s">
        <v>31</v>
      </c>
      <c r="K24" s="1"/>
      <c r="L24" t="str">
        <f>IFERROR(VLOOKUP(K24,DatabaseTable[],COLUMN(DatabaseTable[[#Headers],[Data 1]])-COLUMN(DatabaseTable[[#Headers],[Pivot ID]])+1,FALSE),"")</f>
        <v/>
      </c>
      <c r="M24" t="str">
        <f>IFERROR(VLOOKUP(K24,DatabaseTable[],COLUMN(DatabaseTable[[#Headers],[Data 2]])-COLUMN(DatabaseTable[[#Headers],[Pivot ID]])+1,FALSE),"")</f>
        <v/>
      </c>
      <c r="N24" t="str">
        <f>IFERROR(VLOOKUP(K24,DatabaseTable[],COLUMN(DatabaseTable[[#Headers],[Data 3]])-COLUMN(DatabaseTable[[#Headers],[Pivot ID]])+1,FALSE),"")</f>
        <v/>
      </c>
    </row>
    <row r="25" spans="1:14" x14ac:dyDescent="0.25">
      <c r="J25" s="4" t="s">
        <v>5</v>
      </c>
      <c r="K25" s="1"/>
      <c r="L25" t="str">
        <f>IFERROR(VLOOKUP(K25,DatabaseTable[],COLUMN(DatabaseTable[[#Headers],[Data 1]])-COLUMN(DatabaseTable[[#Headers],[Pivot ID]])+1,FALSE),"")</f>
        <v/>
      </c>
      <c r="M25" t="str">
        <f>IFERROR(VLOOKUP(K25,DatabaseTable[],COLUMN(DatabaseTable[[#Headers],[Data 2]])-COLUMN(DatabaseTable[[#Headers],[Pivot ID]])+1,FALSE),"")</f>
        <v/>
      </c>
      <c r="N25" t="str">
        <f>IFERROR(VLOOKUP(K25,DatabaseTable[],COLUMN(DatabaseTable[[#Headers],[Data 3]])-COLUMN(DatabaseTable[[#Headers],[Pivot ID]])+1,FALSE),"")</f>
        <v/>
      </c>
    </row>
    <row r="26" spans="1:14" x14ac:dyDescent="0.25">
      <c r="J26" s="5" t="s">
        <v>7</v>
      </c>
      <c r="K26" s="1"/>
      <c r="L26" t="str">
        <f>IFERROR(VLOOKUP(K26,DatabaseTable[],COLUMN(DatabaseTable[[#Headers],[Data 1]])-COLUMN(DatabaseTable[[#Headers],[Pivot ID]])+1,FALSE),"")</f>
        <v/>
      </c>
      <c r="M26" t="str">
        <f>IFERROR(VLOOKUP(K26,DatabaseTable[],COLUMN(DatabaseTable[[#Headers],[Data 2]])-COLUMN(DatabaseTable[[#Headers],[Pivot ID]])+1,FALSE),"")</f>
        <v/>
      </c>
      <c r="N26" t="str">
        <f>IFERROR(VLOOKUP(K26,DatabaseTable[],COLUMN(DatabaseTable[[#Headers],[Data 3]])-COLUMN(DatabaseTable[[#Headers],[Pivot ID]])+1,FALSE),"")</f>
        <v/>
      </c>
    </row>
    <row r="27" spans="1:14" x14ac:dyDescent="0.25">
      <c r="J27" s="6" t="s">
        <v>16</v>
      </c>
      <c r="K27" s="1">
        <v>16</v>
      </c>
      <c r="L27">
        <f>IFERROR(VLOOKUP(K27,DatabaseTable[],COLUMN(DatabaseTable[[#Headers],[Data 1]])-COLUMN(DatabaseTable[[#Headers],[Pivot ID]])+1,FALSE),"")</f>
        <v>13</v>
      </c>
      <c r="M27">
        <f>IFERROR(VLOOKUP(K27,DatabaseTable[],COLUMN(DatabaseTable[[#Headers],[Data 2]])-COLUMN(DatabaseTable[[#Headers],[Pivot ID]])+1,FALSE),"")</f>
        <v>14</v>
      </c>
      <c r="N27" t="str">
        <f>IFERROR(VLOOKUP(K27,DatabaseTable[],COLUMN(DatabaseTable[[#Headers],[Data 3]])-COLUMN(DatabaseTable[[#Headers],[Pivot ID]])+1,FALSE),"")</f>
        <v>e</v>
      </c>
    </row>
    <row r="28" spans="1:14" x14ac:dyDescent="0.25">
      <c r="J28" s="3" t="s">
        <v>32</v>
      </c>
      <c r="K28" s="1"/>
      <c r="L28" t="str">
        <f>IFERROR(VLOOKUP(K28,DatabaseTable[],COLUMN(DatabaseTable[[#Headers],[Data 1]])-COLUMN(DatabaseTable[[#Headers],[Pivot ID]])+1,FALSE),"")</f>
        <v/>
      </c>
      <c r="M28" t="str">
        <f>IFERROR(VLOOKUP(K28,DatabaseTable[],COLUMN(DatabaseTable[[#Headers],[Data 2]])-COLUMN(DatabaseTable[[#Headers],[Pivot ID]])+1,FALSE),"")</f>
        <v/>
      </c>
      <c r="N28" t="str">
        <f>IFERROR(VLOOKUP(K28,DatabaseTable[],COLUMN(DatabaseTable[[#Headers],[Data 3]])-COLUMN(DatabaseTable[[#Headers],[Pivot ID]])+1,FALSE),"")</f>
        <v/>
      </c>
    </row>
    <row r="29" spans="1:14" x14ac:dyDescent="0.25">
      <c r="J29" s="4" t="s">
        <v>5</v>
      </c>
      <c r="K29" s="1"/>
      <c r="L29" t="str">
        <f>IFERROR(VLOOKUP(K29,DatabaseTable[],COLUMN(DatabaseTable[[#Headers],[Data 1]])-COLUMN(DatabaseTable[[#Headers],[Pivot ID]])+1,FALSE),"")</f>
        <v/>
      </c>
      <c r="M29" t="str">
        <f>IFERROR(VLOOKUP(K29,DatabaseTable[],COLUMN(DatabaseTable[[#Headers],[Data 2]])-COLUMN(DatabaseTable[[#Headers],[Pivot ID]])+1,FALSE),"")</f>
        <v/>
      </c>
      <c r="N29" t="str">
        <f>IFERROR(VLOOKUP(K29,DatabaseTable[],COLUMN(DatabaseTable[[#Headers],[Data 3]])-COLUMN(DatabaseTable[[#Headers],[Pivot ID]])+1,FALSE),"")</f>
        <v/>
      </c>
    </row>
    <row r="30" spans="1:14" x14ac:dyDescent="0.25">
      <c r="J30" s="5" t="s">
        <v>8</v>
      </c>
      <c r="K30" s="1"/>
      <c r="L30" t="str">
        <f>IFERROR(VLOOKUP(K30,DatabaseTable[],COLUMN(DatabaseTable[[#Headers],[Data 1]])-COLUMN(DatabaseTable[[#Headers],[Pivot ID]])+1,FALSE),"")</f>
        <v/>
      </c>
      <c r="M30" t="str">
        <f>IFERROR(VLOOKUP(K30,DatabaseTable[],COLUMN(DatabaseTable[[#Headers],[Data 2]])-COLUMN(DatabaseTable[[#Headers],[Pivot ID]])+1,FALSE),"")</f>
        <v/>
      </c>
      <c r="N30" t="str">
        <f>IFERROR(VLOOKUP(K30,DatabaseTable[],COLUMN(DatabaseTable[[#Headers],[Data 3]])-COLUMN(DatabaseTable[[#Headers],[Pivot ID]])+1,FALSE),"")</f>
        <v/>
      </c>
    </row>
    <row r="31" spans="1:14" x14ac:dyDescent="0.25">
      <c r="J31" s="6" t="s">
        <v>16</v>
      </c>
      <c r="K31" s="1">
        <v>17</v>
      </c>
      <c r="L31">
        <f>IFERROR(VLOOKUP(K31,DatabaseTable[],COLUMN(DatabaseTable[[#Headers],[Data 1]])-COLUMN(DatabaseTable[[#Headers],[Pivot ID]])+1,FALSE),"")</f>
        <v>16</v>
      </c>
      <c r="M31">
        <f>IFERROR(VLOOKUP(K31,DatabaseTable[],COLUMN(DatabaseTable[[#Headers],[Data 2]])-COLUMN(DatabaseTable[[#Headers],[Pivot ID]])+1,FALSE),"")</f>
        <v>17</v>
      </c>
      <c r="N31" t="str">
        <f>IFERROR(VLOOKUP(K31,DatabaseTable[],COLUMN(DatabaseTable[[#Headers],[Data 3]])-COLUMN(DatabaseTable[[#Headers],[Pivot ID]])+1,FALSE),"")</f>
        <v>f</v>
      </c>
    </row>
    <row r="32" spans="1:14" x14ac:dyDescent="0.25">
      <c r="J32" s="3" t="s">
        <v>33</v>
      </c>
      <c r="K32" s="1"/>
      <c r="L32" t="str">
        <f>IFERROR(VLOOKUP(K32,DatabaseTable[],COLUMN(DatabaseTable[[#Headers],[Data 1]])-COLUMN(DatabaseTable[[#Headers],[Pivot ID]])+1,FALSE),"")</f>
        <v/>
      </c>
      <c r="M32" t="str">
        <f>IFERROR(VLOOKUP(K32,DatabaseTable[],COLUMN(DatabaseTable[[#Headers],[Data 2]])-COLUMN(DatabaseTable[[#Headers],[Pivot ID]])+1,FALSE),"")</f>
        <v/>
      </c>
      <c r="N32" t="str">
        <f>IFERROR(VLOOKUP(K32,DatabaseTable[],COLUMN(DatabaseTable[[#Headers],[Data 3]])-COLUMN(DatabaseTable[[#Headers],[Pivot ID]])+1,FALSE),"")</f>
        <v/>
      </c>
    </row>
    <row r="33" spans="10:14" x14ac:dyDescent="0.25">
      <c r="J33" s="4" t="s">
        <v>4</v>
      </c>
      <c r="K33" s="1"/>
      <c r="L33" t="str">
        <f>IFERROR(VLOOKUP(K33,DatabaseTable[],COLUMN(DatabaseTable[[#Headers],[Data 1]])-COLUMN(DatabaseTable[[#Headers],[Pivot ID]])+1,FALSE),"")</f>
        <v/>
      </c>
      <c r="M33" t="str">
        <f>IFERROR(VLOOKUP(K33,DatabaseTable[],COLUMN(DatabaseTable[[#Headers],[Data 2]])-COLUMN(DatabaseTable[[#Headers],[Pivot ID]])+1,FALSE),"")</f>
        <v/>
      </c>
      <c r="N33" t="str">
        <f>IFERROR(VLOOKUP(K33,DatabaseTable[],COLUMN(DatabaseTable[[#Headers],[Data 3]])-COLUMN(DatabaseTable[[#Headers],[Pivot ID]])+1,FALSE),"")</f>
        <v/>
      </c>
    </row>
    <row r="34" spans="10:14" x14ac:dyDescent="0.25">
      <c r="J34" s="5" t="s">
        <v>7</v>
      </c>
      <c r="K34" s="1"/>
      <c r="L34" t="str">
        <f>IFERROR(VLOOKUP(K34,DatabaseTable[],COLUMN(DatabaseTable[[#Headers],[Data 1]])-COLUMN(DatabaseTable[[#Headers],[Pivot ID]])+1,FALSE),"")</f>
        <v/>
      </c>
      <c r="M34" t="str">
        <f>IFERROR(VLOOKUP(K34,DatabaseTable[],COLUMN(DatabaseTable[[#Headers],[Data 2]])-COLUMN(DatabaseTable[[#Headers],[Pivot ID]])+1,FALSE),"")</f>
        <v/>
      </c>
      <c r="N34" t="str">
        <f>IFERROR(VLOOKUP(K34,DatabaseTable[],COLUMN(DatabaseTable[[#Headers],[Data 3]])-COLUMN(DatabaseTable[[#Headers],[Pivot ID]])+1,FALSE),"")</f>
        <v/>
      </c>
    </row>
    <row r="35" spans="10:14" x14ac:dyDescent="0.25">
      <c r="J35" s="6" t="s">
        <v>16</v>
      </c>
      <c r="K35" s="1">
        <v>12</v>
      </c>
      <c r="L35">
        <f>IFERROR(VLOOKUP(K35,DatabaseTable[],COLUMN(DatabaseTable[[#Headers],[Data 1]])-COLUMN(DatabaseTable[[#Headers],[Pivot ID]])+1,FALSE),"")</f>
        <v>1</v>
      </c>
      <c r="M35">
        <f>IFERROR(VLOOKUP(K35,DatabaseTable[],COLUMN(DatabaseTable[[#Headers],[Data 2]])-COLUMN(DatabaseTable[[#Headers],[Pivot ID]])+1,FALSE),"")</f>
        <v>2</v>
      </c>
      <c r="N35" t="str">
        <f>IFERROR(VLOOKUP(K35,DatabaseTable[],COLUMN(DatabaseTable[[#Headers],[Data 3]])-COLUMN(DatabaseTable[[#Headers],[Pivot ID]])+1,FALSE),"")</f>
        <v>a</v>
      </c>
    </row>
    <row r="36" spans="10:14" x14ac:dyDescent="0.25">
      <c r="J36" s="3" t="s">
        <v>34</v>
      </c>
      <c r="K36" s="1"/>
      <c r="L36" t="str">
        <f>IFERROR(VLOOKUP(K36,DatabaseTable[],COLUMN(DatabaseTable[[#Headers],[Data 1]])-COLUMN(DatabaseTable[[#Headers],[Pivot ID]])+1,FALSE),"")</f>
        <v/>
      </c>
      <c r="M36" t="str">
        <f>IFERROR(VLOOKUP(K36,DatabaseTable[],COLUMN(DatabaseTable[[#Headers],[Data 2]])-COLUMN(DatabaseTable[[#Headers],[Pivot ID]])+1,FALSE),"")</f>
        <v/>
      </c>
      <c r="N36" t="str">
        <f>IFERROR(VLOOKUP(K36,DatabaseTable[],COLUMN(DatabaseTable[[#Headers],[Data 3]])-COLUMN(DatabaseTable[[#Headers],[Pivot ID]])+1,FALSE),"")</f>
        <v/>
      </c>
    </row>
    <row r="37" spans="10:14" x14ac:dyDescent="0.25">
      <c r="J37" s="4" t="s">
        <v>4</v>
      </c>
      <c r="K37" s="1"/>
      <c r="L37" t="str">
        <f>IFERROR(VLOOKUP(K37,DatabaseTable[],COLUMN(DatabaseTable[[#Headers],[Data 1]])-COLUMN(DatabaseTable[[#Headers],[Pivot ID]])+1,FALSE),"")</f>
        <v/>
      </c>
      <c r="M37" t="str">
        <f>IFERROR(VLOOKUP(K37,DatabaseTable[],COLUMN(DatabaseTable[[#Headers],[Data 2]])-COLUMN(DatabaseTable[[#Headers],[Pivot ID]])+1,FALSE),"")</f>
        <v/>
      </c>
      <c r="N37" t="str">
        <f>IFERROR(VLOOKUP(K37,DatabaseTable[],COLUMN(DatabaseTable[[#Headers],[Data 3]])-COLUMN(DatabaseTable[[#Headers],[Pivot ID]])+1,FALSE),"")</f>
        <v/>
      </c>
    </row>
    <row r="38" spans="10:14" x14ac:dyDescent="0.25">
      <c r="J38" s="5" t="s">
        <v>8</v>
      </c>
      <c r="K38" s="1"/>
      <c r="L38" t="str">
        <f>IFERROR(VLOOKUP(K38,DatabaseTable[],COLUMN(DatabaseTable[[#Headers],[Data 1]])-COLUMN(DatabaseTable[[#Headers],[Pivot ID]])+1,FALSE),"")</f>
        <v/>
      </c>
      <c r="M38" t="str">
        <f>IFERROR(VLOOKUP(K38,DatabaseTable[],COLUMN(DatabaseTable[[#Headers],[Data 2]])-COLUMN(DatabaseTable[[#Headers],[Pivot ID]])+1,FALSE),"")</f>
        <v/>
      </c>
      <c r="N38" t="str">
        <f>IFERROR(VLOOKUP(K38,DatabaseTable[],COLUMN(DatabaseTable[[#Headers],[Data 3]])-COLUMN(DatabaseTable[[#Headers],[Pivot ID]])+1,FALSE),"")</f>
        <v/>
      </c>
    </row>
    <row r="39" spans="10:14" x14ac:dyDescent="0.25">
      <c r="J39" s="6" t="s">
        <v>17</v>
      </c>
      <c r="K39" s="1">
        <v>13</v>
      </c>
      <c r="L39">
        <f>IFERROR(VLOOKUP(K39,DatabaseTable[],COLUMN(DatabaseTable[[#Headers],[Data 1]])-COLUMN(DatabaseTable[[#Headers],[Pivot ID]])+1,FALSE),"")</f>
        <v>4</v>
      </c>
      <c r="M39">
        <f>IFERROR(VLOOKUP(K39,DatabaseTable[],COLUMN(DatabaseTable[[#Headers],[Data 2]])-COLUMN(DatabaseTable[[#Headers],[Pivot ID]])+1,FALSE),"")</f>
        <v>5</v>
      </c>
      <c r="N39" t="str">
        <f>IFERROR(VLOOKUP(K39,DatabaseTable[],COLUMN(DatabaseTable[[#Headers],[Data 3]])-COLUMN(DatabaseTable[[#Headers],[Pivot ID]])+1,FALSE),"")</f>
        <v>b</v>
      </c>
    </row>
    <row r="40" spans="10:14" x14ac:dyDescent="0.25">
      <c r="J40" s="3" t="s">
        <v>35</v>
      </c>
      <c r="K40" s="1"/>
      <c r="L40" t="str">
        <f>IFERROR(VLOOKUP(K40,DatabaseTable[],COLUMN(DatabaseTable[[#Headers],[Data 1]])-COLUMN(DatabaseTable[[#Headers],[Pivot ID]])+1,FALSE),"")</f>
        <v/>
      </c>
      <c r="M40" t="str">
        <f>IFERROR(VLOOKUP(K40,DatabaseTable[],COLUMN(DatabaseTable[[#Headers],[Data 2]])-COLUMN(DatabaseTable[[#Headers],[Pivot ID]])+1,FALSE),"")</f>
        <v/>
      </c>
      <c r="N40" t="str">
        <f>IFERROR(VLOOKUP(K40,DatabaseTable[],COLUMN(DatabaseTable[[#Headers],[Data 3]])-COLUMN(DatabaseTable[[#Headers],[Pivot ID]])+1,FALSE),"")</f>
        <v/>
      </c>
    </row>
    <row r="41" spans="10:14" x14ac:dyDescent="0.25">
      <c r="J41" s="4" t="s">
        <v>4</v>
      </c>
      <c r="K41" s="1"/>
      <c r="L41" t="str">
        <f>IFERROR(VLOOKUP(K41,DatabaseTable[],COLUMN(DatabaseTable[[#Headers],[Data 1]])-COLUMN(DatabaseTable[[#Headers],[Pivot ID]])+1,FALSE),"")</f>
        <v/>
      </c>
      <c r="M41" t="str">
        <f>IFERROR(VLOOKUP(K41,DatabaseTable[],COLUMN(DatabaseTable[[#Headers],[Data 2]])-COLUMN(DatabaseTable[[#Headers],[Pivot ID]])+1,FALSE),"")</f>
        <v/>
      </c>
      <c r="N41" t="str">
        <f>IFERROR(VLOOKUP(K41,DatabaseTable[],COLUMN(DatabaseTable[[#Headers],[Data 3]])-COLUMN(DatabaseTable[[#Headers],[Pivot ID]])+1,FALSE),"")</f>
        <v/>
      </c>
    </row>
    <row r="42" spans="10:14" x14ac:dyDescent="0.25">
      <c r="J42" s="5" t="s">
        <v>8</v>
      </c>
      <c r="K42" s="1"/>
      <c r="L42" t="str">
        <f>IFERROR(VLOOKUP(K42,DatabaseTable[],COLUMN(DatabaseTable[[#Headers],[Data 1]])-COLUMN(DatabaseTable[[#Headers],[Pivot ID]])+1,FALSE),"")</f>
        <v/>
      </c>
      <c r="M42" t="str">
        <f>IFERROR(VLOOKUP(K42,DatabaseTable[],COLUMN(DatabaseTable[[#Headers],[Data 2]])-COLUMN(DatabaseTable[[#Headers],[Pivot ID]])+1,FALSE),"")</f>
        <v/>
      </c>
      <c r="N42" t="str">
        <f>IFERROR(VLOOKUP(K42,DatabaseTable[],COLUMN(DatabaseTable[[#Headers],[Data 3]])-COLUMN(DatabaseTable[[#Headers],[Pivot ID]])+1,FALSE),"")</f>
        <v/>
      </c>
    </row>
    <row r="43" spans="10:14" x14ac:dyDescent="0.25">
      <c r="J43" s="6" t="s">
        <v>16</v>
      </c>
      <c r="K43" s="1">
        <v>14</v>
      </c>
      <c r="L43">
        <f>IFERROR(VLOOKUP(K43,DatabaseTable[],COLUMN(DatabaseTable[[#Headers],[Data 1]])-COLUMN(DatabaseTable[[#Headers],[Pivot ID]])+1,FALSE),"")</f>
        <v>7</v>
      </c>
      <c r="M43">
        <f>IFERROR(VLOOKUP(K43,DatabaseTable[],COLUMN(DatabaseTable[[#Headers],[Data 2]])-COLUMN(DatabaseTable[[#Headers],[Pivot ID]])+1,FALSE),"")</f>
        <v>8</v>
      </c>
      <c r="N43" t="str">
        <f>IFERROR(VLOOKUP(K43,DatabaseTable[],COLUMN(DatabaseTable[[#Headers],[Data 3]])-COLUMN(DatabaseTable[[#Headers],[Pivot ID]])+1,FALSE),"")</f>
        <v>c</v>
      </c>
    </row>
    <row r="44" spans="10:14" x14ac:dyDescent="0.25">
      <c r="J44" s="3" t="s">
        <v>36</v>
      </c>
      <c r="K44" s="1"/>
      <c r="L44" t="str">
        <f>IFERROR(VLOOKUP(K44,DatabaseTable[],COLUMN(DatabaseTable[[#Headers],[Data 1]])-COLUMN(DatabaseTable[[#Headers],[Pivot ID]])+1,FALSE),"")</f>
        <v/>
      </c>
      <c r="M44" t="str">
        <f>IFERROR(VLOOKUP(K44,DatabaseTable[],COLUMN(DatabaseTable[[#Headers],[Data 2]])-COLUMN(DatabaseTable[[#Headers],[Pivot ID]])+1,FALSE),"")</f>
        <v/>
      </c>
      <c r="N44" t="str">
        <f>IFERROR(VLOOKUP(K44,DatabaseTable[],COLUMN(DatabaseTable[[#Headers],[Data 3]])-COLUMN(DatabaseTable[[#Headers],[Pivot ID]])+1,FALSE),"")</f>
        <v/>
      </c>
    </row>
    <row r="45" spans="10:14" x14ac:dyDescent="0.25">
      <c r="J45" s="4" t="s">
        <v>4</v>
      </c>
      <c r="K45" s="1"/>
      <c r="L45" t="str">
        <f>IFERROR(VLOOKUP(K45,DatabaseTable[],COLUMN(DatabaseTable[[#Headers],[Data 1]])-COLUMN(DatabaseTable[[#Headers],[Pivot ID]])+1,FALSE),"")</f>
        <v/>
      </c>
      <c r="M45" t="str">
        <f>IFERROR(VLOOKUP(K45,DatabaseTable[],COLUMN(DatabaseTable[[#Headers],[Data 2]])-COLUMN(DatabaseTable[[#Headers],[Pivot ID]])+1,FALSE),"")</f>
        <v/>
      </c>
      <c r="N45" t="str">
        <f>IFERROR(VLOOKUP(K45,DatabaseTable[],COLUMN(DatabaseTable[[#Headers],[Data 3]])-COLUMN(DatabaseTable[[#Headers],[Pivot ID]])+1,FALSE),"")</f>
        <v/>
      </c>
    </row>
    <row r="46" spans="10:14" x14ac:dyDescent="0.25">
      <c r="J46" s="5" t="s">
        <v>9</v>
      </c>
      <c r="K46" s="1"/>
      <c r="L46" t="str">
        <f>IFERROR(VLOOKUP(K46,DatabaseTable[],COLUMN(DatabaseTable[[#Headers],[Data 1]])-COLUMN(DatabaseTable[[#Headers],[Pivot ID]])+1,FALSE),"")</f>
        <v/>
      </c>
      <c r="M46" t="str">
        <f>IFERROR(VLOOKUP(K46,DatabaseTable[],COLUMN(DatabaseTable[[#Headers],[Data 2]])-COLUMN(DatabaseTable[[#Headers],[Pivot ID]])+1,FALSE),"")</f>
        <v/>
      </c>
      <c r="N46" t="str">
        <f>IFERROR(VLOOKUP(K46,DatabaseTable[],COLUMN(DatabaseTable[[#Headers],[Data 3]])-COLUMN(DatabaseTable[[#Headers],[Pivot ID]])+1,FALSE),"")</f>
        <v/>
      </c>
    </row>
    <row r="47" spans="10:14" x14ac:dyDescent="0.25">
      <c r="J47" s="6" t="s">
        <v>16</v>
      </c>
      <c r="K47" s="1">
        <v>15</v>
      </c>
      <c r="L47">
        <f>IFERROR(VLOOKUP(K47,DatabaseTable[],COLUMN(DatabaseTable[[#Headers],[Data 1]])-COLUMN(DatabaseTable[[#Headers],[Pivot ID]])+1,FALSE),"")</f>
        <v>10</v>
      </c>
      <c r="M47">
        <f>IFERROR(VLOOKUP(K47,DatabaseTable[],COLUMN(DatabaseTable[[#Headers],[Data 2]])-COLUMN(DatabaseTable[[#Headers],[Pivot ID]])+1,FALSE),"")</f>
        <v>11</v>
      </c>
      <c r="N47" t="str">
        <f>IFERROR(VLOOKUP(K47,DatabaseTable[],COLUMN(DatabaseTable[[#Headers],[Data 3]])-COLUMN(DatabaseTable[[#Headers],[Pivot ID]])+1,FALSE),"")</f>
        <v>d</v>
      </c>
    </row>
  </sheetData>
  <phoneticPr fontId="4" type="noConversion"/>
  <conditionalFormatting sqref="B12:B20">
    <cfRule type="duplicateValues" dxfId="0" priority="1"/>
  </conditionalFormatting>
  <hyperlinks>
    <hyperlink ref="D9" r:id="rId2" xr:uid="{4FF141DE-B187-4A99-8327-9BDB75F7507C}"/>
  </hyperlinks>
  <pageMargins left="0.7" right="0.7" top="0.75" bottom="0.75" header="0.3" footer="0.3"/>
  <pageSetup paperSize="9" orientation="portrait"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2023-01-04T14:21:26Z</dcterms:created>
  <dcterms:modified xsi:type="dcterms:W3CDTF">2023-01-04T14:21:32Z</dcterms:modified>
</cp:coreProperties>
</file>