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esktop\Parntership Guidelines\"/>
    </mc:Choice>
  </mc:AlternateContent>
  <bookViews>
    <workbookView xWindow="0" yWindow="0" windowWidth="23040" windowHeight="9120" firstSheet="1" activeTab="1"/>
  </bookViews>
  <sheets>
    <sheet name="Sheet1" sheetId="18" state="hidden" r:id="rId1"/>
    <sheet name="Unit Workplan" sheetId="19" r:id="rId2"/>
    <sheet name="Unit Workplan Costs Budget CY15" sheetId="6" state="hidden" r:id="rId3"/>
    <sheet name="Unit Workplan Costs Budget LOP" sheetId="7" state="hidden" r:id="rId4"/>
    <sheet name="Management Tracker" sheetId="5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0" i="6" l="1"/>
  <c r="W2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G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3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4" i="6"/>
  <c r="X36" i="6"/>
  <c r="X27" i="6"/>
  <c r="N29" i="7"/>
  <c r="M28" i="7"/>
  <c r="M29" i="7"/>
  <c r="G27" i="7"/>
  <c r="H27" i="7"/>
  <c r="I27" i="7"/>
  <c r="J27" i="7"/>
  <c r="K27" i="7"/>
  <c r="F28" i="7"/>
  <c r="F29" i="7"/>
  <c r="G24" i="7"/>
  <c r="V31" i="7"/>
  <c r="AD31" i="7"/>
  <c r="AH31" i="7"/>
  <c r="AI31" i="7"/>
  <c r="K30" i="7"/>
  <c r="L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L26" i="7"/>
  <c r="L31" i="7"/>
  <c r="Q26" i="7"/>
  <c r="Q31" i="7"/>
  <c r="R26" i="7"/>
  <c r="R31" i="7"/>
  <c r="S26" i="7"/>
  <c r="S31" i="7"/>
  <c r="T26" i="7"/>
  <c r="T31" i="7"/>
  <c r="U26" i="7"/>
  <c r="U31" i="7"/>
  <c r="V26" i="7"/>
  <c r="W26" i="7"/>
  <c r="W31" i="7"/>
  <c r="X26" i="7"/>
  <c r="X31" i="7"/>
  <c r="Y26" i="7"/>
  <c r="Y31" i="7"/>
  <c r="Z26" i="7"/>
  <c r="Z31" i="7"/>
  <c r="AA26" i="7"/>
  <c r="AA31" i="7"/>
  <c r="AB26" i="7"/>
  <c r="AB31" i="7"/>
  <c r="AC26" i="7"/>
  <c r="AC31" i="7"/>
  <c r="AD26" i="7"/>
  <c r="AE26" i="7"/>
  <c r="AE31" i="7"/>
  <c r="AF26" i="7"/>
  <c r="AG26" i="7"/>
  <c r="AH26" i="7"/>
  <c r="AI26" i="7"/>
  <c r="AJ26" i="7"/>
  <c r="AJ31" i="7"/>
  <c r="AK26" i="7"/>
  <c r="AK31" i="7"/>
  <c r="AM2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7" i="7"/>
  <c r="F30" i="7"/>
  <c r="F2" i="7"/>
  <c r="M27" i="7"/>
  <c r="M30" i="7"/>
  <c r="J30" i="7"/>
  <c r="G30" i="7"/>
  <c r="P3" i="7"/>
  <c r="P4" i="7"/>
  <c r="P5" i="7"/>
  <c r="P6" i="7"/>
  <c r="P7" i="7"/>
  <c r="P8" i="7"/>
  <c r="P9" i="7"/>
  <c r="P10" i="7"/>
  <c r="P12" i="7"/>
  <c r="P15" i="7"/>
  <c r="P16" i="7"/>
  <c r="P17" i="7"/>
  <c r="P18" i="7"/>
  <c r="P19" i="7"/>
  <c r="P20" i="7"/>
  <c r="P21" i="7"/>
  <c r="P22" i="7"/>
  <c r="P23" i="7"/>
  <c r="P24" i="7"/>
  <c r="P25" i="7"/>
  <c r="P2" i="7"/>
  <c r="O3" i="7"/>
  <c r="O4" i="7"/>
  <c r="O5" i="7"/>
  <c r="O6" i="7"/>
  <c r="O7" i="7"/>
  <c r="O8" i="7"/>
  <c r="O9" i="7"/>
  <c r="O10" i="7"/>
  <c r="O12" i="7"/>
  <c r="O15" i="7"/>
  <c r="O16" i="7"/>
  <c r="O17" i="7"/>
  <c r="O18" i="7"/>
  <c r="O19" i="7"/>
  <c r="O20" i="7"/>
  <c r="O21" i="7"/>
  <c r="O22" i="7"/>
  <c r="O23" i="7"/>
  <c r="O24" i="7"/>
  <c r="O25" i="7"/>
  <c r="O2" i="7"/>
  <c r="N3" i="7"/>
  <c r="N4" i="7"/>
  <c r="N5" i="7"/>
  <c r="N6" i="7"/>
  <c r="N7" i="7"/>
  <c r="N8" i="7"/>
  <c r="N9" i="7"/>
  <c r="N10" i="7"/>
  <c r="N15" i="7"/>
  <c r="N16" i="7"/>
  <c r="N17" i="7"/>
  <c r="N18" i="7"/>
  <c r="N19" i="7"/>
  <c r="N20" i="7"/>
  <c r="N21" i="7"/>
  <c r="N22" i="7"/>
  <c r="N23" i="7"/>
  <c r="N24" i="7"/>
  <c r="N25" i="7"/>
  <c r="N2" i="7"/>
  <c r="M3" i="7"/>
  <c r="M4" i="7"/>
  <c r="M5" i="7"/>
  <c r="M6" i="7"/>
  <c r="M7" i="7"/>
  <c r="M8" i="7"/>
  <c r="M9" i="7"/>
  <c r="M10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5" i="7"/>
  <c r="G2" i="7"/>
  <c r="O26" i="7"/>
  <c r="O31" i="7"/>
  <c r="I26" i="7"/>
  <c r="J26" i="7"/>
  <c r="J31" i="7"/>
  <c r="K26" i="7"/>
  <c r="K31" i="7"/>
  <c r="G26" i="7"/>
  <c r="G31" i="7"/>
  <c r="AG31" i="7"/>
  <c r="AF31" i="7"/>
  <c r="I30" i="7"/>
  <c r="I31" i="7"/>
  <c r="H26" i="7"/>
  <c r="P26" i="7"/>
  <c r="P31" i="7"/>
  <c r="H30" i="7"/>
  <c r="F26" i="7"/>
  <c r="F31" i="7"/>
  <c r="AL29" i="7"/>
  <c r="H31" i="7"/>
  <c r="AL28" i="7"/>
  <c r="AL27" i="7"/>
  <c r="AL7" i="7"/>
  <c r="AN7" i="7"/>
  <c r="AL11" i="7"/>
  <c r="AN11" i="7"/>
  <c r="AL15" i="7"/>
  <c r="AN15" i="7"/>
  <c r="AL19" i="7"/>
  <c r="AN19" i="7"/>
  <c r="AL23" i="7"/>
  <c r="AN23" i="7"/>
  <c r="AL30" i="7"/>
  <c r="AL4" i="7"/>
  <c r="AN4" i="7"/>
  <c r="AL2" i="7"/>
  <c r="AN2" i="7"/>
  <c r="AL22" i="7"/>
  <c r="AN22" i="7"/>
  <c r="AL18" i="7"/>
  <c r="AN18" i="7"/>
  <c r="AL14" i="7"/>
  <c r="AN14" i="7"/>
  <c r="AL10" i="7"/>
  <c r="AN10" i="7"/>
  <c r="AL6" i="7"/>
  <c r="AN6" i="7"/>
  <c r="AL25" i="7"/>
  <c r="AN25" i="7"/>
  <c r="AL21" i="7"/>
  <c r="AN21" i="7"/>
  <c r="AL17" i="7"/>
  <c r="AN17" i="7"/>
  <c r="AL13" i="7"/>
  <c r="AL9" i="7"/>
  <c r="AN9" i="7"/>
  <c r="AL5" i="7"/>
  <c r="AN5" i="7"/>
  <c r="AL24" i="7"/>
  <c r="AN24" i="7"/>
  <c r="AL20" i="7"/>
  <c r="AN20" i="7"/>
  <c r="AL16" i="7"/>
  <c r="AN16" i="7"/>
  <c r="AL8" i="7"/>
  <c r="AN8" i="7"/>
  <c r="AL3" i="7"/>
  <c r="AN3" i="7"/>
  <c r="N12" i="7"/>
  <c r="N26" i="7"/>
  <c r="N31" i="7"/>
  <c r="M12" i="7"/>
  <c r="M26" i="7"/>
  <c r="M31" i="7"/>
  <c r="AL12" i="7"/>
  <c r="AN12" i="7"/>
  <c r="AN13" i="7"/>
  <c r="AL26" i="7"/>
  <c r="AL31" i="7"/>
  <c r="AN26" i="7"/>
</calcChain>
</file>

<file path=xl/sharedStrings.xml><?xml version="1.0" encoding="utf-8"?>
<sst xmlns="http://schemas.openxmlformats.org/spreadsheetml/2006/main" count="1569" uniqueCount="566">
  <si>
    <t>Task</t>
  </si>
  <si>
    <t>Other</t>
  </si>
  <si>
    <t>Staffing</t>
  </si>
  <si>
    <t>Week 1</t>
  </si>
  <si>
    <t>Week 2</t>
  </si>
  <si>
    <t>Week 3</t>
  </si>
  <si>
    <t>Week 4</t>
  </si>
  <si>
    <t>September</t>
  </si>
  <si>
    <t>October</t>
  </si>
  <si>
    <t>November</t>
  </si>
  <si>
    <t>December</t>
  </si>
  <si>
    <t>Key Initiatives/Priorities</t>
  </si>
  <si>
    <t>Capacity Building</t>
  </si>
  <si>
    <t>Quality Assurance</t>
  </si>
  <si>
    <t>Risk Management</t>
  </si>
  <si>
    <t>Coordination &amp; Stakeholder Relations</t>
  </si>
  <si>
    <t>Finalize Project LogFrame</t>
  </si>
  <si>
    <t>Update Project LogFrame</t>
  </si>
  <si>
    <t>Finalize Project M&amp;E Plan</t>
  </si>
  <si>
    <t>Baseline TOR Completed</t>
  </si>
  <si>
    <t>Baseline Data Collection Started</t>
  </si>
  <si>
    <t>Baseline Report Completed</t>
  </si>
  <si>
    <t>Operationalize Database</t>
  </si>
  <si>
    <t>Advertisment GIS Staff</t>
  </si>
  <si>
    <t>Finalize Monitoring Tools</t>
  </si>
  <si>
    <t>Baseline Data Shared with Community</t>
  </si>
  <si>
    <t>Review Targets</t>
  </si>
  <si>
    <t>Finalize AtoB Plan</t>
  </si>
  <si>
    <t>Unit Plan Completed</t>
  </si>
  <si>
    <t>Hiring and Training of GIS Staff</t>
  </si>
  <si>
    <t>Procurment of GIS equipment</t>
  </si>
  <si>
    <t>Date Completed</t>
  </si>
  <si>
    <t>Responsible Person</t>
  </si>
  <si>
    <t>Update Monitoring Tools - 1</t>
  </si>
  <si>
    <t>Update Monitoring Tools - 2</t>
  </si>
  <si>
    <t>Update Monitoring Tools - 3</t>
  </si>
  <si>
    <t>QPR Composition - 1</t>
  </si>
  <si>
    <t xml:space="preserve">QPR Composition - 2 </t>
  </si>
  <si>
    <t>QPR Composition - 3</t>
  </si>
  <si>
    <t>QPR Composition - 4</t>
  </si>
  <si>
    <t>Monthly Report Composition - 1</t>
  </si>
  <si>
    <t>Monthly Report Composition - 2</t>
  </si>
  <si>
    <t>Monthly Report Composition - 3</t>
  </si>
  <si>
    <t>Monthly Report Composition - 4</t>
  </si>
  <si>
    <t>Monthly Report Composition - 5</t>
  </si>
  <si>
    <t>Monthly Report Composition - 6</t>
  </si>
  <si>
    <t>Monthly Report Composition - 7</t>
  </si>
  <si>
    <t>Monthly Report Composition - 8</t>
  </si>
  <si>
    <t>Monthly Report Composition - 9</t>
  </si>
  <si>
    <t>Monthly Report Composition - 10</t>
  </si>
  <si>
    <t>Monthly Report Composition - 11</t>
  </si>
  <si>
    <t>Monthly Report Composition - 12</t>
  </si>
  <si>
    <t>Unit Plan Reviewed - 1</t>
  </si>
  <si>
    <t>Unit Plan Reviewed - 2</t>
  </si>
  <si>
    <t>Unit Plan Reviewed - 3</t>
  </si>
  <si>
    <t>Unit Plan Reviewed - 4</t>
  </si>
  <si>
    <t>Unit Plan Reviewed - 5</t>
  </si>
  <si>
    <t>Unit Plan Reviewed - 6</t>
  </si>
  <si>
    <t>Unit Plan Reviewed - 7</t>
  </si>
  <si>
    <t>Unit Plan Reviewed - 8</t>
  </si>
  <si>
    <t>Unit Plan Reviewed - 9</t>
  </si>
  <si>
    <t>Unit Plan Reviewed - 10</t>
  </si>
  <si>
    <t>Unit Plan Reviewed - 11</t>
  </si>
  <si>
    <t>Unit Plan Reviewed - 12</t>
  </si>
  <si>
    <t>Budget Line</t>
  </si>
  <si>
    <t>Description</t>
  </si>
  <si>
    <t>Spent to Date</t>
  </si>
  <si>
    <t>TTL 131</t>
  </si>
  <si>
    <t>TTL 132</t>
  </si>
  <si>
    <t>TTL 133</t>
  </si>
  <si>
    <t>TTL 134</t>
  </si>
  <si>
    <t>TTL 135</t>
  </si>
  <si>
    <t>TTL 136</t>
  </si>
  <si>
    <t>TTL 137</t>
  </si>
  <si>
    <t>TTL 138</t>
  </si>
  <si>
    <t>TTL 176</t>
  </si>
  <si>
    <t>TTL 177</t>
  </si>
  <si>
    <t>TTL 178</t>
  </si>
  <si>
    <t>TTL 179</t>
  </si>
  <si>
    <t>TTL 180</t>
  </si>
  <si>
    <t>TTL 181</t>
  </si>
  <si>
    <t>TTL 182</t>
  </si>
  <si>
    <t>TTL 323</t>
  </si>
  <si>
    <t>TTL 324</t>
  </si>
  <si>
    <t>TTL 325</t>
  </si>
  <si>
    <t>TTL 330</t>
  </si>
  <si>
    <t>TTL 331</t>
  </si>
  <si>
    <t>TTL 332</t>
  </si>
  <si>
    <t>TTL 340</t>
  </si>
  <si>
    <t>TTL 342</t>
  </si>
  <si>
    <t>TTL 370</t>
  </si>
  <si>
    <t>Sector</t>
  </si>
  <si>
    <t>GIS Advanced mobile data collection (survey creation, etc.) (4 days)</t>
  </si>
  <si>
    <t>GIS Advanced excel (2 days)</t>
  </si>
  <si>
    <t xml:space="preserve">GIS Mobile data collection (1 day, 15-20 volunteers)  </t>
  </si>
  <si>
    <t>GIS Mobile data collection (advanced) (3 days, 3 staff)</t>
  </si>
  <si>
    <t>GIS Participatory GIS workshop (3 days, only GIS staff)</t>
  </si>
  <si>
    <t>GIS GIS field methods (GPS, etc.) training (1 day, 6-8 volunteers)</t>
  </si>
  <si>
    <t>GIS OpenStreetMap training (3 days, only GIS staff)</t>
  </si>
  <si>
    <t>AtB orientation workshop (TT.D)</t>
  </si>
  <si>
    <t>AtB implementation in each Barangay</t>
  </si>
  <si>
    <t>Participatory M&amp;E in BareComs (TT.D)</t>
  </si>
  <si>
    <t>Internal Programme Reviews</t>
  </si>
  <si>
    <t>M&amp;E Capacity Building</t>
  </si>
  <si>
    <t>Participatory Evaluation</t>
  </si>
  <si>
    <t>Programme Monitoring (5 municipalities 2 events/year)</t>
  </si>
  <si>
    <t>GIS workstation x4</t>
  </si>
  <si>
    <t>GIS workstation Monitors</t>
  </si>
  <si>
    <t>GPS Devices</t>
  </si>
  <si>
    <t>License Adobe Creative Suite</t>
  </si>
  <si>
    <t>License Tableau (non profit rate)</t>
  </si>
  <si>
    <t>ARC GIS license</t>
  </si>
  <si>
    <t>Plotter</t>
  </si>
  <si>
    <t>GPS/ODK</t>
  </si>
  <si>
    <t xml:space="preserve">GIS Software Customization </t>
  </si>
  <si>
    <t xml:space="preserve">GIS Analyzing data (basic) (1-2 days) 5 Trainings for TTL staff &amp; volunteers  </t>
  </si>
  <si>
    <t>Monitoring &amp; Evaluation</t>
  </si>
  <si>
    <t>Activity Code</t>
  </si>
  <si>
    <t>N/A</t>
  </si>
  <si>
    <t>Feb FY15</t>
  </si>
  <si>
    <t>Mar FY15</t>
  </si>
  <si>
    <t>Apr FY15</t>
  </si>
  <si>
    <t>Feb FY16</t>
  </si>
  <si>
    <t>Mar FY16</t>
  </si>
  <si>
    <t>May FY16</t>
  </si>
  <si>
    <t>Jun FY16</t>
  </si>
  <si>
    <t>May FY15</t>
  </si>
  <si>
    <t>Jun FY15</t>
  </si>
  <si>
    <t>Jul FY16</t>
  </si>
  <si>
    <t>Aug FY16</t>
  </si>
  <si>
    <t>Sep FY16</t>
  </si>
  <si>
    <t>Oct FY16</t>
  </si>
  <si>
    <t>Nov FY16</t>
  </si>
  <si>
    <t>Dec FY17</t>
  </si>
  <si>
    <t>Dec FY16</t>
  </si>
  <si>
    <t>Jan FY16</t>
  </si>
  <si>
    <t>Apr FY16</t>
  </si>
  <si>
    <t>Jul FY17</t>
  </si>
  <si>
    <t>Aug FY17</t>
  </si>
  <si>
    <t>Sep FY17</t>
  </si>
  <si>
    <t>Oct FY17</t>
  </si>
  <si>
    <t>Nov FY17</t>
  </si>
  <si>
    <t>Jan FY17</t>
  </si>
  <si>
    <t>Feb FY17</t>
  </si>
  <si>
    <t>Mar FY17</t>
  </si>
  <si>
    <t>Apr FY17</t>
  </si>
  <si>
    <t>May FY17</t>
  </si>
  <si>
    <t>Jun FY17</t>
  </si>
  <si>
    <t>GM</t>
  </si>
  <si>
    <t>Baseline Study</t>
  </si>
  <si>
    <t>Endline Study</t>
  </si>
  <si>
    <t>External Evaluation</t>
  </si>
  <si>
    <t>Total</t>
  </si>
  <si>
    <t>Subtotal - Itemized</t>
  </si>
  <si>
    <t>Subtotal - Consultancy</t>
  </si>
  <si>
    <t xml:space="preserve">Estimated Expenditure </t>
  </si>
  <si>
    <t xml:space="preserve">Original Proposal
Budget </t>
  </si>
  <si>
    <t xml:space="preserve">Expected Budget Deviation </t>
  </si>
  <si>
    <t>Will</t>
  </si>
  <si>
    <t>Grace, Cherie</t>
  </si>
  <si>
    <t>Grace, Cherie, Will</t>
  </si>
  <si>
    <t>Will, Tonette</t>
  </si>
  <si>
    <t>Will, Dan</t>
  </si>
  <si>
    <t>Will, Jo, Margaret</t>
  </si>
  <si>
    <t>Will, Nica, Jo, Margaret</t>
  </si>
  <si>
    <t>Will, Nica</t>
  </si>
  <si>
    <t>Will, Nica, Dan</t>
  </si>
  <si>
    <t>Operationalize Accountability Framework</t>
  </si>
  <si>
    <t>Internal Program Review</t>
  </si>
  <si>
    <t>FY 15
Budget Total (PHP)</t>
  </si>
  <si>
    <t>Original Proposal
Budget  (PHP)</t>
  </si>
  <si>
    <t>FY 15
Budget Total (USD)</t>
  </si>
  <si>
    <t>Original Proposal
Budget (USD)</t>
  </si>
  <si>
    <t>QPR Reflection Meeting</t>
  </si>
  <si>
    <t>Monthly Delegation Report Composition</t>
  </si>
  <si>
    <t>May</t>
  </si>
  <si>
    <t>Sep</t>
  </si>
  <si>
    <t>Oct</t>
  </si>
  <si>
    <t>Nov</t>
  </si>
  <si>
    <t>Dec</t>
  </si>
  <si>
    <t>Mar</t>
  </si>
  <si>
    <t>Apr</t>
  </si>
  <si>
    <t>Jun</t>
  </si>
  <si>
    <t>Jul</t>
  </si>
  <si>
    <t>Aug</t>
  </si>
  <si>
    <t>Development of comprehensive monitoring system</t>
  </si>
  <si>
    <t>Development of outcomes measurement system</t>
  </si>
  <si>
    <t>Promotion of participatory M&amp;E methods</t>
  </si>
  <si>
    <t>Development of management information system</t>
  </si>
  <si>
    <t>Development of comprehensive accountability system</t>
  </si>
  <si>
    <t>Capacity building of PRC staff and volunteers on key M&amp;E technical abilities</t>
  </si>
  <si>
    <t>Collection and documentation of lessons learned</t>
  </si>
  <si>
    <t>Promotion of strategic communications</t>
  </si>
  <si>
    <t>Review, Finalize, and Socialize Monitoring Tools - Shelter</t>
  </si>
  <si>
    <t>Review, Finalize, and Socialize Monitoring Tools - WatSan</t>
  </si>
  <si>
    <t>Review, Finalize, and Socialize Monitoring Tools - Livelihoods</t>
  </si>
  <si>
    <t>Review, Finalize, and Socialize Monitoring Tools - Health</t>
  </si>
  <si>
    <t>Review, Finalize, and Socialize Monitoring Tools - DRR</t>
  </si>
  <si>
    <t>Review and Revise Annual Targets</t>
  </si>
  <si>
    <t>Field Observation</t>
  </si>
  <si>
    <t>Quarterly Report Composition</t>
  </si>
  <si>
    <t>Project Database Table Maintenance</t>
  </si>
  <si>
    <t>Project Database Frontend Developed</t>
  </si>
  <si>
    <t>Review and Finalize Accountability Framework</t>
  </si>
  <si>
    <t>Feedback Mechanism Operationalization - SMS-Based Feedback Forms</t>
  </si>
  <si>
    <t>Data Audit and Data Quality Assessment</t>
  </si>
  <si>
    <t>Community Orientation - Participatory M&amp;E</t>
  </si>
  <si>
    <t>Success Story Compilation</t>
  </si>
  <si>
    <t>Endline Study Execution</t>
  </si>
  <si>
    <t>Final Project Evaluation</t>
  </si>
  <si>
    <t>Project LogFrame Creation and Review</t>
  </si>
  <si>
    <t>Project M&amp;E Plan Creation and Review</t>
  </si>
  <si>
    <t>Program Mapping Support</t>
  </si>
  <si>
    <t>Consolidation of Learning Package</t>
  </si>
  <si>
    <t>Endline Survey</t>
  </si>
  <si>
    <t>FY2018</t>
  </si>
  <si>
    <t>IEC Materials Special Projects</t>
  </si>
  <si>
    <t>Semi Annual PME Meeting (Community Vision Mapping, CAP Updating, Workplan)</t>
  </si>
  <si>
    <t>Content Development and Training Facilitation - Quantitative Data Analysis Concepts (Excel, R)</t>
  </si>
  <si>
    <t>Content Development and Training Facilitation - Qualitative Data Analysis Concepts (Excel, R)</t>
  </si>
  <si>
    <t>Data Analysis and Presentation - CBHFA Study</t>
  </si>
  <si>
    <t>Content Development and Training Facilitation - Project Management Concepts</t>
  </si>
  <si>
    <t>Brownbag Implementation</t>
  </si>
  <si>
    <t>Data Analysis and Presentation - CHAST Study</t>
  </si>
  <si>
    <t>MSC Video Collection</t>
  </si>
  <si>
    <t>Program TV Content Development</t>
  </si>
  <si>
    <t>Monthly Delegation Report Sectoral Meetings</t>
  </si>
  <si>
    <t>Project Server Developed</t>
  </si>
  <si>
    <t>Project Server Maintenance</t>
  </si>
  <si>
    <t>Monthly Accountability Report Composition</t>
  </si>
  <si>
    <t>Review and Finalize Accountability Plan</t>
  </si>
  <si>
    <t>Feedback Mechanism Operationalization - Paper-Based Feedback Forms</t>
  </si>
  <si>
    <t>Data Analysis and Presentation - STED Study</t>
  </si>
  <si>
    <t>Photo Collection</t>
  </si>
  <si>
    <t xml:space="preserve">TTL PROGRAM </t>
  </si>
  <si>
    <t>SECTOR WORKPLAN 2016 - 2018</t>
  </si>
  <si>
    <t>ACTIVITY</t>
  </si>
  <si>
    <t>SUB ACTIVITY/ PROCESS</t>
  </si>
  <si>
    <t>BARANGAY</t>
  </si>
  <si>
    <t>Remaining Target</t>
  </si>
  <si>
    <t>TARGET UNIT</t>
  </si>
  <si>
    <t>labost cost/ unit</t>
  </si>
  <si>
    <t>Notes</t>
  </si>
  <si>
    <t>FY17-Q3</t>
  </si>
  <si>
    <t>FY17 - Q4</t>
  </si>
  <si>
    <t>FY18 - Q1</t>
  </si>
  <si>
    <t>FY18 - Q2</t>
  </si>
  <si>
    <t>JAN</t>
  </si>
  <si>
    <t>FEB</t>
  </si>
  <si>
    <t>MAR</t>
  </si>
  <si>
    <t>MAY</t>
  </si>
  <si>
    <t>JUL</t>
  </si>
  <si>
    <t>AUG</t>
  </si>
  <si>
    <t>SEP</t>
  </si>
  <si>
    <t>OCT</t>
  </si>
  <si>
    <t>NOV</t>
  </si>
  <si>
    <t>DEC</t>
  </si>
  <si>
    <t>APRL</t>
  </si>
  <si>
    <t>JUNE</t>
  </si>
  <si>
    <t>M&amp;E</t>
  </si>
  <si>
    <t>Responsible</t>
  </si>
  <si>
    <t>Accountable</t>
  </si>
  <si>
    <t>Consulted</t>
  </si>
  <si>
    <t>Informed</t>
  </si>
  <si>
    <t>Karen</t>
  </si>
  <si>
    <t>Matt, Margaret, Friday, Bryan, Sector Heads</t>
  </si>
  <si>
    <t>Grace</t>
  </si>
  <si>
    <t>Will, Sector Heads</t>
  </si>
  <si>
    <t>Endline Study TOR Development</t>
  </si>
  <si>
    <t>Endline Study TOR Posting</t>
  </si>
  <si>
    <t>Margaret, Ranjan, Matt</t>
  </si>
  <si>
    <t>Margaret, Matt</t>
  </si>
  <si>
    <t>Final Project Evaluation Report Review</t>
  </si>
  <si>
    <t>Consultant</t>
  </si>
  <si>
    <t>Consultant, Will</t>
  </si>
  <si>
    <t>Margaret, Ranjan, Matt, Sector Heads</t>
  </si>
  <si>
    <t>Margaret, Matt, Sector Heads</t>
  </si>
  <si>
    <t>Final Project Evaluation Report Drafting</t>
  </si>
  <si>
    <t>Jake</t>
  </si>
  <si>
    <t>Matt, Sector Heads</t>
  </si>
  <si>
    <t>Promotion of participatory M&amp;E methods (Grace)</t>
  </si>
  <si>
    <t>Development of outcomes measurement system (Will)</t>
  </si>
  <si>
    <t>Development of management information system (Karen)</t>
  </si>
  <si>
    <t>Capacity building of PRC staff and volunteers on key M&amp;E technical abilities (Will)</t>
  </si>
  <si>
    <t>Collection and documentation of lessons learned (Will)</t>
  </si>
  <si>
    <t>Promotion of strategic communications (Ylla)</t>
  </si>
  <si>
    <t>Development of comprehensive monitoring system (Will)</t>
  </si>
  <si>
    <t>Success Story Collection</t>
  </si>
  <si>
    <t>Interview and draft story</t>
  </si>
  <si>
    <t>Cherie, Mhe</t>
  </si>
  <si>
    <t>Ylla</t>
  </si>
  <si>
    <t>Finalize story</t>
  </si>
  <si>
    <t>Cherie, Mhe,Ylla</t>
  </si>
  <si>
    <t>Collection of MSC</t>
  </si>
  <si>
    <t>Cherie,Mhe, Ylla</t>
  </si>
  <si>
    <t>Murphy</t>
  </si>
  <si>
    <t>Staff on leave</t>
  </si>
  <si>
    <t>Monthly birthdays</t>
  </si>
  <si>
    <t>Ruth</t>
  </si>
  <si>
    <t>MSC Videos</t>
  </si>
  <si>
    <t>Photo Stories</t>
  </si>
  <si>
    <t>Project Summaries</t>
  </si>
  <si>
    <t>Infographics (Reporting process, training process map, etc)</t>
  </si>
  <si>
    <t>Will, Sectors, CO</t>
  </si>
  <si>
    <t>Will, Shelter</t>
  </si>
  <si>
    <t>Will, Matt, Sectors, CO</t>
  </si>
  <si>
    <t>Will, Sectors</t>
  </si>
  <si>
    <t>Disseminate story</t>
  </si>
  <si>
    <t>Storage of story</t>
  </si>
  <si>
    <t>Will, Sector</t>
  </si>
  <si>
    <t>Edit story</t>
  </si>
  <si>
    <t>at least 2 stories finalized per month</t>
  </si>
  <si>
    <t>interviews on 1st and 3rd week of month</t>
  </si>
  <si>
    <t>stories sent to sectors, haiyan task force sector</t>
  </si>
  <si>
    <t>storage in shared drive, webviz (gallery), tv content</t>
  </si>
  <si>
    <t>at least 3 videos per barangay</t>
  </si>
  <si>
    <t>Finalize video</t>
  </si>
  <si>
    <t>Video Collection</t>
  </si>
  <si>
    <t>Mapping Support</t>
  </si>
  <si>
    <t>Drone flight</t>
  </si>
  <si>
    <t>Graphic Design</t>
  </si>
  <si>
    <t>Will, Karen, Sector, Matt</t>
  </si>
  <si>
    <t>Timelapse - Wooden Core House</t>
  </si>
  <si>
    <t>HR updates</t>
  </si>
  <si>
    <t>Mhe</t>
  </si>
  <si>
    <t>TV Content Management</t>
  </si>
  <si>
    <t>TTL Overview Presentation</t>
  </si>
  <si>
    <t>Delegation Overview Presentation</t>
  </si>
  <si>
    <t>Barangay Profiles</t>
  </si>
  <si>
    <t>Dina</t>
  </si>
  <si>
    <t>Barangay summary video footage collection</t>
  </si>
  <si>
    <t>Daniel</t>
  </si>
  <si>
    <t>Drone flight concept note and memo</t>
  </si>
  <si>
    <t>Drone flight PCAA wavier</t>
  </si>
  <si>
    <t>Drone flight admin support</t>
  </si>
  <si>
    <t>Printing of imagery</t>
  </si>
  <si>
    <t>Procurement for printing of imagery</t>
  </si>
  <si>
    <t>Program Admin</t>
  </si>
  <si>
    <t>Design of "Photo Story"</t>
  </si>
  <si>
    <t>IDEALS</t>
  </si>
  <si>
    <t>SRA Latrine</t>
  </si>
  <si>
    <t>Solar lights installation and elumination</t>
  </si>
  <si>
    <t>Stepped Pathway</t>
  </si>
  <si>
    <t>CHAST</t>
  </si>
  <si>
    <t>BAWASA</t>
  </si>
  <si>
    <t>Villa Imelda</t>
  </si>
  <si>
    <t>Leave Behind Learning Package</t>
  </si>
  <si>
    <t>PHAST AAR</t>
  </si>
  <si>
    <t>CCG AAR</t>
  </si>
  <si>
    <t>STED AAR</t>
  </si>
  <si>
    <t>SRA AAR</t>
  </si>
  <si>
    <t>Core AAR</t>
  </si>
  <si>
    <t>CMLP AAR</t>
  </si>
  <si>
    <t>CBHFA AAR</t>
  </si>
  <si>
    <t>IDEALS AAR</t>
  </si>
  <si>
    <t>Finance AAR</t>
  </si>
  <si>
    <t>Logistics AAR</t>
  </si>
  <si>
    <t>Procurement AAR</t>
  </si>
  <si>
    <t>HR AAR</t>
  </si>
  <si>
    <t>Admin AAR</t>
  </si>
  <si>
    <t>IT AAR</t>
  </si>
  <si>
    <t>CMDRR AAR</t>
  </si>
  <si>
    <t>Agri-Extension AAR</t>
  </si>
  <si>
    <t>M&amp;E AAR</t>
  </si>
  <si>
    <t>CHAST AAR</t>
  </si>
  <si>
    <t>Level 1  Water System</t>
  </si>
  <si>
    <t>Level 2 Water System</t>
  </si>
  <si>
    <t>Mapillary data collection</t>
  </si>
  <si>
    <t>Mapillary upload</t>
  </si>
  <si>
    <t>Final Project Evaluation TOR Development</t>
  </si>
  <si>
    <t>Final Project Evaluation TOR Posting</t>
  </si>
  <si>
    <t>Meting Preparation</t>
  </si>
  <si>
    <t>Will, Grace, Mhe</t>
  </si>
  <si>
    <t>Grace, Mhe</t>
  </si>
  <si>
    <t>Sectors Heads</t>
  </si>
  <si>
    <t>Matt, Sector Heads, Haiyan Sector Heads</t>
  </si>
  <si>
    <t>Ylla, Mhe</t>
  </si>
  <si>
    <t>Will, Livelihoods</t>
  </si>
  <si>
    <t>Will, WASH</t>
  </si>
  <si>
    <t>Will, Infrastructure</t>
  </si>
  <si>
    <t>Matt, Will, Shelter</t>
  </si>
  <si>
    <t>Matt, Will, Livelihoods</t>
  </si>
  <si>
    <t>Matt, Will, WASH</t>
  </si>
  <si>
    <t>Matt, Will, Infrastructure</t>
  </si>
  <si>
    <t>Will, Infrastucture</t>
  </si>
  <si>
    <t>at least 1 per major intervention</t>
  </si>
  <si>
    <t>CMLP (each association)</t>
  </si>
  <si>
    <t>School Water System (each school)</t>
  </si>
  <si>
    <t>Dina, Ailene, Edna</t>
  </si>
  <si>
    <t>Will, Daniel, Margaret</t>
  </si>
  <si>
    <t>Will, Margaert, Matt, Friday, Daniel</t>
  </si>
  <si>
    <t>Video editing (translation and subs)</t>
  </si>
  <si>
    <t>Will, Matt</t>
  </si>
  <si>
    <t>Will, Matt, Margaret</t>
  </si>
  <si>
    <t>Dina, Edna</t>
  </si>
  <si>
    <t>Cherie, Melody</t>
  </si>
  <si>
    <t>Sir Matt</t>
  </si>
  <si>
    <t>Angelica, Cherie, Grace</t>
  </si>
  <si>
    <t>Community orientation on the closure of the feedback mechanism</t>
  </si>
  <si>
    <t>Hand-over of consolidated feedback and responses to chapter</t>
  </si>
  <si>
    <t>Hand-over of feedback boxes and boards to community</t>
  </si>
  <si>
    <t>HoO approval of the sector responses</t>
  </si>
  <si>
    <t>Translation of HoO approved responses from English to Waray</t>
  </si>
  <si>
    <t>Printing of approved Waray-waray responses</t>
  </si>
  <si>
    <t>Delivery of approved Waray-waray responses to the community</t>
  </si>
  <si>
    <t>Logging of response reciepts</t>
  </si>
  <si>
    <t>Consolidate and summarize the field observation log</t>
  </si>
  <si>
    <t>Consolidate and summarize selected feedback</t>
  </si>
  <si>
    <t>Will, Margaert</t>
  </si>
  <si>
    <t>Support maintenance of information boards</t>
  </si>
  <si>
    <t>Procurment of missing information boards and feedback boxes</t>
  </si>
  <si>
    <t>Beneficiary Communication</t>
  </si>
  <si>
    <t>Accountability Reporting</t>
  </si>
  <si>
    <t>Will, Sector Heads, Matt</t>
  </si>
  <si>
    <t>Margaret, Ranjan, Matt, PMER Network</t>
  </si>
  <si>
    <t>Endline Study Report Drafting</t>
  </si>
  <si>
    <t>Endline Study Report Review</t>
  </si>
  <si>
    <t>Final Project Evaluation Execution</t>
  </si>
  <si>
    <t>Final Project Evaluation Consultant Selection</t>
  </si>
  <si>
    <t>Endline Study Consultant Selection</t>
  </si>
  <si>
    <t>Revisions to Hardware Indicators Page</t>
  </si>
  <si>
    <t>Revisions to Software Indicators Page</t>
  </si>
  <si>
    <t>Revisions to Shelter-Core Intervention Page</t>
  </si>
  <si>
    <t>Revisions to Livelihood-STED Intervention Page</t>
  </si>
  <si>
    <t>Revisions to Livelihood-Agriculture Extension Intervention Page</t>
  </si>
  <si>
    <t>Revisions to Household Overview Page</t>
  </si>
  <si>
    <t>Backend Overhaul - Migration from MongoDB to SQLite</t>
  </si>
  <si>
    <t>Backend Overhaul - Migration from Bootstrap to Foundations</t>
  </si>
  <si>
    <t>Virtual Tour Page - Use of Mapillary data with Household Overview data</t>
  </si>
  <si>
    <t>Addition of 960 Latrine Page - Planning and consultation with WatSan Sector</t>
  </si>
  <si>
    <t>Additiona of 960 Latrine Page - Development of 960 Latrine Page</t>
  </si>
  <si>
    <t>Will, Daniel, Matt</t>
  </si>
  <si>
    <t>Addition of CHAST Page - Planning and consultation with WatSan Sector</t>
  </si>
  <si>
    <t>Addition of CHAST Page - Development of CHAST Page</t>
  </si>
  <si>
    <t>Addition of CMLP Page - Planning and consultation with WatSan Sector</t>
  </si>
  <si>
    <t>Additiona of CMLP Page - Development of CMLP Page</t>
  </si>
  <si>
    <t>Addition of Health Page - Development of Health Page</t>
  </si>
  <si>
    <t>Development of comprehensive accountability system (Grace, Cherie)</t>
  </si>
  <si>
    <t>Cherie</t>
  </si>
  <si>
    <t>Feedback Mechanism</t>
  </si>
  <si>
    <t>Collection of community feedback</t>
  </si>
  <si>
    <t>Data entry of community feedback</t>
  </si>
  <si>
    <t>Angelica, Melody</t>
  </si>
  <si>
    <t>Translation of community feedback from Waray-waray to English</t>
  </si>
  <si>
    <t>Adding of responses to frequently asked questions</t>
  </si>
  <si>
    <t>Sending of community feedback to sectors</t>
  </si>
  <si>
    <t>Gathering of responses from sectors</t>
  </si>
  <si>
    <t>Checking and consolidation of responses obtained</t>
  </si>
  <si>
    <t>Sending of sector responses to HoO for approval</t>
  </si>
  <si>
    <t>Revisions to Community Overview Page</t>
  </si>
  <si>
    <t>Will, Daniel, Aaron</t>
  </si>
  <si>
    <t>Will, Daniel, Nanette</t>
  </si>
  <si>
    <t>Addition of Health Page - Planning and consultation with Health Sector</t>
  </si>
  <si>
    <t>Addition of DRR Page - Planning and consultation with DRR Sector</t>
  </si>
  <si>
    <t>Addition of DRR Page - Development of DRR Page</t>
  </si>
  <si>
    <t>Webviz Socialization</t>
  </si>
  <si>
    <t>Introductory Video</t>
  </si>
  <si>
    <t>How-To Video</t>
  </si>
  <si>
    <t>Infographic</t>
  </si>
  <si>
    <t>Webviz Transition</t>
  </si>
  <si>
    <t>Webviz Maintenance and Development</t>
  </si>
  <si>
    <t>Review and consolidate documentation (Planning, Maintenance, Wireframes, Mock ups, Code, Backups)</t>
  </si>
  <si>
    <t>Develop maintenance guide</t>
  </si>
  <si>
    <t>Handover documentation and mainenance guide</t>
  </si>
  <si>
    <t>Support handover server (Postgresql, mac mini)</t>
  </si>
  <si>
    <t>Will, Ernest</t>
  </si>
  <si>
    <t>Update Records List, Folder Structure, and Access Permissions</t>
  </si>
  <si>
    <t>Update IM Standard Operating Procedure</t>
  </si>
  <si>
    <t>Draft Records Management Work Plan (Records List, Folder Structure, Access Permission, Migration)</t>
  </si>
  <si>
    <t>Support interim migration of document to TTL Shared Drive</t>
  </si>
  <si>
    <t>Support final migration of documents to TTL Shared Drive</t>
  </si>
  <si>
    <t>Support interim archiving of phyiscal documents</t>
  </si>
  <si>
    <t>Support final archiving of phyiscal documents</t>
  </si>
  <si>
    <t>Will, Pau, IM Task Force</t>
  </si>
  <si>
    <t>Will, Matt, Pau, IM Task Force, Sectors</t>
  </si>
  <si>
    <t>Will, Sectors, Matt</t>
  </si>
  <si>
    <t>Draft Monhtly Accountability Report</t>
  </si>
  <si>
    <t>Draft Final Report on Accountability</t>
  </si>
  <si>
    <t>Bryan, Margaert,  Matt</t>
  </si>
  <si>
    <t>Scheduling of Brownbag Sessions</t>
  </si>
  <si>
    <t>Draft of Learning Package</t>
  </si>
  <si>
    <t>Sectors Heads, Matt, Margaret</t>
  </si>
  <si>
    <t>Matt</t>
  </si>
  <si>
    <t>Review Monitoring Tools - Shelter - SRA Top-Up</t>
  </si>
  <si>
    <t>Review Monitoring Tools - Livelihoods - CB STED</t>
  </si>
  <si>
    <t>Review Monitoring Tools - Livelihoods - Enterprise Development</t>
  </si>
  <si>
    <t>Review Monitoring Tools - Livelihoods - CMLP</t>
  </si>
  <si>
    <t>Review Monitoring Tools - WatSan - SRA Latrines</t>
  </si>
  <si>
    <t>Review Monitoring Tools - Health - CBHFA</t>
  </si>
  <si>
    <t>Review Monitoring Tools - DRR - Contingency Planning</t>
  </si>
  <si>
    <t>Review Monitoring Tools - DRR - DRR in Schools</t>
  </si>
  <si>
    <t>Reporting</t>
  </si>
  <si>
    <t>Monitoring Tools</t>
  </si>
  <si>
    <t>Data Quality</t>
  </si>
  <si>
    <t>Monthly Delegation Report ITT Construction</t>
  </si>
  <si>
    <t>Margaret, Matt, Chris</t>
  </si>
  <si>
    <t>Margaret, Matt, Chris, Brian</t>
  </si>
  <si>
    <t>Will, Matt, Margaret, Sector Heads</t>
  </si>
  <si>
    <t>LogFrame and M&amp;E Plan</t>
  </si>
  <si>
    <t>Data Quality Assessment</t>
  </si>
  <si>
    <t>Dina, Edna, Ailene</t>
  </si>
  <si>
    <t>Will, COs</t>
  </si>
  <si>
    <t>Will, COs, Matt</t>
  </si>
  <si>
    <t>Printing of activity outputs</t>
  </si>
  <si>
    <t>Community PME Volunteers, Dina, Edna, Ailene, Grace</t>
  </si>
  <si>
    <t>Will, COs, Matt, Aaron, Steve</t>
  </si>
  <si>
    <t>Will, Matt, Margaret, Pau</t>
  </si>
  <si>
    <t>Will, Matt, Sectors Heads</t>
  </si>
  <si>
    <t>Will, Matt, Sector Heads</t>
  </si>
  <si>
    <t>Accountability Framework</t>
  </si>
  <si>
    <t>Will, COs, Steve, Aaron</t>
  </si>
  <si>
    <t>at least one per month</t>
  </si>
  <si>
    <t>Monthly Reflection Meeting</t>
  </si>
  <si>
    <t>Barangay summary video stitching</t>
  </si>
  <si>
    <t>Barangay summary video finalization</t>
  </si>
  <si>
    <t>Brownbag on FGD</t>
  </si>
  <si>
    <t>Brownbag on Photo Collection</t>
  </si>
  <si>
    <t>Matt, Margaret</t>
  </si>
  <si>
    <t>Barangay summary video pilot</t>
  </si>
  <si>
    <t>Stepped pathway construction</t>
  </si>
  <si>
    <t>Multi-purpose hall construction</t>
  </si>
  <si>
    <t>Level-2 water system construction</t>
  </si>
  <si>
    <t>Villa Imelda construction</t>
  </si>
  <si>
    <t>Will, Infrastucture, Shelter</t>
  </si>
  <si>
    <t>Level-1 water system construction</t>
  </si>
  <si>
    <t>Matt, Will, Infrastucture</t>
  </si>
  <si>
    <t>Matt, Will, Infrastucture, Shelter</t>
  </si>
  <si>
    <t>Will, Daniel, Matt, Margaret</t>
  </si>
  <si>
    <t>Will, Daniel, Matt, Friday, Margaret</t>
  </si>
  <si>
    <t>Special Projects - CMLP Overview</t>
  </si>
  <si>
    <t>Multi-Purpose Halls (each hall)</t>
  </si>
  <si>
    <t>Procurement for printing of outputs</t>
  </si>
  <si>
    <t>Program admin</t>
  </si>
  <si>
    <t>Small Group Enterprises</t>
  </si>
  <si>
    <t>CB STED</t>
  </si>
  <si>
    <t>DRR in Schools</t>
  </si>
  <si>
    <t>Contingency Planning</t>
  </si>
  <si>
    <t>Dina, Mhe</t>
  </si>
  <si>
    <t>Ailene, Mhe</t>
  </si>
  <si>
    <t>Will, DRR</t>
  </si>
  <si>
    <t>Matt, Will, DRR</t>
  </si>
  <si>
    <t>Drills and Simulations</t>
  </si>
  <si>
    <t>Level 2 Construction</t>
  </si>
  <si>
    <t>Level 1 Construction</t>
  </si>
  <si>
    <t>Edna, Mhe</t>
  </si>
  <si>
    <t>Records Management</t>
  </si>
  <si>
    <t>List Management</t>
  </si>
  <si>
    <t>Will, Nanette,</t>
  </si>
  <si>
    <t>Will, Nanette, Aaron</t>
  </si>
  <si>
    <t>SRA Top-Up list management</t>
  </si>
  <si>
    <t>Will, Aaron</t>
  </si>
  <si>
    <t>Will, Daniel</t>
  </si>
  <si>
    <t>Will, COs, Daniel</t>
  </si>
  <si>
    <t>Barangay Org Charts</t>
  </si>
  <si>
    <t>Refresher Course on PME facilitation - CAP Review</t>
  </si>
  <si>
    <t>Refresher Course on PME facilitation - Community Workplan Review</t>
  </si>
  <si>
    <t>Refresher Course on PME facilitation - Community Vision Map Review</t>
  </si>
  <si>
    <t>Semi Annual PME Meeting - Community Vision Map Review</t>
  </si>
  <si>
    <t>Semi Annual PME Meeting - CAP Review</t>
  </si>
  <si>
    <t>Semi Annual PME Meeting - Community Workplan Review</t>
  </si>
  <si>
    <t>FY2017</t>
  </si>
  <si>
    <t>Quarterly Report ITT Construction</t>
  </si>
  <si>
    <t>Karen, Will</t>
  </si>
  <si>
    <t>Pau</t>
  </si>
  <si>
    <t>960 Latrine list management</t>
  </si>
  <si>
    <t>Margaret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</si>
</sst>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_(&quot;$&quot;* #,##0_);_(&quot;$&quot;* \(#,##0\);_(&quot;$&quot;* &quot;-&quot;??_);_(@_)"/>
    <numFmt numFmtId="167" formatCode="[$PHP]\ #,##0.00"/>
    <numFmt numFmtId="168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10" fillId="0" borderId="0"/>
    <xf numFmtId="168" fontId="10" fillId="0" borderId="0" applyFont="0" applyFill="0" applyBorder="0" applyAlignment="0" applyProtection="0"/>
    <xf numFmtId="0" fontId="10" fillId="11" borderId="7" applyNumberFormat="0" applyFont="0" applyAlignment="0" applyProtection="0"/>
    <xf numFmtId="0" fontId="14" fillId="10" borderId="0" applyNumberFormat="0" applyBorder="0" applyAlignment="0" applyProtection="0"/>
    <xf numFmtId="0" fontId="10" fillId="12" borderId="0" applyNumberFormat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4" fillId="5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0" borderId="1" xfId="0" applyFill="1" applyBorder="1"/>
    <xf numFmtId="0" fontId="0" fillId="0" borderId="0" xfId="0" applyBorder="1"/>
    <xf numFmtId="1" fontId="6" fillId="0" borderId="1" xfId="3" applyNumberFormat="1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horizontal="left" vertical="center" wrapText="1"/>
    </xf>
    <xf numFmtId="166" fontId="0" fillId="6" borderId="1" xfId="2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2" fontId="6" fillId="0" borderId="1" xfId="3" applyNumberFormat="1" applyFont="1" applyFill="1" applyBorder="1" applyAlignment="1" applyProtection="1">
      <alignment horizontal="left" vertical="center" wrapText="1"/>
      <protection locked="0"/>
    </xf>
    <xf numFmtId="2" fontId="6" fillId="0" borderId="1" xfId="3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166" fontId="0" fillId="7" borderId="1" xfId="0" applyNumberFormat="1" applyFill="1" applyBorder="1"/>
    <xf numFmtId="0" fontId="7" fillId="7" borderId="1" xfId="0" applyFont="1" applyFill="1" applyBorder="1" applyAlignment="1">
      <alignment horizontal="left" vertical="center" wrapText="1"/>
    </xf>
    <xf numFmtId="165" fontId="8" fillId="7" borderId="1" xfId="1" applyNumberFormat="1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1" xfId="0" applyFont="1" applyFill="1" applyBorder="1"/>
    <xf numFmtId="0" fontId="8" fillId="5" borderId="1" xfId="0" applyFont="1" applyFill="1" applyBorder="1"/>
    <xf numFmtId="0" fontId="9" fillId="0" borderId="1" xfId="0" applyFont="1" applyFill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1" xfId="0" applyFont="1" applyFill="1" applyBorder="1"/>
    <xf numFmtId="165" fontId="8" fillId="3" borderId="1" xfId="1" applyNumberFormat="1" applyFont="1" applyFill="1" applyBorder="1"/>
    <xf numFmtId="0" fontId="9" fillId="3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166" fontId="3" fillId="6" borderId="1" xfId="2" applyNumberFormat="1" applyFont="1" applyFill="1" applyBorder="1"/>
    <xf numFmtId="165" fontId="8" fillId="8" borderId="1" xfId="1" applyNumberFormat="1" applyFont="1" applyFill="1" applyBorder="1"/>
    <xf numFmtId="166" fontId="3" fillId="8" borderId="1" xfId="2" applyNumberFormat="1" applyFont="1" applyFill="1" applyBorder="1"/>
    <xf numFmtId="166" fontId="8" fillId="8" borderId="1" xfId="2" applyNumberFormat="1" applyFont="1" applyFill="1" applyBorder="1"/>
    <xf numFmtId="166" fontId="0" fillId="6" borderId="1" xfId="2" applyNumberFormat="1" applyFont="1" applyFill="1" applyBorder="1" applyAlignment="1">
      <alignment horizontal="right" vertical="center"/>
    </xf>
    <xf numFmtId="166" fontId="0" fillId="8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0" fillId="6" borderId="1" xfId="2" applyNumberFormat="1" applyFont="1" applyFill="1" applyBorder="1"/>
    <xf numFmtId="167" fontId="0" fillId="7" borderId="1" xfId="2" applyNumberFormat="1" applyFont="1" applyFill="1" applyBorder="1"/>
    <xf numFmtId="167" fontId="0" fillId="6" borderId="1" xfId="2" applyNumberFormat="1" applyFont="1" applyFill="1" applyBorder="1" applyAlignment="1">
      <alignment horizontal="right"/>
    </xf>
    <xf numFmtId="167" fontId="0" fillId="7" borderId="1" xfId="0" applyNumberFormat="1" applyFill="1" applyBorder="1" applyAlignment="1">
      <alignment horizontal="right"/>
    </xf>
    <xf numFmtId="165" fontId="8" fillId="0" borderId="1" xfId="1" applyNumberFormat="1" applyFont="1" applyFill="1" applyBorder="1"/>
    <xf numFmtId="0" fontId="11" fillId="2" borderId="1" xfId="4" applyFont="1" applyFill="1" applyBorder="1" applyAlignment="1">
      <alignment horizontal="center" vertical="center"/>
    </xf>
    <xf numFmtId="0" fontId="12" fillId="13" borderId="1" xfId="4" applyFont="1" applyFill="1" applyBorder="1" applyAlignment="1">
      <alignment horizontal="center" vertical="center" wrapText="1"/>
    </xf>
    <xf numFmtId="3" fontId="12" fillId="13" borderId="1" xfId="4" applyNumberFormat="1" applyFont="1" applyFill="1" applyBorder="1" applyAlignment="1">
      <alignment horizontal="center" vertical="center" wrapText="1"/>
    </xf>
    <xf numFmtId="168" fontId="12" fillId="13" borderId="1" xfId="5" applyFont="1" applyFill="1" applyBorder="1" applyAlignment="1">
      <alignment horizontal="center" vertical="center"/>
    </xf>
    <xf numFmtId="0" fontId="13" fillId="13" borderId="1" xfId="4" applyFont="1" applyFill="1" applyBorder="1"/>
    <xf numFmtId="0" fontId="0" fillId="0" borderId="1" xfId="0" applyFont="1" applyBorder="1" applyAlignment="1">
      <alignment horizontal="left" vertical="center" wrapText="1"/>
    </xf>
    <xf numFmtId="0" fontId="4" fillId="5" borderId="1" xfId="0" applyFont="1" applyFill="1" applyBorder="1"/>
    <xf numFmtId="0" fontId="4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 applyAlignment="1"/>
    <xf numFmtId="0" fontId="1" fillId="13" borderId="1" xfId="0" applyFont="1" applyFill="1" applyBorder="1" applyAlignment="1">
      <alignment horizontal="left" vertical="center" wrapText="1"/>
    </xf>
    <xf numFmtId="0" fontId="4" fillId="13" borderId="1" xfId="0" applyFont="1" applyFill="1" applyBorder="1"/>
    <xf numFmtId="0" fontId="8" fillId="13" borderId="1" xfId="0" applyFont="1" applyFill="1" applyBorder="1" applyAlignment="1">
      <alignment wrapText="1"/>
    </xf>
    <xf numFmtId="0" fontId="1" fillId="14" borderId="1" xfId="0" applyFont="1" applyFill="1" applyBorder="1" applyAlignment="1">
      <alignment horizontal="left" vertical="center" wrapText="1"/>
    </xf>
    <xf numFmtId="0" fontId="15" fillId="13" borderId="1" xfId="0" applyFont="1" applyFill="1" applyBorder="1"/>
    <xf numFmtId="0" fontId="7" fillId="13" borderId="1" xfId="0" applyFont="1" applyFill="1" applyBorder="1" applyAlignment="1">
      <alignment wrapText="1"/>
    </xf>
    <xf numFmtId="0" fontId="4" fillId="5" borderId="4" xfId="0" applyFont="1" applyFill="1" applyBorder="1"/>
    <xf numFmtId="0" fontId="0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wrapText="1"/>
    </xf>
    <xf numFmtId="0" fontId="4" fillId="6" borderId="4" xfId="0" applyFont="1" applyFill="1" applyBorder="1"/>
    <xf numFmtId="0" fontId="4" fillId="6" borderId="4" xfId="0" applyFont="1" applyFill="1" applyBorder="1" applyAlignment="1">
      <alignment wrapText="1"/>
    </xf>
    <xf numFmtId="0" fontId="0" fillId="14" borderId="1" xfId="0" applyFont="1" applyFill="1" applyBorder="1"/>
    <xf numFmtId="0" fontId="0" fillId="14" borderId="1" xfId="0" applyFont="1" applyFill="1" applyBorder="1" applyAlignment="1">
      <alignment wrapText="1"/>
    </xf>
    <xf numFmtId="0" fontId="0" fillId="0" borderId="0" xfId="0" applyFont="1"/>
    <xf numFmtId="0" fontId="0" fillId="13" borderId="1" xfId="0" applyFont="1" applyFill="1" applyBorder="1"/>
    <xf numFmtId="0" fontId="0" fillId="0" borderId="0" xfId="0" applyFont="1" applyFill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0" fillId="0" borderId="2" xfId="0" applyFont="1" applyFill="1" applyBorder="1" applyAlignment="1"/>
    <xf numFmtId="0" fontId="0" fillId="0" borderId="2" xfId="0" applyFont="1" applyFill="1" applyBorder="1"/>
    <xf numFmtId="0" fontId="0" fillId="14" borderId="6" xfId="0" applyFont="1" applyFill="1" applyBorder="1"/>
    <xf numFmtId="0" fontId="0" fillId="14" borderId="6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0" fontId="11" fillId="2" borderId="1" xfId="4" applyFont="1" applyFill="1" applyBorder="1" applyAlignment="1">
      <alignment horizontal="center" vertical="center"/>
    </xf>
    <xf numFmtId="0" fontId="12" fillId="2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 wrapText="1"/>
    </xf>
    <xf numFmtId="168" fontId="11" fillId="2" borderId="1" xfId="5" applyFont="1" applyFill="1" applyBorder="1" applyAlignment="1">
      <alignment horizontal="center" vertical="center"/>
    </xf>
    <xf numFmtId="168" fontId="11" fillId="2" borderId="1" xfId="5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3" fillId="13" borderId="1" xfId="4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left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9">
    <cellStyle name="20% - Accent3 2" xfId="8"/>
    <cellStyle name="Comma" xfId="1" builtinId="3"/>
    <cellStyle name="Comma 3" xfId="5"/>
    <cellStyle name="Currency" xfId="2" builtinId="4"/>
    <cellStyle name="Good 2" xfId="7"/>
    <cellStyle name="Normal" xfId="0" builtinId="0"/>
    <cellStyle name="Normal 2" xfId="3"/>
    <cellStyle name="Normal 3" xfId="4"/>
    <cellStyle name="Not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70" zoomScaleNormal="70" workbookViewId="0">
      <selection activeCell="B13" sqref="B13"/>
    </sheetView>
  </sheetViews>
  <sheetFormatPr defaultRowHeight="14.4" x14ac:dyDescent="0.3"/>
  <cols>
    <col min="1" max="1" width="19.33203125" customWidth="1"/>
    <col min="2" max="2" width="52.6640625" customWidth="1"/>
  </cols>
  <sheetData>
    <row r="1" spans="1:19" x14ac:dyDescent="0.3">
      <c r="A1" s="99" t="s">
        <v>234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0"/>
      <c r="O1" s="100"/>
      <c r="P1" s="100"/>
      <c r="Q1" s="100"/>
      <c r="R1" s="100"/>
      <c r="S1" s="100"/>
    </row>
    <row r="2" spans="1:19" x14ac:dyDescent="0.3">
      <c r="A2" s="99" t="s">
        <v>235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00"/>
      <c r="O2" s="100"/>
      <c r="P2" s="100"/>
      <c r="Q2" s="100"/>
      <c r="R2" s="100"/>
      <c r="S2" s="100"/>
    </row>
    <row r="3" spans="1:19" x14ac:dyDescent="0.3">
      <c r="A3" s="99" t="s">
        <v>236</v>
      </c>
      <c r="B3" s="101" t="s">
        <v>237</v>
      </c>
      <c r="C3" s="102" t="s">
        <v>238</v>
      </c>
      <c r="D3" s="102" t="s">
        <v>239</v>
      </c>
      <c r="E3" s="103" t="s">
        <v>240</v>
      </c>
      <c r="F3" s="104" t="s">
        <v>241</v>
      </c>
      <c r="G3" s="103" t="s">
        <v>242</v>
      </c>
      <c r="H3" s="99" t="s">
        <v>243</v>
      </c>
      <c r="I3" s="99"/>
      <c r="J3" s="99"/>
      <c r="K3" s="99" t="s">
        <v>244</v>
      </c>
      <c r="L3" s="99"/>
      <c r="M3" s="99"/>
      <c r="N3" s="99" t="s">
        <v>245</v>
      </c>
      <c r="O3" s="99"/>
      <c r="P3" s="99"/>
      <c r="Q3" s="99" t="s">
        <v>246</v>
      </c>
      <c r="R3" s="99"/>
      <c r="S3" s="99"/>
    </row>
    <row r="4" spans="1:19" x14ac:dyDescent="0.3">
      <c r="A4" s="99"/>
      <c r="B4" s="101"/>
      <c r="C4" s="102"/>
      <c r="D4" s="102"/>
      <c r="E4" s="103"/>
      <c r="F4" s="104"/>
      <c r="G4" s="103"/>
      <c r="H4" s="53" t="s">
        <v>247</v>
      </c>
      <c r="I4" s="53" t="s">
        <v>248</v>
      </c>
      <c r="J4" s="53" t="s">
        <v>249</v>
      </c>
      <c r="K4" s="53" t="s">
        <v>257</v>
      </c>
      <c r="L4" s="53" t="s">
        <v>250</v>
      </c>
      <c r="M4" s="53" t="s">
        <v>258</v>
      </c>
      <c r="N4" s="53" t="s">
        <v>251</v>
      </c>
      <c r="O4" s="53" t="s">
        <v>252</v>
      </c>
      <c r="P4" s="53" t="s">
        <v>253</v>
      </c>
      <c r="Q4" s="53" t="s">
        <v>254</v>
      </c>
      <c r="R4" s="53" t="s">
        <v>255</v>
      </c>
      <c r="S4" s="53" t="s">
        <v>256</v>
      </c>
    </row>
    <row r="5" spans="1:19" x14ac:dyDescent="0.3">
      <c r="A5" s="106" t="s">
        <v>259</v>
      </c>
      <c r="B5" s="106"/>
      <c r="C5" s="54"/>
      <c r="D5" s="55"/>
      <c r="E5" s="56"/>
      <c r="F5" s="56"/>
      <c r="G5" s="56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</row>
    <row r="6" spans="1:19" x14ac:dyDescent="0.3">
      <c r="A6" s="105" t="s">
        <v>185</v>
      </c>
      <c r="B6" s="4" t="s">
        <v>210</v>
      </c>
      <c r="C6" s="1" t="s">
        <v>118</v>
      </c>
      <c r="D6" s="1"/>
      <c r="E6" s="1"/>
      <c r="F6" s="1"/>
      <c r="G6" s="1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x14ac:dyDescent="0.3">
      <c r="A7" s="105"/>
      <c r="B7" s="4" t="s">
        <v>211</v>
      </c>
      <c r="C7" s="1" t="s">
        <v>118</v>
      </c>
      <c r="D7" s="1"/>
      <c r="E7" s="1"/>
      <c r="F7" s="1"/>
      <c r="G7" s="1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3">
      <c r="A8" s="105"/>
      <c r="B8" s="4" t="s">
        <v>193</v>
      </c>
      <c r="C8" s="1" t="s">
        <v>118</v>
      </c>
      <c r="D8" s="1"/>
      <c r="E8" s="1"/>
      <c r="F8" s="1"/>
      <c r="G8" s="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x14ac:dyDescent="0.3">
      <c r="A9" s="105"/>
      <c r="B9" s="4" t="s">
        <v>194</v>
      </c>
      <c r="C9" s="1" t="s">
        <v>118</v>
      </c>
      <c r="D9" s="1"/>
      <c r="E9" s="1"/>
      <c r="F9" s="1"/>
      <c r="G9" s="1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3">
      <c r="A10" s="105"/>
      <c r="B10" s="4" t="s">
        <v>195</v>
      </c>
      <c r="C10" s="1" t="s">
        <v>118</v>
      </c>
      <c r="D10" s="1"/>
      <c r="E10" s="1"/>
      <c r="F10" s="1"/>
      <c r="G10" s="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3">
      <c r="A11" s="105"/>
      <c r="B11" s="4" t="s">
        <v>196</v>
      </c>
      <c r="C11" s="1" t="s">
        <v>118</v>
      </c>
      <c r="D11" s="1"/>
      <c r="E11" s="1"/>
      <c r="F11" s="1"/>
      <c r="G11" s="1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3">
      <c r="A12" s="105"/>
      <c r="B12" s="4" t="s">
        <v>197</v>
      </c>
      <c r="C12" s="1" t="s">
        <v>118</v>
      </c>
      <c r="D12" s="1"/>
      <c r="E12" s="1"/>
      <c r="F12" s="1"/>
      <c r="G12" s="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3">
      <c r="A13" s="105"/>
      <c r="B13" s="4" t="s">
        <v>205</v>
      </c>
      <c r="C13" s="1" t="s">
        <v>118</v>
      </c>
      <c r="D13" s="1"/>
      <c r="E13" s="1"/>
      <c r="F13" s="1"/>
      <c r="G13" s="1"/>
      <c r="H13" s="11"/>
      <c r="I13" s="11"/>
      <c r="J13" s="11"/>
      <c r="K13" s="11"/>
      <c r="L13" s="10"/>
      <c r="M13" s="11"/>
      <c r="N13" s="11"/>
      <c r="O13" s="11"/>
      <c r="P13" s="11"/>
      <c r="Q13" s="11"/>
      <c r="R13" s="11"/>
      <c r="S13" s="11"/>
    </row>
    <row r="14" spans="1:19" x14ac:dyDescent="0.3">
      <c r="A14" s="105"/>
      <c r="B14" s="4" t="s">
        <v>199</v>
      </c>
      <c r="C14" s="1" t="s">
        <v>118</v>
      </c>
      <c r="D14" s="1"/>
      <c r="E14" s="1"/>
      <c r="F14" s="1"/>
      <c r="G14" s="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3">
      <c r="A15" s="105"/>
      <c r="B15" s="4" t="s">
        <v>198</v>
      </c>
      <c r="C15" s="1" t="s">
        <v>118</v>
      </c>
      <c r="D15" s="1"/>
      <c r="E15" s="1"/>
      <c r="F15" s="1"/>
      <c r="G15" s="1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105"/>
      <c r="B16" s="4" t="s">
        <v>226</v>
      </c>
      <c r="C16" s="1" t="s">
        <v>118</v>
      </c>
      <c r="D16" s="1"/>
      <c r="E16" s="1"/>
      <c r="F16" s="1"/>
      <c r="G16" s="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05"/>
      <c r="B17" s="4" t="s">
        <v>174</v>
      </c>
      <c r="C17" s="1" t="s">
        <v>118</v>
      </c>
      <c r="D17" s="1"/>
      <c r="E17" s="1"/>
      <c r="F17" s="1"/>
      <c r="G17" s="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105"/>
      <c r="B18" s="4" t="s">
        <v>200</v>
      </c>
      <c r="C18" s="1" t="s">
        <v>118</v>
      </c>
      <c r="D18" s="1"/>
      <c r="E18" s="1"/>
      <c r="F18" s="1"/>
      <c r="G18" s="1"/>
      <c r="H18" s="10"/>
      <c r="I18" s="11"/>
      <c r="J18" s="11"/>
      <c r="K18" s="10"/>
      <c r="L18" s="11"/>
      <c r="M18" s="11"/>
      <c r="N18" s="10"/>
      <c r="O18" s="11"/>
      <c r="P18" s="11"/>
      <c r="Q18" s="10"/>
      <c r="R18" s="11"/>
      <c r="S18" s="11"/>
    </row>
    <row r="19" spans="1:19" x14ac:dyDescent="0.3">
      <c r="A19" s="105" t="s">
        <v>186</v>
      </c>
      <c r="B19" s="46" t="s">
        <v>208</v>
      </c>
      <c r="C19" s="1" t="s">
        <v>118</v>
      </c>
      <c r="D19" s="1"/>
      <c r="E19" s="1"/>
      <c r="F19" s="1"/>
      <c r="G19" s="1"/>
      <c r="H19" s="11"/>
      <c r="I19" s="11"/>
      <c r="J19" s="11"/>
      <c r="K19" s="11"/>
      <c r="L19" s="11"/>
      <c r="M19" s="11"/>
      <c r="N19" s="11"/>
      <c r="O19" s="11"/>
      <c r="P19" s="10"/>
      <c r="Q19" s="10"/>
      <c r="R19" s="11"/>
      <c r="S19" s="11"/>
    </row>
    <row r="20" spans="1:19" x14ac:dyDescent="0.3">
      <c r="A20" s="105"/>
      <c r="B20" s="46" t="s">
        <v>209</v>
      </c>
      <c r="C20" s="1" t="s">
        <v>118</v>
      </c>
      <c r="D20" s="1"/>
      <c r="E20" s="1"/>
      <c r="F20" s="1"/>
      <c r="G20" s="1"/>
      <c r="H20" s="11"/>
      <c r="I20" s="11"/>
      <c r="J20" s="11"/>
      <c r="K20" s="11"/>
      <c r="L20" s="11"/>
      <c r="M20" s="11"/>
      <c r="N20" s="11"/>
      <c r="O20" s="11"/>
      <c r="P20" s="11"/>
      <c r="Q20" s="10"/>
      <c r="R20" s="10"/>
      <c r="S20" s="11"/>
    </row>
    <row r="21" spans="1:19" x14ac:dyDescent="0.3">
      <c r="A21" s="105" t="s">
        <v>187</v>
      </c>
      <c r="B21" s="4" t="s">
        <v>206</v>
      </c>
      <c r="C21" s="1" t="s">
        <v>118</v>
      </c>
      <c r="D21" s="1"/>
      <c r="E21" s="1"/>
      <c r="F21" s="1"/>
      <c r="G21" s="1"/>
      <c r="H21" s="11"/>
      <c r="I21" s="10"/>
      <c r="J21" s="11"/>
      <c r="K21" s="11"/>
      <c r="L21" s="11"/>
      <c r="M21" s="11"/>
      <c r="N21" s="11"/>
      <c r="O21" s="10"/>
      <c r="P21" s="11"/>
      <c r="Q21" s="11"/>
      <c r="R21" s="11"/>
      <c r="S21" s="11"/>
    </row>
    <row r="22" spans="1:19" ht="28.8" x14ac:dyDescent="0.3">
      <c r="A22" s="105"/>
      <c r="B22" s="4" t="s">
        <v>217</v>
      </c>
      <c r="C22" s="1" t="s">
        <v>118</v>
      </c>
      <c r="D22" s="1"/>
      <c r="E22" s="1"/>
      <c r="F22" s="1"/>
      <c r="G22" s="1"/>
      <c r="H22" s="11"/>
      <c r="I22" s="10"/>
      <c r="J22" s="10"/>
      <c r="K22" s="11"/>
      <c r="L22" s="11"/>
      <c r="M22" s="11"/>
      <c r="N22" s="11"/>
      <c r="O22" s="10"/>
      <c r="P22" s="10"/>
      <c r="Q22" s="11"/>
      <c r="R22" s="11"/>
      <c r="S22" s="11"/>
    </row>
    <row r="23" spans="1:19" x14ac:dyDescent="0.3">
      <c r="A23" s="105" t="s">
        <v>188</v>
      </c>
      <c r="B23" s="46" t="s">
        <v>201</v>
      </c>
      <c r="C23" s="1" t="s">
        <v>118</v>
      </c>
      <c r="D23" s="1"/>
      <c r="E23" s="1"/>
      <c r="F23" s="1"/>
      <c r="G23" s="1"/>
      <c r="H23" s="10"/>
      <c r="I23" s="10"/>
      <c r="J23" s="10"/>
      <c r="K23" s="10"/>
      <c r="L23" s="10"/>
      <c r="M23" s="10"/>
      <c r="N23" s="10"/>
      <c r="O23" s="10"/>
      <c r="P23" s="11"/>
      <c r="Q23" s="11"/>
      <c r="R23" s="11"/>
      <c r="S23" s="11"/>
    </row>
    <row r="24" spans="1:19" x14ac:dyDescent="0.3">
      <c r="A24" s="105"/>
      <c r="B24" s="46" t="s">
        <v>202</v>
      </c>
      <c r="C24" s="1" t="s">
        <v>118</v>
      </c>
      <c r="D24" s="1"/>
      <c r="E24" s="1"/>
      <c r="F24" s="1"/>
      <c r="G24" s="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  <c r="S24" s="11"/>
    </row>
    <row r="25" spans="1:19" x14ac:dyDescent="0.3">
      <c r="A25" s="105"/>
      <c r="B25" s="46" t="s">
        <v>227</v>
      </c>
      <c r="C25" s="1" t="s">
        <v>118</v>
      </c>
      <c r="D25" s="1"/>
      <c r="E25" s="1"/>
      <c r="F25" s="1"/>
      <c r="G25" s="1"/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5"/>
      <c r="B26" s="46" t="s">
        <v>228</v>
      </c>
      <c r="C26" s="1" t="s">
        <v>118</v>
      </c>
      <c r="D26" s="1"/>
      <c r="E26" s="1"/>
      <c r="F26" s="1"/>
      <c r="G26" s="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  <c r="S26" s="11"/>
    </row>
    <row r="27" spans="1:19" x14ac:dyDescent="0.3">
      <c r="A27" s="105" t="s">
        <v>189</v>
      </c>
      <c r="B27" s="4" t="s">
        <v>203</v>
      </c>
      <c r="C27" s="1" t="s">
        <v>118</v>
      </c>
      <c r="D27" s="1"/>
      <c r="E27" s="1"/>
      <c r="F27" s="1"/>
      <c r="G27" s="1"/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">
      <c r="A28" s="105"/>
      <c r="B28" s="4" t="s">
        <v>230</v>
      </c>
      <c r="C28" s="1" t="s">
        <v>118</v>
      </c>
      <c r="D28" s="1"/>
      <c r="E28" s="1"/>
      <c r="F28" s="1"/>
      <c r="G28" s="1"/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">
      <c r="A29" s="105"/>
      <c r="B29" s="4" t="s">
        <v>167</v>
      </c>
      <c r="C29" s="1" t="s">
        <v>118</v>
      </c>
      <c r="D29" s="1"/>
      <c r="E29" s="1"/>
      <c r="F29" s="1"/>
      <c r="G29" s="1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28.8" x14ac:dyDescent="0.3">
      <c r="A30" s="105"/>
      <c r="B30" s="4" t="s">
        <v>231</v>
      </c>
      <c r="C30" s="1" t="s">
        <v>118</v>
      </c>
      <c r="D30" s="1"/>
      <c r="E30" s="1"/>
      <c r="F30" s="1"/>
      <c r="G30" s="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1"/>
      <c r="S30" s="11"/>
    </row>
    <row r="31" spans="1:19" ht="28.8" x14ac:dyDescent="0.3">
      <c r="A31" s="105"/>
      <c r="B31" s="4" t="s">
        <v>204</v>
      </c>
      <c r="C31" s="1" t="s">
        <v>118</v>
      </c>
      <c r="D31" s="1"/>
      <c r="E31" s="1"/>
      <c r="F31" s="1"/>
      <c r="G31" s="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1"/>
      <c r="S31" s="11"/>
    </row>
    <row r="32" spans="1:19" x14ac:dyDescent="0.3">
      <c r="A32" s="105"/>
      <c r="B32" s="4" t="s">
        <v>229</v>
      </c>
      <c r="C32" s="1" t="s">
        <v>118</v>
      </c>
      <c r="D32" s="1"/>
      <c r="E32" s="1"/>
      <c r="F32" s="1"/>
      <c r="G32" s="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28.95" customHeight="1" x14ac:dyDescent="0.3">
      <c r="A33" s="107" t="s">
        <v>190</v>
      </c>
      <c r="B33" s="4" t="s">
        <v>221</v>
      </c>
      <c r="C33" s="1" t="s">
        <v>118</v>
      </c>
      <c r="D33" s="1"/>
      <c r="E33" s="1"/>
      <c r="F33" s="1"/>
      <c r="G33" s="1"/>
      <c r="H33" s="10"/>
      <c r="I33" s="11"/>
      <c r="J33" s="11"/>
      <c r="K33" s="11"/>
      <c r="L33" s="11"/>
      <c r="M33" s="10"/>
      <c r="N33" s="11"/>
      <c r="O33" s="11"/>
      <c r="P33" s="11"/>
      <c r="Q33" s="11"/>
      <c r="R33" s="11"/>
      <c r="S33" s="11"/>
    </row>
    <row r="34" spans="1:19" ht="28.8" x14ac:dyDescent="0.3">
      <c r="A34" s="108"/>
      <c r="B34" s="4" t="s">
        <v>218</v>
      </c>
      <c r="C34" s="1" t="s">
        <v>118</v>
      </c>
      <c r="D34" s="1"/>
      <c r="E34" s="1"/>
      <c r="F34" s="1"/>
      <c r="G34" s="1"/>
      <c r="H34" s="11"/>
      <c r="I34" s="11"/>
      <c r="J34" s="11"/>
      <c r="K34" s="11"/>
      <c r="L34" s="10"/>
      <c r="M34" s="11"/>
      <c r="N34" s="11"/>
      <c r="O34" s="11"/>
      <c r="P34" s="11"/>
      <c r="Q34" s="11"/>
      <c r="R34" s="11"/>
      <c r="S34" s="11"/>
    </row>
    <row r="35" spans="1:19" ht="28.8" x14ac:dyDescent="0.3">
      <c r="A35" s="109"/>
      <c r="B35" s="4" t="s">
        <v>219</v>
      </c>
      <c r="C35" s="1" t="s">
        <v>118</v>
      </c>
      <c r="D35" s="1"/>
      <c r="E35" s="1"/>
      <c r="F35" s="1"/>
      <c r="G35" s="1"/>
      <c r="H35" s="11"/>
      <c r="I35" s="11"/>
      <c r="J35" s="11"/>
      <c r="K35" s="10"/>
      <c r="L35" s="11"/>
      <c r="M35" s="11"/>
      <c r="N35" s="11"/>
      <c r="O35" s="11"/>
      <c r="P35" s="11"/>
      <c r="Q35" s="11"/>
      <c r="R35" s="11"/>
      <c r="S35" s="11"/>
    </row>
    <row r="36" spans="1:19" x14ac:dyDescent="0.3">
      <c r="A36" s="107" t="s">
        <v>191</v>
      </c>
      <c r="B36" s="4" t="s">
        <v>232</v>
      </c>
      <c r="C36" s="1" t="s">
        <v>118</v>
      </c>
      <c r="D36" s="1"/>
      <c r="E36" s="1"/>
      <c r="F36" s="1"/>
      <c r="G36" s="1"/>
      <c r="H36" s="11"/>
      <c r="I36" s="11"/>
      <c r="J36" s="11"/>
      <c r="K36" s="11"/>
      <c r="L36" s="11"/>
      <c r="M36" s="10"/>
      <c r="N36" s="11"/>
      <c r="O36" s="11"/>
      <c r="P36" s="11"/>
      <c r="Q36" s="11"/>
      <c r="R36" s="11"/>
      <c r="S36" s="11"/>
    </row>
    <row r="37" spans="1:19" x14ac:dyDescent="0.3">
      <c r="A37" s="108"/>
      <c r="B37" s="4" t="s">
        <v>220</v>
      </c>
      <c r="C37" s="1" t="s">
        <v>118</v>
      </c>
      <c r="D37" s="1"/>
      <c r="E37" s="1"/>
      <c r="F37" s="1"/>
      <c r="G37" s="1"/>
      <c r="H37" s="11"/>
      <c r="I37" s="11"/>
      <c r="J37" s="11"/>
      <c r="K37" s="11"/>
      <c r="L37" s="11"/>
      <c r="M37" s="10"/>
      <c r="N37" s="10"/>
      <c r="O37" s="11"/>
      <c r="P37" s="11"/>
      <c r="Q37" s="11"/>
      <c r="R37" s="11"/>
      <c r="S37" s="11"/>
    </row>
    <row r="38" spans="1:19" x14ac:dyDescent="0.3">
      <c r="A38" s="108"/>
      <c r="B38" s="4" t="s">
        <v>223</v>
      </c>
      <c r="C38" s="1" t="s">
        <v>118</v>
      </c>
      <c r="D38" s="1"/>
      <c r="E38" s="1"/>
      <c r="F38" s="1"/>
      <c r="G38" s="1"/>
      <c r="H38" s="11"/>
      <c r="I38" s="11"/>
      <c r="J38" s="11"/>
      <c r="K38" s="11"/>
      <c r="L38" s="11"/>
      <c r="M38" s="10"/>
      <c r="N38" s="10"/>
      <c r="O38" s="10"/>
      <c r="P38" s="11"/>
      <c r="Q38" s="11"/>
      <c r="R38" s="11"/>
      <c r="S38" s="11"/>
    </row>
    <row r="39" spans="1:19" ht="14.4" customHeight="1" x14ac:dyDescent="0.3">
      <c r="A39" s="108"/>
      <c r="B39" s="4" t="s">
        <v>173</v>
      </c>
      <c r="C39" s="1" t="s">
        <v>118</v>
      </c>
      <c r="D39" s="1"/>
      <c r="E39" s="1"/>
      <c r="F39" s="1"/>
      <c r="G39" s="1"/>
      <c r="H39" s="10"/>
      <c r="I39" s="11"/>
      <c r="J39" s="11"/>
      <c r="K39" s="10"/>
      <c r="L39" s="11"/>
      <c r="M39" s="11"/>
      <c r="N39" s="10"/>
      <c r="O39" s="11"/>
      <c r="P39" s="11"/>
      <c r="Q39" s="11"/>
      <c r="R39" s="11"/>
      <c r="S39" s="11"/>
    </row>
    <row r="40" spans="1:19" x14ac:dyDescent="0.3">
      <c r="A40" s="108"/>
      <c r="B40" s="4" t="s">
        <v>168</v>
      </c>
      <c r="C40" s="1" t="s">
        <v>118</v>
      </c>
      <c r="D40" s="1"/>
      <c r="E40" s="1"/>
      <c r="F40" s="1"/>
      <c r="G40" s="1"/>
      <c r="H40" s="11"/>
      <c r="I40" s="10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3">
      <c r="A41" s="108"/>
      <c r="B41" s="4" t="s">
        <v>222</v>
      </c>
      <c r="C41" s="1" t="s">
        <v>118</v>
      </c>
      <c r="D41" s="1"/>
      <c r="E41" s="1"/>
      <c r="F41" s="1"/>
      <c r="G41" s="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1"/>
      <c r="S41" s="11"/>
    </row>
    <row r="42" spans="1:19" x14ac:dyDescent="0.3">
      <c r="A42" s="109"/>
      <c r="B42" s="4" t="s">
        <v>213</v>
      </c>
      <c r="C42" s="1" t="s">
        <v>118</v>
      </c>
      <c r="D42" s="1"/>
      <c r="E42" s="1"/>
      <c r="F42" s="1"/>
      <c r="G42" s="1"/>
      <c r="H42" s="11"/>
      <c r="I42" s="11"/>
      <c r="J42" s="11"/>
      <c r="K42" s="11"/>
      <c r="L42" s="11"/>
      <c r="M42" s="10"/>
      <c r="N42" s="10"/>
      <c r="O42" s="10"/>
      <c r="P42" s="10"/>
      <c r="Q42" s="10"/>
      <c r="R42" s="10"/>
      <c r="S42" s="1"/>
    </row>
    <row r="43" spans="1:19" x14ac:dyDescent="0.3">
      <c r="A43" s="105" t="s">
        <v>192</v>
      </c>
      <c r="B43" s="4" t="s">
        <v>207</v>
      </c>
      <c r="C43" s="1" t="s">
        <v>118</v>
      </c>
      <c r="D43" s="1"/>
      <c r="E43" s="1"/>
      <c r="F43" s="1"/>
      <c r="G43" s="1"/>
      <c r="H43" s="11"/>
      <c r="I43" s="11"/>
      <c r="J43" s="10"/>
      <c r="K43" s="11"/>
      <c r="L43" s="11"/>
      <c r="M43" s="10"/>
      <c r="N43" s="11"/>
      <c r="O43" s="11"/>
      <c r="P43" s="10"/>
      <c r="Q43" s="11"/>
      <c r="R43" s="11"/>
      <c r="S43" s="11"/>
    </row>
    <row r="44" spans="1:19" x14ac:dyDescent="0.3">
      <c r="A44" s="105"/>
      <c r="B44" s="4" t="s">
        <v>224</v>
      </c>
      <c r="C44" s="1" t="s">
        <v>118</v>
      </c>
      <c r="D44" s="1"/>
      <c r="E44" s="1"/>
      <c r="F44" s="1"/>
      <c r="G44" s="1"/>
      <c r="H44" s="11"/>
      <c r="I44" s="11"/>
      <c r="J44" s="10"/>
      <c r="K44" s="11"/>
      <c r="L44" s="11"/>
      <c r="M44" s="10"/>
      <c r="N44" s="11"/>
      <c r="O44" s="11"/>
      <c r="P44" s="10"/>
      <c r="Q44" s="11"/>
      <c r="R44" s="11"/>
      <c r="S44" s="11"/>
    </row>
    <row r="45" spans="1:19" x14ac:dyDescent="0.3">
      <c r="A45" s="105"/>
      <c r="B45" s="4" t="s">
        <v>233</v>
      </c>
      <c r="C45" s="1" t="s">
        <v>118</v>
      </c>
      <c r="D45" s="1"/>
      <c r="E45" s="1"/>
      <c r="F45" s="1"/>
      <c r="G45" s="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1"/>
      <c r="S45" s="11"/>
    </row>
    <row r="46" spans="1:19" x14ac:dyDescent="0.3">
      <c r="A46" s="105"/>
      <c r="B46" s="4" t="s">
        <v>212</v>
      </c>
      <c r="C46" s="1" t="s">
        <v>118</v>
      </c>
      <c r="D46" s="1"/>
      <c r="E46" s="1"/>
      <c r="F46" s="1"/>
      <c r="G46" s="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1"/>
      <c r="S46" s="11"/>
    </row>
    <row r="47" spans="1:19" x14ac:dyDescent="0.3">
      <c r="A47" s="105"/>
      <c r="B47" s="4" t="s">
        <v>225</v>
      </c>
      <c r="C47" s="1" t="s">
        <v>118</v>
      </c>
      <c r="D47" s="1"/>
      <c r="E47" s="1"/>
      <c r="F47" s="1"/>
      <c r="G47" s="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1"/>
      <c r="S47" s="11"/>
    </row>
    <row r="48" spans="1:19" x14ac:dyDescent="0.3">
      <c r="A48" s="105"/>
      <c r="B48" s="4" t="s">
        <v>216</v>
      </c>
      <c r="C48" s="1" t="s">
        <v>118</v>
      </c>
      <c r="D48" s="1"/>
      <c r="E48" s="1"/>
      <c r="F48" s="1"/>
      <c r="G48" s="1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1"/>
    </row>
  </sheetData>
  <mergeCells count="24">
    <mergeCell ref="A43:A48"/>
    <mergeCell ref="A27:A32"/>
    <mergeCell ref="K3:M3"/>
    <mergeCell ref="N3:P3"/>
    <mergeCell ref="Q3:S3"/>
    <mergeCell ref="A5:B5"/>
    <mergeCell ref="G3:G4"/>
    <mergeCell ref="H3:J3"/>
    <mergeCell ref="A23:A26"/>
    <mergeCell ref="A21:A22"/>
    <mergeCell ref="A19:A20"/>
    <mergeCell ref="A6:A18"/>
    <mergeCell ref="A36:A42"/>
    <mergeCell ref="A33:A35"/>
    <mergeCell ref="A1:M1"/>
    <mergeCell ref="N1:S1"/>
    <mergeCell ref="A2:M2"/>
    <mergeCell ref="N2:S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abSelected="1" workbookViewId="0">
      <selection activeCell="A10" sqref="A10"/>
    </sheetView>
  </sheetViews>
  <sheetFormatPr defaultRowHeight="14.4" x14ac:dyDescent="0.3"/>
  <cols>
    <col min="1" max="1" width="65.88671875" customWidth="1"/>
    <col min="2" max="11" width="6.33203125" customWidth="1"/>
    <col min="12" max="15" width="15.88671875" customWidth="1"/>
  </cols>
  <sheetData>
    <row r="1" spans="1:16" x14ac:dyDescent="0.3">
      <c r="A1" s="110" t="s">
        <v>0</v>
      </c>
      <c r="B1" s="110" t="s">
        <v>560</v>
      </c>
      <c r="C1" s="110"/>
      <c r="D1" s="110"/>
      <c r="E1" s="110"/>
      <c r="F1" s="110" t="s">
        <v>215</v>
      </c>
      <c r="G1" s="110"/>
      <c r="H1" s="110"/>
      <c r="I1" s="110"/>
      <c r="J1" s="110"/>
      <c r="K1" s="110"/>
      <c r="L1" s="110" t="s">
        <v>260</v>
      </c>
      <c r="M1" s="110" t="s">
        <v>261</v>
      </c>
      <c r="N1" s="110" t="s">
        <v>262</v>
      </c>
      <c r="O1" s="110" t="s">
        <v>263</v>
      </c>
      <c r="P1" s="110" t="s">
        <v>242</v>
      </c>
    </row>
    <row r="2" spans="1:16" x14ac:dyDescent="0.3">
      <c r="A2" s="110"/>
      <c r="B2" s="97" t="s">
        <v>180</v>
      </c>
      <c r="C2" s="97" t="s">
        <v>181</v>
      </c>
      <c r="D2" s="97" t="s">
        <v>175</v>
      </c>
      <c r="E2" s="97" t="s">
        <v>182</v>
      </c>
      <c r="F2" s="97" t="s">
        <v>183</v>
      </c>
      <c r="G2" s="97" t="s">
        <v>184</v>
      </c>
      <c r="H2" s="97" t="s">
        <v>176</v>
      </c>
      <c r="I2" s="97" t="s">
        <v>177</v>
      </c>
      <c r="J2" s="97" t="s">
        <v>178</v>
      </c>
      <c r="K2" s="97" t="s">
        <v>179</v>
      </c>
      <c r="L2" s="111"/>
      <c r="M2" s="111" t="s">
        <v>261</v>
      </c>
      <c r="N2" s="111" t="s">
        <v>262</v>
      </c>
      <c r="O2" s="111" t="s">
        <v>263</v>
      </c>
      <c r="P2" s="111" t="s">
        <v>263</v>
      </c>
    </row>
    <row r="3" spans="1:16" ht="13.2" customHeight="1" x14ac:dyDescent="0.3">
      <c r="A3" s="69" t="s">
        <v>286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  <c r="M3" s="82"/>
      <c r="N3" s="82"/>
      <c r="O3" s="82"/>
      <c r="P3" s="82"/>
    </row>
    <row r="4" spans="1:16" ht="13.2" customHeight="1" x14ac:dyDescent="0.3">
      <c r="A4" s="66" t="s">
        <v>498</v>
      </c>
      <c r="B4" s="67"/>
      <c r="C4" s="67"/>
      <c r="D4" s="67"/>
      <c r="E4" s="67"/>
      <c r="F4" s="67"/>
      <c r="G4" s="67"/>
      <c r="H4" s="67"/>
      <c r="I4" s="67"/>
      <c r="J4" s="67"/>
      <c r="K4" s="84"/>
      <c r="L4" s="68"/>
      <c r="M4" s="68"/>
      <c r="N4" s="68"/>
      <c r="O4" s="68"/>
      <c r="P4" s="68"/>
    </row>
    <row r="5" spans="1:16" ht="13.2" customHeight="1" x14ac:dyDescent="0.3">
      <c r="A5" s="58" t="s">
        <v>210</v>
      </c>
      <c r="B5" s="28"/>
      <c r="C5" s="59"/>
      <c r="D5" s="60"/>
      <c r="E5" s="60"/>
      <c r="F5" s="60"/>
      <c r="G5" s="60"/>
      <c r="H5" s="60"/>
      <c r="I5" s="60"/>
      <c r="J5" s="60"/>
      <c r="K5" s="60"/>
      <c r="L5" s="62" t="s">
        <v>264</v>
      </c>
      <c r="M5" s="62" t="s">
        <v>158</v>
      </c>
      <c r="N5" s="62" t="s">
        <v>267</v>
      </c>
      <c r="O5" s="62" t="s">
        <v>265</v>
      </c>
      <c r="P5" s="62"/>
    </row>
    <row r="6" spans="1:16" ht="13.2" customHeight="1" x14ac:dyDescent="0.3">
      <c r="A6" s="58" t="s">
        <v>211</v>
      </c>
      <c r="B6" s="28"/>
      <c r="C6" s="59"/>
      <c r="D6" s="60"/>
      <c r="E6" s="60"/>
      <c r="F6" s="60"/>
      <c r="G6" s="60"/>
      <c r="H6" s="60"/>
      <c r="I6" s="60"/>
      <c r="J6" s="60"/>
      <c r="K6" s="60"/>
      <c r="L6" s="62" t="s">
        <v>264</v>
      </c>
      <c r="M6" s="62" t="s">
        <v>158</v>
      </c>
      <c r="N6" s="62" t="s">
        <v>267</v>
      </c>
      <c r="O6" s="62" t="s">
        <v>265</v>
      </c>
      <c r="P6" s="62"/>
    </row>
    <row r="7" spans="1:16" ht="13.2" customHeight="1" x14ac:dyDescent="0.3">
      <c r="A7" s="66" t="s">
        <v>492</v>
      </c>
      <c r="B7" s="67"/>
      <c r="C7" s="67"/>
      <c r="D7" s="67"/>
      <c r="E7" s="67"/>
      <c r="F7" s="67"/>
      <c r="G7" s="67"/>
      <c r="H7" s="67"/>
      <c r="I7" s="67"/>
      <c r="J7" s="67"/>
      <c r="K7" s="84"/>
      <c r="L7" s="68"/>
      <c r="M7" s="68"/>
      <c r="N7" s="68"/>
      <c r="O7" s="68"/>
      <c r="P7" s="68"/>
    </row>
    <row r="8" spans="1:16" ht="13.2" customHeight="1" x14ac:dyDescent="0.3">
      <c r="A8" s="58" t="s">
        <v>483</v>
      </c>
      <c r="B8" s="60"/>
      <c r="C8" s="60"/>
      <c r="D8" s="59"/>
      <c r="E8" s="59"/>
      <c r="F8" s="60"/>
      <c r="G8" s="60"/>
      <c r="H8" s="60"/>
      <c r="I8" s="60"/>
      <c r="J8" s="60"/>
      <c r="K8" s="60"/>
      <c r="L8" s="62" t="s">
        <v>266</v>
      </c>
      <c r="M8" s="62" t="s">
        <v>158</v>
      </c>
      <c r="N8" s="62" t="s">
        <v>267</v>
      </c>
      <c r="O8" s="62" t="s">
        <v>265</v>
      </c>
      <c r="P8" s="63"/>
    </row>
    <row r="9" spans="1:16" ht="13.2" customHeight="1" x14ac:dyDescent="0.3">
      <c r="A9" s="58" t="s">
        <v>487</v>
      </c>
      <c r="B9" s="28"/>
      <c r="C9" s="59"/>
      <c r="D9" s="60"/>
      <c r="E9" s="60"/>
      <c r="F9" s="60"/>
      <c r="G9" s="60"/>
      <c r="H9" s="60"/>
      <c r="I9" s="60"/>
      <c r="J9" s="60"/>
      <c r="K9" s="60"/>
      <c r="L9" s="62" t="s">
        <v>266</v>
      </c>
      <c r="M9" s="62" t="s">
        <v>158</v>
      </c>
      <c r="N9" s="62" t="s">
        <v>267</v>
      </c>
      <c r="O9" s="62" t="s">
        <v>265</v>
      </c>
      <c r="P9" s="63"/>
    </row>
    <row r="10" spans="1:16" ht="13.2" customHeight="1" x14ac:dyDescent="0.3">
      <c r="A10" s="58" t="s">
        <v>484</v>
      </c>
      <c r="B10" s="60"/>
      <c r="C10" s="59"/>
      <c r="D10" s="60"/>
      <c r="E10" s="60"/>
      <c r="F10" s="60"/>
      <c r="G10" s="60"/>
      <c r="H10" s="60"/>
      <c r="I10" s="60"/>
      <c r="J10" s="60"/>
      <c r="K10" s="60"/>
      <c r="L10" s="62" t="s">
        <v>266</v>
      </c>
      <c r="M10" s="62" t="s">
        <v>158</v>
      </c>
      <c r="N10" s="62" t="s">
        <v>267</v>
      </c>
      <c r="O10" s="62" t="s">
        <v>265</v>
      </c>
      <c r="P10" s="63"/>
    </row>
    <row r="11" spans="1:16" ht="13.2" customHeight="1" x14ac:dyDescent="0.3">
      <c r="A11" s="58" t="s">
        <v>485</v>
      </c>
      <c r="B11" s="60"/>
      <c r="C11" s="59"/>
      <c r="D11" s="60"/>
      <c r="E11" s="60"/>
      <c r="F11" s="60"/>
      <c r="G11" s="60"/>
      <c r="H11" s="60"/>
      <c r="I11" s="60"/>
      <c r="J11" s="60"/>
      <c r="K11" s="60"/>
      <c r="L11" s="62" t="s">
        <v>266</v>
      </c>
      <c r="M11" s="62" t="s">
        <v>158</v>
      </c>
      <c r="N11" s="62" t="s">
        <v>267</v>
      </c>
      <c r="O11" s="62" t="s">
        <v>265</v>
      </c>
      <c r="P11" s="63"/>
    </row>
    <row r="12" spans="1:16" ht="13.2" customHeight="1" x14ac:dyDescent="0.3">
      <c r="A12" s="58" t="s">
        <v>486</v>
      </c>
      <c r="B12" s="28"/>
      <c r="C12" s="59"/>
      <c r="D12" s="60"/>
      <c r="E12" s="60"/>
      <c r="F12" s="60"/>
      <c r="G12" s="60"/>
      <c r="H12" s="60"/>
      <c r="I12" s="60"/>
      <c r="J12" s="60"/>
      <c r="K12" s="60"/>
      <c r="L12" s="62" t="s">
        <v>158</v>
      </c>
      <c r="M12" s="62" t="s">
        <v>158</v>
      </c>
      <c r="N12" s="62" t="s">
        <v>267</v>
      </c>
      <c r="O12" s="62" t="s">
        <v>265</v>
      </c>
      <c r="P12" s="63"/>
    </row>
    <row r="13" spans="1:16" ht="13.2" customHeight="1" x14ac:dyDescent="0.3">
      <c r="A13" s="58" t="s">
        <v>488</v>
      </c>
      <c r="B13" s="28"/>
      <c r="C13" s="60"/>
      <c r="D13" s="60"/>
      <c r="E13" s="60"/>
      <c r="F13" s="60"/>
      <c r="G13" s="60"/>
      <c r="H13" s="60"/>
      <c r="I13" s="60"/>
      <c r="J13" s="60"/>
      <c r="K13" s="60"/>
      <c r="L13" s="62" t="s">
        <v>158</v>
      </c>
      <c r="M13" s="62" t="s">
        <v>158</v>
      </c>
      <c r="N13" s="62" t="s">
        <v>267</v>
      </c>
      <c r="O13" s="62" t="s">
        <v>265</v>
      </c>
      <c r="P13" s="63"/>
    </row>
    <row r="14" spans="1:16" ht="13.2" customHeight="1" x14ac:dyDescent="0.3">
      <c r="A14" s="58" t="s">
        <v>489</v>
      </c>
      <c r="B14" s="60"/>
      <c r="C14" s="59"/>
      <c r="D14" s="59"/>
      <c r="E14" s="60"/>
      <c r="F14" s="60"/>
      <c r="G14" s="60"/>
      <c r="H14" s="60"/>
      <c r="I14" s="60"/>
      <c r="J14" s="60"/>
      <c r="K14" s="60"/>
      <c r="L14" s="62" t="s">
        <v>266</v>
      </c>
      <c r="M14" s="62" t="s">
        <v>158</v>
      </c>
      <c r="N14" s="62" t="s">
        <v>267</v>
      </c>
      <c r="O14" s="62" t="s">
        <v>265</v>
      </c>
      <c r="P14" s="63"/>
    </row>
    <row r="15" spans="1:16" ht="13.2" customHeight="1" x14ac:dyDescent="0.3">
      <c r="A15" s="58" t="s">
        <v>490</v>
      </c>
      <c r="B15" s="60"/>
      <c r="C15" s="60"/>
      <c r="D15" s="59"/>
      <c r="E15" s="59"/>
      <c r="F15" s="60"/>
      <c r="G15" s="60"/>
      <c r="H15" s="60"/>
      <c r="I15" s="60"/>
      <c r="J15" s="60"/>
      <c r="K15" s="60"/>
      <c r="L15" s="62" t="s">
        <v>266</v>
      </c>
      <c r="M15" s="62" t="s">
        <v>158</v>
      </c>
      <c r="N15" s="62" t="s">
        <v>267</v>
      </c>
      <c r="O15" s="62" t="s">
        <v>265</v>
      </c>
      <c r="P15" s="63"/>
    </row>
    <row r="16" spans="1:16" ht="13.2" customHeight="1" x14ac:dyDescent="0.3">
      <c r="A16" s="66" t="s">
        <v>491</v>
      </c>
      <c r="B16" s="67"/>
      <c r="C16" s="67"/>
      <c r="D16" s="67"/>
      <c r="E16" s="67"/>
      <c r="F16" s="67"/>
      <c r="G16" s="67"/>
      <c r="H16" s="67"/>
      <c r="I16" s="67"/>
      <c r="J16" s="67"/>
      <c r="K16" s="84"/>
      <c r="L16" s="68"/>
      <c r="M16" s="68"/>
      <c r="N16" s="68"/>
      <c r="O16" s="68"/>
      <c r="P16" s="68"/>
    </row>
    <row r="17" spans="1:16" ht="13.2" customHeight="1" x14ac:dyDescent="0.3">
      <c r="A17" s="58" t="s">
        <v>494</v>
      </c>
      <c r="B17" s="28"/>
      <c r="C17" s="59"/>
      <c r="D17" s="59"/>
      <c r="E17" s="59"/>
      <c r="F17" s="59"/>
      <c r="G17" s="59"/>
      <c r="H17" s="59"/>
      <c r="I17" s="59"/>
      <c r="J17" s="59"/>
      <c r="K17" s="59"/>
      <c r="L17" s="62" t="s">
        <v>264</v>
      </c>
      <c r="M17" s="62" t="s">
        <v>158</v>
      </c>
      <c r="N17" s="62" t="s">
        <v>267</v>
      </c>
      <c r="O17" s="62" t="s">
        <v>158</v>
      </c>
      <c r="P17" s="63"/>
    </row>
    <row r="18" spans="1:16" ht="13.2" customHeight="1" x14ac:dyDescent="0.3">
      <c r="A18" s="58" t="s">
        <v>174</v>
      </c>
      <c r="B18" s="28"/>
      <c r="C18" s="59"/>
      <c r="D18" s="59"/>
      <c r="E18" s="59"/>
      <c r="F18" s="59"/>
      <c r="G18" s="59"/>
      <c r="H18" s="59"/>
      <c r="I18" s="59"/>
      <c r="J18" s="59"/>
      <c r="K18" s="59"/>
      <c r="L18" s="62" t="s">
        <v>278</v>
      </c>
      <c r="M18" s="62" t="s">
        <v>482</v>
      </c>
      <c r="N18" s="62" t="s">
        <v>267</v>
      </c>
      <c r="O18" s="86" t="s">
        <v>495</v>
      </c>
      <c r="P18" s="63"/>
    </row>
    <row r="19" spans="1:16" ht="13.2" customHeight="1" x14ac:dyDescent="0.3">
      <c r="A19" s="58" t="s">
        <v>561</v>
      </c>
      <c r="B19" s="28"/>
      <c r="C19" s="59"/>
      <c r="D19" s="59"/>
      <c r="E19" s="59"/>
      <c r="F19" s="59"/>
      <c r="G19" s="59"/>
      <c r="H19" s="59"/>
      <c r="I19" s="59"/>
      <c r="J19" s="59"/>
      <c r="K19" s="59"/>
      <c r="L19" s="62" t="s">
        <v>264</v>
      </c>
      <c r="M19" s="62" t="s">
        <v>158</v>
      </c>
      <c r="N19" s="62" t="s">
        <v>267</v>
      </c>
      <c r="O19" s="62" t="s">
        <v>158</v>
      </c>
      <c r="P19" s="63"/>
    </row>
    <row r="20" spans="1:16" ht="13.2" customHeight="1" x14ac:dyDescent="0.3">
      <c r="A20" s="58" t="s">
        <v>200</v>
      </c>
      <c r="B20" s="60"/>
      <c r="C20" s="59"/>
      <c r="D20" s="60"/>
      <c r="E20" s="60"/>
      <c r="F20" s="59"/>
      <c r="G20" s="60"/>
      <c r="H20" s="60"/>
      <c r="I20" s="59"/>
      <c r="J20" s="60"/>
      <c r="K20" s="60"/>
      <c r="L20" s="62" t="s">
        <v>158</v>
      </c>
      <c r="M20" s="62" t="s">
        <v>158</v>
      </c>
      <c r="N20" s="62" t="s">
        <v>413</v>
      </c>
      <c r="O20" s="86" t="s">
        <v>496</v>
      </c>
      <c r="P20" s="63"/>
    </row>
    <row r="21" spans="1:16" ht="13.2" customHeight="1" x14ac:dyDescent="0.3">
      <c r="A21" s="66" t="s">
        <v>493</v>
      </c>
      <c r="B21" s="67"/>
      <c r="C21" s="67"/>
      <c r="D21" s="67"/>
      <c r="E21" s="67"/>
      <c r="F21" s="67"/>
      <c r="G21" s="67"/>
      <c r="H21" s="67"/>
      <c r="I21" s="67"/>
      <c r="J21" s="67"/>
      <c r="K21" s="84"/>
      <c r="L21" s="68"/>
      <c r="M21" s="68"/>
      <c r="N21" s="68"/>
      <c r="O21" s="68"/>
      <c r="P21" s="68"/>
    </row>
    <row r="22" spans="1:16" ht="13.2" customHeight="1" x14ac:dyDescent="0.3">
      <c r="A22" s="58" t="s">
        <v>499</v>
      </c>
      <c r="B22" s="60"/>
      <c r="C22" s="60"/>
      <c r="D22" s="59"/>
      <c r="E22" s="60"/>
      <c r="F22" s="60"/>
      <c r="G22" s="60"/>
      <c r="H22" s="60"/>
      <c r="I22" s="59"/>
      <c r="J22" s="60"/>
      <c r="K22" s="60"/>
      <c r="L22" s="62" t="s">
        <v>562</v>
      </c>
      <c r="M22" s="62" t="s">
        <v>158</v>
      </c>
      <c r="N22" s="62" t="s">
        <v>267</v>
      </c>
      <c r="O22" s="62" t="s">
        <v>265</v>
      </c>
      <c r="P22" s="62"/>
    </row>
    <row r="23" spans="1:16" ht="13.2" customHeight="1" x14ac:dyDescent="0.3">
      <c r="A23" s="69" t="s">
        <v>281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2"/>
      <c r="M23" s="82"/>
      <c r="N23" s="82"/>
      <c r="O23" s="82"/>
      <c r="P23" s="82"/>
    </row>
    <row r="24" spans="1:16" ht="13.2" customHeight="1" x14ac:dyDescent="0.3">
      <c r="A24" s="66" t="s">
        <v>214</v>
      </c>
      <c r="B24" s="67"/>
      <c r="C24" s="67"/>
      <c r="D24" s="67"/>
      <c r="E24" s="67"/>
      <c r="F24" s="67"/>
      <c r="G24" s="67"/>
      <c r="H24" s="67"/>
      <c r="I24" s="67"/>
      <c r="J24" s="67"/>
      <c r="K24" s="84"/>
      <c r="L24" s="68"/>
      <c r="M24" s="68"/>
      <c r="N24" s="68"/>
      <c r="O24" s="68"/>
      <c r="P24" s="68"/>
    </row>
    <row r="25" spans="1:16" ht="13.2" customHeight="1" x14ac:dyDescent="0.3">
      <c r="A25" s="61" t="s">
        <v>268</v>
      </c>
      <c r="B25" s="38"/>
      <c r="C25" s="38"/>
      <c r="D25" s="59"/>
      <c r="E25" s="59"/>
      <c r="F25" s="38"/>
      <c r="G25" s="38"/>
      <c r="H25" s="38"/>
      <c r="I25" s="38"/>
      <c r="J25" s="38"/>
      <c r="K25" s="38"/>
      <c r="L25" s="86" t="s">
        <v>158</v>
      </c>
      <c r="M25" s="86" t="s">
        <v>158</v>
      </c>
      <c r="N25" s="86" t="s">
        <v>275</v>
      </c>
      <c r="O25" s="86" t="s">
        <v>271</v>
      </c>
      <c r="P25" s="86"/>
    </row>
    <row r="26" spans="1:16" ht="13.2" customHeight="1" x14ac:dyDescent="0.3">
      <c r="A26" s="61" t="s">
        <v>269</v>
      </c>
      <c r="B26" s="38"/>
      <c r="C26" s="38"/>
      <c r="D26" s="38"/>
      <c r="E26" s="38"/>
      <c r="F26" s="59"/>
      <c r="G26" s="38"/>
      <c r="H26" s="38"/>
      <c r="I26" s="38"/>
      <c r="J26" s="38"/>
      <c r="K26" s="38"/>
      <c r="L26" s="86" t="s">
        <v>158</v>
      </c>
      <c r="M26" s="86" t="s">
        <v>158</v>
      </c>
      <c r="N26" s="86" t="s">
        <v>271</v>
      </c>
      <c r="O26" s="86" t="s">
        <v>414</v>
      </c>
      <c r="P26" s="86"/>
    </row>
    <row r="27" spans="1:16" ht="13.2" customHeight="1" x14ac:dyDescent="0.3">
      <c r="A27" s="61" t="s">
        <v>419</v>
      </c>
      <c r="B27" s="38"/>
      <c r="C27" s="38"/>
      <c r="D27" s="38"/>
      <c r="E27" s="38"/>
      <c r="F27" s="60"/>
      <c r="G27" s="59"/>
      <c r="H27" s="38"/>
      <c r="I27" s="38"/>
      <c r="J27" s="38"/>
      <c r="K27" s="38"/>
      <c r="L27" s="86" t="s">
        <v>158</v>
      </c>
      <c r="M27" s="86" t="s">
        <v>158</v>
      </c>
      <c r="N27" s="86" t="s">
        <v>270</v>
      </c>
      <c r="O27" s="86" t="s">
        <v>270</v>
      </c>
      <c r="P27" s="86"/>
    </row>
    <row r="28" spans="1:16" ht="13.2" customHeight="1" x14ac:dyDescent="0.3">
      <c r="A28" s="61" t="s">
        <v>208</v>
      </c>
      <c r="B28" s="60"/>
      <c r="C28" s="60"/>
      <c r="D28" s="60"/>
      <c r="E28" s="60"/>
      <c r="F28" s="60"/>
      <c r="G28" s="60"/>
      <c r="H28" s="59"/>
      <c r="I28" s="59"/>
      <c r="J28" s="60"/>
      <c r="K28" s="60"/>
      <c r="L28" s="62" t="s">
        <v>274</v>
      </c>
      <c r="M28" s="62" t="s">
        <v>158</v>
      </c>
      <c r="N28" s="86" t="s">
        <v>276</v>
      </c>
      <c r="O28" s="86" t="s">
        <v>271</v>
      </c>
      <c r="P28" s="63"/>
    </row>
    <row r="29" spans="1:16" ht="13.2" customHeight="1" x14ac:dyDescent="0.3">
      <c r="A29" s="61" t="s">
        <v>415</v>
      </c>
      <c r="B29" s="60"/>
      <c r="C29" s="60"/>
      <c r="D29" s="60"/>
      <c r="E29" s="60"/>
      <c r="F29" s="60"/>
      <c r="G29" s="60"/>
      <c r="H29" s="60"/>
      <c r="I29" s="59"/>
      <c r="J29" s="60"/>
      <c r="K29" s="60"/>
      <c r="L29" s="62" t="s">
        <v>273</v>
      </c>
      <c r="M29" s="62" t="s">
        <v>158</v>
      </c>
      <c r="N29" s="86" t="s">
        <v>276</v>
      </c>
      <c r="O29" s="86" t="s">
        <v>276</v>
      </c>
      <c r="P29" s="63"/>
    </row>
    <row r="30" spans="1:16" ht="13.2" customHeight="1" x14ac:dyDescent="0.3">
      <c r="A30" s="61" t="s">
        <v>416</v>
      </c>
      <c r="B30" s="60"/>
      <c r="C30" s="60"/>
      <c r="D30" s="60"/>
      <c r="E30" s="60"/>
      <c r="F30" s="60"/>
      <c r="G30" s="60"/>
      <c r="H30" s="60"/>
      <c r="I30" s="59"/>
      <c r="J30" s="60"/>
      <c r="K30" s="60"/>
      <c r="L30" s="62" t="s">
        <v>158</v>
      </c>
      <c r="M30" s="62" t="s">
        <v>158</v>
      </c>
      <c r="N30" s="86" t="s">
        <v>276</v>
      </c>
      <c r="O30" s="86" t="s">
        <v>276</v>
      </c>
      <c r="P30" s="63"/>
    </row>
    <row r="31" spans="1:16" ht="13.2" customHeight="1" x14ac:dyDescent="0.3">
      <c r="A31" s="66" t="s">
        <v>209</v>
      </c>
      <c r="B31" s="67"/>
      <c r="C31" s="67"/>
      <c r="D31" s="67"/>
      <c r="E31" s="67"/>
      <c r="F31" s="67"/>
      <c r="G31" s="67"/>
      <c r="H31" s="67"/>
      <c r="I31" s="67"/>
      <c r="J31" s="67"/>
      <c r="K31" s="84"/>
      <c r="L31" s="68"/>
      <c r="M31" s="68"/>
      <c r="N31" s="68"/>
      <c r="O31" s="68"/>
      <c r="P31" s="68"/>
    </row>
    <row r="32" spans="1:16" ht="13.2" customHeight="1" x14ac:dyDescent="0.3">
      <c r="A32" s="61" t="s">
        <v>369</v>
      </c>
      <c r="B32" s="38"/>
      <c r="C32" s="38"/>
      <c r="D32" s="38"/>
      <c r="E32" s="59"/>
      <c r="F32" s="59"/>
      <c r="G32" s="38"/>
      <c r="H32" s="38"/>
      <c r="I32" s="60"/>
      <c r="J32" s="60"/>
      <c r="K32" s="60"/>
      <c r="L32" s="62" t="s">
        <v>158</v>
      </c>
      <c r="M32" s="62" t="s">
        <v>158</v>
      </c>
      <c r="N32" s="86" t="s">
        <v>270</v>
      </c>
      <c r="O32" s="86" t="s">
        <v>270</v>
      </c>
      <c r="P32" s="63"/>
    </row>
    <row r="33" spans="1:16" ht="13.2" customHeight="1" x14ac:dyDescent="0.3">
      <c r="A33" s="61" t="s">
        <v>370</v>
      </c>
      <c r="B33" s="38"/>
      <c r="C33" s="38"/>
      <c r="D33" s="38"/>
      <c r="E33" s="38"/>
      <c r="F33" s="38"/>
      <c r="G33" s="59"/>
      <c r="H33" s="59"/>
      <c r="I33" s="60"/>
      <c r="J33" s="60"/>
      <c r="K33" s="60"/>
      <c r="L33" s="62" t="s">
        <v>158</v>
      </c>
      <c r="M33" s="62" t="s">
        <v>158</v>
      </c>
      <c r="N33" s="86" t="s">
        <v>270</v>
      </c>
      <c r="O33" s="86" t="s">
        <v>414</v>
      </c>
      <c r="P33" s="63"/>
    </row>
    <row r="34" spans="1:16" ht="13.2" customHeight="1" x14ac:dyDescent="0.3">
      <c r="A34" s="61" t="s">
        <v>418</v>
      </c>
      <c r="B34" s="38"/>
      <c r="C34" s="38"/>
      <c r="D34" s="38"/>
      <c r="E34" s="38"/>
      <c r="F34" s="38"/>
      <c r="G34" s="60"/>
      <c r="H34" s="60"/>
      <c r="I34" s="59"/>
      <c r="J34" s="60"/>
      <c r="K34" s="60"/>
      <c r="L34" s="86" t="s">
        <v>158</v>
      </c>
      <c r="M34" s="86" t="s">
        <v>158</v>
      </c>
      <c r="N34" s="86" t="s">
        <v>270</v>
      </c>
      <c r="O34" s="86" t="s">
        <v>270</v>
      </c>
      <c r="P34" s="63"/>
    </row>
    <row r="35" spans="1:16" ht="13.2" customHeight="1" x14ac:dyDescent="0.3">
      <c r="A35" s="61" t="s">
        <v>417</v>
      </c>
      <c r="B35" s="60"/>
      <c r="C35" s="60"/>
      <c r="D35" s="60"/>
      <c r="E35" s="60"/>
      <c r="F35" s="60"/>
      <c r="G35" s="60"/>
      <c r="H35" s="60"/>
      <c r="I35" s="60"/>
      <c r="J35" s="59"/>
      <c r="K35" s="59"/>
      <c r="L35" s="62" t="s">
        <v>274</v>
      </c>
      <c r="M35" s="62" t="s">
        <v>158</v>
      </c>
      <c r="N35" s="86" t="s">
        <v>276</v>
      </c>
      <c r="O35" s="86" t="s">
        <v>276</v>
      </c>
      <c r="P35" s="63"/>
    </row>
    <row r="36" spans="1:16" ht="13.2" customHeight="1" x14ac:dyDescent="0.3">
      <c r="A36" s="61" t="s">
        <v>277</v>
      </c>
      <c r="B36" s="60"/>
      <c r="C36" s="60"/>
      <c r="D36" s="60"/>
      <c r="E36" s="60"/>
      <c r="F36" s="60"/>
      <c r="G36" s="60"/>
      <c r="H36" s="60"/>
      <c r="I36" s="60"/>
      <c r="J36" s="60"/>
      <c r="K36" s="59"/>
      <c r="L36" s="62" t="s">
        <v>273</v>
      </c>
      <c r="M36" s="62" t="s">
        <v>158</v>
      </c>
      <c r="N36" s="86" t="s">
        <v>276</v>
      </c>
      <c r="O36" s="86" t="s">
        <v>276</v>
      </c>
      <c r="P36" s="63"/>
    </row>
    <row r="37" spans="1:16" ht="13.2" customHeight="1" x14ac:dyDescent="0.3">
      <c r="A37" s="61" t="s">
        <v>272</v>
      </c>
      <c r="B37" s="60"/>
      <c r="C37" s="60"/>
      <c r="D37" s="60"/>
      <c r="E37" s="60"/>
      <c r="F37" s="60"/>
      <c r="G37" s="60"/>
      <c r="H37" s="60"/>
      <c r="I37" s="60"/>
      <c r="J37" s="60"/>
      <c r="K37" s="59"/>
      <c r="L37" s="62" t="s">
        <v>158</v>
      </c>
      <c r="M37" s="62" t="s">
        <v>158</v>
      </c>
      <c r="N37" s="86" t="s">
        <v>276</v>
      </c>
      <c r="O37" s="86" t="s">
        <v>276</v>
      </c>
      <c r="P37" s="63"/>
    </row>
    <row r="38" spans="1:16" ht="13.2" customHeight="1" x14ac:dyDescent="0.3">
      <c r="A38" s="69" t="s">
        <v>280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2"/>
      <c r="M38" s="82"/>
      <c r="N38" s="82"/>
      <c r="O38" s="82"/>
      <c r="P38" s="82"/>
    </row>
    <row r="39" spans="1:16" ht="13.2" customHeight="1" x14ac:dyDescent="0.3">
      <c r="A39" s="58" t="s">
        <v>556</v>
      </c>
      <c r="B39" s="60"/>
      <c r="C39" s="60"/>
      <c r="D39" s="60"/>
      <c r="E39" s="60"/>
      <c r="F39" s="60"/>
      <c r="G39" s="60"/>
      <c r="H39" s="59"/>
      <c r="I39" s="60"/>
      <c r="J39" s="60"/>
      <c r="K39" s="60"/>
      <c r="L39" s="62" t="s">
        <v>266</v>
      </c>
      <c r="M39" s="62" t="s">
        <v>266</v>
      </c>
      <c r="N39" s="62" t="s">
        <v>502</v>
      </c>
      <c r="O39" s="62" t="s">
        <v>505</v>
      </c>
      <c r="P39" s="63"/>
    </row>
    <row r="40" spans="1:16" ht="13.2" customHeight="1" x14ac:dyDescent="0.3">
      <c r="A40" s="58" t="s">
        <v>554</v>
      </c>
      <c r="B40" s="60"/>
      <c r="C40" s="60"/>
      <c r="D40" s="60"/>
      <c r="E40" s="60"/>
      <c r="F40" s="60"/>
      <c r="G40" s="60"/>
      <c r="H40" s="59"/>
      <c r="I40" s="60"/>
      <c r="J40" s="60"/>
      <c r="K40" s="60"/>
      <c r="L40" s="62" t="s">
        <v>266</v>
      </c>
      <c r="M40" s="62" t="s">
        <v>266</v>
      </c>
      <c r="N40" s="62" t="s">
        <v>502</v>
      </c>
      <c r="O40" s="62" t="s">
        <v>505</v>
      </c>
      <c r="P40" s="63"/>
    </row>
    <row r="41" spans="1:16" ht="13.2" customHeight="1" x14ac:dyDescent="0.3">
      <c r="A41" s="58" t="s">
        <v>555</v>
      </c>
      <c r="B41" s="60"/>
      <c r="C41" s="60"/>
      <c r="D41" s="60"/>
      <c r="E41" s="60"/>
      <c r="F41" s="60"/>
      <c r="G41" s="60"/>
      <c r="H41" s="59"/>
      <c r="I41" s="60"/>
      <c r="J41" s="60"/>
      <c r="K41" s="60"/>
      <c r="L41" s="62" t="s">
        <v>266</v>
      </c>
      <c r="M41" s="62" t="s">
        <v>266</v>
      </c>
      <c r="N41" s="62" t="s">
        <v>502</v>
      </c>
      <c r="O41" s="62" t="s">
        <v>505</v>
      </c>
      <c r="P41" s="63"/>
    </row>
    <row r="42" spans="1:16" ht="13.2" customHeight="1" x14ac:dyDescent="0.3">
      <c r="A42" s="58" t="s">
        <v>557</v>
      </c>
      <c r="B42" s="60"/>
      <c r="C42" s="60"/>
      <c r="D42" s="60"/>
      <c r="E42" s="60"/>
      <c r="F42" s="60"/>
      <c r="G42" s="60"/>
      <c r="H42" s="59"/>
      <c r="I42" s="60"/>
      <c r="J42" s="60"/>
      <c r="K42" s="60"/>
      <c r="L42" s="62" t="s">
        <v>504</v>
      </c>
      <c r="M42" s="62" t="s">
        <v>266</v>
      </c>
      <c r="N42" s="62" t="s">
        <v>158</v>
      </c>
      <c r="O42" s="62" t="s">
        <v>505</v>
      </c>
      <c r="P42" s="63"/>
    </row>
    <row r="43" spans="1:16" ht="13.2" customHeight="1" x14ac:dyDescent="0.3">
      <c r="A43" s="58" t="s">
        <v>558</v>
      </c>
      <c r="B43" s="60"/>
      <c r="C43" s="60"/>
      <c r="D43" s="60"/>
      <c r="E43" s="60"/>
      <c r="F43" s="60"/>
      <c r="G43" s="60"/>
      <c r="H43" s="59"/>
      <c r="I43" s="60"/>
      <c r="J43" s="60"/>
      <c r="K43" s="60"/>
      <c r="L43" s="62" t="s">
        <v>504</v>
      </c>
      <c r="M43" s="62" t="s">
        <v>266</v>
      </c>
      <c r="N43" s="62" t="s">
        <v>158</v>
      </c>
      <c r="O43" s="62" t="s">
        <v>505</v>
      </c>
      <c r="P43" s="63"/>
    </row>
    <row r="44" spans="1:16" ht="13.2" customHeight="1" x14ac:dyDescent="0.3">
      <c r="A44" s="58" t="s">
        <v>559</v>
      </c>
      <c r="B44" s="60"/>
      <c r="C44" s="60"/>
      <c r="D44" s="60"/>
      <c r="E44" s="60"/>
      <c r="F44" s="60"/>
      <c r="G44" s="60"/>
      <c r="H44" s="59"/>
      <c r="I44" s="60"/>
      <c r="J44" s="60"/>
      <c r="K44" s="60"/>
      <c r="L44" s="62" t="s">
        <v>504</v>
      </c>
      <c r="M44" s="62" t="s">
        <v>266</v>
      </c>
      <c r="N44" s="62" t="s">
        <v>158</v>
      </c>
      <c r="O44" s="62" t="s">
        <v>505</v>
      </c>
      <c r="P44" s="63"/>
    </row>
    <row r="45" spans="1:16" ht="13.2" customHeight="1" x14ac:dyDescent="0.3">
      <c r="A45" s="58" t="s">
        <v>531</v>
      </c>
      <c r="B45" s="60"/>
      <c r="C45" s="60"/>
      <c r="D45" s="60"/>
      <c r="E45" s="60"/>
      <c r="F45" s="60"/>
      <c r="G45" s="60"/>
      <c r="H45" s="59"/>
      <c r="I45" s="59"/>
      <c r="J45" s="59"/>
      <c r="K45" s="60"/>
      <c r="L45" s="62" t="s">
        <v>532</v>
      </c>
      <c r="M45" s="62" t="s">
        <v>266</v>
      </c>
      <c r="N45" s="62" t="s">
        <v>158</v>
      </c>
      <c r="O45" s="62" t="s">
        <v>158</v>
      </c>
      <c r="P45" s="63"/>
    </row>
    <row r="46" spans="1:16" ht="13.2" customHeight="1" x14ac:dyDescent="0.3">
      <c r="A46" s="58" t="s">
        <v>503</v>
      </c>
      <c r="B46" s="60"/>
      <c r="C46" s="60"/>
      <c r="D46" s="60"/>
      <c r="E46" s="60"/>
      <c r="F46" s="60"/>
      <c r="G46" s="60"/>
      <c r="H46" s="60"/>
      <c r="I46" s="60"/>
      <c r="J46" s="59"/>
      <c r="K46" s="60"/>
      <c r="L46" s="62" t="s">
        <v>500</v>
      </c>
      <c r="M46" s="62" t="s">
        <v>266</v>
      </c>
      <c r="N46" s="62" t="s">
        <v>158</v>
      </c>
      <c r="O46" s="62" t="s">
        <v>505</v>
      </c>
      <c r="P46" s="63"/>
    </row>
    <row r="47" spans="1:16" ht="13.2" customHeight="1" x14ac:dyDescent="0.3">
      <c r="A47" s="69" t="s">
        <v>282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2"/>
      <c r="M47" s="82"/>
      <c r="N47" s="82"/>
      <c r="O47" s="82"/>
      <c r="P47" s="82"/>
    </row>
    <row r="48" spans="1:16" ht="13.2" customHeight="1" x14ac:dyDescent="0.3">
      <c r="A48" s="77" t="s">
        <v>460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6"/>
      <c r="M48" s="76"/>
      <c r="N48" s="76"/>
      <c r="O48" s="76"/>
      <c r="P48" s="76"/>
    </row>
    <row r="49" spans="1:16" ht="13.2" customHeight="1" x14ac:dyDescent="0.3">
      <c r="A49" s="95" t="s">
        <v>420</v>
      </c>
      <c r="B49" s="38"/>
      <c r="C49" s="88"/>
      <c r="D49" s="38"/>
      <c r="E49" s="38"/>
      <c r="F49" s="38"/>
      <c r="G49" s="38"/>
      <c r="H49" s="38"/>
      <c r="I49" s="38"/>
      <c r="J49" s="38"/>
      <c r="K49" s="38"/>
      <c r="L49" s="89" t="s">
        <v>264</v>
      </c>
      <c r="M49" s="89" t="s">
        <v>264</v>
      </c>
      <c r="N49" s="89" t="s">
        <v>431</v>
      </c>
      <c r="O49" s="89" t="s">
        <v>497</v>
      </c>
      <c r="P49" s="37"/>
    </row>
    <row r="50" spans="1:16" ht="13.2" customHeight="1" x14ac:dyDescent="0.3">
      <c r="A50" s="95" t="s">
        <v>421</v>
      </c>
      <c r="B50" s="38"/>
      <c r="C50" s="88"/>
      <c r="D50" s="38"/>
      <c r="E50" s="38"/>
      <c r="F50" s="38"/>
      <c r="G50" s="38"/>
      <c r="H50" s="38"/>
      <c r="I50" s="38"/>
      <c r="J50" s="38"/>
      <c r="K50" s="38"/>
      <c r="L50" s="89" t="s">
        <v>264</v>
      </c>
      <c r="M50" s="89" t="s">
        <v>264</v>
      </c>
      <c r="N50" s="89" t="s">
        <v>431</v>
      </c>
      <c r="O50" s="89" t="s">
        <v>497</v>
      </c>
      <c r="P50" s="37"/>
    </row>
    <row r="51" spans="1:16" ht="13.2" customHeight="1" x14ac:dyDescent="0.3">
      <c r="A51" s="95" t="s">
        <v>422</v>
      </c>
      <c r="B51" s="38"/>
      <c r="C51" s="38"/>
      <c r="D51" s="88"/>
      <c r="E51" s="38"/>
      <c r="F51" s="38"/>
      <c r="G51" s="38"/>
      <c r="H51" s="38"/>
      <c r="I51" s="38"/>
      <c r="J51" s="38"/>
      <c r="K51" s="38"/>
      <c r="L51" s="89" t="s">
        <v>264</v>
      </c>
      <c r="M51" s="89" t="s">
        <v>264</v>
      </c>
      <c r="N51" s="89" t="s">
        <v>450</v>
      </c>
      <c r="O51" s="89" t="s">
        <v>497</v>
      </c>
      <c r="P51" s="37"/>
    </row>
    <row r="52" spans="1:16" ht="13.2" customHeight="1" x14ac:dyDescent="0.3">
      <c r="A52" s="95" t="s">
        <v>423</v>
      </c>
      <c r="B52" s="38"/>
      <c r="C52" s="88"/>
      <c r="D52" s="38"/>
      <c r="E52" s="38"/>
      <c r="F52" s="38"/>
      <c r="G52" s="38"/>
      <c r="H52" s="38"/>
      <c r="I52" s="38"/>
      <c r="J52" s="38"/>
      <c r="K52" s="38"/>
      <c r="L52" s="89" t="s">
        <v>264</v>
      </c>
      <c r="M52" s="89" t="s">
        <v>264</v>
      </c>
      <c r="N52" s="89" t="s">
        <v>451</v>
      </c>
      <c r="O52" s="89" t="s">
        <v>497</v>
      </c>
      <c r="P52" s="37"/>
    </row>
    <row r="53" spans="1:16" ht="13.2" customHeight="1" x14ac:dyDescent="0.3">
      <c r="A53" s="96" t="s">
        <v>424</v>
      </c>
      <c r="B53" s="88"/>
      <c r="C53" s="88"/>
      <c r="D53" s="38"/>
      <c r="E53" s="38"/>
      <c r="F53" s="38"/>
      <c r="G53" s="38"/>
      <c r="H53" s="38"/>
      <c r="I53" s="38"/>
      <c r="J53" s="38"/>
      <c r="K53" s="38"/>
      <c r="L53" s="89" t="s">
        <v>264</v>
      </c>
      <c r="M53" s="89" t="s">
        <v>264</v>
      </c>
      <c r="N53" s="89" t="s">
        <v>451</v>
      </c>
      <c r="O53" s="89" t="s">
        <v>497</v>
      </c>
      <c r="P53" s="37"/>
    </row>
    <row r="54" spans="1:16" ht="13.2" customHeight="1" x14ac:dyDescent="0.3">
      <c r="A54" s="95" t="s">
        <v>425</v>
      </c>
      <c r="B54" s="88"/>
      <c r="C54" s="38"/>
      <c r="D54" s="38"/>
      <c r="E54" s="38"/>
      <c r="F54" s="38"/>
      <c r="G54" s="38"/>
      <c r="H54" s="38"/>
      <c r="I54" s="38"/>
      <c r="J54" s="38"/>
      <c r="K54" s="38"/>
      <c r="L54" s="89" t="s">
        <v>264</v>
      </c>
      <c r="M54" s="89" t="s">
        <v>264</v>
      </c>
      <c r="N54" s="89" t="s">
        <v>431</v>
      </c>
      <c r="O54" s="89" t="s">
        <v>497</v>
      </c>
      <c r="P54" s="37"/>
    </row>
    <row r="55" spans="1:16" ht="13.2" customHeight="1" x14ac:dyDescent="0.3">
      <c r="A55" s="95" t="s">
        <v>449</v>
      </c>
      <c r="B55" s="88"/>
      <c r="C55" s="38"/>
      <c r="D55" s="38"/>
      <c r="E55" s="38"/>
      <c r="F55" s="38"/>
      <c r="G55" s="38"/>
      <c r="H55" s="38"/>
      <c r="I55" s="38"/>
      <c r="J55" s="38"/>
      <c r="K55" s="38"/>
      <c r="L55" s="89" t="s">
        <v>264</v>
      </c>
      <c r="M55" s="89" t="s">
        <v>264</v>
      </c>
      <c r="N55" s="89" t="s">
        <v>431</v>
      </c>
      <c r="O55" s="89" t="s">
        <v>497</v>
      </c>
      <c r="P55" s="37"/>
    </row>
    <row r="56" spans="1:16" ht="13.2" customHeight="1" x14ac:dyDescent="0.3">
      <c r="A56" s="61" t="s">
        <v>426</v>
      </c>
      <c r="B56" s="38"/>
      <c r="C56" s="38"/>
      <c r="D56" s="88"/>
      <c r="E56" s="38"/>
      <c r="F56" s="38"/>
      <c r="G56" s="38"/>
      <c r="H56" s="38"/>
      <c r="I56" s="38"/>
      <c r="J56" s="38"/>
      <c r="K56" s="38"/>
      <c r="L56" s="89" t="s">
        <v>331</v>
      </c>
      <c r="M56" s="89" t="s">
        <v>264</v>
      </c>
      <c r="N56" s="89" t="s">
        <v>158</v>
      </c>
      <c r="O56" s="89" t="s">
        <v>158</v>
      </c>
      <c r="P56" s="37"/>
    </row>
    <row r="57" spans="1:16" ht="13.2" customHeight="1" x14ac:dyDescent="0.3">
      <c r="A57" s="58" t="s">
        <v>427</v>
      </c>
      <c r="B57" s="38"/>
      <c r="C57" s="38"/>
      <c r="D57" s="88"/>
      <c r="E57" s="38"/>
      <c r="F57" s="38"/>
      <c r="G57" s="38"/>
      <c r="H57" s="38"/>
      <c r="I57" s="38"/>
      <c r="J57" s="38"/>
      <c r="K57" s="38"/>
      <c r="L57" s="89" t="s">
        <v>331</v>
      </c>
      <c r="M57" s="89" t="s">
        <v>264</v>
      </c>
      <c r="N57" s="89" t="s">
        <v>158</v>
      </c>
      <c r="O57" s="89" t="s">
        <v>158</v>
      </c>
      <c r="P57" s="37"/>
    </row>
    <row r="58" spans="1:16" ht="13.2" customHeight="1" x14ac:dyDescent="0.3">
      <c r="A58" s="58" t="s">
        <v>428</v>
      </c>
      <c r="B58" s="38"/>
      <c r="C58" s="38"/>
      <c r="D58" s="38"/>
      <c r="E58" s="88"/>
      <c r="F58" s="38"/>
      <c r="G58" s="38"/>
      <c r="H58" s="38"/>
      <c r="I58" s="38"/>
      <c r="J58" s="38"/>
      <c r="K58" s="38"/>
      <c r="L58" s="89" t="s">
        <v>331</v>
      </c>
      <c r="M58" s="89" t="s">
        <v>264</v>
      </c>
      <c r="N58" s="89" t="s">
        <v>158</v>
      </c>
      <c r="O58" s="89" t="s">
        <v>158</v>
      </c>
      <c r="P58" s="37"/>
    </row>
    <row r="59" spans="1:16" ht="13.2" customHeight="1" x14ac:dyDescent="0.3">
      <c r="A59" s="58" t="s">
        <v>429</v>
      </c>
      <c r="B59" s="38"/>
      <c r="C59" s="88"/>
      <c r="D59" s="38"/>
      <c r="E59" s="85"/>
      <c r="F59" s="38"/>
      <c r="G59" s="38"/>
      <c r="H59" s="38"/>
      <c r="I59" s="38"/>
      <c r="J59" s="38"/>
      <c r="K59" s="38"/>
      <c r="L59" s="89" t="s">
        <v>264</v>
      </c>
      <c r="M59" s="89" t="s">
        <v>264</v>
      </c>
      <c r="N59" s="89" t="s">
        <v>451</v>
      </c>
      <c r="O59" s="89" t="s">
        <v>158</v>
      </c>
      <c r="P59" s="37"/>
    </row>
    <row r="60" spans="1:16" ht="13.2" customHeight="1" x14ac:dyDescent="0.3">
      <c r="A60" s="58" t="s">
        <v>430</v>
      </c>
      <c r="B60" s="38"/>
      <c r="C60" s="38"/>
      <c r="D60" s="38"/>
      <c r="E60" s="88"/>
      <c r="F60" s="38"/>
      <c r="G60" s="38"/>
      <c r="H60" s="38"/>
      <c r="I60" s="38"/>
      <c r="J60" s="38"/>
      <c r="K60" s="38"/>
      <c r="L60" s="89" t="s">
        <v>264</v>
      </c>
      <c r="M60" s="89" t="s">
        <v>264</v>
      </c>
      <c r="N60" s="89" t="s">
        <v>451</v>
      </c>
      <c r="O60" s="89" t="s">
        <v>497</v>
      </c>
      <c r="P60" s="37"/>
    </row>
    <row r="61" spans="1:16" ht="13.2" customHeight="1" x14ac:dyDescent="0.3">
      <c r="A61" s="58" t="s">
        <v>432</v>
      </c>
      <c r="B61" s="38"/>
      <c r="C61" s="88"/>
      <c r="D61" s="38"/>
      <c r="E61" s="38"/>
      <c r="F61" s="38"/>
      <c r="G61" s="38"/>
      <c r="H61" s="38"/>
      <c r="I61" s="38"/>
      <c r="J61" s="38"/>
      <c r="K61" s="38"/>
      <c r="L61" s="89" t="s">
        <v>264</v>
      </c>
      <c r="M61" s="89" t="s">
        <v>264</v>
      </c>
      <c r="N61" s="89" t="s">
        <v>451</v>
      </c>
      <c r="O61" s="89" t="s">
        <v>158</v>
      </c>
      <c r="P61" s="37"/>
    </row>
    <row r="62" spans="1:16" ht="13.2" customHeight="1" x14ac:dyDescent="0.3">
      <c r="A62" s="58" t="s">
        <v>433</v>
      </c>
      <c r="B62" s="38"/>
      <c r="C62" s="88"/>
      <c r="D62" s="88"/>
      <c r="E62" s="38"/>
      <c r="F62" s="38"/>
      <c r="G62" s="38"/>
      <c r="H62" s="38"/>
      <c r="I62" s="38"/>
      <c r="J62" s="38"/>
      <c r="K62" s="38"/>
      <c r="L62" s="89" t="s">
        <v>264</v>
      </c>
      <c r="M62" s="89" t="s">
        <v>264</v>
      </c>
      <c r="N62" s="89" t="s">
        <v>451</v>
      </c>
      <c r="O62" s="89" t="s">
        <v>497</v>
      </c>
      <c r="P62" s="37"/>
    </row>
    <row r="63" spans="1:16" ht="13.2" customHeight="1" x14ac:dyDescent="0.3">
      <c r="A63" s="58" t="s">
        <v>434</v>
      </c>
      <c r="B63" s="38"/>
      <c r="C63" s="88"/>
      <c r="D63" s="38"/>
      <c r="E63" s="38"/>
      <c r="F63" s="38"/>
      <c r="G63" s="38"/>
      <c r="H63" s="38"/>
      <c r="I63" s="38"/>
      <c r="J63" s="38"/>
      <c r="K63" s="38"/>
      <c r="L63" s="89" t="s">
        <v>264</v>
      </c>
      <c r="M63" s="89" t="s">
        <v>264</v>
      </c>
      <c r="N63" s="89" t="s">
        <v>451</v>
      </c>
      <c r="O63" s="89" t="s">
        <v>158</v>
      </c>
      <c r="P63" s="38"/>
    </row>
    <row r="64" spans="1:16" ht="13.2" customHeight="1" x14ac:dyDescent="0.3">
      <c r="A64" s="58" t="s">
        <v>435</v>
      </c>
      <c r="B64" s="38"/>
      <c r="C64" s="38"/>
      <c r="D64" s="38"/>
      <c r="E64" s="88"/>
      <c r="F64" s="88"/>
      <c r="G64" s="38"/>
      <c r="H64" s="38"/>
      <c r="I64" s="38"/>
      <c r="J64" s="38"/>
      <c r="K64" s="38"/>
      <c r="L64" s="89" t="s">
        <v>264</v>
      </c>
      <c r="M64" s="89" t="s">
        <v>264</v>
      </c>
      <c r="N64" s="89" t="s">
        <v>451</v>
      </c>
      <c r="O64" s="89" t="s">
        <v>497</v>
      </c>
      <c r="P64" s="38"/>
    </row>
    <row r="65" spans="1:16" ht="13.2" customHeight="1" x14ac:dyDescent="0.3">
      <c r="A65" s="58" t="s">
        <v>452</v>
      </c>
      <c r="B65" s="37"/>
      <c r="C65" s="88"/>
      <c r="D65" s="83"/>
      <c r="E65" s="37"/>
      <c r="F65" s="37"/>
      <c r="G65" s="37"/>
      <c r="H65" s="37"/>
      <c r="I65" s="37"/>
      <c r="J65" s="37"/>
      <c r="K65" s="37"/>
      <c r="L65" s="89" t="s">
        <v>264</v>
      </c>
      <c r="M65" s="89" t="s">
        <v>264</v>
      </c>
      <c r="N65" s="89" t="s">
        <v>451</v>
      </c>
      <c r="O65" s="89" t="s">
        <v>158</v>
      </c>
      <c r="P65" s="38"/>
    </row>
    <row r="66" spans="1:16" ht="13.2" customHeight="1" x14ac:dyDescent="0.3">
      <c r="A66" s="58" t="s">
        <v>436</v>
      </c>
      <c r="B66" s="37"/>
      <c r="C66" s="37"/>
      <c r="D66" s="88"/>
      <c r="E66" s="37"/>
      <c r="F66" s="37"/>
      <c r="G66" s="37"/>
      <c r="H66" s="37"/>
      <c r="I66" s="37"/>
      <c r="J66" s="37"/>
      <c r="K66" s="37"/>
      <c r="L66" s="89" t="s">
        <v>264</v>
      </c>
      <c r="M66" s="89" t="s">
        <v>264</v>
      </c>
      <c r="N66" s="89" t="s">
        <v>451</v>
      </c>
      <c r="O66" s="89" t="s">
        <v>497</v>
      </c>
      <c r="P66" s="38"/>
    </row>
    <row r="67" spans="1:16" ht="13.2" customHeight="1" x14ac:dyDescent="0.3">
      <c r="A67" s="58" t="s">
        <v>453</v>
      </c>
      <c r="B67" s="38"/>
      <c r="C67" s="88"/>
      <c r="D67" s="38"/>
      <c r="E67" s="38"/>
      <c r="F67" s="38"/>
      <c r="G67" s="38"/>
      <c r="H67" s="38"/>
      <c r="I67" s="38"/>
      <c r="J67" s="38"/>
      <c r="K67" s="38"/>
      <c r="L67" s="89" t="s">
        <v>264</v>
      </c>
      <c r="M67" s="89" t="s">
        <v>264</v>
      </c>
      <c r="N67" s="89" t="s">
        <v>451</v>
      </c>
      <c r="O67" s="89" t="s">
        <v>158</v>
      </c>
      <c r="P67" s="38"/>
    </row>
    <row r="68" spans="1:16" ht="13.2" customHeight="1" x14ac:dyDescent="0.3">
      <c r="A68" s="58" t="s">
        <v>454</v>
      </c>
      <c r="B68" s="38"/>
      <c r="C68" s="38"/>
      <c r="D68" s="88"/>
      <c r="E68" s="88"/>
      <c r="F68" s="38"/>
      <c r="G68" s="38"/>
      <c r="H68" s="38"/>
      <c r="I68" s="38"/>
      <c r="J68" s="38"/>
      <c r="K68" s="38"/>
      <c r="L68" s="89" t="s">
        <v>264</v>
      </c>
      <c r="M68" s="89" t="s">
        <v>264</v>
      </c>
      <c r="N68" s="89" t="s">
        <v>451</v>
      </c>
      <c r="O68" s="89" t="s">
        <v>497</v>
      </c>
      <c r="P68" s="38"/>
    </row>
    <row r="69" spans="1:16" ht="13.2" customHeight="1" x14ac:dyDescent="0.3">
      <c r="A69" s="77" t="s">
        <v>455</v>
      </c>
      <c r="B69" s="75"/>
      <c r="C69" s="75"/>
      <c r="D69" s="75"/>
      <c r="E69" s="79"/>
      <c r="F69" s="79"/>
      <c r="G69" s="79"/>
      <c r="H69" s="79"/>
      <c r="I69" s="79"/>
      <c r="J69" s="79"/>
      <c r="K69" s="79"/>
      <c r="L69" s="80"/>
      <c r="M69" s="80"/>
      <c r="N69" s="80"/>
      <c r="O69" s="80"/>
      <c r="P69" s="80"/>
    </row>
    <row r="70" spans="1:16" ht="13.2" customHeight="1" x14ac:dyDescent="0.3">
      <c r="A70" s="95" t="s">
        <v>458</v>
      </c>
      <c r="B70" s="90"/>
      <c r="C70" s="87"/>
      <c r="D70" s="87"/>
      <c r="E70" s="60"/>
      <c r="F70" s="63"/>
      <c r="G70" s="63"/>
      <c r="H70" s="63"/>
      <c r="I70" s="63"/>
      <c r="J70" s="63"/>
      <c r="K70" s="38"/>
      <c r="L70" s="86" t="s">
        <v>290</v>
      </c>
      <c r="M70" s="86" t="s">
        <v>158</v>
      </c>
      <c r="N70" s="86" t="s">
        <v>158</v>
      </c>
      <c r="O70" s="86" t="s">
        <v>507</v>
      </c>
      <c r="P70" s="38"/>
    </row>
    <row r="71" spans="1:16" ht="13.2" customHeight="1" x14ac:dyDescent="0.3">
      <c r="A71" s="95" t="s">
        <v>456</v>
      </c>
      <c r="B71" s="90"/>
      <c r="C71" s="87"/>
      <c r="D71" s="91"/>
      <c r="E71" s="60"/>
      <c r="F71" s="63"/>
      <c r="G71" s="63"/>
      <c r="H71" s="63"/>
      <c r="I71" s="63"/>
      <c r="J71" s="63"/>
      <c r="K71" s="38"/>
      <c r="L71" s="86" t="s">
        <v>290</v>
      </c>
      <c r="M71" s="86" t="s">
        <v>158</v>
      </c>
      <c r="N71" s="86" t="s">
        <v>158</v>
      </c>
      <c r="O71" s="86" t="s">
        <v>507</v>
      </c>
      <c r="P71" s="38"/>
    </row>
    <row r="72" spans="1:16" ht="13.2" customHeight="1" x14ac:dyDescent="0.3">
      <c r="A72" s="95" t="s">
        <v>457</v>
      </c>
      <c r="B72" s="90"/>
      <c r="C72" s="90"/>
      <c r="D72" s="91"/>
      <c r="E72" s="60"/>
      <c r="F72" s="63"/>
      <c r="G72" s="63"/>
      <c r="H72" s="63"/>
      <c r="I72" s="63"/>
      <c r="J72" s="63"/>
      <c r="K72" s="38"/>
      <c r="L72" s="86" t="s">
        <v>290</v>
      </c>
      <c r="M72" s="86" t="s">
        <v>158</v>
      </c>
      <c r="N72" s="86" t="s">
        <v>158</v>
      </c>
      <c r="O72" s="86" t="s">
        <v>507</v>
      </c>
      <c r="P72" s="38"/>
    </row>
    <row r="73" spans="1:16" ht="13.2" customHeight="1" x14ac:dyDescent="0.3">
      <c r="A73" s="77" t="s">
        <v>459</v>
      </c>
      <c r="B73" s="75"/>
      <c r="C73" s="75"/>
      <c r="D73" s="75"/>
      <c r="E73" s="79"/>
      <c r="F73" s="79"/>
      <c r="G73" s="79"/>
      <c r="H73" s="79"/>
      <c r="I73" s="75"/>
      <c r="J73" s="75"/>
      <c r="K73" s="75"/>
      <c r="L73" s="76"/>
      <c r="M73" s="76"/>
      <c r="N73" s="76"/>
      <c r="O73" s="76"/>
      <c r="P73" s="76"/>
    </row>
    <row r="74" spans="1:16" ht="13.2" customHeight="1" x14ac:dyDescent="0.3">
      <c r="A74" s="58" t="s">
        <v>461</v>
      </c>
      <c r="B74" s="38"/>
      <c r="C74" s="38"/>
      <c r="D74" s="38"/>
      <c r="E74" s="38"/>
      <c r="F74" s="38"/>
      <c r="G74" s="38"/>
      <c r="H74" s="90"/>
      <c r="I74" s="38"/>
      <c r="J74" s="38"/>
      <c r="K74" s="37"/>
      <c r="L74" s="89" t="s">
        <v>264</v>
      </c>
      <c r="M74" s="89" t="s">
        <v>264</v>
      </c>
      <c r="N74" s="89" t="s">
        <v>465</v>
      </c>
      <c r="O74" s="89" t="s">
        <v>506</v>
      </c>
      <c r="P74" s="37"/>
    </row>
    <row r="75" spans="1:16" ht="13.2" customHeight="1" x14ac:dyDescent="0.3">
      <c r="A75" s="58" t="s">
        <v>462</v>
      </c>
      <c r="B75" s="38"/>
      <c r="C75" s="38"/>
      <c r="D75" s="38"/>
      <c r="E75" s="38"/>
      <c r="F75" s="38"/>
      <c r="G75" s="38"/>
      <c r="H75" s="90"/>
      <c r="I75" s="38"/>
      <c r="J75" s="38"/>
      <c r="K75" s="37"/>
      <c r="L75" s="89" t="s">
        <v>264</v>
      </c>
      <c r="M75" s="89" t="s">
        <v>264</v>
      </c>
      <c r="N75" s="89" t="s">
        <v>465</v>
      </c>
      <c r="O75" s="89" t="s">
        <v>506</v>
      </c>
      <c r="P75" s="37"/>
    </row>
    <row r="76" spans="1:16" ht="13.2" customHeight="1" x14ac:dyDescent="0.3">
      <c r="A76" s="58" t="s">
        <v>463</v>
      </c>
      <c r="B76" s="38"/>
      <c r="C76" s="38"/>
      <c r="D76" s="38"/>
      <c r="E76" s="38"/>
      <c r="F76" s="38"/>
      <c r="G76" s="38"/>
      <c r="H76" s="90"/>
      <c r="I76" s="38"/>
      <c r="J76" s="38"/>
      <c r="K76" s="37"/>
      <c r="L76" s="89" t="s">
        <v>264</v>
      </c>
      <c r="M76" s="89" t="s">
        <v>264</v>
      </c>
      <c r="N76" s="89" t="s">
        <v>465</v>
      </c>
      <c r="O76" s="89" t="s">
        <v>506</v>
      </c>
      <c r="P76" s="37"/>
    </row>
    <row r="77" spans="1:16" ht="13.2" customHeight="1" x14ac:dyDescent="0.3">
      <c r="A77" s="58" t="s">
        <v>464</v>
      </c>
      <c r="B77" s="38"/>
      <c r="C77" s="38"/>
      <c r="D77" s="38"/>
      <c r="E77" s="38"/>
      <c r="F77" s="38"/>
      <c r="G77" s="38"/>
      <c r="H77" s="38"/>
      <c r="I77" s="90"/>
      <c r="J77" s="38"/>
      <c r="K77" s="37"/>
      <c r="L77" s="89" t="s">
        <v>264</v>
      </c>
      <c r="M77" s="89" t="s">
        <v>264</v>
      </c>
      <c r="N77" s="89" t="s">
        <v>465</v>
      </c>
      <c r="O77" s="89" t="s">
        <v>506</v>
      </c>
      <c r="P77" s="37"/>
    </row>
    <row r="78" spans="1:16" ht="13.2" customHeight="1" x14ac:dyDescent="0.3">
      <c r="A78" s="77" t="s">
        <v>545</v>
      </c>
      <c r="B78" s="75"/>
      <c r="C78" s="75"/>
      <c r="D78" s="79"/>
      <c r="E78" s="79"/>
      <c r="F78" s="79"/>
      <c r="G78" s="79"/>
      <c r="H78" s="79"/>
      <c r="I78" s="79"/>
      <c r="J78" s="79"/>
      <c r="K78" s="79"/>
      <c r="L78" s="80"/>
      <c r="M78" s="80"/>
      <c r="N78" s="80"/>
      <c r="O78" s="80"/>
      <c r="P78" s="80"/>
    </row>
    <row r="79" spans="1:16" ht="13.2" customHeight="1" x14ac:dyDescent="0.3">
      <c r="A79" s="58" t="s">
        <v>468</v>
      </c>
      <c r="B79" s="90"/>
      <c r="C79" s="92"/>
      <c r="D79" s="63"/>
      <c r="E79" s="38"/>
      <c r="F79" s="38"/>
      <c r="G79" s="38"/>
      <c r="H79" s="38"/>
      <c r="I79" s="38"/>
      <c r="J79" s="38"/>
      <c r="K79" s="38"/>
      <c r="L79" s="86" t="s">
        <v>264</v>
      </c>
      <c r="M79" s="86" t="s">
        <v>264</v>
      </c>
      <c r="N79" s="86" t="s">
        <v>473</v>
      </c>
      <c r="O79" s="86" t="s">
        <v>473</v>
      </c>
      <c r="P79" s="38"/>
    </row>
    <row r="80" spans="1:16" ht="13.2" customHeight="1" x14ac:dyDescent="0.3">
      <c r="A80" s="58" t="s">
        <v>469</v>
      </c>
      <c r="B80" s="38"/>
      <c r="C80" s="90"/>
      <c r="D80" s="63"/>
      <c r="E80" s="38"/>
      <c r="F80" s="38"/>
      <c r="G80" s="38"/>
      <c r="H80" s="38"/>
      <c r="I80" s="38"/>
      <c r="J80" s="38"/>
      <c r="K80" s="38"/>
      <c r="L80" s="86" t="s">
        <v>264</v>
      </c>
      <c r="M80" s="86" t="s">
        <v>264</v>
      </c>
      <c r="N80" s="86" t="s">
        <v>474</v>
      </c>
      <c r="O80" s="86" t="s">
        <v>474</v>
      </c>
      <c r="P80" s="38"/>
    </row>
    <row r="81" spans="1:16" ht="13.2" customHeight="1" x14ac:dyDescent="0.3">
      <c r="A81" s="58" t="s">
        <v>471</v>
      </c>
      <c r="B81" s="38"/>
      <c r="C81" s="92"/>
      <c r="D81" s="63"/>
      <c r="E81" s="38"/>
      <c r="F81" s="90"/>
      <c r="G81" s="38"/>
      <c r="H81" s="38"/>
      <c r="I81" s="38"/>
      <c r="J81" s="87"/>
      <c r="K81" s="38"/>
      <c r="L81" s="86" t="s">
        <v>563</v>
      </c>
      <c r="M81" s="86" t="s">
        <v>563</v>
      </c>
      <c r="N81" s="86" t="s">
        <v>563</v>
      </c>
      <c r="O81" s="86" t="s">
        <v>563</v>
      </c>
      <c r="P81" s="38"/>
    </row>
    <row r="82" spans="1:16" ht="13.2" customHeight="1" x14ac:dyDescent="0.3">
      <c r="A82" s="58" t="s">
        <v>466</v>
      </c>
      <c r="B82" s="87"/>
      <c r="C82" s="87"/>
      <c r="D82" s="63"/>
      <c r="E82" s="90"/>
      <c r="F82" s="38"/>
      <c r="G82" s="38"/>
      <c r="H82" s="38"/>
      <c r="I82" s="38"/>
      <c r="J82" s="38"/>
      <c r="K82" s="38"/>
      <c r="L82" s="86" t="s">
        <v>264</v>
      </c>
      <c r="M82" s="86" t="s">
        <v>264</v>
      </c>
      <c r="N82" s="86" t="s">
        <v>474</v>
      </c>
      <c r="O82" s="86" t="s">
        <v>474</v>
      </c>
      <c r="P82" s="38"/>
    </row>
    <row r="83" spans="1:16" ht="13.2" customHeight="1" x14ac:dyDescent="0.3">
      <c r="A83" s="58" t="s">
        <v>467</v>
      </c>
      <c r="B83" s="90"/>
      <c r="C83" s="87"/>
      <c r="D83" s="63"/>
      <c r="E83" s="83"/>
      <c r="F83" s="38"/>
      <c r="G83" s="38"/>
      <c r="H83" s="38"/>
      <c r="I83" s="38"/>
      <c r="J83" s="38"/>
      <c r="K83" s="38"/>
      <c r="L83" s="86" t="s">
        <v>264</v>
      </c>
      <c r="M83" s="86" t="s">
        <v>264</v>
      </c>
      <c r="N83" s="86" t="s">
        <v>474</v>
      </c>
      <c r="O83" s="86" t="s">
        <v>474</v>
      </c>
      <c r="P83" s="38"/>
    </row>
    <row r="84" spans="1:16" ht="13.2" customHeight="1" x14ac:dyDescent="0.3">
      <c r="A84" s="58" t="s">
        <v>470</v>
      </c>
      <c r="B84" s="38"/>
      <c r="C84" s="92"/>
      <c r="D84" s="63"/>
      <c r="E84" s="38"/>
      <c r="F84" s="38"/>
      <c r="G84" s="38"/>
      <c r="H84" s="38"/>
      <c r="I84" s="38"/>
      <c r="J84" s="90"/>
      <c r="K84" s="38"/>
      <c r="L84" s="86" t="s">
        <v>264</v>
      </c>
      <c r="M84" s="86" t="s">
        <v>264</v>
      </c>
      <c r="N84" s="86" t="s">
        <v>474</v>
      </c>
      <c r="O84" s="86" t="s">
        <v>474</v>
      </c>
      <c r="P84" s="38"/>
    </row>
    <row r="85" spans="1:16" ht="13.2" customHeight="1" x14ac:dyDescent="0.3">
      <c r="A85" s="58" t="s">
        <v>472</v>
      </c>
      <c r="B85" s="38"/>
      <c r="C85" s="92"/>
      <c r="D85" s="63"/>
      <c r="E85" s="38"/>
      <c r="F85" s="38"/>
      <c r="G85" s="38"/>
      <c r="H85" s="38"/>
      <c r="I85" s="38"/>
      <c r="J85" s="90"/>
      <c r="K85" s="38"/>
      <c r="L85" s="86" t="s">
        <v>563</v>
      </c>
      <c r="M85" s="86" t="s">
        <v>563</v>
      </c>
      <c r="N85" s="86" t="s">
        <v>563</v>
      </c>
      <c r="O85" s="86" t="s">
        <v>563</v>
      </c>
      <c r="P85" s="38"/>
    </row>
    <row r="86" spans="1:16" ht="13.2" customHeight="1" x14ac:dyDescent="0.3">
      <c r="A86" s="77" t="s">
        <v>546</v>
      </c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6"/>
      <c r="M86" s="76"/>
      <c r="N86" s="76"/>
      <c r="O86" s="76"/>
      <c r="P86" s="76"/>
    </row>
    <row r="87" spans="1:16" ht="13.2" customHeight="1" x14ac:dyDescent="0.3">
      <c r="A87" s="58" t="s">
        <v>564</v>
      </c>
      <c r="B87" s="88"/>
      <c r="C87" s="88"/>
      <c r="D87" s="98"/>
      <c r="E87" s="88"/>
      <c r="F87" s="88"/>
      <c r="G87" s="88"/>
      <c r="H87" s="88"/>
      <c r="I87" s="38"/>
      <c r="J87" s="87"/>
      <c r="K87" s="38"/>
      <c r="L87" s="86" t="s">
        <v>266</v>
      </c>
      <c r="M87" s="86" t="s">
        <v>266</v>
      </c>
      <c r="N87" s="86" t="s">
        <v>547</v>
      </c>
      <c r="O87" s="86" t="s">
        <v>548</v>
      </c>
      <c r="P87" s="38"/>
    </row>
    <row r="88" spans="1:16" ht="13.2" customHeight="1" x14ac:dyDescent="0.3">
      <c r="A88" s="58" t="s">
        <v>549</v>
      </c>
      <c r="B88" s="38"/>
      <c r="C88" s="38"/>
      <c r="D88" s="88"/>
      <c r="E88" s="88"/>
      <c r="F88" s="88"/>
      <c r="G88" s="88"/>
      <c r="H88" s="88"/>
      <c r="I88" s="88"/>
      <c r="J88" s="87"/>
      <c r="K88" s="38"/>
      <c r="L88" s="86" t="s">
        <v>266</v>
      </c>
      <c r="M88" s="86" t="s">
        <v>266</v>
      </c>
      <c r="N88" s="86" t="s">
        <v>550</v>
      </c>
      <c r="O88" s="86" t="s">
        <v>548</v>
      </c>
      <c r="P88" s="38"/>
    </row>
    <row r="89" spans="1:16" ht="13.2" customHeight="1" x14ac:dyDescent="0.3">
      <c r="A89" s="69" t="s">
        <v>437</v>
      </c>
      <c r="B89" s="81"/>
      <c r="C89" s="81"/>
      <c r="D89" s="81"/>
      <c r="E89" s="93"/>
      <c r="F89" s="93"/>
      <c r="G89" s="93"/>
      <c r="H89" s="93"/>
      <c r="I89" s="93"/>
      <c r="J89" s="93"/>
      <c r="K89" s="93"/>
      <c r="L89" s="94"/>
      <c r="M89" s="94"/>
      <c r="N89" s="94"/>
      <c r="O89" s="94"/>
      <c r="P89" s="94"/>
    </row>
    <row r="90" spans="1:16" ht="13.2" customHeight="1" x14ac:dyDescent="0.3">
      <c r="A90" s="66" t="s">
        <v>509</v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1"/>
      <c r="M90" s="71"/>
      <c r="N90" s="78"/>
      <c r="O90" s="78"/>
      <c r="P90" s="78"/>
    </row>
    <row r="91" spans="1:16" ht="13.2" customHeight="1" x14ac:dyDescent="0.3">
      <c r="A91" s="58" t="s">
        <v>203</v>
      </c>
      <c r="B91" s="59"/>
      <c r="C91" s="59"/>
      <c r="D91" s="60"/>
      <c r="E91" s="60"/>
      <c r="F91" s="60"/>
      <c r="G91" s="60"/>
      <c r="H91" s="60"/>
      <c r="I91" s="60"/>
      <c r="J91" s="60"/>
      <c r="K91" s="60"/>
      <c r="L91" s="62" t="s">
        <v>158</v>
      </c>
      <c r="M91" s="62" t="s">
        <v>266</v>
      </c>
      <c r="N91" s="62" t="s">
        <v>393</v>
      </c>
      <c r="O91" s="62" t="s">
        <v>508</v>
      </c>
      <c r="P91" s="63"/>
    </row>
    <row r="92" spans="1:16" ht="13.2" customHeight="1" x14ac:dyDescent="0.3">
      <c r="A92" s="66" t="s">
        <v>439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1"/>
      <c r="M92" s="71"/>
      <c r="N92" s="78"/>
      <c r="O92" s="78"/>
      <c r="P92" s="78"/>
    </row>
    <row r="93" spans="1:16" ht="13.2" customHeight="1" x14ac:dyDescent="0.3">
      <c r="A93" s="74" t="s">
        <v>440</v>
      </c>
      <c r="B93" s="59"/>
      <c r="C93" s="59"/>
      <c r="D93" s="59"/>
      <c r="E93" s="59"/>
      <c r="F93" s="59"/>
      <c r="G93" s="59"/>
      <c r="H93" s="59"/>
      <c r="I93" s="59"/>
      <c r="J93" s="59"/>
      <c r="K93" s="60"/>
      <c r="L93" s="74" t="s">
        <v>394</v>
      </c>
      <c r="M93" s="58" t="s">
        <v>324</v>
      </c>
      <c r="N93" s="74" t="s">
        <v>266</v>
      </c>
      <c r="O93" s="74" t="s">
        <v>158</v>
      </c>
      <c r="P93" s="62"/>
    </row>
    <row r="94" spans="1:16" ht="13.2" customHeight="1" x14ac:dyDescent="0.3">
      <c r="A94" s="58" t="s">
        <v>441</v>
      </c>
      <c r="B94" s="59"/>
      <c r="C94" s="59"/>
      <c r="D94" s="59"/>
      <c r="E94" s="59"/>
      <c r="F94" s="59"/>
      <c r="G94" s="59"/>
      <c r="H94" s="59"/>
      <c r="I94" s="59"/>
      <c r="J94" s="59"/>
      <c r="K94" s="60"/>
      <c r="L94" s="58" t="s">
        <v>442</v>
      </c>
      <c r="M94" s="58" t="s">
        <v>438</v>
      </c>
      <c r="N94" s="58" t="s">
        <v>266</v>
      </c>
      <c r="O94" s="58" t="s">
        <v>158</v>
      </c>
      <c r="P94" s="62"/>
    </row>
    <row r="95" spans="1:16" ht="13.2" customHeight="1" x14ac:dyDescent="0.3">
      <c r="A95" s="58" t="s">
        <v>443</v>
      </c>
      <c r="B95" s="59"/>
      <c r="C95" s="59"/>
      <c r="D95" s="59"/>
      <c r="E95" s="59"/>
      <c r="F95" s="59"/>
      <c r="G95" s="59"/>
      <c r="H95" s="59"/>
      <c r="I95" s="59"/>
      <c r="J95" s="59"/>
      <c r="K95" s="60"/>
      <c r="L95" s="58" t="s">
        <v>395</v>
      </c>
      <c r="M95" s="58" t="s">
        <v>266</v>
      </c>
      <c r="N95" s="58" t="s">
        <v>158</v>
      </c>
      <c r="O95" s="58" t="s">
        <v>158</v>
      </c>
      <c r="P95" s="62"/>
    </row>
    <row r="96" spans="1:16" ht="13.2" customHeight="1" x14ac:dyDescent="0.3">
      <c r="A96" s="58" t="s">
        <v>444</v>
      </c>
      <c r="B96" s="59"/>
      <c r="C96" s="59"/>
      <c r="D96" s="59"/>
      <c r="E96" s="59"/>
      <c r="F96" s="59"/>
      <c r="G96" s="59"/>
      <c r="H96" s="59"/>
      <c r="I96" s="59"/>
      <c r="J96" s="59"/>
      <c r="K96" s="60"/>
      <c r="L96" s="58" t="s">
        <v>289</v>
      </c>
      <c r="M96" s="58" t="s">
        <v>266</v>
      </c>
      <c r="N96" s="58" t="s">
        <v>158</v>
      </c>
      <c r="O96" s="58" t="s">
        <v>158</v>
      </c>
      <c r="P96" s="62"/>
    </row>
    <row r="97" spans="1:16" ht="13.2" customHeight="1" x14ac:dyDescent="0.3">
      <c r="A97" s="58" t="s">
        <v>445</v>
      </c>
      <c r="B97" s="59"/>
      <c r="C97" s="59"/>
      <c r="D97" s="59"/>
      <c r="E97" s="59"/>
      <c r="F97" s="59"/>
      <c r="G97" s="59"/>
      <c r="H97" s="59"/>
      <c r="I97" s="59"/>
      <c r="J97" s="59"/>
      <c r="K97" s="60"/>
      <c r="L97" s="58" t="s">
        <v>438</v>
      </c>
      <c r="M97" s="58" t="s">
        <v>266</v>
      </c>
      <c r="N97" s="58" t="s">
        <v>158</v>
      </c>
      <c r="O97" s="58" t="s">
        <v>158</v>
      </c>
      <c r="P97" s="62"/>
    </row>
    <row r="98" spans="1:16" ht="13.2" customHeight="1" x14ac:dyDescent="0.3">
      <c r="A98" s="73" t="s">
        <v>446</v>
      </c>
      <c r="B98" s="59"/>
      <c r="C98" s="59"/>
      <c r="D98" s="59"/>
      <c r="E98" s="59"/>
      <c r="F98" s="59"/>
      <c r="G98" s="59"/>
      <c r="H98" s="59"/>
      <c r="I98" s="59"/>
      <c r="J98" s="59"/>
      <c r="K98" s="60"/>
      <c r="L98" s="58" t="s">
        <v>289</v>
      </c>
      <c r="M98" s="58" t="s">
        <v>266</v>
      </c>
      <c r="N98" s="58" t="s">
        <v>267</v>
      </c>
      <c r="O98" s="58" t="s">
        <v>158</v>
      </c>
      <c r="P98" s="62"/>
    </row>
    <row r="99" spans="1:16" ht="13.2" customHeight="1" x14ac:dyDescent="0.3">
      <c r="A99" s="73" t="s">
        <v>447</v>
      </c>
      <c r="B99" s="59"/>
      <c r="C99" s="59"/>
      <c r="D99" s="59"/>
      <c r="E99" s="59"/>
      <c r="F99" s="59"/>
      <c r="G99" s="59"/>
      <c r="H99" s="59"/>
      <c r="I99" s="59"/>
      <c r="J99" s="59"/>
      <c r="K99" s="60"/>
      <c r="L99" s="58" t="s">
        <v>266</v>
      </c>
      <c r="M99" s="58" t="s">
        <v>266</v>
      </c>
      <c r="N99" s="58" t="s">
        <v>158</v>
      </c>
      <c r="O99" s="58" t="s">
        <v>158</v>
      </c>
      <c r="P99" s="62"/>
    </row>
    <row r="100" spans="1:16" ht="13.2" customHeight="1" x14ac:dyDescent="0.3">
      <c r="A100" s="73" t="s">
        <v>448</v>
      </c>
      <c r="B100" s="59"/>
      <c r="C100" s="59"/>
      <c r="D100" s="59"/>
      <c r="E100" s="59"/>
      <c r="F100" s="59"/>
      <c r="G100" s="59"/>
      <c r="H100" s="59"/>
      <c r="I100" s="59"/>
      <c r="J100" s="59"/>
      <c r="K100" s="60"/>
      <c r="L100" s="58" t="s">
        <v>438</v>
      </c>
      <c r="M100" s="58" t="s">
        <v>266</v>
      </c>
      <c r="N100" s="58" t="s">
        <v>267</v>
      </c>
      <c r="O100" s="58" t="s">
        <v>158</v>
      </c>
      <c r="P100" s="62"/>
    </row>
    <row r="101" spans="1:16" ht="13.2" customHeight="1" x14ac:dyDescent="0.3">
      <c r="A101" s="73" t="s">
        <v>401</v>
      </c>
      <c r="B101" s="59"/>
      <c r="C101" s="59"/>
      <c r="D101" s="59"/>
      <c r="E101" s="59"/>
      <c r="F101" s="59"/>
      <c r="G101" s="59"/>
      <c r="H101" s="59"/>
      <c r="I101" s="59"/>
      <c r="J101" s="59"/>
      <c r="K101" s="60"/>
      <c r="L101" s="58" t="s">
        <v>482</v>
      </c>
      <c r="M101" s="58" t="s">
        <v>396</v>
      </c>
      <c r="N101" s="58" t="s">
        <v>408</v>
      </c>
      <c r="O101" s="58" t="s">
        <v>158</v>
      </c>
      <c r="P101" s="62"/>
    </row>
    <row r="102" spans="1:16" ht="13.2" customHeight="1" x14ac:dyDescent="0.3">
      <c r="A102" s="73" t="s">
        <v>402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60"/>
      <c r="L102" s="58" t="s">
        <v>395</v>
      </c>
      <c r="M102" s="58" t="s">
        <v>266</v>
      </c>
      <c r="N102" s="58" t="s">
        <v>158</v>
      </c>
      <c r="O102" s="58" t="s">
        <v>158</v>
      </c>
      <c r="P102" s="62"/>
    </row>
    <row r="103" spans="1:16" ht="13.2" customHeight="1" x14ac:dyDescent="0.3">
      <c r="A103" s="73" t="s">
        <v>403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60"/>
      <c r="L103" s="58" t="s">
        <v>266</v>
      </c>
      <c r="M103" s="58" t="s">
        <v>266</v>
      </c>
      <c r="N103" s="58" t="s">
        <v>158</v>
      </c>
      <c r="O103" s="58" t="s">
        <v>158</v>
      </c>
      <c r="P103" s="62"/>
    </row>
    <row r="104" spans="1:16" ht="13.2" customHeight="1" x14ac:dyDescent="0.3">
      <c r="A104" s="73" t="s">
        <v>404</v>
      </c>
      <c r="B104" s="72"/>
      <c r="C104" s="72"/>
      <c r="D104" s="72"/>
      <c r="E104" s="72"/>
      <c r="F104" s="72"/>
      <c r="G104" s="72"/>
      <c r="H104" s="72"/>
      <c r="I104" s="59"/>
      <c r="J104" s="59"/>
      <c r="K104" s="60"/>
      <c r="L104" s="74" t="s">
        <v>394</v>
      </c>
      <c r="M104" s="58" t="s">
        <v>289</v>
      </c>
      <c r="N104" s="58" t="s">
        <v>266</v>
      </c>
      <c r="O104" s="58" t="s">
        <v>158</v>
      </c>
      <c r="P104" s="62"/>
    </row>
    <row r="105" spans="1:16" ht="13.2" customHeight="1" x14ac:dyDescent="0.3">
      <c r="A105" s="73" t="s">
        <v>405</v>
      </c>
      <c r="B105" s="59"/>
      <c r="C105" s="59"/>
      <c r="D105" s="59"/>
      <c r="E105" s="59"/>
      <c r="F105" s="59"/>
      <c r="G105" s="59"/>
      <c r="H105" s="59"/>
      <c r="I105" s="59"/>
      <c r="J105" s="59"/>
      <c r="K105" s="60"/>
      <c r="L105" s="58" t="s">
        <v>397</v>
      </c>
      <c r="M105" s="58" t="s">
        <v>266</v>
      </c>
      <c r="N105" s="58" t="s">
        <v>158</v>
      </c>
      <c r="O105" s="58" t="s">
        <v>158</v>
      </c>
      <c r="P105" s="62"/>
    </row>
    <row r="106" spans="1:16" ht="13.2" customHeight="1" x14ac:dyDescent="0.3">
      <c r="A106" s="58" t="s">
        <v>398</v>
      </c>
      <c r="B106" s="60"/>
      <c r="C106" s="60"/>
      <c r="D106" s="60"/>
      <c r="E106" s="60"/>
      <c r="F106" s="60"/>
      <c r="G106" s="60"/>
      <c r="H106" s="60"/>
      <c r="I106" s="59"/>
      <c r="J106" s="59"/>
      <c r="K106" s="37"/>
      <c r="L106" s="89" t="s">
        <v>266</v>
      </c>
      <c r="M106" s="89" t="s">
        <v>266</v>
      </c>
      <c r="N106" s="89" t="s">
        <v>158</v>
      </c>
      <c r="O106" s="89" t="s">
        <v>158</v>
      </c>
      <c r="P106" s="62"/>
    </row>
    <row r="107" spans="1:16" ht="13.2" customHeight="1" x14ac:dyDescent="0.3">
      <c r="A107" s="58" t="s">
        <v>399</v>
      </c>
      <c r="B107" s="37"/>
      <c r="C107" s="37"/>
      <c r="D107" s="37"/>
      <c r="E107" s="37"/>
      <c r="F107" s="37"/>
      <c r="G107" s="37"/>
      <c r="H107" s="37"/>
      <c r="I107" s="37"/>
      <c r="J107" s="59"/>
      <c r="K107" s="37"/>
      <c r="L107" s="89" t="s">
        <v>158</v>
      </c>
      <c r="M107" s="89" t="s">
        <v>158</v>
      </c>
      <c r="N107" s="89" t="s">
        <v>158</v>
      </c>
      <c r="O107" s="89" t="s">
        <v>158</v>
      </c>
      <c r="P107" s="62"/>
    </row>
    <row r="108" spans="1:16" ht="13.2" customHeight="1" x14ac:dyDescent="0.3">
      <c r="A108" s="58" t="s">
        <v>400</v>
      </c>
      <c r="B108" s="37"/>
      <c r="C108" s="37"/>
      <c r="D108" s="37"/>
      <c r="E108" s="37"/>
      <c r="F108" s="37"/>
      <c r="G108" s="37"/>
      <c r="H108" s="37"/>
      <c r="I108" s="37"/>
      <c r="J108" s="59"/>
      <c r="K108" s="37"/>
      <c r="L108" s="89" t="s">
        <v>266</v>
      </c>
      <c r="M108" s="89" t="s">
        <v>266</v>
      </c>
      <c r="N108" s="89" t="s">
        <v>158</v>
      </c>
      <c r="O108" s="89" t="s">
        <v>158</v>
      </c>
      <c r="P108" s="62"/>
    </row>
    <row r="109" spans="1:16" ht="13.2" customHeight="1" x14ac:dyDescent="0.3">
      <c r="A109" s="66" t="s">
        <v>412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8"/>
      <c r="M109" s="68"/>
      <c r="N109" s="68"/>
      <c r="O109" s="68"/>
      <c r="P109" s="68"/>
    </row>
    <row r="110" spans="1:16" ht="13.2" customHeight="1" x14ac:dyDescent="0.3">
      <c r="A110" s="58" t="s">
        <v>406</v>
      </c>
      <c r="B110" s="59"/>
      <c r="C110" s="59"/>
      <c r="D110" s="59"/>
      <c r="E110" s="59"/>
      <c r="F110" s="59"/>
      <c r="G110" s="59"/>
      <c r="H110" s="59"/>
      <c r="I110" s="59"/>
      <c r="J110" s="59"/>
      <c r="K110" s="60"/>
      <c r="L110" s="62" t="s">
        <v>266</v>
      </c>
      <c r="M110" s="62" t="s">
        <v>266</v>
      </c>
      <c r="N110" s="62" t="s">
        <v>158</v>
      </c>
      <c r="O110" s="62" t="s">
        <v>158</v>
      </c>
      <c r="P110" s="62"/>
    </row>
    <row r="111" spans="1:16" ht="13.2" customHeight="1" x14ac:dyDescent="0.3">
      <c r="A111" s="58" t="s">
        <v>407</v>
      </c>
      <c r="B111" s="59"/>
      <c r="C111" s="59"/>
      <c r="D111" s="59"/>
      <c r="E111" s="59"/>
      <c r="F111" s="59"/>
      <c r="G111" s="59"/>
      <c r="H111" s="59"/>
      <c r="I111" s="59"/>
      <c r="J111" s="59"/>
      <c r="K111" s="37"/>
      <c r="L111" s="62" t="s">
        <v>266</v>
      </c>
      <c r="M111" s="62" t="s">
        <v>266</v>
      </c>
      <c r="N111" s="62" t="s">
        <v>158</v>
      </c>
      <c r="O111" s="62" t="s">
        <v>158</v>
      </c>
      <c r="P111" s="62"/>
    </row>
    <row r="112" spans="1:16" ht="13.2" customHeight="1" x14ac:dyDescent="0.3">
      <c r="A112" s="58" t="s">
        <v>476</v>
      </c>
      <c r="B112" s="59"/>
      <c r="C112" s="59"/>
      <c r="D112" s="59"/>
      <c r="E112" s="59"/>
      <c r="F112" s="59"/>
      <c r="G112" s="59"/>
      <c r="H112" s="59"/>
      <c r="I112" s="59"/>
      <c r="J112" s="59"/>
      <c r="K112" s="37"/>
      <c r="L112" s="62" t="s">
        <v>266</v>
      </c>
      <c r="M112" s="62" t="s">
        <v>266</v>
      </c>
      <c r="N112" s="62" t="s">
        <v>158</v>
      </c>
      <c r="O112" s="89" t="s">
        <v>478</v>
      </c>
      <c r="P112" s="62" t="s">
        <v>511</v>
      </c>
    </row>
    <row r="113" spans="1:16" ht="13.2" customHeight="1" x14ac:dyDescent="0.3">
      <c r="A113" s="58" t="s">
        <v>477</v>
      </c>
      <c r="B113" s="37"/>
      <c r="C113" s="37"/>
      <c r="D113" s="37"/>
      <c r="E113" s="37"/>
      <c r="F113" s="37"/>
      <c r="G113" s="37"/>
      <c r="H113" s="37"/>
      <c r="I113" s="37"/>
      <c r="J113" s="59"/>
      <c r="K113" s="37"/>
      <c r="L113" s="89" t="s">
        <v>158</v>
      </c>
      <c r="M113" s="89" t="s">
        <v>158</v>
      </c>
      <c r="N113" s="89" t="s">
        <v>475</v>
      </c>
      <c r="O113" s="89" t="s">
        <v>478</v>
      </c>
      <c r="P113" s="62"/>
    </row>
    <row r="114" spans="1:16" ht="13.2" customHeight="1" x14ac:dyDescent="0.3">
      <c r="A114" s="66" t="s">
        <v>411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8"/>
      <c r="M114" s="68"/>
      <c r="N114" s="68"/>
      <c r="O114" s="68"/>
      <c r="P114" s="68"/>
    </row>
    <row r="115" spans="1:16" ht="13.2" customHeight="1" x14ac:dyDescent="0.3">
      <c r="A115" s="58" t="s">
        <v>410</v>
      </c>
      <c r="B115" s="59"/>
      <c r="C115" s="59"/>
      <c r="D115" s="60"/>
      <c r="E115" s="60"/>
      <c r="F115" s="60"/>
      <c r="G115" s="60"/>
      <c r="H115" s="60"/>
      <c r="I115" s="60"/>
      <c r="J115" s="60"/>
      <c r="K115" s="60"/>
      <c r="L115" s="62" t="s">
        <v>337</v>
      </c>
      <c r="M115" s="62" t="s">
        <v>266</v>
      </c>
      <c r="N115" s="62" t="s">
        <v>510</v>
      </c>
      <c r="O115" s="62" t="s">
        <v>158</v>
      </c>
      <c r="P115" s="62"/>
    </row>
    <row r="116" spans="1:16" ht="13.2" customHeight="1" x14ac:dyDescent="0.3">
      <c r="A116" s="58" t="s">
        <v>409</v>
      </c>
      <c r="B116" s="59"/>
      <c r="C116" s="59"/>
      <c r="D116" s="59"/>
      <c r="E116" s="59"/>
      <c r="F116" s="59"/>
      <c r="G116" s="59"/>
      <c r="H116" s="59"/>
      <c r="I116" s="59"/>
      <c r="J116" s="59"/>
      <c r="K116" s="37"/>
      <c r="L116" s="62" t="s">
        <v>388</v>
      </c>
      <c r="M116" s="62" t="s">
        <v>266</v>
      </c>
      <c r="N116" s="62" t="s">
        <v>510</v>
      </c>
      <c r="O116" s="62" t="s">
        <v>158</v>
      </c>
      <c r="P116" s="62"/>
    </row>
    <row r="117" spans="1:16" ht="13.2" customHeight="1" x14ac:dyDescent="0.3">
      <c r="A117" s="69" t="s">
        <v>283</v>
      </c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2"/>
      <c r="M117" s="82"/>
      <c r="N117" s="82"/>
      <c r="O117" s="82"/>
      <c r="P117" s="82"/>
    </row>
    <row r="118" spans="1:16" ht="13.2" customHeight="1" x14ac:dyDescent="0.3">
      <c r="A118" s="66" t="s">
        <v>222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1"/>
      <c r="M118" s="71"/>
      <c r="N118" s="71"/>
      <c r="O118" s="71"/>
      <c r="P118" s="71"/>
    </row>
    <row r="119" spans="1:16" ht="13.2" customHeight="1" x14ac:dyDescent="0.3">
      <c r="A119" s="58" t="s">
        <v>479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60"/>
      <c r="L119" s="62" t="s">
        <v>278</v>
      </c>
      <c r="M119" s="62" t="s">
        <v>158</v>
      </c>
      <c r="N119" s="62" t="s">
        <v>279</v>
      </c>
      <c r="O119" s="64" t="s">
        <v>375</v>
      </c>
      <c r="P119" s="62"/>
    </row>
    <row r="120" spans="1:16" ht="13.2" customHeight="1" x14ac:dyDescent="0.3">
      <c r="A120" s="58" t="s">
        <v>516</v>
      </c>
      <c r="B120" s="60"/>
      <c r="C120" s="59"/>
      <c r="D120" s="60"/>
      <c r="E120" s="60"/>
      <c r="F120" s="60"/>
      <c r="G120" s="60"/>
      <c r="H120" s="60"/>
      <c r="I120" s="60"/>
      <c r="J120" s="60"/>
      <c r="K120" s="60"/>
      <c r="L120" s="62" t="s">
        <v>290</v>
      </c>
      <c r="M120" s="62" t="s">
        <v>158</v>
      </c>
      <c r="N120" s="62" t="s">
        <v>158</v>
      </c>
      <c r="O120" s="64" t="s">
        <v>375</v>
      </c>
      <c r="P120" s="62"/>
    </row>
    <row r="121" spans="1:16" ht="13.2" customHeight="1" x14ac:dyDescent="0.3">
      <c r="A121" s="58" t="s">
        <v>515</v>
      </c>
      <c r="B121" s="60"/>
      <c r="C121" s="60"/>
      <c r="D121" s="60"/>
      <c r="E121" s="59"/>
      <c r="F121" s="60"/>
      <c r="G121" s="60"/>
      <c r="H121" s="60"/>
      <c r="I121" s="60"/>
      <c r="J121" s="60"/>
      <c r="K121" s="60"/>
      <c r="L121" s="62" t="s">
        <v>158</v>
      </c>
      <c r="M121" s="62" t="s">
        <v>158</v>
      </c>
      <c r="N121" s="62" t="s">
        <v>158</v>
      </c>
      <c r="O121" s="64" t="s">
        <v>375</v>
      </c>
      <c r="P121" s="62"/>
    </row>
    <row r="122" spans="1:16" ht="13.2" customHeight="1" x14ac:dyDescent="0.3">
      <c r="A122" s="69" t="s">
        <v>284</v>
      </c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2"/>
      <c r="M122" s="82"/>
      <c r="N122" s="82"/>
      <c r="O122" s="82"/>
      <c r="P122" s="82"/>
    </row>
    <row r="123" spans="1:16" ht="13.2" customHeight="1" x14ac:dyDescent="0.3">
      <c r="A123" s="66" t="s">
        <v>512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84"/>
      <c r="L123" s="68"/>
      <c r="M123" s="68"/>
      <c r="N123" s="68"/>
      <c r="O123" s="68"/>
      <c r="P123" s="68"/>
    </row>
    <row r="124" spans="1:16" ht="13.2" customHeight="1" x14ac:dyDescent="0.3">
      <c r="A124" s="58" t="s">
        <v>226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62" t="s">
        <v>264</v>
      </c>
      <c r="M124" s="62" t="s">
        <v>264</v>
      </c>
      <c r="N124" s="62" t="s">
        <v>267</v>
      </c>
      <c r="O124" s="62" t="s">
        <v>482</v>
      </c>
      <c r="P124" s="63"/>
    </row>
    <row r="125" spans="1:16" ht="13.2" customHeight="1" x14ac:dyDescent="0.3">
      <c r="A125" s="66" t="s">
        <v>173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84"/>
      <c r="L125" s="68"/>
      <c r="M125" s="68"/>
      <c r="N125" s="68"/>
      <c r="O125" s="68"/>
      <c r="P125" s="68"/>
    </row>
    <row r="126" spans="1:16" ht="13.2" customHeight="1" x14ac:dyDescent="0.3">
      <c r="A126" s="61" t="s">
        <v>371</v>
      </c>
      <c r="B126" s="59"/>
      <c r="C126" s="60"/>
      <c r="D126" s="60"/>
      <c r="E126" s="59"/>
      <c r="F126" s="60"/>
      <c r="G126" s="60"/>
      <c r="H126" s="59"/>
      <c r="I126" s="60"/>
      <c r="J126" s="60"/>
      <c r="K126" s="38"/>
      <c r="L126" s="62" t="s">
        <v>278</v>
      </c>
      <c r="M126" s="62" t="s">
        <v>158</v>
      </c>
      <c r="N126" s="62" t="s">
        <v>279</v>
      </c>
      <c r="O126" s="62" t="s">
        <v>517</v>
      </c>
      <c r="P126" s="62"/>
    </row>
    <row r="127" spans="1:16" ht="13.2" customHeight="1" x14ac:dyDescent="0.3">
      <c r="A127" s="58" t="s">
        <v>173</v>
      </c>
      <c r="B127" s="60"/>
      <c r="C127" s="59"/>
      <c r="D127" s="60"/>
      <c r="E127" s="60"/>
      <c r="F127" s="59"/>
      <c r="G127" s="60"/>
      <c r="H127" s="60"/>
      <c r="I127" s="59"/>
      <c r="J127" s="60"/>
      <c r="K127" s="60"/>
      <c r="L127" s="62" t="s">
        <v>158</v>
      </c>
      <c r="M127" s="62" t="s">
        <v>158</v>
      </c>
      <c r="N127" s="62" t="s">
        <v>279</v>
      </c>
      <c r="O127" s="62" t="s">
        <v>517</v>
      </c>
      <c r="P127" s="62"/>
    </row>
    <row r="128" spans="1:16" ht="13.2" customHeight="1" x14ac:dyDescent="0.3">
      <c r="A128" s="66" t="s">
        <v>346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84"/>
      <c r="L128" s="68"/>
      <c r="M128" s="68"/>
      <c r="N128" s="68"/>
      <c r="O128" s="68"/>
      <c r="P128" s="68"/>
    </row>
    <row r="129" spans="1:16" ht="13.2" customHeight="1" x14ac:dyDescent="0.3">
      <c r="A129" s="58" t="s">
        <v>348</v>
      </c>
      <c r="B129" s="60"/>
      <c r="C129" s="59"/>
      <c r="D129" s="60"/>
      <c r="E129" s="60"/>
      <c r="F129" s="60"/>
      <c r="G129" s="60"/>
      <c r="H129" s="60"/>
      <c r="I129" s="60"/>
      <c r="J129" s="60"/>
      <c r="K129" s="38"/>
      <c r="L129" s="64" t="s">
        <v>372</v>
      </c>
      <c r="M129" s="64" t="s">
        <v>158</v>
      </c>
      <c r="N129" s="64" t="s">
        <v>374</v>
      </c>
      <c r="O129" s="64" t="s">
        <v>375</v>
      </c>
      <c r="P129" s="64"/>
    </row>
    <row r="130" spans="1:16" ht="13.2" customHeight="1" x14ac:dyDescent="0.3">
      <c r="A130" s="58" t="s">
        <v>349</v>
      </c>
      <c r="B130" s="60"/>
      <c r="C130" s="59"/>
      <c r="D130" s="60"/>
      <c r="E130" s="60"/>
      <c r="F130" s="60"/>
      <c r="G130" s="60"/>
      <c r="H130" s="60"/>
      <c r="I130" s="60"/>
      <c r="J130" s="60"/>
      <c r="K130" s="38"/>
      <c r="L130" s="64" t="s">
        <v>372</v>
      </c>
      <c r="M130" s="64" t="s">
        <v>158</v>
      </c>
      <c r="N130" s="64" t="s">
        <v>374</v>
      </c>
      <c r="O130" s="64" t="s">
        <v>375</v>
      </c>
      <c r="P130" s="64"/>
    </row>
    <row r="131" spans="1:16" ht="13.2" customHeight="1" x14ac:dyDescent="0.3">
      <c r="A131" s="58" t="s">
        <v>347</v>
      </c>
      <c r="B131" s="60"/>
      <c r="C131" s="60"/>
      <c r="D131" s="59"/>
      <c r="E131" s="60"/>
      <c r="F131" s="60"/>
      <c r="G131" s="60"/>
      <c r="H131" s="60"/>
      <c r="I131" s="60"/>
      <c r="J131" s="60"/>
      <c r="K131" s="38"/>
      <c r="L131" s="64" t="s">
        <v>372</v>
      </c>
      <c r="M131" s="64" t="s">
        <v>158</v>
      </c>
      <c r="N131" s="64" t="s">
        <v>374</v>
      </c>
      <c r="O131" s="64" t="s">
        <v>375</v>
      </c>
      <c r="P131" s="64"/>
    </row>
    <row r="132" spans="1:16" ht="13.2" customHeight="1" x14ac:dyDescent="0.3">
      <c r="A132" s="58" t="s">
        <v>350</v>
      </c>
      <c r="B132" s="60"/>
      <c r="C132" s="60"/>
      <c r="D132" s="59"/>
      <c r="E132" s="60"/>
      <c r="F132" s="60"/>
      <c r="G132" s="60"/>
      <c r="H132" s="60"/>
      <c r="I132" s="60"/>
      <c r="J132" s="60"/>
      <c r="K132" s="38"/>
      <c r="L132" s="64" t="s">
        <v>372</v>
      </c>
      <c r="M132" s="64" t="s">
        <v>158</v>
      </c>
      <c r="N132" s="64" t="s">
        <v>374</v>
      </c>
      <c r="O132" s="64" t="s">
        <v>375</v>
      </c>
      <c r="P132" s="64"/>
    </row>
    <row r="133" spans="1:16" ht="13.2" customHeight="1" x14ac:dyDescent="0.3">
      <c r="A133" s="58" t="s">
        <v>351</v>
      </c>
      <c r="B133" s="60"/>
      <c r="C133" s="60"/>
      <c r="D133" s="59"/>
      <c r="E133" s="60"/>
      <c r="F133" s="60"/>
      <c r="G133" s="60"/>
      <c r="H133" s="60"/>
      <c r="I133" s="60"/>
      <c r="J133" s="60"/>
      <c r="K133" s="38"/>
      <c r="L133" s="64" t="s">
        <v>372</v>
      </c>
      <c r="M133" s="64" t="s">
        <v>158</v>
      </c>
      <c r="N133" s="64" t="s">
        <v>374</v>
      </c>
      <c r="O133" s="64" t="s">
        <v>375</v>
      </c>
      <c r="P133" s="64"/>
    </row>
    <row r="134" spans="1:16" ht="13.2" customHeight="1" x14ac:dyDescent="0.3">
      <c r="A134" s="58" t="s">
        <v>354</v>
      </c>
      <c r="B134" s="60"/>
      <c r="C134" s="60"/>
      <c r="D134" s="59"/>
      <c r="E134" s="60"/>
      <c r="F134" s="60"/>
      <c r="G134" s="60"/>
      <c r="H134" s="60"/>
      <c r="I134" s="60"/>
      <c r="J134" s="60"/>
      <c r="K134" s="38"/>
      <c r="L134" s="64" t="s">
        <v>372</v>
      </c>
      <c r="M134" s="64" t="s">
        <v>158</v>
      </c>
      <c r="N134" s="64" t="s">
        <v>374</v>
      </c>
      <c r="O134" s="64" t="s">
        <v>375</v>
      </c>
      <c r="P134" s="64"/>
    </row>
    <row r="135" spans="1:16" ht="13.2" customHeight="1" x14ac:dyDescent="0.3">
      <c r="A135" s="58" t="s">
        <v>353</v>
      </c>
      <c r="B135" s="60"/>
      <c r="C135" s="60"/>
      <c r="D135" s="60"/>
      <c r="E135" s="60"/>
      <c r="F135" s="59"/>
      <c r="G135" s="60"/>
      <c r="H135" s="60"/>
      <c r="I135" s="60"/>
      <c r="J135" s="60"/>
      <c r="K135" s="38"/>
      <c r="L135" s="64" t="s">
        <v>373</v>
      </c>
      <c r="M135" s="64" t="s">
        <v>158</v>
      </c>
      <c r="N135" s="64" t="s">
        <v>374</v>
      </c>
      <c r="O135" s="64" t="s">
        <v>375</v>
      </c>
      <c r="P135" s="64"/>
    </row>
    <row r="136" spans="1:16" ht="13.2" customHeight="1" x14ac:dyDescent="0.3">
      <c r="A136" s="58" t="s">
        <v>352</v>
      </c>
      <c r="B136" s="60"/>
      <c r="C136" s="60"/>
      <c r="D136" s="60"/>
      <c r="E136" s="60"/>
      <c r="F136" s="59"/>
      <c r="G136" s="60"/>
      <c r="H136" s="60"/>
      <c r="I136" s="60"/>
      <c r="J136" s="60"/>
      <c r="K136" s="38"/>
      <c r="L136" s="64" t="s">
        <v>373</v>
      </c>
      <c r="M136" s="64" t="s">
        <v>158</v>
      </c>
      <c r="N136" s="64" t="s">
        <v>374</v>
      </c>
      <c r="O136" s="64" t="s">
        <v>375</v>
      </c>
      <c r="P136" s="64"/>
    </row>
    <row r="137" spans="1:16" ht="13.2" customHeight="1" x14ac:dyDescent="0.3">
      <c r="A137" s="58" t="s">
        <v>362</v>
      </c>
      <c r="B137" s="60"/>
      <c r="C137" s="60"/>
      <c r="D137" s="60"/>
      <c r="E137" s="60"/>
      <c r="F137" s="59"/>
      <c r="G137" s="60"/>
      <c r="H137" s="60"/>
      <c r="I137" s="60"/>
      <c r="J137" s="60"/>
      <c r="K137" s="38"/>
      <c r="L137" s="64" t="s">
        <v>373</v>
      </c>
      <c r="M137" s="64" t="s">
        <v>158</v>
      </c>
      <c r="N137" s="64" t="s">
        <v>374</v>
      </c>
      <c r="O137" s="64" t="s">
        <v>375</v>
      </c>
      <c r="P137" s="64"/>
    </row>
    <row r="138" spans="1:16" ht="13.2" customHeight="1" x14ac:dyDescent="0.3">
      <c r="A138" s="58" t="s">
        <v>364</v>
      </c>
      <c r="B138" s="60"/>
      <c r="C138" s="60"/>
      <c r="D138" s="60"/>
      <c r="E138" s="60"/>
      <c r="F138" s="59"/>
      <c r="G138" s="60"/>
      <c r="H138" s="60"/>
      <c r="I138" s="60"/>
      <c r="J138" s="60"/>
      <c r="K138" s="38"/>
      <c r="L138" s="64" t="s">
        <v>373</v>
      </c>
      <c r="M138" s="64" t="s">
        <v>158</v>
      </c>
      <c r="N138" s="64" t="s">
        <v>374</v>
      </c>
      <c r="O138" s="64" t="s">
        <v>375</v>
      </c>
      <c r="P138" s="64"/>
    </row>
    <row r="139" spans="1:16" ht="13.2" customHeight="1" x14ac:dyDescent="0.3">
      <c r="A139" s="58" t="s">
        <v>365</v>
      </c>
      <c r="B139" s="60"/>
      <c r="C139" s="60"/>
      <c r="D139" s="60"/>
      <c r="E139" s="60"/>
      <c r="F139" s="60"/>
      <c r="G139" s="59"/>
      <c r="H139" s="60"/>
      <c r="I139" s="60"/>
      <c r="J139" s="60"/>
      <c r="K139" s="38"/>
      <c r="L139" s="64" t="s">
        <v>373</v>
      </c>
      <c r="M139" s="64" t="s">
        <v>158</v>
      </c>
      <c r="N139" s="64" t="s">
        <v>374</v>
      </c>
      <c r="O139" s="64" t="s">
        <v>375</v>
      </c>
      <c r="P139" s="64"/>
    </row>
    <row r="140" spans="1:16" ht="13.2" customHeight="1" x14ac:dyDescent="0.3">
      <c r="A140" s="58" t="s">
        <v>366</v>
      </c>
      <c r="B140" s="60"/>
      <c r="C140" s="60"/>
      <c r="D140" s="60"/>
      <c r="E140" s="60"/>
      <c r="F140" s="60"/>
      <c r="G140" s="59"/>
      <c r="H140" s="60"/>
      <c r="I140" s="60"/>
      <c r="J140" s="60"/>
      <c r="K140" s="38"/>
      <c r="L140" s="64" t="s">
        <v>373</v>
      </c>
      <c r="M140" s="64" t="s">
        <v>158</v>
      </c>
      <c r="N140" s="64" t="s">
        <v>374</v>
      </c>
      <c r="O140" s="64" t="s">
        <v>375</v>
      </c>
      <c r="P140" s="64"/>
    </row>
    <row r="141" spans="1:16" ht="13.2" customHeight="1" x14ac:dyDescent="0.3">
      <c r="A141" s="58" t="s">
        <v>361</v>
      </c>
      <c r="B141" s="60"/>
      <c r="C141" s="60"/>
      <c r="D141" s="60"/>
      <c r="E141" s="60"/>
      <c r="F141" s="60"/>
      <c r="G141" s="60"/>
      <c r="H141" s="60"/>
      <c r="I141" s="59"/>
      <c r="J141" s="60"/>
      <c r="K141" s="38"/>
      <c r="L141" s="64" t="s">
        <v>373</v>
      </c>
      <c r="M141" s="64" t="s">
        <v>158</v>
      </c>
      <c r="N141" s="64" t="s">
        <v>374</v>
      </c>
      <c r="O141" s="64" t="s">
        <v>375</v>
      </c>
      <c r="P141" s="64"/>
    </row>
    <row r="142" spans="1:16" ht="13.2" customHeight="1" x14ac:dyDescent="0.3">
      <c r="A142" s="58" t="s">
        <v>355</v>
      </c>
      <c r="B142" s="60"/>
      <c r="C142" s="60"/>
      <c r="D142" s="60"/>
      <c r="E142" s="60"/>
      <c r="F142" s="60"/>
      <c r="G142" s="60"/>
      <c r="H142" s="60"/>
      <c r="I142" s="60"/>
      <c r="J142" s="59"/>
      <c r="K142" s="38"/>
      <c r="L142" s="64" t="s">
        <v>158</v>
      </c>
      <c r="M142" s="64" t="s">
        <v>158</v>
      </c>
      <c r="N142" s="64" t="s">
        <v>374</v>
      </c>
      <c r="O142" s="64" t="s">
        <v>375</v>
      </c>
      <c r="P142" s="64"/>
    </row>
    <row r="143" spans="1:16" ht="13.2" customHeight="1" x14ac:dyDescent="0.3">
      <c r="A143" s="58" t="s">
        <v>356</v>
      </c>
      <c r="B143" s="60"/>
      <c r="C143" s="60"/>
      <c r="D143" s="60"/>
      <c r="E143" s="60"/>
      <c r="F143" s="60"/>
      <c r="G143" s="60"/>
      <c r="H143" s="60"/>
      <c r="I143" s="60"/>
      <c r="J143" s="59"/>
      <c r="K143" s="38"/>
      <c r="L143" s="64" t="s">
        <v>158</v>
      </c>
      <c r="M143" s="64" t="s">
        <v>158</v>
      </c>
      <c r="N143" s="64" t="s">
        <v>374</v>
      </c>
      <c r="O143" s="64" t="s">
        <v>375</v>
      </c>
      <c r="P143" s="64"/>
    </row>
    <row r="144" spans="1:16" ht="13.2" customHeight="1" x14ac:dyDescent="0.3">
      <c r="A144" s="58" t="s">
        <v>357</v>
      </c>
      <c r="B144" s="60"/>
      <c r="C144" s="60"/>
      <c r="D144" s="60"/>
      <c r="E144" s="60"/>
      <c r="F144" s="60"/>
      <c r="G144" s="60"/>
      <c r="H144" s="60"/>
      <c r="I144" s="60"/>
      <c r="J144" s="59"/>
      <c r="K144" s="38"/>
      <c r="L144" s="64" t="s">
        <v>158</v>
      </c>
      <c r="M144" s="64" t="s">
        <v>158</v>
      </c>
      <c r="N144" s="64" t="s">
        <v>374</v>
      </c>
      <c r="O144" s="64" t="s">
        <v>375</v>
      </c>
      <c r="P144" s="64"/>
    </row>
    <row r="145" spans="1:16" ht="13.2" customHeight="1" x14ac:dyDescent="0.3">
      <c r="A145" s="58" t="s">
        <v>358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59"/>
      <c r="L145" s="64" t="s">
        <v>158</v>
      </c>
      <c r="M145" s="64" t="s">
        <v>158</v>
      </c>
      <c r="N145" s="64" t="s">
        <v>374</v>
      </c>
      <c r="O145" s="64" t="s">
        <v>375</v>
      </c>
      <c r="P145" s="64"/>
    </row>
    <row r="146" spans="1:16" ht="13.2" customHeight="1" x14ac:dyDescent="0.3">
      <c r="A146" s="58" t="s">
        <v>360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59"/>
      <c r="L146" s="64" t="s">
        <v>158</v>
      </c>
      <c r="M146" s="64" t="s">
        <v>158</v>
      </c>
      <c r="N146" s="64" t="s">
        <v>374</v>
      </c>
      <c r="O146" s="64" t="s">
        <v>375</v>
      </c>
      <c r="P146" s="64"/>
    </row>
    <row r="147" spans="1:16" ht="13.2" customHeight="1" x14ac:dyDescent="0.3">
      <c r="A147" s="58" t="s">
        <v>359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59"/>
      <c r="L147" s="64" t="s">
        <v>158</v>
      </c>
      <c r="M147" s="64" t="s">
        <v>158</v>
      </c>
      <c r="N147" s="64" t="s">
        <v>374</v>
      </c>
      <c r="O147" s="64" t="s">
        <v>375</v>
      </c>
      <c r="P147" s="64"/>
    </row>
    <row r="148" spans="1:16" ht="13.2" customHeight="1" x14ac:dyDescent="0.3">
      <c r="A148" s="58" t="s">
        <v>363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59"/>
      <c r="L148" s="64" t="s">
        <v>565</v>
      </c>
      <c r="M148" s="64" t="s">
        <v>158</v>
      </c>
      <c r="N148" s="64" t="s">
        <v>374</v>
      </c>
      <c r="O148" s="64" t="s">
        <v>375</v>
      </c>
      <c r="P148" s="64"/>
    </row>
    <row r="149" spans="1:16" ht="13.2" customHeight="1" x14ac:dyDescent="0.3">
      <c r="A149" s="58" t="s">
        <v>480</v>
      </c>
      <c r="B149" s="60"/>
      <c r="C149" s="60"/>
      <c r="D149" s="60"/>
      <c r="E149" s="60"/>
      <c r="F149" s="60"/>
      <c r="G149" s="60"/>
      <c r="H149" s="59"/>
      <c r="I149" s="59"/>
      <c r="J149" s="59"/>
      <c r="K149" s="59"/>
      <c r="L149" s="64" t="s">
        <v>158</v>
      </c>
      <c r="M149" s="64" t="s">
        <v>158</v>
      </c>
      <c r="N149" s="64" t="s">
        <v>481</v>
      </c>
      <c r="O149" s="64" t="s">
        <v>375</v>
      </c>
      <c r="P149" s="64"/>
    </row>
    <row r="150" spans="1:16" ht="13.2" customHeight="1" x14ac:dyDescent="0.3">
      <c r="A150" s="69" t="s">
        <v>285</v>
      </c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2"/>
      <c r="M150" s="82"/>
      <c r="N150" s="82"/>
      <c r="O150" s="82"/>
      <c r="P150" s="82"/>
    </row>
    <row r="151" spans="1:16" ht="13.2" customHeight="1" x14ac:dyDescent="0.3">
      <c r="A151" s="66" t="s">
        <v>287</v>
      </c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8"/>
      <c r="M151" s="68"/>
      <c r="N151" s="68"/>
      <c r="O151" s="68"/>
      <c r="P151" s="68" t="s">
        <v>311</v>
      </c>
    </row>
    <row r="152" spans="1:16" ht="13.2" customHeight="1" x14ac:dyDescent="0.3">
      <c r="A152" s="58" t="s">
        <v>288</v>
      </c>
      <c r="B152" s="59"/>
      <c r="C152" s="59"/>
      <c r="D152" s="59"/>
      <c r="E152" s="59"/>
      <c r="F152" s="59"/>
      <c r="G152" s="59"/>
      <c r="H152" s="59"/>
      <c r="I152" s="60"/>
      <c r="J152" s="60"/>
      <c r="K152" s="60"/>
      <c r="L152" s="62" t="s">
        <v>289</v>
      </c>
      <c r="M152" s="62" t="s">
        <v>290</v>
      </c>
      <c r="N152" s="62" t="s">
        <v>306</v>
      </c>
      <c r="O152" s="62" t="s">
        <v>158</v>
      </c>
      <c r="P152" s="62" t="s">
        <v>312</v>
      </c>
    </row>
    <row r="153" spans="1:16" ht="13.2" customHeight="1" x14ac:dyDescent="0.3">
      <c r="A153" s="58" t="s">
        <v>310</v>
      </c>
      <c r="B153" s="59"/>
      <c r="C153" s="59"/>
      <c r="D153" s="59"/>
      <c r="E153" s="59"/>
      <c r="F153" s="59"/>
      <c r="G153" s="59"/>
      <c r="H153" s="59"/>
      <c r="I153" s="60"/>
      <c r="J153" s="60"/>
      <c r="K153" s="60"/>
      <c r="L153" s="62" t="s">
        <v>290</v>
      </c>
      <c r="M153" s="62" t="s">
        <v>290</v>
      </c>
      <c r="N153" s="62" t="s">
        <v>158</v>
      </c>
      <c r="O153" s="62" t="s">
        <v>158</v>
      </c>
      <c r="P153" s="62"/>
    </row>
    <row r="154" spans="1:16" ht="13.2" customHeight="1" x14ac:dyDescent="0.3">
      <c r="A154" s="58" t="s">
        <v>291</v>
      </c>
      <c r="B154" s="59"/>
      <c r="C154" s="59"/>
      <c r="D154" s="59"/>
      <c r="E154" s="59"/>
      <c r="F154" s="59"/>
      <c r="G154" s="59"/>
      <c r="H154" s="59"/>
      <c r="I154" s="60"/>
      <c r="J154" s="60"/>
      <c r="K154" s="60"/>
      <c r="L154" s="62" t="s">
        <v>292</v>
      </c>
      <c r="M154" s="62" t="s">
        <v>290</v>
      </c>
      <c r="N154" s="62" t="s">
        <v>158</v>
      </c>
      <c r="O154" s="62" t="s">
        <v>158</v>
      </c>
      <c r="P154" s="62"/>
    </row>
    <row r="155" spans="1:16" ht="13.2" customHeight="1" x14ac:dyDescent="0.3">
      <c r="A155" s="58" t="s">
        <v>338</v>
      </c>
      <c r="B155" s="59"/>
      <c r="C155" s="59"/>
      <c r="D155" s="59"/>
      <c r="E155" s="59"/>
      <c r="F155" s="59"/>
      <c r="G155" s="59"/>
      <c r="H155" s="59"/>
      <c r="I155" s="60"/>
      <c r="J155" s="60"/>
      <c r="K155" s="60"/>
      <c r="L155" s="62" t="s">
        <v>290</v>
      </c>
      <c r="M155" s="62" t="s">
        <v>290</v>
      </c>
      <c r="N155" s="62" t="s">
        <v>158</v>
      </c>
      <c r="O155" s="62" t="s">
        <v>309</v>
      </c>
      <c r="P155" s="62"/>
    </row>
    <row r="156" spans="1:16" ht="13.2" customHeight="1" x14ac:dyDescent="0.3">
      <c r="A156" s="58" t="s">
        <v>307</v>
      </c>
      <c r="B156" s="59"/>
      <c r="C156" s="59"/>
      <c r="D156" s="59"/>
      <c r="E156" s="59"/>
      <c r="F156" s="59"/>
      <c r="G156" s="59"/>
      <c r="H156" s="59"/>
      <c r="I156" s="60"/>
      <c r="J156" s="60"/>
      <c r="K156" s="60"/>
      <c r="L156" s="62" t="s">
        <v>290</v>
      </c>
      <c r="M156" s="62" t="s">
        <v>290</v>
      </c>
      <c r="N156" s="62" t="s">
        <v>158</v>
      </c>
      <c r="O156" s="62" t="s">
        <v>309</v>
      </c>
      <c r="P156" s="62" t="s">
        <v>313</v>
      </c>
    </row>
    <row r="157" spans="1:16" ht="13.2" customHeight="1" x14ac:dyDescent="0.3">
      <c r="A157" s="58" t="s">
        <v>308</v>
      </c>
      <c r="B157" s="59"/>
      <c r="C157" s="59"/>
      <c r="D157" s="59"/>
      <c r="E157" s="59"/>
      <c r="F157" s="59"/>
      <c r="G157" s="59"/>
      <c r="H157" s="59"/>
      <c r="I157" s="60"/>
      <c r="J157" s="60"/>
      <c r="K157" s="60"/>
      <c r="L157" s="62" t="s">
        <v>290</v>
      </c>
      <c r="M157" s="62" t="s">
        <v>290</v>
      </c>
      <c r="N157" s="62" t="s">
        <v>158</v>
      </c>
      <c r="O157" s="62" t="s">
        <v>321</v>
      </c>
      <c r="P157" s="62" t="s">
        <v>314</v>
      </c>
    </row>
    <row r="158" spans="1:16" ht="13.2" customHeight="1" x14ac:dyDescent="0.3">
      <c r="A158" s="66" t="s">
        <v>224</v>
      </c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8"/>
      <c r="M158" s="68"/>
      <c r="N158" s="68"/>
      <c r="O158" s="68"/>
      <c r="P158" s="68" t="s">
        <v>315</v>
      </c>
    </row>
    <row r="159" spans="1:16" ht="13.2" customHeight="1" x14ac:dyDescent="0.3">
      <c r="A159" s="58" t="s">
        <v>293</v>
      </c>
      <c r="B159" s="59"/>
      <c r="C159" s="59"/>
      <c r="D159" s="59"/>
      <c r="E159" s="59"/>
      <c r="F159" s="59"/>
      <c r="G159" s="59"/>
      <c r="H159" s="59"/>
      <c r="I159" s="59"/>
      <c r="J159" s="60"/>
      <c r="K159" s="60"/>
      <c r="L159" s="62" t="s">
        <v>289</v>
      </c>
      <c r="M159" s="62" t="s">
        <v>290</v>
      </c>
      <c r="N159" s="62" t="s">
        <v>158</v>
      </c>
      <c r="O159" s="62" t="s">
        <v>158</v>
      </c>
      <c r="P159" s="62" t="s">
        <v>312</v>
      </c>
    </row>
    <row r="160" spans="1:16" ht="13.2" customHeight="1" x14ac:dyDescent="0.3">
      <c r="A160" s="58" t="s">
        <v>391</v>
      </c>
      <c r="B160" s="59"/>
      <c r="C160" s="59"/>
      <c r="D160" s="59"/>
      <c r="E160" s="59"/>
      <c r="F160" s="59"/>
      <c r="G160" s="59"/>
      <c r="H160" s="59"/>
      <c r="I160" s="59"/>
      <c r="J160" s="60"/>
      <c r="K160" s="60"/>
      <c r="L160" s="62" t="s">
        <v>289</v>
      </c>
      <c r="M160" s="62" t="s">
        <v>290</v>
      </c>
      <c r="N160" s="62" t="s">
        <v>158</v>
      </c>
      <c r="O160" s="62" t="s">
        <v>158</v>
      </c>
      <c r="P160" s="62"/>
    </row>
    <row r="161" spans="1:16" ht="13.2" customHeight="1" x14ac:dyDescent="0.3">
      <c r="A161" s="58" t="s">
        <v>316</v>
      </c>
      <c r="B161" s="59"/>
      <c r="C161" s="59"/>
      <c r="D161" s="59"/>
      <c r="E161" s="59"/>
      <c r="F161" s="59"/>
      <c r="G161" s="59"/>
      <c r="H161" s="59"/>
      <c r="I161" s="59"/>
      <c r="J161" s="60"/>
      <c r="K161" s="60"/>
      <c r="L161" s="62" t="s">
        <v>294</v>
      </c>
      <c r="M161" s="62" t="s">
        <v>290</v>
      </c>
      <c r="N161" s="62" t="s">
        <v>158</v>
      </c>
      <c r="O161" s="62" t="s">
        <v>158</v>
      </c>
      <c r="P161" s="62" t="s">
        <v>314</v>
      </c>
    </row>
    <row r="162" spans="1:16" ht="13.2" customHeight="1" x14ac:dyDescent="0.3">
      <c r="A162" s="66" t="s">
        <v>233</v>
      </c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8"/>
      <c r="M162" s="68"/>
      <c r="N162" s="68"/>
      <c r="O162" s="68"/>
      <c r="P162" s="68" t="s">
        <v>385</v>
      </c>
    </row>
    <row r="163" spans="1:16" ht="13.2" customHeight="1" x14ac:dyDescent="0.3">
      <c r="A163" s="58" t="s">
        <v>322</v>
      </c>
      <c r="B163" s="59"/>
      <c r="C163" s="59"/>
      <c r="D163" s="60"/>
      <c r="E163" s="60"/>
      <c r="F163" s="60"/>
      <c r="G163" s="60"/>
      <c r="H163" s="60"/>
      <c r="I163" s="60"/>
      <c r="J163" s="60"/>
      <c r="K163" s="60"/>
      <c r="L163" s="62" t="s">
        <v>329</v>
      </c>
      <c r="M163" s="62" t="s">
        <v>290</v>
      </c>
      <c r="N163" s="62" t="s">
        <v>304</v>
      </c>
      <c r="O163" s="62" t="s">
        <v>380</v>
      </c>
      <c r="P163" s="62" t="s">
        <v>314</v>
      </c>
    </row>
    <row r="164" spans="1:16" ht="13.2" customHeight="1" x14ac:dyDescent="0.3">
      <c r="A164" s="58" t="s">
        <v>339</v>
      </c>
      <c r="B164" s="59"/>
      <c r="C164" s="60"/>
      <c r="D164" s="60"/>
      <c r="E164" s="60"/>
      <c r="F164" s="60"/>
      <c r="G164" s="60"/>
      <c r="H164" s="60"/>
      <c r="I164" s="60"/>
      <c r="J164" s="60"/>
      <c r="K164" s="60"/>
      <c r="L164" s="62" t="s">
        <v>537</v>
      </c>
      <c r="M164" s="62" t="s">
        <v>290</v>
      </c>
      <c r="N164" s="62" t="s">
        <v>304</v>
      </c>
      <c r="O164" s="62" t="s">
        <v>380</v>
      </c>
      <c r="P164" s="62" t="s">
        <v>314</v>
      </c>
    </row>
    <row r="165" spans="1:16" ht="13.2" customHeight="1" x14ac:dyDescent="0.3">
      <c r="A165" s="58" t="s">
        <v>386</v>
      </c>
      <c r="B165" s="60"/>
      <c r="C165" s="60"/>
      <c r="D165" s="59"/>
      <c r="E165" s="59"/>
      <c r="F165" s="60"/>
      <c r="G165" s="60"/>
      <c r="H165" s="60"/>
      <c r="I165" s="60"/>
      <c r="J165" s="60"/>
      <c r="K165" s="60"/>
      <c r="L165" s="62" t="s">
        <v>538</v>
      </c>
      <c r="M165" s="62" t="s">
        <v>290</v>
      </c>
      <c r="N165" s="62" t="s">
        <v>377</v>
      </c>
      <c r="O165" s="62" t="s">
        <v>381</v>
      </c>
      <c r="P165" s="62" t="s">
        <v>314</v>
      </c>
    </row>
    <row r="166" spans="1:16" ht="13.2" customHeight="1" x14ac:dyDescent="0.3">
      <c r="A166" s="58" t="s">
        <v>533</v>
      </c>
      <c r="B166" s="60"/>
      <c r="C166" s="60"/>
      <c r="D166" s="59"/>
      <c r="E166" s="59"/>
      <c r="F166" s="60"/>
      <c r="G166" s="60"/>
      <c r="H166" s="60"/>
      <c r="I166" s="60"/>
      <c r="J166" s="60"/>
      <c r="K166" s="60"/>
      <c r="L166" s="62" t="s">
        <v>538</v>
      </c>
      <c r="M166" s="62" t="s">
        <v>290</v>
      </c>
      <c r="N166" s="62" t="s">
        <v>377</v>
      </c>
      <c r="O166" s="62" t="s">
        <v>381</v>
      </c>
      <c r="P166" s="62" t="s">
        <v>314</v>
      </c>
    </row>
    <row r="167" spans="1:16" ht="13.2" customHeight="1" x14ac:dyDescent="0.3">
      <c r="A167" s="58" t="s">
        <v>534</v>
      </c>
      <c r="B167" s="60"/>
      <c r="C167" s="60"/>
      <c r="D167" s="59"/>
      <c r="E167" s="59"/>
      <c r="F167" s="60"/>
      <c r="G167" s="60"/>
      <c r="H167" s="60"/>
      <c r="I167" s="60"/>
      <c r="J167" s="60"/>
      <c r="K167" s="60"/>
      <c r="L167" s="62" t="s">
        <v>538</v>
      </c>
      <c r="M167" s="62" t="s">
        <v>290</v>
      </c>
      <c r="N167" s="62" t="s">
        <v>377</v>
      </c>
      <c r="O167" s="62" t="s">
        <v>381</v>
      </c>
      <c r="P167" s="62" t="s">
        <v>314</v>
      </c>
    </row>
    <row r="168" spans="1:16" ht="13.2" customHeight="1" x14ac:dyDescent="0.3">
      <c r="A168" s="58" t="s">
        <v>536</v>
      </c>
      <c r="B168" s="60"/>
      <c r="C168" s="60"/>
      <c r="D168" s="59"/>
      <c r="E168" s="60"/>
      <c r="F168" s="60"/>
      <c r="G168" s="60"/>
      <c r="H168" s="60"/>
      <c r="I168" s="60"/>
      <c r="J168" s="60"/>
      <c r="K168" s="60"/>
      <c r="L168" s="62" t="s">
        <v>538</v>
      </c>
      <c r="M168" s="62" t="s">
        <v>290</v>
      </c>
      <c r="N168" s="62" t="s">
        <v>539</v>
      </c>
      <c r="O168" s="62" t="s">
        <v>540</v>
      </c>
      <c r="P168" s="62" t="s">
        <v>314</v>
      </c>
    </row>
    <row r="169" spans="1:16" ht="13.2" customHeight="1" x14ac:dyDescent="0.3">
      <c r="A169" s="58" t="s">
        <v>535</v>
      </c>
      <c r="B169" s="60"/>
      <c r="C169" s="60"/>
      <c r="D169" s="60"/>
      <c r="E169" s="59"/>
      <c r="F169" s="59"/>
      <c r="G169" s="60"/>
      <c r="H169" s="60"/>
      <c r="I169" s="60"/>
      <c r="J169" s="60"/>
      <c r="K169" s="60"/>
      <c r="L169" s="62" t="s">
        <v>538</v>
      </c>
      <c r="M169" s="62" t="s">
        <v>290</v>
      </c>
      <c r="N169" s="62" t="s">
        <v>539</v>
      </c>
      <c r="O169" s="62" t="s">
        <v>540</v>
      </c>
      <c r="P169" s="62" t="s">
        <v>314</v>
      </c>
    </row>
    <row r="170" spans="1:16" ht="13.2" customHeight="1" x14ac:dyDescent="0.3">
      <c r="A170" s="58" t="s">
        <v>541</v>
      </c>
      <c r="B170" s="60"/>
      <c r="C170" s="60"/>
      <c r="D170" s="60"/>
      <c r="E170" s="59"/>
      <c r="F170" s="59"/>
      <c r="G170" s="59"/>
      <c r="H170" s="59"/>
      <c r="I170" s="60"/>
      <c r="J170" s="60"/>
      <c r="K170" s="60"/>
      <c r="L170" s="62" t="s">
        <v>538</v>
      </c>
      <c r="M170" s="62" t="s">
        <v>290</v>
      </c>
      <c r="N170" s="62" t="s">
        <v>539</v>
      </c>
      <c r="O170" s="62" t="s">
        <v>540</v>
      </c>
      <c r="P170" s="62" t="s">
        <v>314</v>
      </c>
    </row>
    <row r="171" spans="1:16" ht="13.2" customHeight="1" x14ac:dyDescent="0.3">
      <c r="A171" s="58" t="s">
        <v>340</v>
      </c>
      <c r="B171" s="60"/>
      <c r="C171" s="60"/>
      <c r="D171" s="59"/>
      <c r="E171" s="59"/>
      <c r="F171" s="60"/>
      <c r="G171" s="60"/>
      <c r="H171" s="60"/>
      <c r="I171" s="60"/>
      <c r="J171" s="60"/>
      <c r="K171" s="60"/>
      <c r="L171" s="62" t="s">
        <v>544</v>
      </c>
      <c r="M171" s="62" t="s">
        <v>290</v>
      </c>
      <c r="N171" s="62" t="s">
        <v>378</v>
      </c>
      <c r="O171" s="62" t="s">
        <v>382</v>
      </c>
      <c r="P171" s="62" t="s">
        <v>314</v>
      </c>
    </row>
    <row r="172" spans="1:16" ht="13.2" customHeight="1" x14ac:dyDescent="0.3">
      <c r="A172" s="58" t="s">
        <v>543</v>
      </c>
      <c r="B172" s="60"/>
      <c r="C172" s="60"/>
      <c r="D172" s="59"/>
      <c r="E172" s="59"/>
      <c r="F172" s="60"/>
      <c r="G172" s="60"/>
      <c r="H172" s="60"/>
      <c r="I172" s="60"/>
      <c r="J172" s="60"/>
      <c r="K172" s="60"/>
      <c r="L172" s="62" t="s">
        <v>544</v>
      </c>
      <c r="M172" s="62" t="s">
        <v>290</v>
      </c>
      <c r="N172" s="62" t="s">
        <v>378</v>
      </c>
      <c r="O172" s="62" t="s">
        <v>382</v>
      </c>
      <c r="P172" s="62" t="s">
        <v>314</v>
      </c>
    </row>
    <row r="173" spans="1:16" ht="13.2" customHeight="1" x14ac:dyDescent="0.3">
      <c r="A173" s="58" t="s">
        <v>542</v>
      </c>
      <c r="B173" s="60"/>
      <c r="C173" s="60"/>
      <c r="D173" s="59"/>
      <c r="E173" s="59"/>
      <c r="F173" s="60"/>
      <c r="G173" s="60"/>
      <c r="H173" s="60"/>
      <c r="I173" s="60"/>
      <c r="J173" s="60"/>
      <c r="K173" s="60"/>
      <c r="L173" s="62" t="s">
        <v>544</v>
      </c>
      <c r="M173" s="62" t="s">
        <v>290</v>
      </c>
      <c r="N173" s="62" t="s">
        <v>378</v>
      </c>
      <c r="O173" s="62" t="s">
        <v>382</v>
      </c>
      <c r="P173" s="62" t="s">
        <v>314</v>
      </c>
    </row>
    <row r="174" spans="1:16" ht="13.2" customHeight="1" x14ac:dyDescent="0.3">
      <c r="A174" s="58" t="s">
        <v>530</v>
      </c>
      <c r="B174" s="60"/>
      <c r="C174" s="60"/>
      <c r="D174" s="60"/>
      <c r="E174" s="60"/>
      <c r="F174" s="60"/>
      <c r="G174" s="60"/>
      <c r="H174" s="59"/>
      <c r="I174" s="59"/>
      <c r="J174" s="60"/>
      <c r="K174" s="60"/>
      <c r="L174" s="62" t="s">
        <v>537</v>
      </c>
      <c r="M174" s="62" t="s">
        <v>290</v>
      </c>
      <c r="N174" s="62" t="s">
        <v>379</v>
      </c>
      <c r="O174" s="62" t="s">
        <v>383</v>
      </c>
      <c r="P174" s="62" t="s">
        <v>314</v>
      </c>
    </row>
    <row r="175" spans="1:16" ht="13.2" customHeight="1" x14ac:dyDescent="0.3">
      <c r="A175" s="58" t="s">
        <v>342</v>
      </c>
      <c r="B175" s="60"/>
      <c r="C175" s="60"/>
      <c r="D175" s="60"/>
      <c r="E175" s="60"/>
      <c r="F175" s="60"/>
      <c r="G175" s="60"/>
      <c r="H175" s="60"/>
      <c r="I175" s="59"/>
      <c r="J175" s="59"/>
      <c r="K175" s="59"/>
      <c r="L175" s="62" t="s">
        <v>537</v>
      </c>
      <c r="M175" s="62" t="s">
        <v>290</v>
      </c>
      <c r="N175" s="62" t="s">
        <v>379</v>
      </c>
      <c r="O175" s="62" t="s">
        <v>383</v>
      </c>
      <c r="P175" s="62" t="s">
        <v>314</v>
      </c>
    </row>
    <row r="176" spans="1:16" ht="13.2" customHeight="1" x14ac:dyDescent="0.3">
      <c r="A176" s="58" t="s">
        <v>343</v>
      </c>
      <c r="B176" s="59"/>
      <c r="C176" s="59"/>
      <c r="D176" s="59"/>
      <c r="E176" s="60"/>
      <c r="F176" s="60"/>
      <c r="G176" s="60"/>
      <c r="H176" s="60"/>
      <c r="I176" s="60"/>
      <c r="J176" s="60"/>
      <c r="K176" s="60"/>
      <c r="L176" s="62" t="s">
        <v>544</v>
      </c>
      <c r="M176" s="62" t="s">
        <v>290</v>
      </c>
      <c r="N176" s="62" t="s">
        <v>378</v>
      </c>
      <c r="O176" s="62" t="s">
        <v>382</v>
      </c>
      <c r="P176" s="62" t="s">
        <v>314</v>
      </c>
    </row>
    <row r="177" spans="1:16" ht="13.2" customHeight="1" x14ac:dyDescent="0.3">
      <c r="A177" s="58" t="s">
        <v>344</v>
      </c>
      <c r="B177" s="59"/>
      <c r="C177" s="59"/>
      <c r="D177" s="60"/>
      <c r="E177" s="60"/>
      <c r="F177" s="60"/>
      <c r="G177" s="60"/>
      <c r="H177" s="60"/>
      <c r="I177" s="60"/>
      <c r="J177" s="60"/>
      <c r="K177" s="60"/>
      <c r="L177" s="62" t="s">
        <v>544</v>
      </c>
      <c r="M177" s="62" t="s">
        <v>290</v>
      </c>
      <c r="N177" s="62" t="s">
        <v>378</v>
      </c>
      <c r="O177" s="62" t="s">
        <v>382</v>
      </c>
      <c r="P177" s="62" t="s">
        <v>314</v>
      </c>
    </row>
    <row r="178" spans="1:16" ht="13.2" customHeight="1" x14ac:dyDescent="0.3">
      <c r="A178" s="58" t="s">
        <v>387</v>
      </c>
      <c r="B178" s="60"/>
      <c r="C178" s="60"/>
      <c r="D178" s="59"/>
      <c r="E178" s="59"/>
      <c r="F178" s="59"/>
      <c r="G178" s="59"/>
      <c r="H178" s="60"/>
      <c r="I178" s="60"/>
      <c r="J178" s="60"/>
      <c r="K178" s="60"/>
      <c r="L178" s="62" t="s">
        <v>544</v>
      </c>
      <c r="M178" s="62" t="s">
        <v>290</v>
      </c>
      <c r="N178" s="62" t="s">
        <v>378</v>
      </c>
      <c r="O178" s="62" t="s">
        <v>382</v>
      </c>
      <c r="P178" s="62" t="s">
        <v>314</v>
      </c>
    </row>
    <row r="179" spans="1:16" ht="13.2" customHeight="1" x14ac:dyDescent="0.3">
      <c r="A179" s="58" t="s">
        <v>345</v>
      </c>
      <c r="B179" s="60"/>
      <c r="C179" s="60"/>
      <c r="D179" s="60"/>
      <c r="E179" s="60"/>
      <c r="F179" s="60"/>
      <c r="G179" s="60"/>
      <c r="H179" s="59"/>
      <c r="I179" s="59"/>
      <c r="J179" s="59"/>
      <c r="K179" s="59"/>
      <c r="L179" s="62" t="s">
        <v>329</v>
      </c>
      <c r="M179" s="62" t="s">
        <v>290</v>
      </c>
      <c r="N179" s="62" t="s">
        <v>304</v>
      </c>
      <c r="O179" s="62" t="s">
        <v>380</v>
      </c>
      <c r="P179" s="62" t="s">
        <v>314</v>
      </c>
    </row>
    <row r="180" spans="1:16" ht="13.2" customHeight="1" x14ac:dyDescent="0.3">
      <c r="A180" s="66" t="s">
        <v>317</v>
      </c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8"/>
      <c r="M180" s="68"/>
      <c r="N180" s="68"/>
      <c r="O180" s="68"/>
      <c r="P180" s="68"/>
    </row>
    <row r="181" spans="1:16" ht="13.2" customHeight="1" x14ac:dyDescent="0.3">
      <c r="A181" s="61" t="s">
        <v>341</v>
      </c>
      <c r="B181" s="59"/>
      <c r="C181" s="59"/>
      <c r="D181" s="60"/>
      <c r="E181" s="60"/>
      <c r="F181" s="60"/>
      <c r="G181" s="60"/>
      <c r="H181" s="60"/>
      <c r="I181" s="60"/>
      <c r="J181" s="60"/>
      <c r="K181" s="60"/>
      <c r="L181" s="62" t="s">
        <v>376</v>
      </c>
      <c r="M181" s="62" t="s">
        <v>290</v>
      </c>
      <c r="N181" s="62" t="s">
        <v>384</v>
      </c>
      <c r="O181" s="62" t="s">
        <v>525</v>
      </c>
      <c r="P181" s="62" t="s">
        <v>314</v>
      </c>
    </row>
    <row r="182" spans="1:16" ht="13.2" customHeight="1" x14ac:dyDescent="0.3">
      <c r="A182" s="61" t="s">
        <v>519</v>
      </c>
      <c r="B182" s="60"/>
      <c r="C182" s="60"/>
      <c r="D182" s="60"/>
      <c r="E182" s="60"/>
      <c r="F182" s="60"/>
      <c r="G182" s="60"/>
      <c r="H182" s="60"/>
      <c r="I182" s="59"/>
      <c r="J182" s="59"/>
      <c r="K182" s="60"/>
      <c r="L182" s="62" t="s">
        <v>376</v>
      </c>
      <c r="M182" s="62" t="s">
        <v>290</v>
      </c>
      <c r="N182" s="62" t="s">
        <v>384</v>
      </c>
      <c r="O182" s="62" t="s">
        <v>525</v>
      </c>
      <c r="P182" s="62" t="s">
        <v>314</v>
      </c>
    </row>
    <row r="183" spans="1:16" ht="13.2" customHeight="1" x14ac:dyDescent="0.3">
      <c r="A183" s="61" t="s">
        <v>520</v>
      </c>
      <c r="B183" s="60"/>
      <c r="C183" s="60"/>
      <c r="D183" s="60"/>
      <c r="E183" s="60"/>
      <c r="F183" s="60"/>
      <c r="G183" s="60"/>
      <c r="H183" s="60"/>
      <c r="I183" s="59"/>
      <c r="J183" s="59"/>
      <c r="K183" s="60"/>
      <c r="L183" s="62" t="s">
        <v>376</v>
      </c>
      <c r="M183" s="62" t="s">
        <v>290</v>
      </c>
      <c r="N183" s="62" t="s">
        <v>384</v>
      </c>
      <c r="O183" s="62" t="s">
        <v>525</v>
      </c>
      <c r="P183" s="62" t="s">
        <v>314</v>
      </c>
    </row>
    <row r="184" spans="1:16" ht="13.2" customHeight="1" x14ac:dyDescent="0.3">
      <c r="A184" s="61" t="s">
        <v>522</v>
      </c>
      <c r="B184" s="60"/>
      <c r="C184" s="60"/>
      <c r="D184" s="60"/>
      <c r="E184" s="60"/>
      <c r="F184" s="60"/>
      <c r="G184" s="59"/>
      <c r="H184" s="59"/>
      <c r="I184" s="59"/>
      <c r="J184" s="59"/>
      <c r="K184" s="60"/>
      <c r="L184" s="62" t="s">
        <v>376</v>
      </c>
      <c r="M184" s="62" t="s">
        <v>290</v>
      </c>
      <c r="N184" s="62" t="s">
        <v>523</v>
      </c>
      <c r="O184" s="62" t="s">
        <v>526</v>
      </c>
      <c r="P184" s="62" t="s">
        <v>314</v>
      </c>
    </row>
    <row r="185" spans="1:16" ht="13.2" customHeight="1" x14ac:dyDescent="0.3">
      <c r="A185" s="61" t="s">
        <v>524</v>
      </c>
      <c r="B185" s="60"/>
      <c r="C185" s="59"/>
      <c r="D185" s="60"/>
      <c r="E185" s="60"/>
      <c r="F185" s="60"/>
      <c r="G185" s="60"/>
      <c r="H185" s="60"/>
      <c r="I185" s="60"/>
      <c r="J185" s="60"/>
      <c r="K185" s="60"/>
      <c r="L185" s="62" t="s">
        <v>376</v>
      </c>
      <c r="M185" s="62" t="s">
        <v>290</v>
      </c>
      <c r="N185" s="62" t="s">
        <v>378</v>
      </c>
      <c r="O185" s="62" t="s">
        <v>382</v>
      </c>
      <c r="P185" s="62" t="s">
        <v>314</v>
      </c>
    </row>
    <row r="186" spans="1:16" ht="13.2" customHeight="1" x14ac:dyDescent="0.3">
      <c r="A186" s="61" t="s">
        <v>521</v>
      </c>
      <c r="B186" s="60"/>
      <c r="C186" s="60"/>
      <c r="D186" s="59"/>
      <c r="E186" s="60"/>
      <c r="F186" s="60"/>
      <c r="G186" s="60"/>
      <c r="H186" s="60"/>
      <c r="I186" s="60"/>
      <c r="J186" s="60"/>
      <c r="K186" s="60"/>
      <c r="L186" s="62" t="s">
        <v>376</v>
      </c>
      <c r="M186" s="62" t="s">
        <v>290</v>
      </c>
      <c r="N186" s="62" t="s">
        <v>378</v>
      </c>
      <c r="O186" s="62" t="s">
        <v>382</v>
      </c>
      <c r="P186" s="62" t="s">
        <v>314</v>
      </c>
    </row>
    <row r="187" spans="1:16" ht="13.2" customHeight="1" x14ac:dyDescent="0.3">
      <c r="A187" s="58" t="s">
        <v>518</v>
      </c>
      <c r="B187" s="60"/>
      <c r="C187" s="59"/>
      <c r="D187" s="60"/>
      <c r="E187" s="60"/>
      <c r="F187" s="60"/>
      <c r="G187" s="60"/>
      <c r="H187" s="60"/>
      <c r="I187" s="60"/>
      <c r="J187" s="60"/>
      <c r="K187" s="60"/>
      <c r="L187" s="62" t="s">
        <v>290</v>
      </c>
      <c r="M187" s="62" t="s">
        <v>290</v>
      </c>
      <c r="N187" s="62" t="s">
        <v>305</v>
      </c>
      <c r="O187" s="62" t="s">
        <v>305</v>
      </c>
      <c r="P187" s="65"/>
    </row>
    <row r="188" spans="1:16" ht="13.2" customHeight="1" x14ac:dyDescent="0.3">
      <c r="A188" s="58" t="s">
        <v>330</v>
      </c>
      <c r="B188" s="60"/>
      <c r="C188" s="60"/>
      <c r="D188" s="59"/>
      <c r="E188" s="59"/>
      <c r="F188" s="59"/>
      <c r="G188" s="59"/>
      <c r="H188" s="59"/>
      <c r="I188" s="60"/>
      <c r="J188" s="60"/>
      <c r="K188" s="60"/>
      <c r="L188" s="62" t="s">
        <v>290</v>
      </c>
      <c r="M188" s="62" t="s">
        <v>290</v>
      </c>
      <c r="N188" s="62" t="s">
        <v>303</v>
      </c>
      <c r="O188" s="62" t="s">
        <v>305</v>
      </c>
      <c r="P188" s="62"/>
    </row>
    <row r="189" spans="1:16" ht="13.2" customHeight="1" x14ac:dyDescent="0.3">
      <c r="A189" s="58" t="s">
        <v>513</v>
      </c>
      <c r="B189" s="60"/>
      <c r="C189" s="60"/>
      <c r="D189" s="60"/>
      <c r="E189" s="60"/>
      <c r="F189" s="60"/>
      <c r="G189" s="59"/>
      <c r="H189" s="59"/>
      <c r="I189" s="59"/>
      <c r="J189" s="59"/>
      <c r="K189" s="60"/>
      <c r="L189" s="62" t="s">
        <v>290</v>
      </c>
      <c r="M189" s="62" t="s">
        <v>290</v>
      </c>
      <c r="N189" s="62" t="s">
        <v>303</v>
      </c>
      <c r="O189" s="62" t="s">
        <v>305</v>
      </c>
      <c r="P189" s="62"/>
    </row>
    <row r="190" spans="1:16" ht="13.2" customHeight="1" x14ac:dyDescent="0.3">
      <c r="A190" s="58" t="s">
        <v>514</v>
      </c>
      <c r="B190" s="60"/>
      <c r="C190" s="60"/>
      <c r="D190" s="60"/>
      <c r="E190" s="60"/>
      <c r="F190" s="60"/>
      <c r="G190" s="60"/>
      <c r="H190" s="60"/>
      <c r="I190" s="60"/>
      <c r="J190" s="59"/>
      <c r="K190" s="59"/>
      <c r="L190" s="62" t="s">
        <v>290</v>
      </c>
      <c r="M190" s="62" t="s">
        <v>290</v>
      </c>
      <c r="N190" s="62" t="s">
        <v>305</v>
      </c>
      <c r="O190" s="62" t="s">
        <v>305</v>
      </c>
      <c r="P190" s="62" t="s">
        <v>314</v>
      </c>
    </row>
    <row r="191" spans="1:16" ht="13.2" customHeight="1" x14ac:dyDescent="0.3">
      <c r="A191" s="66" t="s">
        <v>318</v>
      </c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8"/>
      <c r="M191" s="68"/>
      <c r="N191" s="68"/>
      <c r="O191" s="68"/>
      <c r="P191" s="68"/>
    </row>
    <row r="192" spans="1:16" ht="13.2" customHeight="1" x14ac:dyDescent="0.3">
      <c r="A192" s="58" t="s">
        <v>332</v>
      </c>
      <c r="B192" s="59"/>
      <c r="C192" s="60"/>
      <c r="D192" s="60"/>
      <c r="E192" s="60"/>
      <c r="F192" s="60"/>
      <c r="G192" s="60"/>
      <c r="H192" s="60"/>
      <c r="I192" s="60"/>
      <c r="J192" s="60"/>
      <c r="K192" s="60"/>
      <c r="L192" s="62" t="s">
        <v>158</v>
      </c>
      <c r="M192" s="62" t="s">
        <v>158</v>
      </c>
      <c r="N192" s="62" t="s">
        <v>390</v>
      </c>
      <c r="O192" s="62" t="s">
        <v>517</v>
      </c>
      <c r="P192" s="62"/>
    </row>
    <row r="193" spans="1:16" ht="13.2" customHeight="1" x14ac:dyDescent="0.3">
      <c r="A193" s="61" t="s">
        <v>333</v>
      </c>
      <c r="B193" s="59"/>
      <c r="C193" s="60"/>
      <c r="D193" s="60"/>
      <c r="E193" s="60"/>
      <c r="F193" s="60"/>
      <c r="G193" s="60"/>
      <c r="H193" s="60"/>
      <c r="I193" s="60"/>
      <c r="J193" s="60"/>
      <c r="K193" s="60"/>
      <c r="L193" s="62" t="s">
        <v>158</v>
      </c>
      <c r="M193" s="62" t="s">
        <v>158</v>
      </c>
      <c r="N193" s="62" t="s">
        <v>389</v>
      </c>
      <c r="O193" s="62" t="s">
        <v>527</v>
      </c>
      <c r="P193" s="62"/>
    </row>
    <row r="194" spans="1:16" ht="13.2" customHeight="1" x14ac:dyDescent="0.3">
      <c r="A194" s="61" t="s">
        <v>334</v>
      </c>
      <c r="B194" s="60"/>
      <c r="C194" s="59"/>
      <c r="D194" s="60"/>
      <c r="E194" s="60"/>
      <c r="F194" s="60"/>
      <c r="G194" s="60"/>
      <c r="H194" s="60"/>
      <c r="I194" s="60"/>
      <c r="J194" s="60"/>
      <c r="K194" s="60"/>
      <c r="L194" s="62" t="s">
        <v>337</v>
      </c>
      <c r="M194" s="62" t="s">
        <v>158</v>
      </c>
      <c r="N194" s="62" t="s">
        <v>158</v>
      </c>
      <c r="O194" s="62" t="s">
        <v>158</v>
      </c>
      <c r="P194" s="62"/>
    </row>
    <row r="195" spans="1:16" ht="13.2" customHeight="1" x14ac:dyDescent="0.3">
      <c r="A195" s="58" t="s">
        <v>319</v>
      </c>
      <c r="B195" s="60"/>
      <c r="C195" s="60"/>
      <c r="D195" s="59"/>
      <c r="E195" s="60"/>
      <c r="F195" s="60"/>
      <c r="G195" s="60"/>
      <c r="H195" s="60"/>
      <c r="I195" s="60"/>
      <c r="J195" s="60"/>
      <c r="K195" s="60"/>
      <c r="L195" s="62" t="s">
        <v>331</v>
      </c>
      <c r="M195" s="62" t="s">
        <v>158</v>
      </c>
      <c r="N195" s="62" t="s">
        <v>528</v>
      </c>
      <c r="O195" s="62" t="s">
        <v>528</v>
      </c>
      <c r="P195" s="62"/>
    </row>
    <row r="196" spans="1:16" ht="13.2" customHeight="1" x14ac:dyDescent="0.3">
      <c r="A196" s="58" t="s">
        <v>336</v>
      </c>
      <c r="B196" s="60"/>
      <c r="C196" s="60"/>
      <c r="D196" s="59"/>
      <c r="E196" s="59"/>
      <c r="F196" s="60"/>
      <c r="G196" s="60"/>
      <c r="H196" s="60"/>
      <c r="I196" s="60"/>
      <c r="J196" s="60"/>
      <c r="K196" s="60"/>
      <c r="L196" s="62" t="s">
        <v>337</v>
      </c>
      <c r="M196" s="62" t="s">
        <v>158</v>
      </c>
      <c r="N196" s="62" t="s">
        <v>158</v>
      </c>
      <c r="O196" s="62" t="s">
        <v>517</v>
      </c>
      <c r="P196" s="62"/>
    </row>
    <row r="197" spans="1:16" ht="13.2" customHeight="1" x14ac:dyDescent="0.3">
      <c r="A197" s="58" t="s">
        <v>335</v>
      </c>
      <c r="B197" s="60"/>
      <c r="C197" s="60"/>
      <c r="D197" s="60"/>
      <c r="E197" s="60"/>
      <c r="F197" s="59"/>
      <c r="G197" s="59"/>
      <c r="H197" s="60"/>
      <c r="I197" s="60"/>
      <c r="J197" s="60"/>
      <c r="K197" s="60"/>
      <c r="L197" s="62" t="s">
        <v>337</v>
      </c>
      <c r="M197" s="62" t="s">
        <v>158</v>
      </c>
      <c r="N197" s="62" t="s">
        <v>501</v>
      </c>
      <c r="O197" s="62" t="s">
        <v>517</v>
      </c>
      <c r="P197" s="62"/>
    </row>
    <row r="198" spans="1:16" ht="13.2" customHeight="1" x14ac:dyDescent="0.3">
      <c r="A198" s="58" t="s">
        <v>367</v>
      </c>
      <c r="B198" s="59"/>
      <c r="C198" s="59"/>
      <c r="D198" s="59"/>
      <c r="E198" s="59"/>
      <c r="F198" s="59"/>
      <c r="G198" s="59"/>
      <c r="H198" s="59"/>
      <c r="I198" s="59"/>
      <c r="J198" s="60"/>
      <c r="K198" s="60"/>
      <c r="L198" s="62" t="s">
        <v>388</v>
      </c>
      <c r="M198" s="62" t="s">
        <v>264</v>
      </c>
      <c r="N198" s="62" t="s">
        <v>552</v>
      </c>
      <c r="O198" s="62" t="s">
        <v>331</v>
      </c>
      <c r="P198" s="62"/>
    </row>
    <row r="199" spans="1:16" ht="13.2" customHeight="1" x14ac:dyDescent="0.3">
      <c r="A199" s="58" t="s">
        <v>368</v>
      </c>
      <c r="B199" s="59"/>
      <c r="C199" s="59"/>
      <c r="D199" s="59"/>
      <c r="E199" s="59"/>
      <c r="F199" s="59"/>
      <c r="G199" s="59"/>
      <c r="H199" s="59"/>
      <c r="I199" s="59"/>
      <c r="J199" s="60"/>
      <c r="K199" s="60"/>
      <c r="L199" s="62" t="s">
        <v>264</v>
      </c>
      <c r="M199" s="62" t="s">
        <v>264</v>
      </c>
      <c r="N199" s="62" t="s">
        <v>551</v>
      </c>
      <c r="O199" s="62" t="s">
        <v>517</v>
      </c>
      <c r="P199" s="62"/>
    </row>
    <row r="200" spans="1:16" ht="13.2" customHeight="1" x14ac:dyDescent="0.3">
      <c r="A200" s="66" t="s">
        <v>320</v>
      </c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8"/>
      <c r="M200" s="68"/>
      <c r="N200" s="68"/>
      <c r="O200" s="68"/>
      <c r="P200" s="68"/>
    </row>
    <row r="201" spans="1:16" ht="13.2" customHeight="1" x14ac:dyDescent="0.3">
      <c r="A201" s="58" t="s">
        <v>328</v>
      </c>
      <c r="B201" s="59"/>
      <c r="C201" s="60"/>
      <c r="D201" s="60"/>
      <c r="E201" s="59"/>
      <c r="F201" s="60"/>
      <c r="G201" s="60"/>
      <c r="H201" s="59"/>
      <c r="I201" s="60"/>
      <c r="J201" s="60"/>
      <c r="K201" s="59"/>
      <c r="L201" s="62" t="s">
        <v>290</v>
      </c>
      <c r="M201" s="62" t="s">
        <v>290</v>
      </c>
      <c r="N201" s="62" t="s">
        <v>303</v>
      </c>
      <c r="O201" s="62" t="s">
        <v>303</v>
      </c>
      <c r="P201" s="65"/>
    </row>
    <row r="202" spans="1:16" ht="13.2" customHeight="1" x14ac:dyDescent="0.3">
      <c r="A202" s="58" t="s">
        <v>553</v>
      </c>
      <c r="B202" s="59"/>
      <c r="C202" s="60"/>
      <c r="D202" s="60"/>
      <c r="E202" s="59"/>
      <c r="F202" s="60"/>
      <c r="G202" s="60"/>
      <c r="H202" s="59"/>
      <c r="I202" s="60"/>
      <c r="J202" s="60"/>
      <c r="K202" s="59"/>
      <c r="L202" s="62" t="s">
        <v>290</v>
      </c>
      <c r="M202" s="62" t="s">
        <v>290</v>
      </c>
      <c r="N202" s="62" t="s">
        <v>303</v>
      </c>
      <c r="O202" s="62" t="s">
        <v>303</v>
      </c>
      <c r="P202" s="65"/>
    </row>
    <row r="203" spans="1:16" ht="13.2" customHeight="1" x14ac:dyDescent="0.3">
      <c r="A203" s="58" t="s">
        <v>301</v>
      </c>
      <c r="B203" s="59"/>
      <c r="C203" s="60"/>
      <c r="D203" s="60"/>
      <c r="E203" s="59"/>
      <c r="F203" s="60"/>
      <c r="G203" s="60"/>
      <c r="H203" s="59"/>
      <c r="I203" s="60"/>
      <c r="J203" s="60"/>
      <c r="K203" s="59"/>
      <c r="L203" s="62" t="s">
        <v>290</v>
      </c>
      <c r="M203" s="62" t="s">
        <v>290</v>
      </c>
      <c r="N203" s="62" t="s">
        <v>305</v>
      </c>
      <c r="O203" s="62" t="s">
        <v>305</v>
      </c>
      <c r="P203" s="62"/>
    </row>
    <row r="204" spans="1:16" ht="13.2" customHeight="1" x14ac:dyDescent="0.3">
      <c r="A204" s="58" t="s">
        <v>326</v>
      </c>
      <c r="B204" s="59"/>
      <c r="C204" s="60"/>
      <c r="D204" s="60"/>
      <c r="E204" s="59"/>
      <c r="F204" s="60"/>
      <c r="G204" s="60"/>
      <c r="H204" s="59"/>
      <c r="I204" s="60"/>
      <c r="J204" s="60"/>
      <c r="K204" s="59"/>
      <c r="L204" s="62" t="s">
        <v>290</v>
      </c>
      <c r="M204" s="62" t="s">
        <v>290</v>
      </c>
      <c r="N204" s="62" t="s">
        <v>392</v>
      </c>
      <c r="O204" s="62" t="s">
        <v>392</v>
      </c>
      <c r="P204" s="62"/>
    </row>
    <row r="205" spans="1:16" ht="13.2" customHeight="1" x14ac:dyDescent="0.3">
      <c r="A205" s="58" t="s">
        <v>327</v>
      </c>
      <c r="B205" s="59"/>
      <c r="C205" s="60"/>
      <c r="D205" s="60"/>
      <c r="E205" s="59"/>
      <c r="F205" s="60"/>
      <c r="G205" s="60"/>
      <c r="H205" s="59"/>
      <c r="I205" s="60"/>
      <c r="J205" s="60"/>
      <c r="K205" s="59"/>
      <c r="L205" s="62" t="s">
        <v>290</v>
      </c>
      <c r="M205" s="62" t="s">
        <v>290</v>
      </c>
      <c r="N205" s="62" t="s">
        <v>393</v>
      </c>
      <c r="O205" s="62" t="s">
        <v>393</v>
      </c>
      <c r="P205" s="62"/>
    </row>
    <row r="206" spans="1:16" ht="13.2" customHeight="1" x14ac:dyDescent="0.3">
      <c r="A206" s="58" t="s">
        <v>529</v>
      </c>
      <c r="B206" s="60"/>
      <c r="C206" s="60"/>
      <c r="D206" s="59"/>
      <c r="E206" s="60"/>
      <c r="F206" s="60"/>
      <c r="G206" s="60"/>
      <c r="H206" s="60"/>
      <c r="I206" s="60"/>
      <c r="J206" s="60"/>
      <c r="K206" s="60"/>
      <c r="L206" s="62" t="s">
        <v>290</v>
      </c>
      <c r="M206" s="62" t="s">
        <v>290</v>
      </c>
      <c r="N206" s="62" t="s">
        <v>377</v>
      </c>
      <c r="O206" s="62" t="s">
        <v>393</v>
      </c>
      <c r="P206" s="62"/>
    </row>
    <row r="207" spans="1:16" ht="13.2" customHeight="1" x14ac:dyDescent="0.3">
      <c r="A207" s="66" t="s">
        <v>325</v>
      </c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8"/>
      <c r="M207" s="68"/>
      <c r="N207" s="68"/>
      <c r="O207" s="68"/>
      <c r="P207" s="68"/>
    </row>
    <row r="208" spans="1:16" ht="13.2" customHeight="1" x14ac:dyDescent="0.3">
      <c r="A208" s="58" t="s">
        <v>323</v>
      </c>
      <c r="B208" s="59"/>
      <c r="C208" s="59"/>
      <c r="D208" s="59"/>
      <c r="E208" s="59"/>
      <c r="F208" s="59"/>
      <c r="G208" s="59"/>
      <c r="H208" s="59"/>
      <c r="I208" s="59"/>
      <c r="J208" s="60"/>
      <c r="K208" s="60"/>
      <c r="L208" s="62" t="s">
        <v>295</v>
      </c>
      <c r="M208" s="62" t="s">
        <v>324</v>
      </c>
      <c r="N208" s="62" t="s">
        <v>290</v>
      </c>
      <c r="O208" s="62" t="s">
        <v>158</v>
      </c>
      <c r="P208" s="62"/>
    </row>
    <row r="209" spans="1:16" ht="13.2" customHeight="1" x14ac:dyDescent="0.3">
      <c r="A209" s="58" t="s">
        <v>296</v>
      </c>
      <c r="B209" s="59"/>
      <c r="C209" s="59"/>
      <c r="D209" s="59"/>
      <c r="E209" s="59"/>
      <c r="F209" s="59"/>
      <c r="G209" s="59"/>
      <c r="H209" s="59"/>
      <c r="I209" s="59"/>
      <c r="J209" s="60"/>
      <c r="K209" s="60"/>
      <c r="L209" s="62" t="s">
        <v>295</v>
      </c>
      <c r="M209" s="62" t="s">
        <v>324</v>
      </c>
      <c r="N209" s="62" t="s">
        <v>290</v>
      </c>
      <c r="O209" s="62" t="s">
        <v>158</v>
      </c>
      <c r="P209" s="62"/>
    </row>
    <row r="210" spans="1:16" ht="13.2" customHeight="1" x14ac:dyDescent="0.3">
      <c r="A210" s="58" t="s">
        <v>297</v>
      </c>
      <c r="B210" s="59"/>
      <c r="C210" s="59"/>
      <c r="D210" s="59"/>
      <c r="E210" s="59"/>
      <c r="F210" s="59"/>
      <c r="G210" s="59"/>
      <c r="H210" s="59"/>
      <c r="I210" s="59"/>
      <c r="J210" s="60"/>
      <c r="K210" s="60"/>
      <c r="L210" s="62" t="s">
        <v>298</v>
      </c>
      <c r="M210" s="62" t="s">
        <v>324</v>
      </c>
      <c r="N210" s="62" t="s">
        <v>290</v>
      </c>
      <c r="O210" s="62" t="s">
        <v>158</v>
      </c>
      <c r="P210" s="62"/>
    </row>
    <row r="211" spans="1:16" ht="13.2" customHeight="1" x14ac:dyDescent="0.3">
      <c r="A211" s="58" t="s">
        <v>299</v>
      </c>
      <c r="B211" s="59"/>
      <c r="C211" s="59"/>
      <c r="D211" s="59"/>
      <c r="E211" s="59"/>
      <c r="F211" s="59"/>
      <c r="G211" s="59"/>
      <c r="H211" s="59"/>
      <c r="I211" s="59"/>
      <c r="J211" s="60"/>
      <c r="K211" s="60"/>
      <c r="L211" s="62" t="s">
        <v>289</v>
      </c>
      <c r="M211" s="62" t="s">
        <v>324</v>
      </c>
      <c r="N211" s="62" t="s">
        <v>290</v>
      </c>
      <c r="O211" s="62" t="s">
        <v>158</v>
      </c>
      <c r="P211" s="62"/>
    </row>
    <row r="212" spans="1:16" ht="13.2" customHeight="1" x14ac:dyDescent="0.3">
      <c r="A212" s="58" t="s">
        <v>300</v>
      </c>
      <c r="B212" s="59"/>
      <c r="C212" s="59"/>
      <c r="D212" s="59"/>
      <c r="E212" s="59"/>
      <c r="F212" s="59"/>
      <c r="G212" s="59"/>
      <c r="H212" s="59"/>
      <c r="I212" s="59"/>
      <c r="J212" s="60"/>
      <c r="K212" s="60"/>
      <c r="L212" s="62" t="s">
        <v>290</v>
      </c>
      <c r="M212" s="62" t="s">
        <v>324</v>
      </c>
      <c r="N212" s="62" t="s">
        <v>290</v>
      </c>
      <c r="O212" s="62" t="s">
        <v>158</v>
      </c>
      <c r="P212" s="62"/>
    </row>
    <row r="213" spans="1:16" ht="13.2" customHeight="1" x14ac:dyDescent="0.3">
      <c r="A213" s="58" t="s">
        <v>301</v>
      </c>
      <c r="B213" s="59"/>
      <c r="C213" s="59"/>
      <c r="D213" s="59"/>
      <c r="E213" s="59"/>
      <c r="F213" s="59"/>
      <c r="G213" s="59"/>
      <c r="H213" s="59"/>
      <c r="I213" s="59"/>
      <c r="J213" s="60"/>
      <c r="K213" s="60"/>
      <c r="L213" s="62" t="s">
        <v>290</v>
      </c>
      <c r="M213" s="62" t="s">
        <v>324</v>
      </c>
      <c r="N213" s="62" t="s">
        <v>290</v>
      </c>
      <c r="O213" s="62" t="s">
        <v>158</v>
      </c>
      <c r="P213" s="62"/>
    </row>
    <row r="214" spans="1:16" ht="13.2" customHeight="1" x14ac:dyDescent="0.3">
      <c r="A214" s="58" t="s">
        <v>302</v>
      </c>
      <c r="B214" s="59"/>
      <c r="C214" s="59"/>
      <c r="D214" s="59"/>
      <c r="E214" s="59"/>
      <c r="F214" s="59"/>
      <c r="G214" s="59"/>
      <c r="H214" s="59"/>
      <c r="I214" s="59"/>
      <c r="J214" s="60"/>
      <c r="K214" s="60"/>
      <c r="L214" s="62" t="s">
        <v>290</v>
      </c>
      <c r="M214" s="62" t="s">
        <v>324</v>
      </c>
      <c r="N214" s="62" t="s">
        <v>290</v>
      </c>
      <c r="O214" s="62" t="s">
        <v>158</v>
      </c>
      <c r="P214" s="62"/>
    </row>
  </sheetData>
  <mergeCells count="8">
    <mergeCell ref="O1:O2"/>
    <mergeCell ref="P1:P2"/>
    <mergeCell ref="A1:A2"/>
    <mergeCell ref="B1:E1"/>
    <mergeCell ref="F1:K1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E6" zoomScale="80" zoomScaleNormal="80" workbookViewId="0">
      <selection activeCell="Z24" sqref="Z24"/>
    </sheetView>
  </sheetViews>
  <sheetFormatPr defaultRowHeight="14.4" x14ac:dyDescent="0.3"/>
  <cols>
    <col min="1" max="1" width="10.5546875" customWidth="1"/>
    <col min="2" max="2" width="26.109375" customWidth="1"/>
    <col min="3" max="3" width="10.5546875" customWidth="1"/>
    <col min="4" max="4" width="61.6640625" customWidth="1"/>
    <col min="5" max="5" width="6" customWidth="1"/>
    <col min="6" max="6" width="8.88671875" style="14" customWidth="1"/>
    <col min="7" max="9" width="7.6640625" bestFit="1" customWidth="1"/>
    <col min="10" max="10" width="12.88671875" bestFit="1" customWidth="1"/>
    <col min="11" max="12" width="7.6640625" bestFit="1" customWidth="1"/>
    <col min="13" max="13" width="12.88671875" bestFit="1" customWidth="1"/>
    <col min="14" max="14" width="7.6640625" bestFit="1" customWidth="1"/>
    <col min="15" max="15" width="11.33203125" bestFit="1" customWidth="1"/>
    <col min="16" max="16" width="7.6640625" bestFit="1" customWidth="1"/>
    <col min="17" max="17" width="11.33203125" bestFit="1" customWidth="1"/>
    <col min="18" max="18" width="7.6640625" bestFit="1" customWidth="1"/>
    <col min="19" max="19" width="11.33203125" bestFit="1" customWidth="1"/>
    <col min="20" max="22" width="7.6640625" bestFit="1" customWidth="1"/>
    <col min="23" max="23" width="15.33203125" customWidth="1"/>
    <col min="24" max="24" width="16.109375" customWidth="1"/>
  </cols>
  <sheetData>
    <row r="1" spans="1:24" ht="14.4" customHeight="1" x14ac:dyDescent="0.3">
      <c r="A1" s="114" t="s">
        <v>64</v>
      </c>
      <c r="B1" s="115" t="s">
        <v>91</v>
      </c>
      <c r="C1" s="115" t="s">
        <v>117</v>
      </c>
      <c r="D1" s="114" t="s">
        <v>65</v>
      </c>
      <c r="E1" s="2"/>
      <c r="F1" s="115" t="s">
        <v>66</v>
      </c>
      <c r="G1" s="116" t="s">
        <v>7</v>
      </c>
      <c r="H1" s="116"/>
      <c r="I1" s="116"/>
      <c r="J1" s="116"/>
      <c r="K1" s="116" t="s">
        <v>8</v>
      </c>
      <c r="L1" s="116"/>
      <c r="M1" s="116"/>
      <c r="N1" s="116"/>
      <c r="O1" s="116" t="s">
        <v>9</v>
      </c>
      <c r="P1" s="116"/>
      <c r="Q1" s="116"/>
      <c r="R1" s="116"/>
      <c r="S1" s="116" t="s">
        <v>10</v>
      </c>
      <c r="T1" s="116"/>
      <c r="U1" s="116"/>
      <c r="V1" s="116"/>
      <c r="W1" s="115" t="s">
        <v>171</v>
      </c>
      <c r="X1" s="112" t="s">
        <v>172</v>
      </c>
    </row>
    <row r="2" spans="1:24" ht="31.95" customHeight="1" x14ac:dyDescent="0.3">
      <c r="A2" s="114"/>
      <c r="B2" s="115"/>
      <c r="C2" s="115"/>
      <c r="D2" s="114"/>
      <c r="E2" s="2"/>
      <c r="F2" s="115"/>
      <c r="G2" s="18" t="s">
        <v>3</v>
      </c>
      <c r="H2" s="18" t="s">
        <v>4</v>
      </c>
      <c r="I2" s="18" t="s">
        <v>5</v>
      </c>
      <c r="J2" s="18" t="s">
        <v>6</v>
      </c>
      <c r="K2" s="18" t="s">
        <v>3</v>
      </c>
      <c r="L2" s="18" t="s">
        <v>4</v>
      </c>
      <c r="M2" s="18" t="s">
        <v>5</v>
      </c>
      <c r="N2" s="18" t="s">
        <v>6</v>
      </c>
      <c r="O2" s="18" t="s">
        <v>3</v>
      </c>
      <c r="P2" s="18" t="s">
        <v>4</v>
      </c>
      <c r="Q2" s="18" t="s">
        <v>5</v>
      </c>
      <c r="R2" s="18" t="s">
        <v>6</v>
      </c>
      <c r="S2" s="18" t="s">
        <v>3</v>
      </c>
      <c r="T2" s="18" t="s">
        <v>4</v>
      </c>
      <c r="U2" s="18" t="s">
        <v>5</v>
      </c>
      <c r="V2" s="18" t="s">
        <v>6</v>
      </c>
      <c r="W2" s="115"/>
      <c r="X2" s="113"/>
    </row>
    <row r="3" spans="1:24" x14ac:dyDescent="0.3">
      <c r="A3" s="16" t="s">
        <v>67</v>
      </c>
      <c r="B3" s="16" t="s">
        <v>116</v>
      </c>
      <c r="C3" s="16">
        <v>404</v>
      </c>
      <c r="D3" s="15" t="s">
        <v>92</v>
      </c>
      <c r="E3" s="3"/>
      <c r="F3" s="13">
        <v>0</v>
      </c>
      <c r="G3" s="52">
        <f>G36/44</f>
        <v>0</v>
      </c>
      <c r="H3" s="52">
        <f t="shared" ref="H3:V3" si="0">H36/44</f>
        <v>0</v>
      </c>
      <c r="I3" s="52">
        <f t="shared" si="0"/>
        <v>0</v>
      </c>
      <c r="J3" s="52">
        <f t="shared" si="0"/>
        <v>0</v>
      </c>
      <c r="K3" s="52">
        <f t="shared" si="0"/>
        <v>0</v>
      </c>
      <c r="L3" s="52">
        <f t="shared" si="0"/>
        <v>0</v>
      </c>
      <c r="M3" s="52">
        <f t="shared" si="0"/>
        <v>0</v>
      </c>
      <c r="N3" s="52">
        <f t="shared" si="0"/>
        <v>0</v>
      </c>
      <c r="O3" s="52">
        <f t="shared" si="0"/>
        <v>0</v>
      </c>
      <c r="P3" s="52">
        <f t="shared" si="0"/>
        <v>0</v>
      </c>
      <c r="Q3" s="52">
        <f t="shared" si="0"/>
        <v>0</v>
      </c>
      <c r="R3" s="52">
        <f t="shared" si="0"/>
        <v>0</v>
      </c>
      <c r="S3" s="52">
        <f t="shared" si="0"/>
        <v>0</v>
      </c>
      <c r="T3" s="52">
        <f t="shared" si="0"/>
        <v>0</v>
      </c>
      <c r="U3" s="52">
        <f t="shared" si="0"/>
        <v>0</v>
      </c>
      <c r="V3" s="52">
        <f t="shared" si="0"/>
        <v>0</v>
      </c>
      <c r="W3" s="17">
        <f>SUM(G3:V3)</f>
        <v>0</v>
      </c>
      <c r="X3" s="17">
        <v>400</v>
      </c>
    </row>
    <row r="4" spans="1:24" x14ac:dyDescent="0.3">
      <c r="A4" s="16" t="s">
        <v>68</v>
      </c>
      <c r="B4" s="16" t="s">
        <v>116</v>
      </c>
      <c r="C4" s="16">
        <v>400</v>
      </c>
      <c r="D4" s="15" t="s">
        <v>93</v>
      </c>
      <c r="E4" s="3"/>
      <c r="F4" s="13">
        <v>0</v>
      </c>
      <c r="G4" s="52">
        <f t="shared" ref="G4:V4" si="1">G37/44</f>
        <v>0</v>
      </c>
      <c r="H4" s="52">
        <f t="shared" si="1"/>
        <v>0</v>
      </c>
      <c r="I4" s="52">
        <f t="shared" si="1"/>
        <v>0</v>
      </c>
      <c r="J4" s="52">
        <f t="shared" si="1"/>
        <v>0</v>
      </c>
      <c r="K4" s="52">
        <f t="shared" si="1"/>
        <v>0</v>
      </c>
      <c r="L4" s="52">
        <f t="shared" si="1"/>
        <v>0</v>
      </c>
      <c r="M4" s="52">
        <f t="shared" si="1"/>
        <v>0</v>
      </c>
      <c r="N4" s="52">
        <f t="shared" si="1"/>
        <v>0</v>
      </c>
      <c r="O4" s="52">
        <f t="shared" si="1"/>
        <v>0</v>
      </c>
      <c r="P4" s="52">
        <f t="shared" si="1"/>
        <v>0</v>
      </c>
      <c r="Q4" s="52">
        <f t="shared" si="1"/>
        <v>0</v>
      </c>
      <c r="R4" s="52">
        <f t="shared" si="1"/>
        <v>0</v>
      </c>
      <c r="S4" s="52">
        <f t="shared" si="1"/>
        <v>0</v>
      </c>
      <c r="T4" s="52">
        <f t="shared" si="1"/>
        <v>0</v>
      </c>
      <c r="U4" s="52">
        <f t="shared" si="1"/>
        <v>0</v>
      </c>
      <c r="V4" s="52">
        <f t="shared" si="1"/>
        <v>0</v>
      </c>
      <c r="W4" s="17">
        <f t="shared" ref="W4:W26" si="2">SUM(G4:V4)</f>
        <v>0</v>
      </c>
      <c r="X4" s="17">
        <v>200</v>
      </c>
    </row>
    <row r="5" spans="1:24" x14ac:dyDescent="0.3">
      <c r="A5" s="16" t="s">
        <v>69</v>
      </c>
      <c r="B5" s="16" t="s">
        <v>116</v>
      </c>
      <c r="C5" s="16">
        <v>400</v>
      </c>
      <c r="D5" s="15" t="s">
        <v>115</v>
      </c>
      <c r="E5" s="3"/>
      <c r="F5" s="13">
        <v>0</v>
      </c>
      <c r="G5" s="52">
        <f t="shared" ref="G5:V5" si="3">G38/44</f>
        <v>0</v>
      </c>
      <c r="H5" s="52">
        <f t="shared" si="3"/>
        <v>0</v>
      </c>
      <c r="I5" s="52">
        <f t="shared" si="3"/>
        <v>0</v>
      </c>
      <c r="J5" s="52">
        <f t="shared" si="3"/>
        <v>0</v>
      </c>
      <c r="K5" s="52">
        <f t="shared" si="3"/>
        <v>0</v>
      </c>
      <c r="L5" s="52">
        <f t="shared" si="3"/>
        <v>0</v>
      </c>
      <c r="M5" s="52">
        <f t="shared" si="3"/>
        <v>0</v>
      </c>
      <c r="N5" s="52">
        <f t="shared" si="3"/>
        <v>0</v>
      </c>
      <c r="O5" s="52">
        <f t="shared" si="3"/>
        <v>454.54545454545456</v>
      </c>
      <c r="P5" s="52">
        <f t="shared" si="3"/>
        <v>0</v>
      </c>
      <c r="Q5" s="52">
        <f t="shared" si="3"/>
        <v>0</v>
      </c>
      <c r="R5" s="52">
        <f t="shared" si="3"/>
        <v>0</v>
      </c>
      <c r="S5" s="52">
        <f t="shared" si="3"/>
        <v>0</v>
      </c>
      <c r="T5" s="52">
        <f t="shared" si="3"/>
        <v>0</v>
      </c>
      <c r="U5" s="52">
        <f t="shared" si="3"/>
        <v>0</v>
      </c>
      <c r="V5" s="52">
        <f t="shared" si="3"/>
        <v>0</v>
      </c>
      <c r="W5" s="17">
        <f t="shared" si="2"/>
        <v>454.54545454545456</v>
      </c>
      <c r="X5" s="17">
        <v>500</v>
      </c>
    </row>
    <row r="6" spans="1:24" x14ac:dyDescent="0.3">
      <c r="A6" s="16" t="s">
        <v>70</v>
      </c>
      <c r="B6" s="16" t="s">
        <v>116</v>
      </c>
      <c r="C6" s="16">
        <v>404</v>
      </c>
      <c r="D6" s="15" t="s">
        <v>94</v>
      </c>
      <c r="E6" s="3"/>
      <c r="F6" s="13">
        <v>0</v>
      </c>
      <c r="G6" s="52">
        <f t="shared" ref="G6:V6" si="4">G39/44</f>
        <v>0</v>
      </c>
      <c r="H6" s="52">
        <f t="shared" si="4"/>
        <v>0</v>
      </c>
      <c r="I6" s="52">
        <f t="shared" si="4"/>
        <v>0</v>
      </c>
      <c r="J6" s="52">
        <f t="shared" si="4"/>
        <v>0</v>
      </c>
      <c r="K6" s="52">
        <f t="shared" si="4"/>
        <v>0</v>
      </c>
      <c r="L6" s="52">
        <f t="shared" si="4"/>
        <v>0</v>
      </c>
      <c r="M6" s="52">
        <f t="shared" si="4"/>
        <v>0</v>
      </c>
      <c r="N6" s="52">
        <f t="shared" si="4"/>
        <v>0</v>
      </c>
      <c r="O6" s="52">
        <f t="shared" si="4"/>
        <v>0</v>
      </c>
      <c r="P6" s="52">
        <f t="shared" si="4"/>
        <v>0</v>
      </c>
      <c r="Q6" s="52">
        <f t="shared" si="4"/>
        <v>0</v>
      </c>
      <c r="R6" s="52">
        <f t="shared" si="4"/>
        <v>0</v>
      </c>
      <c r="S6" s="52">
        <f t="shared" si="4"/>
        <v>0</v>
      </c>
      <c r="T6" s="52">
        <f t="shared" si="4"/>
        <v>0</v>
      </c>
      <c r="U6" s="52">
        <f t="shared" si="4"/>
        <v>0</v>
      </c>
      <c r="V6" s="52">
        <f t="shared" si="4"/>
        <v>0</v>
      </c>
      <c r="W6" s="17">
        <f t="shared" si="2"/>
        <v>0</v>
      </c>
      <c r="X6" s="17">
        <v>100</v>
      </c>
    </row>
    <row r="7" spans="1:24" x14ac:dyDescent="0.3">
      <c r="A7" s="16" t="s">
        <v>71</v>
      </c>
      <c r="B7" s="16" t="s">
        <v>116</v>
      </c>
      <c r="C7" s="16">
        <v>404</v>
      </c>
      <c r="D7" s="15" t="s">
        <v>95</v>
      </c>
      <c r="E7" s="3"/>
      <c r="F7" s="13">
        <v>0</v>
      </c>
      <c r="G7" s="52">
        <f t="shared" ref="G7:V7" si="5">G40/44</f>
        <v>0</v>
      </c>
      <c r="H7" s="52">
        <f t="shared" si="5"/>
        <v>0</v>
      </c>
      <c r="I7" s="52">
        <f t="shared" si="5"/>
        <v>0</v>
      </c>
      <c r="J7" s="52">
        <f t="shared" si="5"/>
        <v>0</v>
      </c>
      <c r="K7" s="52">
        <f t="shared" si="5"/>
        <v>0</v>
      </c>
      <c r="L7" s="52">
        <f t="shared" si="5"/>
        <v>0</v>
      </c>
      <c r="M7" s="52">
        <f t="shared" si="5"/>
        <v>0</v>
      </c>
      <c r="N7" s="52">
        <f t="shared" si="5"/>
        <v>0</v>
      </c>
      <c r="O7" s="52">
        <f t="shared" si="5"/>
        <v>0</v>
      </c>
      <c r="P7" s="52">
        <f t="shared" si="5"/>
        <v>0</v>
      </c>
      <c r="Q7" s="52">
        <f t="shared" si="5"/>
        <v>0</v>
      </c>
      <c r="R7" s="52">
        <f t="shared" si="5"/>
        <v>0</v>
      </c>
      <c r="S7" s="52">
        <f t="shared" si="5"/>
        <v>0</v>
      </c>
      <c r="T7" s="52">
        <f t="shared" si="5"/>
        <v>0</v>
      </c>
      <c r="U7" s="52">
        <f t="shared" si="5"/>
        <v>0</v>
      </c>
      <c r="V7" s="52">
        <f t="shared" si="5"/>
        <v>0</v>
      </c>
      <c r="W7" s="17">
        <f t="shared" si="2"/>
        <v>0</v>
      </c>
      <c r="X7" s="17">
        <v>300</v>
      </c>
    </row>
    <row r="8" spans="1:24" x14ac:dyDescent="0.3">
      <c r="A8" s="16" t="s">
        <v>72</v>
      </c>
      <c r="B8" s="16" t="s">
        <v>116</v>
      </c>
      <c r="C8" s="16">
        <v>401</v>
      </c>
      <c r="D8" s="15" t="s">
        <v>96</v>
      </c>
      <c r="E8" s="3"/>
      <c r="F8" s="13">
        <v>0</v>
      </c>
      <c r="G8" s="52">
        <f t="shared" ref="G8:V8" si="6">G41/44</f>
        <v>0</v>
      </c>
      <c r="H8" s="52">
        <f t="shared" si="6"/>
        <v>0</v>
      </c>
      <c r="I8" s="52">
        <f t="shared" si="6"/>
        <v>0</v>
      </c>
      <c r="J8" s="52">
        <f t="shared" si="6"/>
        <v>0</v>
      </c>
      <c r="K8" s="52">
        <f t="shared" si="6"/>
        <v>0</v>
      </c>
      <c r="L8" s="52">
        <f t="shared" si="6"/>
        <v>0</v>
      </c>
      <c r="M8" s="52">
        <f t="shared" si="6"/>
        <v>0</v>
      </c>
      <c r="N8" s="52">
        <f t="shared" si="6"/>
        <v>0</v>
      </c>
      <c r="O8" s="52">
        <f t="shared" si="6"/>
        <v>0</v>
      </c>
      <c r="P8" s="52">
        <f t="shared" si="6"/>
        <v>0</v>
      </c>
      <c r="Q8" s="52">
        <f t="shared" si="6"/>
        <v>0</v>
      </c>
      <c r="R8" s="52">
        <f t="shared" si="6"/>
        <v>0</v>
      </c>
      <c r="S8" s="52">
        <f t="shared" si="6"/>
        <v>0</v>
      </c>
      <c r="T8" s="52">
        <f t="shared" si="6"/>
        <v>0</v>
      </c>
      <c r="U8" s="52">
        <f t="shared" si="6"/>
        <v>0</v>
      </c>
      <c r="V8" s="52">
        <f t="shared" si="6"/>
        <v>0</v>
      </c>
      <c r="W8" s="17">
        <f t="shared" si="2"/>
        <v>0</v>
      </c>
      <c r="X8" s="17">
        <v>300</v>
      </c>
    </row>
    <row r="9" spans="1:24" x14ac:dyDescent="0.3">
      <c r="A9" s="16" t="s">
        <v>73</v>
      </c>
      <c r="B9" s="16" t="s">
        <v>116</v>
      </c>
      <c r="C9" s="16">
        <v>400</v>
      </c>
      <c r="D9" s="15" t="s">
        <v>97</v>
      </c>
      <c r="E9" s="3"/>
      <c r="F9" s="13">
        <v>0</v>
      </c>
      <c r="G9" s="52">
        <f t="shared" ref="G9:V9" si="7">G42/44</f>
        <v>0</v>
      </c>
      <c r="H9" s="52">
        <f t="shared" si="7"/>
        <v>0</v>
      </c>
      <c r="I9" s="52">
        <f t="shared" si="7"/>
        <v>0</v>
      </c>
      <c r="J9" s="52">
        <f t="shared" si="7"/>
        <v>0</v>
      </c>
      <c r="K9" s="52">
        <f t="shared" si="7"/>
        <v>0</v>
      </c>
      <c r="L9" s="52">
        <f t="shared" si="7"/>
        <v>0</v>
      </c>
      <c r="M9" s="52">
        <f t="shared" si="7"/>
        <v>0</v>
      </c>
      <c r="N9" s="52">
        <f t="shared" si="7"/>
        <v>0</v>
      </c>
      <c r="O9" s="52">
        <f t="shared" si="7"/>
        <v>0</v>
      </c>
      <c r="P9" s="52">
        <f t="shared" si="7"/>
        <v>0</v>
      </c>
      <c r="Q9" s="52">
        <f t="shared" si="7"/>
        <v>0</v>
      </c>
      <c r="R9" s="52">
        <f t="shared" si="7"/>
        <v>0</v>
      </c>
      <c r="S9" s="52">
        <f t="shared" si="7"/>
        <v>0</v>
      </c>
      <c r="T9" s="52">
        <f t="shared" si="7"/>
        <v>0</v>
      </c>
      <c r="U9" s="52">
        <f t="shared" si="7"/>
        <v>0</v>
      </c>
      <c r="V9" s="52">
        <f t="shared" si="7"/>
        <v>0</v>
      </c>
      <c r="W9" s="17">
        <f t="shared" si="2"/>
        <v>0</v>
      </c>
      <c r="X9" s="17">
        <v>100</v>
      </c>
    </row>
    <row r="10" spans="1:24" x14ac:dyDescent="0.3">
      <c r="A10" s="16" t="s">
        <v>74</v>
      </c>
      <c r="B10" s="16" t="s">
        <v>116</v>
      </c>
      <c r="C10" s="16">
        <v>400</v>
      </c>
      <c r="D10" s="15" t="s">
        <v>98</v>
      </c>
      <c r="E10" s="3"/>
      <c r="F10" s="13">
        <v>0</v>
      </c>
      <c r="G10" s="52">
        <f t="shared" ref="G10:V10" si="8">G43/44</f>
        <v>0</v>
      </c>
      <c r="H10" s="52">
        <f t="shared" si="8"/>
        <v>0</v>
      </c>
      <c r="I10" s="52">
        <f t="shared" si="8"/>
        <v>0</v>
      </c>
      <c r="J10" s="52">
        <f t="shared" si="8"/>
        <v>0</v>
      </c>
      <c r="K10" s="52">
        <f t="shared" si="8"/>
        <v>0</v>
      </c>
      <c r="L10" s="52">
        <f t="shared" si="8"/>
        <v>0</v>
      </c>
      <c r="M10" s="52">
        <f t="shared" si="8"/>
        <v>0</v>
      </c>
      <c r="N10" s="52">
        <f t="shared" si="8"/>
        <v>0</v>
      </c>
      <c r="O10" s="52">
        <f t="shared" si="8"/>
        <v>0</v>
      </c>
      <c r="P10" s="52">
        <f t="shared" si="8"/>
        <v>0</v>
      </c>
      <c r="Q10" s="52">
        <f t="shared" si="8"/>
        <v>0</v>
      </c>
      <c r="R10" s="52">
        <f t="shared" si="8"/>
        <v>0</v>
      </c>
      <c r="S10" s="52">
        <f t="shared" si="8"/>
        <v>0</v>
      </c>
      <c r="T10" s="52">
        <f t="shared" si="8"/>
        <v>0</v>
      </c>
      <c r="U10" s="52">
        <f t="shared" si="8"/>
        <v>0</v>
      </c>
      <c r="V10" s="52">
        <f t="shared" si="8"/>
        <v>0</v>
      </c>
      <c r="W10" s="17">
        <f t="shared" si="2"/>
        <v>0</v>
      </c>
      <c r="X10" s="17">
        <v>300</v>
      </c>
    </row>
    <row r="11" spans="1:24" x14ac:dyDescent="0.3">
      <c r="A11" s="16" t="s">
        <v>75</v>
      </c>
      <c r="B11" s="16" t="s">
        <v>116</v>
      </c>
      <c r="C11" s="16">
        <v>401</v>
      </c>
      <c r="D11" s="16" t="s">
        <v>99</v>
      </c>
      <c r="E11" s="3"/>
      <c r="F11" s="13">
        <v>0</v>
      </c>
      <c r="G11" s="52">
        <f t="shared" ref="G11:V11" si="9">G44/44</f>
        <v>0</v>
      </c>
      <c r="H11" s="52">
        <f t="shared" si="9"/>
        <v>0</v>
      </c>
      <c r="I11" s="52">
        <f t="shared" si="9"/>
        <v>0</v>
      </c>
      <c r="J11" s="52">
        <f t="shared" si="9"/>
        <v>0</v>
      </c>
      <c r="K11" s="52">
        <f t="shared" si="9"/>
        <v>0</v>
      </c>
      <c r="L11" s="52">
        <f t="shared" si="9"/>
        <v>0</v>
      </c>
      <c r="M11" s="52">
        <f t="shared" si="9"/>
        <v>0</v>
      </c>
      <c r="N11" s="52">
        <f t="shared" si="9"/>
        <v>0</v>
      </c>
      <c r="O11" s="52">
        <f t="shared" si="9"/>
        <v>0</v>
      </c>
      <c r="P11" s="52">
        <f t="shared" si="9"/>
        <v>0</v>
      </c>
      <c r="Q11" s="52">
        <f t="shared" si="9"/>
        <v>409.09090909090907</v>
      </c>
      <c r="R11" s="52">
        <f t="shared" si="9"/>
        <v>0</v>
      </c>
      <c r="S11" s="52">
        <f t="shared" si="9"/>
        <v>0</v>
      </c>
      <c r="T11" s="52">
        <f t="shared" si="9"/>
        <v>0</v>
      </c>
      <c r="U11" s="52">
        <f t="shared" si="9"/>
        <v>0</v>
      </c>
      <c r="V11" s="52">
        <f t="shared" si="9"/>
        <v>0</v>
      </c>
      <c r="W11" s="17">
        <f t="shared" si="2"/>
        <v>409.09090909090907</v>
      </c>
      <c r="X11" s="17">
        <v>1680</v>
      </c>
    </row>
    <row r="12" spans="1:24" x14ac:dyDescent="0.3">
      <c r="A12" s="16" t="s">
        <v>76</v>
      </c>
      <c r="B12" s="16" t="s">
        <v>116</v>
      </c>
      <c r="C12" s="16">
        <v>405</v>
      </c>
      <c r="D12" s="16" t="s">
        <v>100</v>
      </c>
      <c r="E12" s="3"/>
      <c r="F12" s="13">
        <v>0</v>
      </c>
      <c r="G12" s="52">
        <f t="shared" ref="G12:V12" si="10">G45/44</f>
        <v>0</v>
      </c>
      <c r="H12" s="52">
        <f t="shared" si="10"/>
        <v>0</v>
      </c>
      <c r="I12" s="52">
        <f t="shared" si="10"/>
        <v>0</v>
      </c>
      <c r="J12" s="52">
        <f t="shared" si="10"/>
        <v>0</v>
      </c>
      <c r="K12" s="52">
        <f t="shared" si="10"/>
        <v>0</v>
      </c>
      <c r="L12" s="52">
        <f t="shared" si="10"/>
        <v>0</v>
      </c>
      <c r="M12" s="52">
        <f t="shared" si="10"/>
        <v>0</v>
      </c>
      <c r="N12" s="52">
        <f t="shared" si="10"/>
        <v>0</v>
      </c>
      <c r="O12" s="52">
        <f t="shared" si="10"/>
        <v>0</v>
      </c>
      <c r="P12" s="52">
        <f t="shared" si="10"/>
        <v>0</v>
      </c>
      <c r="Q12" s="52">
        <f t="shared" si="10"/>
        <v>0</v>
      </c>
      <c r="R12" s="52">
        <f t="shared" si="10"/>
        <v>0</v>
      </c>
      <c r="S12" s="52">
        <f t="shared" si="10"/>
        <v>209.09090909090909</v>
      </c>
      <c r="T12" s="52">
        <f t="shared" si="10"/>
        <v>0</v>
      </c>
      <c r="U12" s="52">
        <f t="shared" si="10"/>
        <v>0</v>
      </c>
      <c r="V12" s="52">
        <f t="shared" si="10"/>
        <v>0</v>
      </c>
      <c r="W12" s="17">
        <f t="shared" si="2"/>
        <v>209.09090909090909</v>
      </c>
      <c r="X12" s="17">
        <v>36000</v>
      </c>
    </row>
    <row r="13" spans="1:24" x14ac:dyDescent="0.3">
      <c r="A13" s="16" t="s">
        <v>77</v>
      </c>
      <c r="B13" s="16" t="s">
        <v>116</v>
      </c>
      <c r="C13" s="16">
        <v>405</v>
      </c>
      <c r="D13" s="16" t="s">
        <v>101</v>
      </c>
      <c r="E13" s="3"/>
      <c r="F13" s="13">
        <v>0</v>
      </c>
      <c r="G13" s="52">
        <f t="shared" ref="G13:V13" si="11">G46/44</f>
        <v>0</v>
      </c>
      <c r="H13" s="52">
        <f t="shared" si="11"/>
        <v>0</v>
      </c>
      <c r="I13" s="52">
        <f t="shared" si="11"/>
        <v>0</v>
      </c>
      <c r="J13" s="52">
        <f t="shared" si="11"/>
        <v>0</v>
      </c>
      <c r="K13" s="52">
        <f t="shared" si="11"/>
        <v>0</v>
      </c>
      <c r="L13" s="52">
        <f t="shared" si="11"/>
        <v>0</v>
      </c>
      <c r="M13" s="52">
        <f t="shared" si="11"/>
        <v>522.72727272727275</v>
      </c>
      <c r="N13" s="52">
        <f t="shared" si="11"/>
        <v>0</v>
      </c>
      <c r="O13" s="52">
        <f t="shared" si="11"/>
        <v>0</v>
      </c>
      <c r="P13" s="52">
        <f t="shared" si="11"/>
        <v>0</v>
      </c>
      <c r="Q13" s="52">
        <f t="shared" si="11"/>
        <v>0</v>
      </c>
      <c r="R13" s="52">
        <f t="shared" si="11"/>
        <v>0</v>
      </c>
      <c r="S13" s="52">
        <f t="shared" si="11"/>
        <v>0</v>
      </c>
      <c r="T13" s="52">
        <f t="shared" si="11"/>
        <v>0</v>
      </c>
      <c r="U13" s="52">
        <f t="shared" si="11"/>
        <v>0</v>
      </c>
      <c r="V13" s="52">
        <f t="shared" si="11"/>
        <v>0</v>
      </c>
      <c r="W13" s="17">
        <f t="shared" si="2"/>
        <v>522.72727272727275</v>
      </c>
      <c r="X13" s="17">
        <v>5040</v>
      </c>
    </row>
    <row r="14" spans="1:24" x14ac:dyDescent="0.3">
      <c r="A14" s="16" t="s">
        <v>78</v>
      </c>
      <c r="B14" s="16" t="s">
        <v>116</v>
      </c>
      <c r="C14" s="16">
        <v>405</v>
      </c>
      <c r="D14" s="16" t="s">
        <v>105</v>
      </c>
      <c r="E14" s="3"/>
      <c r="F14" s="13">
        <v>0</v>
      </c>
      <c r="G14" s="52">
        <f t="shared" ref="G14:V14" si="12">G47/44</f>
        <v>0</v>
      </c>
      <c r="H14" s="52">
        <f t="shared" si="12"/>
        <v>0</v>
      </c>
      <c r="I14" s="52">
        <f t="shared" si="12"/>
        <v>0</v>
      </c>
      <c r="J14" s="52">
        <f t="shared" si="12"/>
        <v>0</v>
      </c>
      <c r="K14" s="52">
        <f t="shared" si="12"/>
        <v>0</v>
      </c>
      <c r="L14" s="52">
        <f t="shared" si="12"/>
        <v>0</v>
      </c>
      <c r="M14" s="52">
        <f t="shared" si="12"/>
        <v>0</v>
      </c>
      <c r="N14" s="52">
        <f t="shared" si="12"/>
        <v>0</v>
      </c>
      <c r="O14" s="52">
        <f t="shared" si="12"/>
        <v>0</v>
      </c>
      <c r="P14" s="52">
        <f t="shared" si="12"/>
        <v>0</v>
      </c>
      <c r="Q14" s="52">
        <f t="shared" si="12"/>
        <v>0</v>
      </c>
      <c r="R14" s="52">
        <f t="shared" si="12"/>
        <v>0</v>
      </c>
      <c r="S14" s="52">
        <f t="shared" si="12"/>
        <v>0</v>
      </c>
      <c r="T14" s="52">
        <f t="shared" si="12"/>
        <v>0</v>
      </c>
      <c r="U14" s="52">
        <f t="shared" si="12"/>
        <v>0</v>
      </c>
      <c r="V14" s="52">
        <f t="shared" si="12"/>
        <v>0</v>
      </c>
      <c r="W14" s="17">
        <f t="shared" si="2"/>
        <v>0</v>
      </c>
      <c r="X14" s="17">
        <v>15000</v>
      </c>
    </row>
    <row r="15" spans="1:24" x14ac:dyDescent="0.3">
      <c r="A15" s="16" t="s">
        <v>79</v>
      </c>
      <c r="B15" s="16" t="s">
        <v>116</v>
      </c>
      <c r="C15" s="16">
        <v>405</v>
      </c>
      <c r="D15" s="16" t="s">
        <v>102</v>
      </c>
      <c r="E15" s="3"/>
      <c r="F15" s="13">
        <v>0</v>
      </c>
      <c r="G15" s="52">
        <f t="shared" ref="G15:V15" si="13">G48/44</f>
        <v>0</v>
      </c>
      <c r="H15" s="52">
        <f t="shared" si="13"/>
        <v>0</v>
      </c>
      <c r="I15" s="52">
        <f t="shared" si="13"/>
        <v>0</v>
      </c>
      <c r="J15" s="52">
        <f t="shared" si="13"/>
        <v>4318.181818181818</v>
      </c>
      <c r="K15" s="52">
        <f t="shared" si="13"/>
        <v>0</v>
      </c>
      <c r="L15" s="52">
        <f t="shared" si="13"/>
        <v>0</v>
      </c>
      <c r="M15" s="52">
        <f t="shared" si="13"/>
        <v>0</v>
      </c>
      <c r="N15" s="52">
        <f t="shared" si="13"/>
        <v>0</v>
      </c>
      <c r="O15" s="52">
        <f t="shared" si="13"/>
        <v>0</v>
      </c>
      <c r="P15" s="52">
        <f t="shared" si="13"/>
        <v>0</v>
      </c>
      <c r="Q15" s="52">
        <f t="shared" si="13"/>
        <v>0</v>
      </c>
      <c r="R15" s="52">
        <f t="shared" si="13"/>
        <v>0</v>
      </c>
      <c r="S15" s="52">
        <f t="shared" si="13"/>
        <v>0</v>
      </c>
      <c r="T15" s="52">
        <f t="shared" si="13"/>
        <v>0</v>
      </c>
      <c r="U15" s="52">
        <f t="shared" si="13"/>
        <v>0</v>
      </c>
      <c r="V15" s="52">
        <f t="shared" si="13"/>
        <v>0</v>
      </c>
      <c r="W15" s="17">
        <f t="shared" si="2"/>
        <v>4318.181818181818</v>
      </c>
      <c r="X15" s="17">
        <v>12980</v>
      </c>
    </row>
    <row r="16" spans="1:24" x14ac:dyDescent="0.3">
      <c r="A16" s="16" t="s">
        <v>80</v>
      </c>
      <c r="B16" s="16" t="s">
        <v>116</v>
      </c>
      <c r="C16" s="16">
        <v>405</v>
      </c>
      <c r="D16" s="16" t="s">
        <v>103</v>
      </c>
      <c r="E16" s="3"/>
      <c r="F16" s="13">
        <v>0</v>
      </c>
      <c r="G16" s="52">
        <f t="shared" ref="G16:V16" si="14">G49/44</f>
        <v>0</v>
      </c>
      <c r="H16" s="52">
        <f t="shared" si="14"/>
        <v>0</v>
      </c>
      <c r="I16" s="52">
        <f t="shared" si="14"/>
        <v>0</v>
      </c>
      <c r="J16" s="52">
        <f t="shared" si="14"/>
        <v>0</v>
      </c>
      <c r="K16" s="52">
        <f t="shared" si="14"/>
        <v>0</v>
      </c>
      <c r="L16" s="52">
        <f t="shared" si="14"/>
        <v>0</v>
      </c>
      <c r="M16" s="52">
        <f t="shared" si="14"/>
        <v>0</v>
      </c>
      <c r="N16" s="52">
        <f t="shared" si="14"/>
        <v>0</v>
      </c>
      <c r="O16" s="52">
        <f t="shared" si="14"/>
        <v>0</v>
      </c>
      <c r="P16" s="52">
        <f t="shared" si="14"/>
        <v>0</v>
      </c>
      <c r="Q16" s="52">
        <f t="shared" si="14"/>
        <v>0</v>
      </c>
      <c r="R16" s="52">
        <f t="shared" si="14"/>
        <v>0</v>
      </c>
      <c r="S16" s="52">
        <f t="shared" si="14"/>
        <v>0</v>
      </c>
      <c r="T16" s="52">
        <f t="shared" si="14"/>
        <v>0</v>
      </c>
      <c r="U16" s="52">
        <f t="shared" si="14"/>
        <v>0</v>
      </c>
      <c r="V16" s="52">
        <f t="shared" si="14"/>
        <v>0</v>
      </c>
      <c r="W16" s="17">
        <f t="shared" si="2"/>
        <v>0</v>
      </c>
      <c r="X16" s="17">
        <v>9000</v>
      </c>
    </row>
    <row r="17" spans="1:24" x14ac:dyDescent="0.3">
      <c r="A17" s="16" t="s">
        <v>81</v>
      </c>
      <c r="B17" s="16" t="s">
        <v>116</v>
      </c>
      <c r="C17" s="16">
        <v>405</v>
      </c>
      <c r="D17" s="16" t="s">
        <v>104</v>
      </c>
      <c r="E17" s="3"/>
      <c r="F17" s="13">
        <v>0</v>
      </c>
      <c r="G17" s="52">
        <f t="shared" ref="G17:V17" si="15">G50/44</f>
        <v>0</v>
      </c>
      <c r="H17" s="52">
        <f t="shared" si="15"/>
        <v>0</v>
      </c>
      <c r="I17" s="52">
        <f t="shared" si="15"/>
        <v>0</v>
      </c>
      <c r="J17" s="52">
        <f t="shared" si="15"/>
        <v>0</v>
      </c>
      <c r="K17" s="52">
        <f t="shared" si="15"/>
        <v>0</v>
      </c>
      <c r="L17" s="52">
        <f t="shared" si="15"/>
        <v>0</v>
      </c>
      <c r="M17" s="52">
        <f t="shared" si="15"/>
        <v>0</v>
      </c>
      <c r="N17" s="52">
        <f t="shared" si="15"/>
        <v>0</v>
      </c>
      <c r="O17" s="52">
        <f t="shared" si="15"/>
        <v>0</v>
      </c>
      <c r="P17" s="52">
        <f t="shared" si="15"/>
        <v>0</v>
      </c>
      <c r="Q17" s="52">
        <f t="shared" si="15"/>
        <v>0</v>
      </c>
      <c r="R17" s="52">
        <f t="shared" si="15"/>
        <v>0</v>
      </c>
      <c r="S17" s="52">
        <f t="shared" si="15"/>
        <v>0</v>
      </c>
      <c r="T17" s="52">
        <f t="shared" si="15"/>
        <v>0</v>
      </c>
      <c r="U17" s="52">
        <f t="shared" si="15"/>
        <v>0</v>
      </c>
      <c r="V17" s="52">
        <f t="shared" si="15"/>
        <v>0</v>
      </c>
      <c r="W17" s="17">
        <f t="shared" si="2"/>
        <v>0</v>
      </c>
      <c r="X17" s="17">
        <v>14400</v>
      </c>
    </row>
    <row r="18" spans="1:24" x14ac:dyDescent="0.3">
      <c r="A18" s="16" t="s">
        <v>82</v>
      </c>
      <c r="B18" s="16" t="s">
        <v>116</v>
      </c>
      <c r="C18" s="16">
        <v>405</v>
      </c>
      <c r="D18" s="19" t="s">
        <v>106</v>
      </c>
      <c r="E18" s="3"/>
      <c r="F18" s="13">
        <v>0</v>
      </c>
      <c r="G18" s="52">
        <f t="shared" ref="G18:V18" si="16">G51/44</f>
        <v>0</v>
      </c>
      <c r="H18" s="52">
        <f t="shared" si="16"/>
        <v>0</v>
      </c>
      <c r="I18" s="52">
        <f t="shared" si="16"/>
        <v>0</v>
      </c>
      <c r="J18" s="52">
        <f t="shared" si="16"/>
        <v>909.09090909090912</v>
      </c>
      <c r="K18" s="52">
        <f t="shared" si="16"/>
        <v>0</v>
      </c>
      <c r="L18" s="52">
        <f t="shared" si="16"/>
        <v>0</v>
      </c>
      <c r="M18" s="52">
        <f t="shared" si="16"/>
        <v>0</v>
      </c>
      <c r="N18" s="52">
        <f t="shared" si="16"/>
        <v>0</v>
      </c>
      <c r="O18" s="52">
        <f t="shared" si="16"/>
        <v>0</v>
      </c>
      <c r="P18" s="52">
        <f t="shared" si="16"/>
        <v>0</v>
      </c>
      <c r="Q18" s="52">
        <f t="shared" si="16"/>
        <v>0</v>
      </c>
      <c r="R18" s="52">
        <f t="shared" si="16"/>
        <v>0</v>
      </c>
      <c r="S18" s="52">
        <f t="shared" si="16"/>
        <v>0</v>
      </c>
      <c r="T18" s="52">
        <f t="shared" si="16"/>
        <v>0</v>
      </c>
      <c r="U18" s="52">
        <f t="shared" si="16"/>
        <v>0</v>
      </c>
      <c r="V18" s="52">
        <f t="shared" si="16"/>
        <v>0</v>
      </c>
      <c r="W18" s="17">
        <f t="shared" si="2"/>
        <v>909.09090909090912</v>
      </c>
      <c r="X18" s="17">
        <v>6000</v>
      </c>
    </row>
    <row r="19" spans="1:24" x14ac:dyDescent="0.3">
      <c r="A19" s="16" t="s">
        <v>83</v>
      </c>
      <c r="B19" s="16" t="s">
        <v>116</v>
      </c>
      <c r="C19" s="16">
        <v>405</v>
      </c>
      <c r="D19" s="19" t="s">
        <v>107</v>
      </c>
      <c r="E19" s="3"/>
      <c r="F19" s="13">
        <v>0</v>
      </c>
      <c r="G19" s="52">
        <f t="shared" ref="G19:V19" si="17">G52/44</f>
        <v>0</v>
      </c>
      <c r="H19" s="52">
        <f t="shared" si="17"/>
        <v>0</v>
      </c>
      <c r="I19" s="52">
        <f t="shared" si="17"/>
        <v>0</v>
      </c>
      <c r="J19" s="52">
        <f t="shared" si="17"/>
        <v>0</v>
      </c>
      <c r="K19" s="52">
        <f t="shared" si="17"/>
        <v>0</v>
      </c>
      <c r="L19" s="52">
        <f t="shared" si="17"/>
        <v>0</v>
      </c>
      <c r="M19" s="52">
        <f t="shared" si="17"/>
        <v>0</v>
      </c>
      <c r="N19" s="52">
        <f t="shared" si="17"/>
        <v>0</v>
      </c>
      <c r="O19" s="52">
        <f t="shared" si="17"/>
        <v>0</v>
      </c>
      <c r="P19" s="52">
        <f t="shared" si="17"/>
        <v>0</v>
      </c>
      <c r="Q19" s="52">
        <f t="shared" si="17"/>
        <v>0</v>
      </c>
      <c r="R19" s="52">
        <f t="shared" si="17"/>
        <v>0</v>
      </c>
      <c r="S19" s="52">
        <f t="shared" si="17"/>
        <v>0</v>
      </c>
      <c r="T19" s="52">
        <f t="shared" si="17"/>
        <v>0</v>
      </c>
      <c r="U19" s="52">
        <f t="shared" si="17"/>
        <v>0</v>
      </c>
      <c r="V19" s="52">
        <f t="shared" si="17"/>
        <v>0</v>
      </c>
      <c r="W19" s="17">
        <f t="shared" si="2"/>
        <v>0</v>
      </c>
      <c r="X19" s="17">
        <v>2500</v>
      </c>
    </row>
    <row r="20" spans="1:24" x14ac:dyDescent="0.3">
      <c r="A20" s="16" t="s">
        <v>84</v>
      </c>
      <c r="B20" s="16" t="s">
        <v>116</v>
      </c>
      <c r="C20" s="16">
        <v>405</v>
      </c>
      <c r="D20" s="19" t="s">
        <v>108</v>
      </c>
      <c r="E20" s="3"/>
      <c r="F20" s="13">
        <v>0</v>
      </c>
      <c r="G20" s="52">
        <f t="shared" ref="G20:V20" si="18">G53/44</f>
        <v>0</v>
      </c>
      <c r="H20" s="52">
        <f t="shared" si="18"/>
        <v>0</v>
      </c>
      <c r="I20" s="52">
        <f t="shared" si="18"/>
        <v>0</v>
      </c>
      <c r="J20" s="52">
        <f t="shared" si="18"/>
        <v>0</v>
      </c>
      <c r="K20" s="52">
        <f t="shared" si="18"/>
        <v>0</v>
      </c>
      <c r="L20" s="52">
        <f t="shared" si="18"/>
        <v>0</v>
      </c>
      <c r="M20" s="52">
        <f t="shared" si="18"/>
        <v>0</v>
      </c>
      <c r="N20" s="52">
        <f t="shared" si="18"/>
        <v>0</v>
      </c>
      <c r="O20" s="52">
        <f t="shared" si="18"/>
        <v>0</v>
      </c>
      <c r="P20" s="52">
        <f t="shared" si="18"/>
        <v>0</v>
      </c>
      <c r="Q20" s="52">
        <f t="shared" si="18"/>
        <v>0</v>
      </c>
      <c r="R20" s="52">
        <f t="shared" si="18"/>
        <v>0</v>
      </c>
      <c r="S20" s="52">
        <f t="shared" si="18"/>
        <v>0</v>
      </c>
      <c r="T20" s="52">
        <f t="shared" si="18"/>
        <v>0</v>
      </c>
      <c r="U20" s="52">
        <f t="shared" si="18"/>
        <v>0</v>
      </c>
      <c r="V20" s="52">
        <f t="shared" si="18"/>
        <v>0</v>
      </c>
      <c r="W20" s="17">
        <f t="shared" si="2"/>
        <v>0</v>
      </c>
      <c r="X20" s="17">
        <v>3000</v>
      </c>
    </row>
    <row r="21" spans="1:24" x14ac:dyDescent="0.3">
      <c r="A21" s="16" t="s">
        <v>85</v>
      </c>
      <c r="B21" s="16" t="s">
        <v>116</v>
      </c>
      <c r="C21" s="16">
        <v>405</v>
      </c>
      <c r="D21" s="19" t="s">
        <v>109</v>
      </c>
      <c r="E21" s="3"/>
      <c r="F21" s="13">
        <v>0</v>
      </c>
      <c r="G21" s="52">
        <f t="shared" ref="G21:V21" si="19">G54/44</f>
        <v>0</v>
      </c>
      <c r="H21" s="52">
        <f t="shared" si="19"/>
        <v>0</v>
      </c>
      <c r="I21" s="52">
        <f t="shared" si="19"/>
        <v>0</v>
      </c>
      <c r="J21" s="52">
        <f t="shared" si="19"/>
        <v>600</v>
      </c>
      <c r="K21" s="52">
        <f t="shared" si="19"/>
        <v>0</v>
      </c>
      <c r="L21" s="52">
        <f t="shared" si="19"/>
        <v>0</v>
      </c>
      <c r="M21" s="52">
        <f t="shared" si="19"/>
        <v>0</v>
      </c>
      <c r="N21" s="52">
        <f t="shared" si="19"/>
        <v>0</v>
      </c>
      <c r="O21" s="52">
        <f t="shared" si="19"/>
        <v>0</v>
      </c>
      <c r="P21" s="52">
        <f t="shared" si="19"/>
        <v>0</v>
      </c>
      <c r="Q21" s="52">
        <f t="shared" si="19"/>
        <v>0</v>
      </c>
      <c r="R21" s="52">
        <f t="shared" si="19"/>
        <v>0</v>
      </c>
      <c r="S21" s="52">
        <f t="shared" si="19"/>
        <v>0</v>
      </c>
      <c r="T21" s="52">
        <f t="shared" si="19"/>
        <v>0</v>
      </c>
      <c r="U21" s="52">
        <f t="shared" si="19"/>
        <v>0</v>
      </c>
      <c r="V21" s="52">
        <f t="shared" si="19"/>
        <v>0</v>
      </c>
      <c r="W21" s="17">
        <f t="shared" si="2"/>
        <v>600</v>
      </c>
      <c r="X21" s="17">
        <v>1000</v>
      </c>
    </row>
    <row r="22" spans="1:24" x14ac:dyDescent="0.3">
      <c r="A22" s="16" t="s">
        <v>86</v>
      </c>
      <c r="B22" s="16" t="s">
        <v>116</v>
      </c>
      <c r="C22" s="16">
        <v>405</v>
      </c>
      <c r="D22" s="19" t="s">
        <v>110</v>
      </c>
      <c r="E22" s="3"/>
      <c r="F22" s="13">
        <v>0</v>
      </c>
      <c r="G22" s="52">
        <f t="shared" ref="G22:V22" si="20">G55/44</f>
        <v>0</v>
      </c>
      <c r="H22" s="52">
        <f t="shared" si="20"/>
        <v>0</v>
      </c>
      <c r="I22" s="52">
        <f t="shared" si="20"/>
        <v>0</v>
      </c>
      <c r="J22" s="52">
        <f t="shared" si="20"/>
        <v>0</v>
      </c>
      <c r="K22" s="52">
        <f t="shared" si="20"/>
        <v>0</v>
      </c>
      <c r="L22" s="52">
        <f t="shared" si="20"/>
        <v>0</v>
      </c>
      <c r="M22" s="52">
        <f t="shared" si="20"/>
        <v>0</v>
      </c>
      <c r="N22" s="52">
        <f t="shared" si="20"/>
        <v>0</v>
      </c>
      <c r="O22" s="52">
        <f t="shared" si="20"/>
        <v>0</v>
      </c>
      <c r="P22" s="52">
        <f t="shared" si="20"/>
        <v>0</v>
      </c>
      <c r="Q22" s="52">
        <f t="shared" si="20"/>
        <v>0</v>
      </c>
      <c r="R22" s="52">
        <f t="shared" si="20"/>
        <v>0</v>
      </c>
      <c r="S22" s="52">
        <f t="shared" si="20"/>
        <v>0</v>
      </c>
      <c r="T22" s="52">
        <f t="shared" si="20"/>
        <v>0</v>
      </c>
      <c r="U22" s="52">
        <f t="shared" si="20"/>
        <v>0</v>
      </c>
      <c r="V22" s="52">
        <f t="shared" si="20"/>
        <v>0</v>
      </c>
      <c r="W22" s="17">
        <f t="shared" si="2"/>
        <v>0</v>
      </c>
      <c r="X22" s="17">
        <v>1500</v>
      </c>
    </row>
    <row r="23" spans="1:24" x14ac:dyDescent="0.3">
      <c r="A23" s="16" t="s">
        <v>87</v>
      </c>
      <c r="B23" s="16" t="s">
        <v>116</v>
      </c>
      <c r="C23" s="16">
        <v>405</v>
      </c>
      <c r="D23" s="19" t="s">
        <v>111</v>
      </c>
      <c r="E23" s="3"/>
      <c r="F23" s="13">
        <v>0</v>
      </c>
      <c r="G23" s="52">
        <f t="shared" ref="G23:V23" si="21">G56/44</f>
        <v>0</v>
      </c>
      <c r="H23" s="52">
        <f t="shared" si="21"/>
        <v>0</v>
      </c>
      <c r="I23" s="52">
        <f t="shared" si="21"/>
        <v>0</v>
      </c>
      <c r="J23" s="52">
        <f t="shared" si="21"/>
        <v>0</v>
      </c>
      <c r="K23" s="52">
        <f t="shared" si="21"/>
        <v>0</v>
      </c>
      <c r="L23" s="52">
        <f t="shared" si="21"/>
        <v>0</v>
      </c>
      <c r="M23" s="52">
        <f t="shared" si="21"/>
        <v>0</v>
      </c>
      <c r="N23" s="52">
        <f t="shared" si="21"/>
        <v>0</v>
      </c>
      <c r="O23" s="52">
        <f t="shared" si="21"/>
        <v>0</v>
      </c>
      <c r="P23" s="52">
        <f t="shared" si="21"/>
        <v>0</v>
      </c>
      <c r="Q23" s="52">
        <f t="shared" si="21"/>
        <v>0</v>
      </c>
      <c r="R23" s="52">
        <f t="shared" si="21"/>
        <v>0</v>
      </c>
      <c r="S23" s="52">
        <f t="shared" si="21"/>
        <v>0</v>
      </c>
      <c r="T23" s="52">
        <f t="shared" si="21"/>
        <v>0</v>
      </c>
      <c r="U23" s="52">
        <f t="shared" si="21"/>
        <v>0</v>
      </c>
      <c r="V23" s="52">
        <f t="shared" si="21"/>
        <v>0</v>
      </c>
      <c r="W23" s="17">
        <f t="shared" si="2"/>
        <v>0</v>
      </c>
      <c r="X23" s="17">
        <v>300</v>
      </c>
    </row>
    <row r="24" spans="1:24" x14ac:dyDescent="0.3">
      <c r="A24" s="16" t="s">
        <v>88</v>
      </c>
      <c r="B24" s="16" t="s">
        <v>116</v>
      </c>
      <c r="C24" s="16">
        <v>405</v>
      </c>
      <c r="D24" s="20" t="s">
        <v>112</v>
      </c>
      <c r="E24" s="3"/>
      <c r="F24" s="13">
        <v>0</v>
      </c>
      <c r="G24" s="52">
        <f t="shared" ref="G24:V24" si="22">G57/44</f>
        <v>0</v>
      </c>
      <c r="H24" s="52">
        <f t="shared" si="22"/>
        <v>0</v>
      </c>
      <c r="I24" s="52">
        <f t="shared" si="22"/>
        <v>0</v>
      </c>
      <c r="J24" s="52">
        <f t="shared" si="22"/>
        <v>0</v>
      </c>
      <c r="K24" s="52">
        <f t="shared" si="22"/>
        <v>0</v>
      </c>
      <c r="L24" s="52">
        <f t="shared" si="22"/>
        <v>0</v>
      </c>
      <c r="M24" s="52">
        <f t="shared" si="22"/>
        <v>0</v>
      </c>
      <c r="N24" s="52">
        <f t="shared" si="22"/>
        <v>0</v>
      </c>
      <c r="O24" s="52">
        <f t="shared" si="22"/>
        <v>0</v>
      </c>
      <c r="P24" s="52">
        <f t="shared" si="22"/>
        <v>0</v>
      </c>
      <c r="Q24" s="52">
        <f t="shared" si="22"/>
        <v>0</v>
      </c>
      <c r="R24" s="52">
        <f t="shared" si="22"/>
        <v>0</v>
      </c>
      <c r="S24" s="52">
        <f t="shared" si="22"/>
        <v>0</v>
      </c>
      <c r="T24" s="52">
        <f t="shared" si="22"/>
        <v>0</v>
      </c>
      <c r="U24" s="52">
        <f t="shared" si="22"/>
        <v>0</v>
      </c>
      <c r="V24" s="52">
        <f t="shared" si="22"/>
        <v>0</v>
      </c>
      <c r="W24" s="17">
        <f t="shared" si="2"/>
        <v>0</v>
      </c>
      <c r="X24" s="17">
        <v>1000</v>
      </c>
    </row>
    <row r="25" spans="1:24" x14ac:dyDescent="0.3">
      <c r="A25" s="16" t="s">
        <v>89</v>
      </c>
      <c r="B25" s="16" t="s">
        <v>116</v>
      </c>
      <c r="C25" s="16">
        <v>405</v>
      </c>
      <c r="D25" s="20" t="s">
        <v>113</v>
      </c>
      <c r="E25" s="3"/>
      <c r="F25" s="13">
        <v>0</v>
      </c>
      <c r="G25" s="52">
        <f t="shared" ref="G25:V25" si="23">G58/44</f>
        <v>0</v>
      </c>
      <c r="H25" s="52">
        <f t="shared" si="23"/>
        <v>0</v>
      </c>
      <c r="I25" s="52">
        <f t="shared" si="23"/>
        <v>0</v>
      </c>
      <c r="J25" s="52">
        <f t="shared" si="23"/>
        <v>0</v>
      </c>
      <c r="K25" s="52">
        <f t="shared" si="23"/>
        <v>0</v>
      </c>
      <c r="L25" s="52">
        <f t="shared" si="23"/>
        <v>0</v>
      </c>
      <c r="M25" s="52">
        <f t="shared" si="23"/>
        <v>0</v>
      </c>
      <c r="N25" s="52">
        <f t="shared" si="23"/>
        <v>0</v>
      </c>
      <c r="O25" s="52">
        <f t="shared" si="23"/>
        <v>0</v>
      </c>
      <c r="P25" s="52">
        <f t="shared" si="23"/>
        <v>0</v>
      </c>
      <c r="Q25" s="52">
        <f t="shared" si="23"/>
        <v>0</v>
      </c>
      <c r="R25" s="52">
        <f t="shared" si="23"/>
        <v>0</v>
      </c>
      <c r="S25" s="52">
        <f t="shared" si="23"/>
        <v>0</v>
      </c>
      <c r="T25" s="52">
        <f t="shared" si="23"/>
        <v>0</v>
      </c>
      <c r="U25" s="52">
        <f t="shared" si="23"/>
        <v>0</v>
      </c>
      <c r="V25" s="52">
        <f t="shared" si="23"/>
        <v>0</v>
      </c>
      <c r="W25" s="17">
        <f t="shared" si="2"/>
        <v>0</v>
      </c>
      <c r="X25" s="17">
        <v>9000</v>
      </c>
    </row>
    <row r="26" spans="1:24" x14ac:dyDescent="0.3">
      <c r="A26" s="16" t="s">
        <v>90</v>
      </c>
      <c r="B26" s="16" t="s">
        <v>116</v>
      </c>
      <c r="C26" s="16">
        <v>405</v>
      </c>
      <c r="D26" s="15" t="s">
        <v>114</v>
      </c>
      <c r="E26" s="3"/>
      <c r="F26" s="13">
        <v>0</v>
      </c>
      <c r="G26" s="52">
        <f t="shared" ref="G26:V26" si="24">G59/44</f>
        <v>0</v>
      </c>
      <c r="H26" s="52">
        <f t="shared" si="24"/>
        <v>0</v>
      </c>
      <c r="I26" s="52">
        <f t="shared" si="24"/>
        <v>0</v>
      </c>
      <c r="J26" s="52">
        <f t="shared" si="24"/>
        <v>0</v>
      </c>
      <c r="K26" s="52">
        <f t="shared" si="24"/>
        <v>0</v>
      </c>
      <c r="L26" s="52">
        <f t="shared" si="24"/>
        <v>0</v>
      </c>
      <c r="M26" s="52">
        <f t="shared" si="24"/>
        <v>0</v>
      </c>
      <c r="N26" s="52">
        <f t="shared" si="24"/>
        <v>0</v>
      </c>
      <c r="O26" s="52">
        <f t="shared" si="24"/>
        <v>0</v>
      </c>
      <c r="P26" s="52">
        <f t="shared" si="24"/>
        <v>0</v>
      </c>
      <c r="Q26" s="52">
        <f t="shared" si="24"/>
        <v>0</v>
      </c>
      <c r="R26" s="52">
        <f t="shared" si="24"/>
        <v>0</v>
      </c>
      <c r="S26" s="52">
        <f t="shared" si="24"/>
        <v>0</v>
      </c>
      <c r="T26" s="52">
        <f t="shared" si="24"/>
        <v>0</v>
      </c>
      <c r="U26" s="52">
        <f t="shared" si="24"/>
        <v>0</v>
      </c>
      <c r="V26" s="52">
        <f t="shared" si="24"/>
        <v>0</v>
      </c>
      <c r="W26" s="17">
        <f t="shared" si="2"/>
        <v>0</v>
      </c>
      <c r="X26" s="17">
        <v>10000</v>
      </c>
    </row>
    <row r="27" spans="1:24" x14ac:dyDescent="0.3">
      <c r="A27" s="23"/>
      <c r="B27" s="23"/>
      <c r="C27" s="23"/>
      <c r="D27" s="23"/>
      <c r="E27" s="2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42">
        <f t="shared" ref="W27:X27" si="25">SUM(W3:W26)</f>
        <v>7422.727272727273</v>
      </c>
      <c r="X27" s="42">
        <f t="shared" si="25"/>
        <v>130600</v>
      </c>
    </row>
    <row r="28" spans="1:24" x14ac:dyDescent="0.3">
      <c r="A28" s="16" t="s">
        <v>148</v>
      </c>
      <c r="B28" s="16" t="s">
        <v>118</v>
      </c>
      <c r="C28" s="16" t="s">
        <v>118</v>
      </c>
      <c r="D28" s="20" t="s">
        <v>149</v>
      </c>
      <c r="E28" s="3"/>
      <c r="F28" s="13">
        <v>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43" t="s">
        <v>118</v>
      </c>
      <c r="X28" s="43" t="s">
        <v>118</v>
      </c>
    </row>
    <row r="29" spans="1:24" x14ac:dyDescent="0.3">
      <c r="A29" s="16" t="s">
        <v>148</v>
      </c>
      <c r="B29" s="16" t="s">
        <v>118</v>
      </c>
      <c r="C29" s="16" t="s">
        <v>118</v>
      </c>
      <c r="D29" s="20" t="s">
        <v>150</v>
      </c>
      <c r="E29" s="3"/>
      <c r="F29" s="13">
        <v>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43" t="s">
        <v>118</v>
      </c>
      <c r="X29" s="43" t="s">
        <v>118</v>
      </c>
    </row>
    <row r="30" spans="1:24" x14ac:dyDescent="0.3">
      <c r="A30" s="16" t="s">
        <v>148</v>
      </c>
      <c r="B30" s="16" t="s">
        <v>118</v>
      </c>
      <c r="C30" s="16" t="s">
        <v>118</v>
      </c>
      <c r="D30" s="20" t="s">
        <v>151</v>
      </c>
      <c r="E30" s="3"/>
      <c r="F30" s="13"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43" t="s">
        <v>118</v>
      </c>
      <c r="X30" s="43" t="s">
        <v>118</v>
      </c>
    </row>
    <row r="31" spans="1:24" x14ac:dyDescent="0.3">
      <c r="A31" s="23"/>
      <c r="B31" s="23"/>
      <c r="C31" s="23"/>
      <c r="D31" s="23"/>
      <c r="E31" s="2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2"/>
      <c r="X31" s="44"/>
    </row>
    <row r="34" spans="1:24" ht="14.4" customHeight="1" x14ac:dyDescent="0.3">
      <c r="A34" s="114" t="s">
        <v>64</v>
      </c>
      <c r="B34" s="115" t="s">
        <v>91</v>
      </c>
      <c r="C34" s="115" t="s">
        <v>117</v>
      </c>
      <c r="D34" s="114" t="s">
        <v>65</v>
      </c>
      <c r="E34" s="2"/>
      <c r="F34" s="115" t="s">
        <v>66</v>
      </c>
      <c r="G34" s="116" t="s">
        <v>7</v>
      </c>
      <c r="H34" s="116"/>
      <c r="I34" s="116"/>
      <c r="J34" s="116"/>
      <c r="K34" s="116" t="s">
        <v>8</v>
      </c>
      <c r="L34" s="116"/>
      <c r="M34" s="116"/>
      <c r="N34" s="116"/>
      <c r="O34" s="116" t="s">
        <v>9</v>
      </c>
      <c r="P34" s="116"/>
      <c r="Q34" s="116"/>
      <c r="R34" s="116"/>
      <c r="S34" s="116" t="s">
        <v>10</v>
      </c>
      <c r="T34" s="116"/>
      <c r="U34" s="116"/>
      <c r="V34" s="116"/>
      <c r="W34" s="115" t="s">
        <v>169</v>
      </c>
      <c r="X34" s="112" t="s">
        <v>170</v>
      </c>
    </row>
    <row r="35" spans="1:24" ht="31.2" customHeight="1" x14ac:dyDescent="0.3">
      <c r="A35" s="114"/>
      <c r="B35" s="115"/>
      <c r="C35" s="115"/>
      <c r="D35" s="114"/>
      <c r="E35" s="2"/>
      <c r="F35" s="115"/>
      <c r="G35" s="47" t="s">
        <v>3</v>
      </c>
      <c r="H35" s="47" t="s">
        <v>4</v>
      </c>
      <c r="I35" s="47" t="s">
        <v>5</v>
      </c>
      <c r="J35" s="47" t="s">
        <v>6</v>
      </c>
      <c r="K35" s="47" t="s">
        <v>3</v>
      </c>
      <c r="L35" s="47" t="s">
        <v>4</v>
      </c>
      <c r="M35" s="47" t="s">
        <v>5</v>
      </c>
      <c r="N35" s="47" t="s">
        <v>6</v>
      </c>
      <c r="O35" s="47" t="s">
        <v>3</v>
      </c>
      <c r="P35" s="47" t="s">
        <v>4</v>
      </c>
      <c r="Q35" s="47" t="s">
        <v>5</v>
      </c>
      <c r="R35" s="47" t="s">
        <v>6</v>
      </c>
      <c r="S35" s="47" t="s">
        <v>3</v>
      </c>
      <c r="T35" s="47" t="s">
        <v>4</v>
      </c>
      <c r="U35" s="47" t="s">
        <v>5</v>
      </c>
      <c r="V35" s="47" t="s">
        <v>6</v>
      </c>
      <c r="W35" s="115"/>
      <c r="X35" s="113"/>
    </row>
    <row r="36" spans="1:24" x14ac:dyDescent="0.3">
      <c r="A36" s="16" t="s">
        <v>67</v>
      </c>
      <c r="B36" s="16" t="s">
        <v>116</v>
      </c>
      <c r="C36" s="16">
        <v>404</v>
      </c>
      <c r="D36" s="15" t="s">
        <v>92</v>
      </c>
      <c r="E36" s="3"/>
      <c r="F36" s="13">
        <v>0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50">
        <f>SUM(G36:V36)</f>
        <v>0</v>
      </c>
      <c r="X36" s="48">
        <f>X3*44</f>
        <v>17600</v>
      </c>
    </row>
    <row r="37" spans="1:24" x14ac:dyDescent="0.3">
      <c r="A37" s="16" t="s">
        <v>68</v>
      </c>
      <c r="B37" s="16" t="s">
        <v>116</v>
      </c>
      <c r="C37" s="16">
        <v>400</v>
      </c>
      <c r="D37" s="15" t="s">
        <v>93</v>
      </c>
      <c r="E37" s="3"/>
      <c r="F37" s="13">
        <v>0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50">
        <f t="shared" ref="W37:W59" si="26">SUM(G37:V37)</f>
        <v>0</v>
      </c>
      <c r="X37" s="48">
        <f t="shared" ref="W37:X64" si="27">X4*44</f>
        <v>8800</v>
      </c>
    </row>
    <row r="38" spans="1:24" x14ac:dyDescent="0.3">
      <c r="A38" s="16" t="s">
        <v>69</v>
      </c>
      <c r="B38" s="16" t="s">
        <v>116</v>
      </c>
      <c r="C38" s="16">
        <v>400</v>
      </c>
      <c r="D38" s="15" t="s">
        <v>115</v>
      </c>
      <c r="E38" s="3"/>
      <c r="F38" s="13">
        <v>0</v>
      </c>
      <c r="G38" s="27"/>
      <c r="H38" s="27"/>
      <c r="I38" s="27"/>
      <c r="J38" s="27"/>
      <c r="K38" s="27"/>
      <c r="L38" s="27"/>
      <c r="M38" s="27"/>
      <c r="N38" s="27"/>
      <c r="O38" s="27">
        <v>20000</v>
      </c>
      <c r="P38" s="27"/>
      <c r="Q38" s="27"/>
      <c r="R38" s="27"/>
      <c r="S38" s="27"/>
      <c r="T38" s="27"/>
      <c r="U38" s="27"/>
      <c r="V38" s="27"/>
      <c r="W38" s="50">
        <f t="shared" si="26"/>
        <v>20000</v>
      </c>
      <c r="X38" s="48">
        <f t="shared" si="27"/>
        <v>22000</v>
      </c>
    </row>
    <row r="39" spans="1:24" x14ac:dyDescent="0.3">
      <c r="A39" s="16" t="s">
        <v>70</v>
      </c>
      <c r="B39" s="16" t="s">
        <v>116</v>
      </c>
      <c r="C39" s="16">
        <v>404</v>
      </c>
      <c r="D39" s="15" t="s">
        <v>94</v>
      </c>
      <c r="E39" s="3"/>
      <c r="F39" s="13">
        <v>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50">
        <f t="shared" si="26"/>
        <v>0</v>
      </c>
      <c r="X39" s="48">
        <f t="shared" si="27"/>
        <v>4400</v>
      </c>
    </row>
    <row r="40" spans="1:24" x14ac:dyDescent="0.3">
      <c r="A40" s="16" t="s">
        <v>71</v>
      </c>
      <c r="B40" s="16" t="s">
        <v>116</v>
      </c>
      <c r="C40" s="16">
        <v>404</v>
      </c>
      <c r="D40" s="15" t="s">
        <v>95</v>
      </c>
      <c r="E40" s="3"/>
      <c r="F40" s="13">
        <v>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50">
        <f t="shared" si="26"/>
        <v>0</v>
      </c>
      <c r="X40" s="48">
        <f t="shared" si="27"/>
        <v>13200</v>
      </c>
    </row>
    <row r="41" spans="1:24" x14ac:dyDescent="0.3">
      <c r="A41" s="16" t="s">
        <v>72</v>
      </c>
      <c r="B41" s="16" t="s">
        <v>116</v>
      </c>
      <c r="C41" s="16">
        <v>401</v>
      </c>
      <c r="D41" s="15" t="s">
        <v>96</v>
      </c>
      <c r="E41" s="3"/>
      <c r="F41" s="13">
        <v>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50">
        <f t="shared" si="26"/>
        <v>0</v>
      </c>
      <c r="X41" s="48">
        <f t="shared" si="27"/>
        <v>13200</v>
      </c>
    </row>
    <row r="42" spans="1:24" x14ac:dyDescent="0.3">
      <c r="A42" s="16" t="s">
        <v>73</v>
      </c>
      <c r="B42" s="16" t="s">
        <v>116</v>
      </c>
      <c r="C42" s="16">
        <v>400</v>
      </c>
      <c r="D42" s="15" t="s">
        <v>97</v>
      </c>
      <c r="E42" s="3"/>
      <c r="F42" s="13">
        <v>0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50">
        <f t="shared" si="26"/>
        <v>0</v>
      </c>
      <c r="X42" s="48">
        <f t="shared" si="27"/>
        <v>4400</v>
      </c>
    </row>
    <row r="43" spans="1:24" x14ac:dyDescent="0.3">
      <c r="A43" s="16" t="s">
        <v>74</v>
      </c>
      <c r="B43" s="16" t="s">
        <v>116</v>
      </c>
      <c r="C43" s="16">
        <v>400</v>
      </c>
      <c r="D43" s="15" t="s">
        <v>98</v>
      </c>
      <c r="E43" s="3"/>
      <c r="F43" s="13">
        <v>0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50">
        <f t="shared" si="26"/>
        <v>0</v>
      </c>
      <c r="X43" s="48">
        <f t="shared" si="27"/>
        <v>13200</v>
      </c>
    </row>
    <row r="44" spans="1:24" x14ac:dyDescent="0.3">
      <c r="A44" s="16" t="s">
        <v>75</v>
      </c>
      <c r="B44" s="16" t="s">
        <v>116</v>
      </c>
      <c r="C44" s="16">
        <v>401</v>
      </c>
      <c r="D44" s="16" t="s">
        <v>99</v>
      </c>
      <c r="E44" s="3"/>
      <c r="F44" s="13">
        <v>0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>
        <v>18000</v>
      </c>
      <c r="R44" s="27"/>
      <c r="S44" s="27"/>
      <c r="T44" s="27"/>
      <c r="U44" s="27"/>
      <c r="V44" s="27"/>
      <c r="W44" s="50">
        <f t="shared" si="26"/>
        <v>18000</v>
      </c>
      <c r="X44" s="48">
        <f t="shared" si="27"/>
        <v>73920</v>
      </c>
    </row>
    <row r="45" spans="1:24" x14ac:dyDescent="0.3">
      <c r="A45" s="16" t="s">
        <v>76</v>
      </c>
      <c r="B45" s="16" t="s">
        <v>116</v>
      </c>
      <c r="C45" s="16">
        <v>405</v>
      </c>
      <c r="D45" s="16" t="s">
        <v>100</v>
      </c>
      <c r="E45" s="3"/>
      <c r="F45" s="13">
        <v>0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9200</v>
      </c>
      <c r="T45" s="27"/>
      <c r="U45" s="27"/>
      <c r="V45" s="27"/>
      <c r="W45" s="50">
        <f t="shared" si="26"/>
        <v>9200</v>
      </c>
      <c r="X45" s="48">
        <f t="shared" si="27"/>
        <v>1584000</v>
      </c>
    </row>
    <row r="46" spans="1:24" x14ac:dyDescent="0.3">
      <c r="A46" s="16" t="s">
        <v>77</v>
      </c>
      <c r="B46" s="16" t="s">
        <v>116</v>
      </c>
      <c r="C46" s="16">
        <v>405</v>
      </c>
      <c r="D46" s="16" t="s">
        <v>101</v>
      </c>
      <c r="E46" s="3"/>
      <c r="F46" s="13">
        <v>0</v>
      </c>
      <c r="G46" s="27"/>
      <c r="H46" s="27"/>
      <c r="I46" s="27"/>
      <c r="J46" s="27"/>
      <c r="K46" s="27"/>
      <c r="L46" s="27"/>
      <c r="M46" s="27">
        <v>23000</v>
      </c>
      <c r="N46" s="27"/>
      <c r="O46" s="27"/>
      <c r="P46" s="27"/>
      <c r="Q46" s="27"/>
      <c r="R46" s="27"/>
      <c r="S46" s="27"/>
      <c r="T46" s="27"/>
      <c r="U46" s="27"/>
      <c r="V46" s="27"/>
      <c r="W46" s="50">
        <f t="shared" si="26"/>
        <v>23000</v>
      </c>
      <c r="X46" s="48">
        <f t="shared" si="27"/>
        <v>221760</v>
      </c>
    </row>
    <row r="47" spans="1:24" x14ac:dyDescent="0.3">
      <c r="A47" s="16" t="s">
        <v>78</v>
      </c>
      <c r="B47" s="16" t="s">
        <v>116</v>
      </c>
      <c r="C47" s="16">
        <v>405</v>
      </c>
      <c r="D47" s="16" t="s">
        <v>105</v>
      </c>
      <c r="E47" s="3"/>
      <c r="F47" s="13">
        <v>0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50">
        <f t="shared" si="26"/>
        <v>0</v>
      </c>
      <c r="X47" s="48">
        <f t="shared" si="27"/>
        <v>660000</v>
      </c>
    </row>
    <row r="48" spans="1:24" x14ac:dyDescent="0.3">
      <c r="A48" s="16" t="s">
        <v>79</v>
      </c>
      <c r="B48" s="16" t="s">
        <v>116</v>
      </c>
      <c r="C48" s="16">
        <v>405</v>
      </c>
      <c r="D48" s="16" t="s">
        <v>102</v>
      </c>
      <c r="E48" s="3"/>
      <c r="F48" s="13">
        <v>0</v>
      </c>
      <c r="G48" s="27"/>
      <c r="H48" s="27"/>
      <c r="I48" s="27"/>
      <c r="J48" s="27">
        <v>190000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50">
        <f t="shared" si="26"/>
        <v>190000</v>
      </c>
      <c r="X48" s="48">
        <f t="shared" si="27"/>
        <v>571120</v>
      </c>
    </row>
    <row r="49" spans="1:24" x14ac:dyDescent="0.3">
      <c r="A49" s="16" t="s">
        <v>80</v>
      </c>
      <c r="B49" s="16" t="s">
        <v>116</v>
      </c>
      <c r="C49" s="16">
        <v>405</v>
      </c>
      <c r="D49" s="16" t="s">
        <v>103</v>
      </c>
      <c r="E49" s="3"/>
      <c r="F49" s="13">
        <v>0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50">
        <f t="shared" si="26"/>
        <v>0</v>
      </c>
      <c r="X49" s="48">
        <f t="shared" si="27"/>
        <v>396000</v>
      </c>
    </row>
    <row r="50" spans="1:24" x14ac:dyDescent="0.3">
      <c r="A50" s="16" t="s">
        <v>81</v>
      </c>
      <c r="B50" s="16" t="s">
        <v>116</v>
      </c>
      <c r="C50" s="16">
        <v>405</v>
      </c>
      <c r="D50" s="16" t="s">
        <v>104</v>
      </c>
      <c r="E50" s="3"/>
      <c r="F50" s="13">
        <v>0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50">
        <f t="shared" si="26"/>
        <v>0</v>
      </c>
      <c r="X50" s="48">
        <f t="shared" si="27"/>
        <v>633600</v>
      </c>
    </row>
    <row r="51" spans="1:24" x14ac:dyDescent="0.3">
      <c r="A51" s="16" t="s">
        <v>82</v>
      </c>
      <c r="B51" s="16" t="s">
        <v>116</v>
      </c>
      <c r="C51" s="16">
        <v>405</v>
      </c>
      <c r="D51" s="19" t="s">
        <v>106</v>
      </c>
      <c r="E51" s="3"/>
      <c r="F51" s="13">
        <v>0</v>
      </c>
      <c r="G51" s="11"/>
      <c r="H51" s="11"/>
      <c r="I51" s="11"/>
      <c r="J51" s="27">
        <v>40000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50">
        <f t="shared" si="26"/>
        <v>40000</v>
      </c>
      <c r="X51" s="48">
        <f t="shared" si="27"/>
        <v>264000</v>
      </c>
    </row>
    <row r="52" spans="1:24" x14ac:dyDescent="0.3">
      <c r="A52" s="16" t="s">
        <v>83</v>
      </c>
      <c r="B52" s="16" t="s">
        <v>116</v>
      </c>
      <c r="C52" s="16">
        <v>405</v>
      </c>
      <c r="D52" s="19" t="s">
        <v>107</v>
      </c>
      <c r="E52" s="3"/>
      <c r="F52" s="13">
        <v>0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50">
        <f t="shared" si="26"/>
        <v>0</v>
      </c>
      <c r="X52" s="48">
        <f t="shared" si="27"/>
        <v>110000</v>
      </c>
    </row>
    <row r="53" spans="1:24" x14ac:dyDescent="0.3">
      <c r="A53" s="16" t="s">
        <v>84</v>
      </c>
      <c r="B53" s="16" t="s">
        <v>116</v>
      </c>
      <c r="C53" s="16">
        <v>405</v>
      </c>
      <c r="D53" s="19" t="s">
        <v>108</v>
      </c>
      <c r="E53" s="3"/>
      <c r="F53" s="13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50">
        <f t="shared" si="26"/>
        <v>0</v>
      </c>
      <c r="X53" s="48">
        <f t="shared" si="27"/>
        <v>132000</v>
      </c>
    </row>
    <row r="54" spans="1:24" x14ac:dyDescent="0.3">
      <c r="A54" s="16" t="s">
        <v>85</v>
      </c>
      <c r="B54" s="16" t="s">
        <v>116</v>
      </c>
      <c r="C54" s="16">
        <v>405</v>
      </c>
      <c r="D54" s="19" t="s">
        <v>109</v>
      </c>
      <c r="E54" s="3"/>
      <c r="F54" s="13">
        <v>0</v>
      </c>
      <c r="G54" s="11"/>
      <c r="H54" s="11"/>
      <c r="I54" s="11"/>
      <c r="J54" s="27">
        <v>26400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50">
        <f t="shared" si="26"/>
        <v>26400</v>
      </c>
      <c r="X54" s="48">
        <f t="shared" si="27"/>
        <v>44000</v>
      </c>
    </row>
    <row r="55" spans="1:24" x14ac:dyDescent="0.3">
      <c r="A55" s="16" t="s">
        <v>86</v>
      </c>
      <c r="B55" s="16" t="s">
        <v>116</v>
      </c>
      <c r="C55" s="16">
        <v>405</v>
      </c>
      <c r="D55" s="19" t="s">
        <v>110</v>
      </c>
      <c r="E55" s="3"/>
      <c r="F55" s="13">
        <v>0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50">
        <f t="shared" si="26"/>
        <v>0</v>
      </c>
      <c r="X55" s="48">
        <f t="shared" si="27"/>
        <v>66000</v>
      </c>
    </row>
    <row r="56" spans="1:24" x14ac:dyDescent="0.3">
      <c r="A56" s="16" t="s">
        <v>87</v>
      </c>
      <c r="B56" s="16" t="s">
        <v>116</v>
      </c>
      <c r="C56" s="16">
        <v>405</v>
      </c>
      <c r="D56" s="19" t="s">
        <v>111</v>
      </c>
      <c r="E56" s="3"/>
      <c r="F56" s="13">
        <v>0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50">
        <f t="shared" si="26"/>
        <v>0</v>
      </c>
      <c r="X56" s="48">
        <f t="shared" si="27"/>
        <v>13200</v>
      </c>
    </row>
    <row r="57" spans="1:24" x14ac:dyDescent="0.3">
      <c r="A57" s="16" t="s">
        <v>88</v>
      </c>
      <c r="B57" s="16" t="s">
        <v>116</v>
      </c>
      <c r="C57" s="16">
        <v>405</v>
      </c>
      <c r="D57" s="20" t="s">
        <v>112</v>
      </c>
      <c r="E57" s="3"/>
      <c r="F57" s="13">
        <v>0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50">
        <f t="shared" si="26"/>
        <v>0</v>
      </c>
      <c r="X57" s="48">
        <f t="shared" si="27"/>
        <v>44000</v>
      </c>
    </row>
    <row r="58" spans="1:24" x14ac:dyDescent="0.3">
      <c r="A58" s="16" t="s">
        <v>89</v>
      </c>
      <c r="B58" s="16" t="s">
        <v>116</v>
      </c>
      <c r="C58" s="16">
        <v>405</v>
      </c>
      <c r="D58" s="20" t="s">
        <v>113</v>
      </c>
      <c r="E58" s="3"/>
      <c r="F58" s="13">
        <v>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50">
        <f t="shared" si="26"/>
        <v>0</v>
      </c>
      <c r="X58" s="48">
        <f t="shared" si="27"/>
        <v>396000</v>
      </c>
    </row>
    <row r="59" spans="1:24" x14ac:dyDescent="0.3">
      <c r="A59" s="16" t="s">
        <v>90</v>
      </c>
      <c r="B59" s="16" t="s">
        <v>116</v>
      </c>
      <c r="C59" s="16">
        <v>405</v>
      </c>
      <c r="D59" s="15" t="s">
        <v>114</v>
      </c>
      <c r="E59" s="3"/>
      <c r="F59" s="13">
        <v>0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50">
        <f t="shared" si="26"/>
        <v>0</v>
      </c>
      <c r="X59" s="48">
        <f t="shared" si="27"/>
        <v>440000</v>
      </c>
    </row>
    <row r="60" spans="1:24" x14ac:dyDescent="0.3">
      <c r="A60" s="23"/>
      <c r="B60" s="23"/>
      <c r="C60" s="23"/>
      <c r="D60" s="23"/>
      <c r="E60" s="25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49">
        <f t="shared" si="27"/>
        <v>326600</v>
      </c>
      <c r="X60" s="49">
        <f t="shared" si="27"/>
        <v>5746400</v>
      </c>
    </row>
    <row r="61" spans="1:24" x14ac:dyDescent="0.3">
      <c r="A61" s="16" t="s">
        <v>148</v>
      </c>
      <c r="B61" s="16" t="s">
        <v>118</v>
      </c>
      <c r="C61" s="16" t="s">
        <v>118</v>
      </c>
      <c r="D61" s="20" t="s">
        <v>149</v>
      </c>
      <c r="E61" s="3"/>
      <c r="F61" s="13">
        <v>0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43" t="s">
        <v>118</v>
      </c>
      <c r="X61" s="43" t="s">
        <v>118</v>
      </c>
    </row>
    <row r="62" spans="1:24" x14ac:dyDescent="0.3">
      <c r="A62" s="16" t="s">
        <v>148</v>
      </c>
      <c r="B62" s="16" t="s">
        <v>118</v>
      </c>
      <c r="C62" s="16" t="s">
        <v>118</v>
      </c>
      <c r="D62" s="20" t="s">
        <v>150</v>
      </c>
      <c r="E62" s="3"/>
      <c r="F62" s="13">
        <v>0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43" t="s">
        <v>118</v>
      </c>
      <c r="X62" s="43" t="s">
        <v>118</v>
      </c>
    </row>
    <row r="63" spans="1:24" x14ac:dyDescent="0.3">
      <c r="A63" s="16" t="s">
        <v>148</v>
      </c>
      <c r="B63" s="16" t="s">
        <v>118</v>
      </c>
      <c r="C63" s="16" t="s">
        <v>118</v>
      </c>
      <c r="D63" s="20" t="s">
        <v>151</v>
      </c>
      <c r="E63" s="3"/>
      <c r="F63" s="13">
        <v>0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43" t="s">
        <v>118</v>
      </c>
      <c r="X63" s="43" t="s">
        <v>118</v>
      </c>
    </row>
    <row r="64" spans="1:24" x14ac:dyDescent="0.3">
      <c r="A64" s="23"/>
      <c r="B64" s="23"/>
      <c r="C64" s="23"/>
      <c r="D64" s="23"/>
      <c r="E64" s="25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51"/>
      <c r="X64" s="49">
        <f t="shared" si="27"/>
        <v>0</v>
      </c>
    </row>
  </sheetData>
  <mergeCells count="22">
    <mergeCell ref="W1:W2"/>
    <mergeCell ref="D1:D2"/>
    <mergeCell ref="G1:J1"/>
    <mergeCell ref="K1:N1"/>
    <mergeCell ref="O1:R1"/>
    <mergeCell ref="S1:V1"/>
    <mergeCell ref="X1:X2"/>
    <mergeCell ref="A34:A35"/>
    <mergeCell ref="B34:B35"/>
    <mergeCell ref="C34:C35"/>
    <mergeCell ref="D34:D35"/>
    <mergeCell ref="F34:F35"/>
    <mergeCell ref="G34:J34"/>
    <mergeCell ref="K34:N34"/>
    <mergeCell ref="O34:R34"/>
    <mergeCell ref="S34:V34"/>
    <mergeCell ref="W34:W35"/>
    <mergeCell ref="X34:X35"/>
    <mergeCell ref="B1:B2"/>
    <mergeCell ref="C1:C2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opLeftCell="H1" zoomScale="80" zoomScaleNormal="80" workbookViewId="0">
      <selection activeCell="AM1" sqref="AM1:AM1048576"/>
    </sheetView>
  </sheetViews>
  <sheetFormatPr defaultRowHeight="14.4" x14ac:dyDescent="0.3"/>
  <cols>
    <col min="1" max="1" width="10.5546875" customWidth="1"/>
    <col min="2" max="2" width="26.109375" customWidth="1"/>
    <col min="3" max="3" width="10.5546875" customWidth="1"/>
    <col min="4" max="4" width="61.6640625" customWidth="1"/>
    <col min="5" max="5" width="3.44140625" customWidth="1"/>
    <col min="6" max="6" width="8.88671875" style="14" customWidth="1"/>
    <col min="7" max="11" width="9.6640625" customWidth="1"/>
    <col min="12" max="12" width="3.33203125" customWidth="1"/>
    <col min="13" max="24" width="9.6640625" customWidth="1"/>
    <col min="25" max="25" width="3.33203125" customWidth="1"/>
    <col min="26" max="37" width="9.6640625" customWidth="1"/>
    <col min="38" max="39" width="14" customWidth="1"/>
    <col min="40" max="40" width="14.5546875" customWidth="1"/>
  </cols>
  <sheetData>
    <row r="1" spans="1:40" ht="27.6" customHeight="1" x14ac:dyDescent="0.3">
      <c r="A1" s="30" t="s">
        <v>64</v>
      </c>
      <c r="B1" s="31" t="s">
        <v>91</v>
      </c>
      <c r="C1" s="31" t="s">
        <v>117</v>
      </c>
      <c r="D1" s="30" t="s">
        <v>65</v>
      </c>
      <c r="E1" s="2"/>
      <c r="F1" s="31" t="s">
        <v>66</v>
      </c>
      <c r="G1" s="32" t="s">
        <v>119</v>
      </c>
      <c r="H1" s="21" t="s">
        <v>120</v>
      </c>
      <c r="I1" s="21" t="s">
        <v>121</v>
      </c>
      <c r="J1" s="32" t="s">
        <v>126</v>
      </c>
      <c r="K1" s="21" t="s">
        <v>127</v>
      </c>
      <c r="L1" s="2"/>
      <c r="M1" s="21" t="s">
        <v>128</v>
      </c>
      <c r="N1" s="21" t="s">
        <v>129</v>
      </c>
      <c r="O1" s="21" t="s">
        <v>130</v>
      </c>
      <c r="P1" s="21" t="s">
        <v>131</v>
      </c>
      <c r="Q1" s="21" t="s">
        <v>132</v>
      </c>
      <c r="R1" s="21" t="s">
        <v>134</v>
      </c>
      <c r="S1" s="21" t="s">
        <v>135</v>
      </c>
      <c r="T1" s="21" t="s">
        <v>122</v>
      </c>
      <c r="U1" s="21" t="s">
        <v>123</v>
      </c>
      <c r="V1" s="21" t="s">
        <v>136</v>
      </c>
      <c r="W1" s="21" t="s">
        <v>124</v>
      </c>
      <c r="X1" s="21" t="s">
        <v>125</v>
      </c>
      <c r="Y1" s="2"/>
      <c r="Z1" s="21" t="s">
        <v>137</v>
      </c>
      <c r="AA1" s="21" t="s">
        <v>138</v>
      </c>
      <c r="AB1" s="21" t="s">
        <v>139</v>
      </c>
      <c r="AC1" s="21" t="s">
        <v>140</v>
      </c>
      <c r="AD1" s="21" t="s">
        <v>141</v>
      </c>
      <c r="AE1" s="21" t="s">
        <v>133</v>
      </c>
      <c r="AF1" s="21" t="s">
        <v>142</v>
      </c>
      <c r="AG1" s="21" t="s">
        <v>143</v>
      </c>
      <c r="AH1" s="21" t="s">
        <v>144</v>
      </c>
      <c r="AI1" s="21" t="s">
        <v>145</v>
      </c>
      <c r="AJ1" s="21" t="s">
        <v>146</v>
      </c>
      <c r="AK1" s="21" t="s">
        <v>147</v>
      </c>
      <c r="AL1" s="31" t="s">
        <v>155</v>
      </c>
      <c r="AM1" s="31" t="s">
        <v>156</v>
      </c>
      <c r="AN1" s="31" t="s">
        <v>157</v>
      </c>
    </row>
    <row r="2" spans="1:40" x14ac:dyDescent="0.3">
      <c r="A2" s="16" t="s">
        <v>67</v>
      </c>
      <c r="B2" s="16" t="s">
        <v>116</v>
      </c>
      <c r="C2" s="16">
        <v>404</v>
      </c>
      <c r="D2" s="15" t="s">
        <v>92</v>
      </c>
      <c r="E2" s="3"/>
      <c r="F2" s="27" t="str">
        <f>IF('Unit Workplan Costs Budget CY15'!F3=0,"",'Unit Workplan Costs Budget CY15'!F3)</f>
        <v/>
      </c>
      <c r="G2" s="27" t="e">
        <f>IF(SUM('Unit Workplan Costs Budget CY15'!#REF!)=0,"",SUM('Unit Workplan Costs Budget CY15'!#REF!))</f>
        <v>#REF!</v>
      </c>
      <c r="H2" s="27" t="e">
        <f>IF(SUM('Unit Workplan Costs Budget CY15'!#REF!)=0,"",SUM('Unit Workplan Costs Budget CY15'!#REF!))</f>
        <v>#REF!</v>
      </c>
      <c r="I2" s="27" t="e">
        <f>IF(SUM('Unit Workplan Costs Budget CY15'!#REF!)=0,"",SUM('Unit Workplan Costs Budget CY15'!#REF!))</f>
        <v>#REF!</v>
      </c>
      <c r="J2" s="28" t="e">
        <f>IF(SUM('Unit Workplan Costs Budget CY15'!#REF!)=0,"",SUM('Unit Workplan Costs Budget CY15'!#REF!))</f>
        <v>#REF!</v>
      </c>
      <c r="K2" s="27" t="e">
        <f>IF(SUM('Unit Workplan Costs Budget CY15'!#REF!)=0,"",SUM('Unit Workplan Costs Budget CY15'!#REF!))</f>
        <v>#REF!</v>
      </c>
      <c r="L2" s="25"/>
      <c r="M2" s="27" t="e">
        <f>IF(SUM('Unit Workplan Costs Budget CY15'!#REF!)=0,"",SUM('Unit Workplan Costs Budget CY15'!#REF!))</f>
        <v>#REF!</v>
      </c>
      <c r="N2" s="27" t="e">
        <f>IF(SUM('Unit Workplan Costs Budget CY15'!#REF!)=0,"",SUM('Unit Workplan Costs Budget CY15'!#REF!))</f>
        <v>#REF!</v>
      </c>
      <c r="O2" s="27" t="str">
        <f>IF(SUM('Unit Workplan Costs Budget CY15'!G3:J3)=0,"",SUM('Unit Workplan Costs Budget CY15'!G3:J3))</f>
        <v/>
      </c>
      <c r="P2" s="27" t="str">
        <f>IF(SUM('Unit Workplan Costs Budget CY15'!K3:N3)=0,"",SUM('Unit Workplan Costs Budget CY15'!K3:N3))</f>
        <v/>
      </c>
      <c r="Q2" s="27"/>
      <c r="R2" s="27"/>
      <c r="S2" s="29"/>
      <c r="T2" s="29"/>
      <c r="U2" s="29"/>
      <c r="V2" s="29"/>
      <c r="W2" s="29"/>
      <c r="X2" s="29"/>
      <c r="Y2" s="35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9" t="e">
        <f>SUM(F2:AK2)</f>
        <v>#REF!</v>
      </c>
      <c r="AM2" s="17">
        <v>400</v>
      </c>
      <c r="AN2" s="17" t="e">
        <f>AM2-AL2</f>
        <v>#REF!</v>
      </c>
    </row>
    <row r="3" spans="1:40" x14ac:dyDescent="0.3">
      <c r="A3" s="16" t="s">
        <v>68</v>
      </c>
      <c r="B3" s="16" t="s">
        <v>116</v>
      </c>
      <c r="C3" s="16">
        <v>400</v>
      </c>
      <c r="D3" s="15" t="s">
        <v>93</v>
      </c>
      <c r="E3" s="3"/>
      <c r="F3" s="27" t="str">
        <f>IF('Unit Workplan Costs Budget CY15'!F4=0,"",'Unit Workplan Costs Budget CY15'!F4)</f>
        <v/>
      </c>
      <c r="G3" s="27" t="e">
        <f>IF(SUM('Unit Workplan Costs Budget CY15'!#REF!)=0,"",SUM('Unit Workplan Costs Budget CY15'!#REF!))</f>
        <v>#REF!</v>
      </c>
      <c r="H3" s="27" t="e">
        <f>IF(SUM('Unit Workplan Costs Budget CY15'!#REF!)=0,"",SUM('Unit Workplan Costs Budget CY15'!#REF!))</f>
        <v>#REF!</v>
      </c>
      <c r="I3" s="27" t="e">
        <f>IF(SUM('Unit Workplan Costs Budget CY15'!#REF!)=0,"",SUM('Unit Workplan Costs Budget CY15'!#REF!))</f>
        <v>#REF!</v>
      </c>
      <c r="J3" s="27" t="e">
        <f>IF(SUM('Unit Workplan Costs Budget CY15'!#REF!)=0,"",SUM('Unit Workplan Costs Budget CY15'!#REF!))</f>
        <v>#REF!</v>
      </c>
      <c r="K3" s="27" t="e">
        <f>IF(SUM('Unit Workplan Costs Budget CY15'!#REF!)=0,"",SUM('Unit Workplan Costs Budget CY15'!#REF!))</f>
        <v>#REF!</v>
      </c>
      <c r="L3" s="25"/>
      <c r="M3" s="28" t="e">
        <f>IF(SUM('Unit Workplan Costs Budget CY15'!#REF!)=0,"",SUM('Unit Workplan Costs Budget CY15'!#REF!))</f>
        <v>#REF!</v>
      </c>
      <c r="N3" s="27" t="e">
        <f>IF(SUM('Unit Workplan Costs Budget CY15'!#REF!)=0,"",SUM('Unit Workplan Costs Budget CY15'!#REF!))</f>
        <v>#REF!</v>
      </c>
      <c r="O3" s="27" t="str">
        <f>IF(SUM('Unit Workplan Costs Budget CY15'!G4:J4)=0,"",SUM('Unit Workplan Costs Budget CY15'!G4:J4))</f>
        <v/>
      </c>
      <c r="P3" s="27" t="str">
        <f>IF(SUM('Unit Workplan Costs Budget CY15'!K4:N4)=0,"",SUM('Unit Workplan Costs Budget CY15'!K4:N4))</f>
        <v/>
      </c>
      <c r="Q3" s="27"/>
      <c r="R3" s="27"/>
      <c r="S3" s="29"/>
      <c r="T3" s="29"/>
      <c r="U3" s="29"/>
      <c r="V3" s="29"/>
      <c r="W3" s="29"/>
      <c r="X3" s="29"/>
      <c r="Y3" s="35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9" t="e">
        <f t="shared" ref="AL3:AL25" si="0">SUM(F3:AK3)</f>
        <v>#REF!</v>
      </c>
      <c r="AM3" s="17">
        <v>200</v>
      </c>
      <c r="AN3" s="17" t="e">
        <f t="shared" ref="AN3:AN25" si="1">AM3-AL3</f>
        <v>#REF!</v>
      </c>
    </row>
    <row r="4" spans="1:40" x14ac:dyDescent="0.3">
      <c r="A4" s="16" t="s">
        <v>69</v>
      </c>
      <c r="B4" s="16" t="s">
        <v>116</v>
      </c>
      <c r="C4" s="16">
        <v>400</v>
      </c>
      <c r="D4" s="15" t="s">
        <v>115</v>
      </c>
      <c r="E4" s="3"/>
      <c r="F4" s="27" t="str">
        <f>IF('Unit Workplan Costs Budget CY15'!F5=0,"",'Unit Workplan Costs Budget CY15'!F5)</f>
        <v/>
      </c>
      <c r="G4" s="27" t="e">
        <f>IF(SUM('Unit Workplan Costs Budget CY15'!#REF!)=0,"",SUM('Unit Workplan Costs Budget CY15'!#REF!))</f>
        <v>#REF!</v>
      </c>
      <c r="H4" s="27" t="e">
        <f>IF(SUM('Unit Workplan Costs Budget CY15'!#REF!)=0,"",SUM('Unit Workplan Costs Budget CY15'!#REF!))</f>
        <v>#REF!</v>
      </c>
      <c r="I4" s="28" t="e">
        <f>IF(SUM('Unit Workplan Costs Budget CY15'!#REF!)=0,"",SUM('Unit Workplan Costs Budget CY15'!#REF!))</f>
        <v>#REF!</v>
      </c>
      <c r="J4" s="28" t="e">
        <f>IF(SUM('Unit Workplan Costs Budget CY15'!#REF!)=0,"",SUM('Unit Workplan Costs Budget CY15'!#REF!))</f>
        <v>#REF!</v>
      </c>
      <c r="K4" s="27" t="e">
        <f>IF(SUM('Unit Workplan Costs Budget CY15'!#REF!)=0,"",SUM('Unit Workplan Costs Budget CY15'!#REF!))</f>
        <v>#REF!</v>
      </c>
      <c r="L4" s="25"/>
      <c r="M4" s="28" t="e">
        <f>IF(SUM('Unit Workplan Costs Budget CY15'!#REF!)=0,"",SUM('Unit Workplan Costs Budget CY15'!#REF!))</f>
        <v>#REF!</v>
      </c>
      <c r="N4" s="28" t="e">
        <f>IF(SUM('Unit Workplan Costs Budget CY15'!#REF!)=0,"",SUM('Unit Workplan Costs Budget CY15'!#REF!))</f>
        <v>#REF!</v>
      </c>
      <c r="O4" s="27" t="str">
        <f>IF(SUM('Unit Workplan Costs Budget CY15'!G5:J5)=0,"",SUM('Unit Workplan Costs Budget CY15'!G5:J5))</f>
        <v/>
      </c>
      <c r="P4" s="28" t="str">
        <f>IF(SUM('Unit Workplan Costs Budget CY15'!K5:N5)=0,"",SUM('Unit Workplan Costs Budget CY15'!K5:N5))</f>
        <v/>
      </c>
      <c r="Q4" s="27"/>
      <c r="R4" s="26"/>
      <c r="S4" s="29"/>
      <c r="T4" s="29"/>
      <c r="U4" s="29"/>
      <c r="V4" s="29"/>
      <c r="W4" s="29"/>
      <c r="X4" s="29"/>
      <c r="Y4" s="35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9" t="e">
        <f t="shared" si="0"/>
        <v>#REF!</v>
      </c>
      <c r="AM4" s="17">
        <v>500</v>
      </c>
      <c r="AN4" s="17" t="e">
        <f t="shared" si="1"/>
        <v>#REF!</v>
      </c>
    </row>
    <row r="5" spans="1:40" x14ac:dyDescent="0.3">
      <c r="A5" s="16" t="s">
        <v>70</v>
      </c>
      <c r="B5" s="16" t="s">
        <v>116</v>
      </c>
      <c r="C5" s="16">
        <v>404</v>
      </c>
      <c r="D5" s="15" t="s">
        <v>94</v>
      </c>
      <c r="E5" s="3"/>
      <c r="F5" s="27" t="str">
        <f>IF('Unit Workplan Costs Budget CY15'!F6=0,"",'Unit Workplan Costs Budget CY15'!F6)</f>
        <v/>
      </c>
      <c r="G5" s="27" t="e">
        <f>IF(SUM('Unit Workplan Costs Budget CY15'!#REF!)=0,"",SUM('Unit Workplan Costs Budget CY15'!#REF!))</f>
        <v>#REF!</v>
      </c>
      <c r="H5" s="27" t="e">
        <f>IF(SUM('Unit Workplan Costs Budget CY15'!#REF!)=0,"",SUM('Unit Workplan Costs Budget CY15'!#REF!))</f>
        <v>#REF!</v>
      </c>
      <c r="I5" s="28" t="e">
        <f>IF(SUM('Unit Workplan Costs Budget CY15'!#REF!)=0,"",SUM('Unit Workplan Costs Budget CY15'!#REF!))</f>
        <v>#REF!</v>
      </c>
      <c r="J5" s="27" t="e">
        <f>IF(SUM('Unit Workplan Costs Budget CY15'!#REF!)=0,"",SUM('Unit Workplan Costs Budget CY15'!#REF!))</f>
        <v>#REF!</v>
      </c>
      <c r="K5" s="27" t="e">
        <f>IF(SUM('Unit Workplan Costs Budget CY15'!#REF!)=0,"",SUM('Unit Workplan Costs Budget CY15'!#REF!))</f>
        <v>#REF!</v>
      </c>
      <c r="L5" s="25"/>
      <c r="M5" s="27" t="e">
        <f>IF(SUM('Unit Workplan Costs Budget CY15'!#REF!)=0,"",SUM('Unit Workplan Costs Budget CY15'!#REF!))</f>
        <v>#REF!</v>
      </c>
      <c r="N5" s="27" t="e">
        <f>IF(SUM('Unit Workplan Costs Budget CY15'!#REF!)=0,"",SUM('Unit Workplan Costs Budget CY15'!#REF!))</f>
        <v>#REF!</v>
      </c>
      <c r="O5" s="27" t="str">
        <f>IF(SUM('Unit Workplan Costs Budget CY15'!G6:J6)=0,"",SUM('Unit Workplan Costs Budget CY15'!G6:J6))</f>
        <v/>
      </c>
      <c r="P5" s="27" t="str">
        <f>IF(SUM('Unit Workplan Costs Budget CY15'!K6:N6)=0,"",SUM('Unit Workplan Costs Budget CY15'!K6:N6))</f>
        <v/>
      </c>
      <c r="Q5" s="27"/>
      <c r="R5" s="27"/>
      <c r="S5" s="29"/>
      <c r="T5" s="29"/>
      <c r="U5" s="29"/>
      <c r="V5" s="29"/>
      <c r="W5" s="29"/>
      <c r="X5" s="29"/>
      <c r="Y5" s="35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39" t="e">
        <f t="shared" si="0"/>
        <v>#REF!</v>
      </c>
      <c r="AM5" s="17">
        <v>100</v>
      </c>
      <c r="AN5" s="17" t="e">
        <f t="shared" si="1"/>
        <v>#REF!</v>
      </c>
    </row>
    <row r="6" spans="1:40" x14ac:dyDescent="0.3">
      <c r="A6" s="16" t="s">
        <v>71</v>
      </c>
      <c r="B6" s="16" t="s">
        <v>116</v>
      </c>
      <c r="C6" s="16">
        <v>404</v>
      </c>
      <c r="D6" s="15" t="s">
        <v>95</v>
      </c>
      <c r="E6" s="3"/>
      <c r="F6" s="27" t="str">
        <f>IF('Unit Workplan Costs Budget CY15'!F7=0,"",'Unit Workplan Costs Budget CY15'!F7)</f>
        <v/>
      </c>
      <c r="G6" s="27" t="e">
        <f>IF(SUM('Unit Workplan Costs Budget CY15'!#REF!)=0,"",SUM('Unit Workplan Costs Budget CY15'!#REF!))</f>
        <v>#REF!</v>
      </c>
      <c r="H6" s="27" t="e">
        <f>IF(SUM('Unit Workplan Costs Budget CY15'!#REF!)=0,"",SUM('Unit Workplan Costs Budget CY15'!#REF!))</f>
        <v>#REF!</v>
      </c>
      <c r="I6" s="27" t="e">
        <f>IF(SUM('Unit Workplan Costs Budget CY15'!#REF!)=0,"",SUM('Unit Workplan Costs Budget CY15'!#REF!))</f>
        <v>#REF!</v>
      </c>
      <c r="J6" s="28" t="e">
        <f>IF(SUM('Unit Workplan Costs Budget CY15'!#REF!)=0,"",SUM('Unit Workplan Costs Budget CY15'!#REF!))</f>
        <v>#REF!</v>
      </c>
      <c r="K6" s="27" t="e">
        <f>IF(SUM('Unit Workplan Costs Budget CY15'!#REF!)=0,"",SUM('Unit Workplan Costs Budget CY15'!#REF!))</f>
        <v>#REF!</v>
      </c>
      <c r="L6" s="25"/>
      <c r="M6" s="27" t="e">
        <f>IF(SUM('Unit Workplan Costs Budget CY15'!#REF!)=0,"",SUM('Unit Workplan Costs Budget CY15'!#REF!))</f>
        <v>#REF!</v>
      </c>
      <c r="N6" s="27" t="e">
        <f>IF(SUM('Unit Workplan Costs Budget CY15'!#REF!)=0,"",SUM('Unit Workplan Costs Budget CY15'!#REF!))</f>
        <v>#REF!</v>
      </c>
      <c r="O6" s="27" t="str">
        <f>IF(SUM('Unit Workplan Costs Budget CY15'!G7:J7)=0,"",SUM('Unit Workplan Costs Budget CY15'!G7:J7))</f>
        <v/>
      </c>
      <c r="P6" s="27" t="str">
        <f>IF(SUM('Unit Workplan Costs Budget CY15'!K7:N7)=0,"",SUM('Unit Workplan Costs Budget CY15'!K7:N7))</f>
        <v/>
      </c>
      <c r="Q6" s="27"/>
      <c r="R6" s="27"/>
      <c r="S6" s="29"/>
      <c r="T6" s="29"/>
      <c r="U6" s="29"/>
      <c r="V6" s="29"/>
      <c r="W6" s="29"/>
      <c r="X6" s="29"/>
      <c r="Y6" s="35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39" t="e">
        <f t="shared" si="0"/>
        <v>#REF!</v>
      </c>
      <c r="AM6" s="17">
        <v>300</v>
      </c>
      <c r="AN6" s="17" t="e">
        <f t="shared" si="1"/>
        <v>#REF!</v>
      </c>
    </row>
    <row r="7" spans="1:40" x14ac:dyDescent="0.3">
      <c r="A7" s="16" t="s">
        <v>72</v>
      </c>
      <c r="B7" s="16" t="s">
        <v>116</v>
      </c>
      <c r="C7" s="16">
        <v>401</v>
      </c>
      <c r="D7" s="15" t="s">
        <v>96</v>
      </c>
      <c r="E7" s="3"/>
      <c r="F7" s="27" t="str">
        <f>IF('Unit Workplan Costs Budget CY15'!F8=0,"",'Unit Workplan Costs Budget CY15'!F8)</f>
        <v/>
      </c>
      <c r="G7" s="27" t="e">
        <f>IF(SUM('Unit Workplan Costs Budget CY15'!#REF!)=0,"",SUM('Unit Workplan Costs Budget CY15'!#REF!))</f>
        <v>#REF!</v>
      </c>
      <c r="H7" s="27" t="e">
        <f>IF(SUM('Unit Workplan Costs Budget CY15'!#REF!)=0,"",SUM('Unit Workplan Costs Budget CY15'!#REF!))</f>
        <v>#REF!</v>
      </c>
      <c r="I7" s="27" t="e">
        <f>IF(SUM('Unit Workplan Costs Budget CY15'!#REF!)=0,"",SUM('Unit Workplan Costs Budget CY15'!#REF!))</f>
        <v>#REF!</v>
      </c>
      <c r="J7" s="27" t="e">
        <f>IF(SUM('Unit Workplan Costs Budget CY15'!#REF!)=0,"",SUM('Unit Workplan Costs Budget CY15'!#REF!))</f>
        <v>#REF!</v>
      </c>
      <c r="K7" s="27" t="e">
        <f>IF(SUM('Unit Workplan Costs Budget CY15'!#REF!)=0,"",SUM('Unit Workplan Costs Budget CY15'!#REF!))</f>
        <v>#REF!</v>
      </c>
      <c r="L7" s="25"/>
      <c r="M7" s="28" t="e">
        <f>IF(SUM('Unit Workplan Costs Budget CY15'!#REF!)=0,"",SUM('Unit Workplan Costs Budget CY15'!#REF!))</f>
        <v>#REF!</v>
      </c>
      <c r="N7" s="28" t="e">
        <f>IF(SUM('Unit Workplan Costs Budget CY15'!#REF!)=0,"",SUM('Unit Workplan Costs Budget CY15'!#REF!))</f>
        <v>#REF!</v>
      </c>
      <c r="O7" s="27" t="str">
        <f>IF(SUM('Unit Workplan Costs Budget CY15'!G8:J8)=0,"",SUM('Unit Workplan Costs Budget CY15'!G8:J8))</f>
        <v/>
      </c>
      <c r="P7" s="27" t="str">
        <f>IF(SUM('Unit Workplan Costs Budget CY15'!K8:N8)=0,"",SUM('Unit Workplan Costs Budget CY15'!K8:N8))</f>
        <v/>
      </c>
      <c r="Q7" s="27"/>
      <c r="R7" s="27"/>
      <c r="S7" s="29"/>
      <c r="T7" s="29"/>
      <c r="U7" s="29"/>
      <c r="V7" s="29"/>
      <c r="W7" s="29"/>
      <c r="X7" s="29"/>
      <c r="Y7" s="35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9" t="e">
        <f t="shared" si="0"/>
        <v>#REF!</v>
      </c>
      <c r="AM7" s="17">
        <v>300</v>
      </c>
      <c r="AN7" s="17" t="e">
        <f t="shared" si="1"/>
        <v>#REF!</v>
      </c>
    </row>
    <row r="8" spans="1:40" x14ac:dyDescent="0.3">
      <c r="A8" s="16" t="s">
        <v>73</v>
      </c>
      <c r="B8" s="16" t="s">
        <v>116</v>
      </c>
      <c r="C8" s="16">
        <v>400</v>
      </c>
      <c r="D8" s="15" t="s">
        <v>97</v>
      </c>
      <c r="E8" s="3"/>
      <c r="F8" s="27" t="str">
        <f>IF('Unit Workplan Costs Budget CY15'!F9=0,"",'Unit Workplan Costs Budget CY15'!F9)</f>
        <v/>
      </c>
      <c r="G8" s="27" t="e">
        <f>IF(SUM('Unit Workplan Costs Budget CY15'!#REF!)=0,"",SUM('Unit Workplan Costs Budget CY15'!#REF!))</f>
        <v>#REF!</v>
      </c>
      <c r="H8" s="27" t="e">
        <f>IF(SUM('Unit Workplan Costs Budget CY15'!#REF!)=0,"",SUM('Unit Workplan Costs Budget CY15'!#REF!))</f>
        <v>#REF!</v>
      </c>
      <c r="I8" s="27" t="e">
        <f>IF(SUM('Unit Workplan Costs Budget CY15'!#REF!)=0,"",SUM('Unit Workplan Costs Budget CY15'!#REF!))</f>
        <v>#REF!</v>
      </c>
      <c r="J8" s="27" t="e">
        <f>IF(SUM('Unit Workplan Costs Budget CY15'!#REF!)=0,"",SUM('Unit Workplan Costs Budget CY15'!#REF!))</f>
        <v>#REF!</v>
      </c>
      <c r="K8" s="27" t="e">
        <f>IF(SUM('Unit Workplan Costs Budget CY15'!#REF!)=0,"",SUM('Unit Workplan Costs Budget CY15'!#REF!))</f>
        <v>#REF!</v>
      </c>
      <c r="L8" s="25"/>
      <c r="M8" s="28" t="e">
        <f>IF(SUM('Unit Workplan Costs Budget CY15'!#REF!)=0,"",SUM('Unit Workplan Costs Budget CY15'!#REF!))</f>
        <v>#REF!</v>
      </c>
      <c r="N8" s="27" t="e">
        <f>IF(SUM('Unit Workplan Costs Budget CY15'!#REF!)=0,"",SUM('Unit Workplan Costs Budget CY15'!#REF!))</f>
        <v>#REF!</v>
      </c>
      <c r="O8" s="27" t="str">
        <f>IF(SUM('Unit Workplan Costs Budget CY15'!G9:J9)=0,"",SUM('Unit Workplan Costs Budget CY15'!G9:J9))</f>
        <v/>
      </c>
      <c r="P8" s="27" t="str">
        <f>IF(SUM('Unit Workplan Costs Budget CY15'!K9:N9)=0,"",SUM('Unit Workplan Costs Budget CY15'!K9:N9))</f>
        <v/>
      </c>
      <c r="Q8" s="27"/>
      <c r="R8" s="27"/>
      <c r="S8" s="29"/>
      <c r="T8" s="29"/>
      <c r="U8" s="29"/>
      <c r="V8" s="29"/>
      <c r="W8" s="29"/>
      <c r="X8" s="29"/>
      <c r="Y8" s="35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9" t="e">
        <f t="shared" si="0"/>
        <v>#REF!</v>
      </c>
      <c r="AM8" s="17">
        <v>100</v>
      </c>
      <c r="AN8" s="17" t="e">
        <f t="shared" si="1"/>
        <v>#REF!</v>
      </c>
    </row>
    <row r="9" spans="1:40" x14ac:dyDescent="0.3">
      <c r="A9" s="16" t="s">
        <v>74</v>
      </c>
      <c r="B9" s="16" t="s">
        <v>116</v>
      </c>
      <c r="C9" s="16">
        <v>400</v>
      </c>
      <c r="D9" s="15" t="s">
        <v>98</v>
      </c>
      <c r="E9" s="3"/>
      <c r="F9" s="27" t="str">
        <f>IF('Unit Workplan Costs Budget CY15'!F10=0,"",'Unit Workplan Costs Budget CY15'!F10)</f>
        <v/>
      </c>
      <c r="G9" s="27" t="e">
        <f>IF(SUM('Unit Workplan Costs Budget CY15'!#REF!)=0,"",SUM('Unit Workplan Costs Budget CY15'!#REF!))</f>
        <v>#REF!</v>
      </c>
      <c r="H9" s="27" t="e">
        <f>IF(SUM('Unit Workplan Costs Budget CY15'!#REF!)=0,"",SUM('Unit Workplan Costs Budget CY15'!#REF!))</f>
        <v>#REF!</v>
      </c>
      <c r="I9" s="27" t="e">
        <f>IF(SUM('Unit Workplan Costs Budget CY15'!#REF!)=0,"",SUM('Unit Workplan Costs Budget CY15'!#REF!))</f>
        <v>#REF!</v>
      </c>
      <c r="J9" s="28" t="e">
        <f>IF(SUM('Unit Workplan Costs Budget CY15'!#REF!)=0,"",SUM('Unit Workplan Costs Budget CY15'!#REF!))</f>
        <v>#REF!</v>
      </c>
      <c r="K9" s="28" t="e">
        <f>IF(SUM('Unit Workplan Costs Budget CY15'!#REF!)=0,"",SUM('Unit Workplan Costs Budget CY15'!#REF!))</f>
        <v>#REF!</v>
      </c>
      <c r="L9" s="25"/>
      <c r="M9" s="27" t="e">
        <f>IF(SUM('Unit Workplan Costs Budget CY15'!#REF!)=0,"",SUM('Unit Workplan Costs Budget CY15'!#REF!))</f>
        <v>#REF!</v>
      </c>
      <c r="N9" s="28" t="e">
        <f>IF(SUM('Unit Workplan Costs Budget CY15'!#REF!)=0,"",SUM('Unit Workplan Costs Budget CY15'!#REF!))</f>
        <v>#REF!</v>
      </c>
      <c r="O9" s="28" t="str">
        <f>IF(SUM('Unit Workplan Costs Budget CY15'!G10:J10)=0,"",SUM('Unit Workplan Costs Budget CY15'!G10:J10))</f>
        <v/>
      </c>
      <c r="P9" s="27" t="str">
        <f>IF(SUM('Unit Workplan Costs Budget CY15'!K10:N10)=0,"",SUM('Unit Workplan Costs Budget CY15'!K10:N10))</f>
        <v/>
      </c>
      <c r="Q9" s="27"/>
      <c r="R9" s="26"/>
      <c r="S9" s="29"/>
      <c r="T9" s="29"/>
      <c r="U9" s="29"/>
      <c r="V9" s="29"/>
      <c r="W9" s="29"/>
      <c r="X9" s="29"/>
      <c r="Y9" s="35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9" t="e">
        <f t="shared" si="0"/>
        <v>#REF!</v>
      </c>
      <c r="AM9" s="17">
        <v>300</v>
      </c>
      <c r="AN9" s="17" t="e">
        <f t="shared" si="1"/>
        <v>#REF!</v>
      </c>
    </row>
    <row r="10" spans="1:40" x14ac:dyDescent="0.3">
      <c r="A10" s="16" t="s">
        <v>75</v>
      </c>
      <c r="B10" s="16" t="s">
        <v>116</v>
      </c>
      <c r="C10" s="16">
        <v>401</v>
      </c>
      <c r="D10" s="16" t="s">
        <v>99</v>
      </c>
      <c r="E10" s="3"/>
      <c r="F10" s="27" t="str">
        <f>IF('Unit Workplan Costs Budget CY15'!F11=0,"",'Unit Workplan Costs Budget CY15'!F11)</f>
        <v/>
      </c>
      <c r="G10" s="27" t="e">
        <f>IF(SUM('Unit Workplan Costs Budget CY15'!#REF!)=0,"",SUM('Unit Workplan Costs Budget CY15'!#REF!))</f>
        <v>#REF!</v>
      </c>
      <c r="H10" s="27" t="e">
        <f>IF(SUM('Unit Workplan Costs Budget CY15'!#REF!)=0,"",SUM('Unit Workplan Costs Budget CY15'!#REF!))</f>
        <v>#REF!</v>
      </c>
      <c r="I10" s="28" t="e">
        <f>IF(SUM('Unit Workplan Costs Budget CY15'!#REF!)=0,"",SUM('Unit Workplan Costs Budget CY15'!#REF!))</f>
        <v>#REF!</v>
      </c>
      <c r="J10" s="28" t="e">
        <f>IF(SUM('Unit Workplan Costs Budget CY15'!#REF!)=0,"",SUM('Unit Workplan Costs Budget CY15'!#REF!))</f>
        <v>#REF!</v>
      </c>
      <c r="K10" s="27" t="e">
        <f>IF(SUM('Unit Workplan Costs Budget CY15'!#REF!)=0,"",SUM('Unit Workplan Costs Budget CY15'!#REF!))</f>
        <v>#REF!</v>
      </c>
      <c r="L10" s="25"/>
      <c r="M10" s="27" t="e">
        <f>IF(SUM('Unit Workplan Costs Budget CY15'!#REF!)=0,"",SUM('Unit Workplan Costs Budget CY15'!#REF!))</f>
        <v>#REF!</v>
      </c>
      <c r="N10" s="27" t="e">
        <f>IF(SUM('Unit Workplan Costs Budget CY15'!#REF!)=0,"",SUM('Unit Workplan Costs Budget CY15'!#REF!))</f>
        <v>#REF!</v>
      </c>
      <c r="O10" s="27" t="str">
        <f>IF(SUM('Unit Workplan Costs Budget CY15'!G11:J11)=0,"",SUM('Unit Workplan Costs Budget CY15'!G11:J11))</f>
        <v/>
      </c>
      <c r="P10" s="27" t="str">
        <f>IF(SUM('Unit Workplan Costs Budget CY15'!K11:N11)=0,"",SUM('Unit Workplan Costs Budget CY15'!K11:N11))</f>
        <v/>
      </c>
      <c r="Q10" s="27"/>
      <c r="R10" s="27"/>
      <c r="S10" s="29"/>
      <c r="T10" s="29"/>
      <c r="U10" s="29"/>
      <c r="V10" s="29"/>
      <c r="W10" s="29"/>
      <c r="X10" s="29"/>
      <c r="Y10" s="35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9" t="e">
        <f t="shared" si="0"/>
        <v>#REF!</v>
      </c>
      <c r="AM10" s="17">
        <v>1680</v>
      </c>
      <c r="AN10" s="17" t="e">
        <f t="shared" si="1"/>
        <v>#REF!</v>
      </c>
    </row>
    <row r="11" spans="1:40" x14ac:dyDescent="0.3">
      <c r="A11" s="16" t="s">
        <v>76</v>
      </c>
      <c r="B11" s="16" t="s">
        <v>116</v>
      </c>
      <c r="C11" s="16">
        <v>405</v>
      </c>
      <c r="D11" s="16" t="s">
        <v>100</v>
      </c>
      <c r="E11" s="3"/>
      <c r="F11" s="27" t="str">
        <f>IF('Unit Workplan Costs Budget CY15'!F12=0,"",'Unit Workplan Costs Budget CY15'!F12)</f>
        <v/>
      </c>
      <c r="G11" s="27" t="e">
        <f>IF(SUM('Unit Workplan Costs Budget CY15'!#REF!)=0,"",SUM('Unit Workplan Costs Budget CY15'!#REF!))</f>
        <v>#REF!</v>
      </c>
      <c r="H11" s="27" t="e">
        <f>IF(SUM('Unit Workplan Costs Budget CY15'!#REF!)=0,"",SUM('Unit Workplan Costs Budget CY15'!#REF!))</f>
        <v>#REF!</v>
      </c>
      <c r="I11" s="27" t="e">
        <f>IF(SUM('Unit Workplan Costs Budget CY15'!#REF!)=0,"",SUM('Unit Workplan Costs Budget CY15'!#REF!))</f>
        <v>#REF!</v>
      </c>
      <c r="J11" s="28" t="e">
        <f>IF(SUM('Unit Workplan Costs Budget CY15'!#REF!)=0,"",SUM('Unit Workplan Costs Budget CY15'!#REF!))</f>
        <v>#REF!</v>
      </c>
      <c r="K11" s="28" t="e">
        <f>IF(SUM('Unit Workplan Costs Budget CY15'!#REF!)=0,"",SUM('Unit Workplan Costs Budget CY15'!#REF!))</f>
        <v>#REF!</v>
      </c>
      <c r="L11" s="25"/>
      <c r="M11" s="28">
        <v>3000</v>
      </c>
      <c r="N11" s="28">
        <v>6000</v>
      </c>
      <c r="O11" s="28">
        <v>7500</v>
      </c>
      <c r="P11" s="28">
        <v>7500</v>
      </c>
      <c r="Q11" s="28">
        <v>7500</v>
      </c>
      <c r="R11" s="27"/>
      <c r="S11" s="29"/>
      <c r="T11" s="29"/>
      <c r="U11" s="29"/>
      <c r="V11" s="29"/>
      <c r="W11" s="29"/>
      <c r="X11" s="29"/>
      <c r="Y11" s="35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9" t="e">
        <f t="shared" si="0"/>
        <v>#REF!</v>
      </c>
      <c r="AM11" s="17">
        <v>36000</v>
      </c>
      <c r="AN11" s="17" t="e">
        <f t="shared" si="1"/>
        <v>#REF!</v>
      </c>
    </row>
    <row r="12" spans="1:40" x14ac:dyDescent="0.3">
      <c r="A12" s="16" t="s">
        <v>77</v>
      </c>
      <c r="B12" s="16" t="s">
        <v>116</v>
      </c>
      <c r="C12" s="16">
        <v>405</v>
      </c>
      <c r="D12" s="16" t="s">
        <v>101</v>
      </c>
      <c r="E12" s="3"/>
      <c r="F12" s="27" t="str">
        <f>IF('Unit Workplan Costs Budget CY15'!F13=0,"",'Unit Workplan Costs Budget CY15'!F13)</f>
        <v/>
      </c>
      <c r="G12" s="27" t="e">
        <f>IF(SUM('Unit Workplan Costs Budget CY15'!#REF!)=0,"",SUM('Unit Workplan Costs Budget CY15'!#REF!))</f>
        <v>#REF!</v>
      </c>
      <c r="H12" s="27" t="e">
        <f>IF(SUM('Unit Workplan Costs Budget CY15'!#REF!)=0,"",SUM('Unit Workplan Costs Budget CY15'!#REF!))</f>
        <v>#REF!</v>
      </c>
      <c r="I12" s="27" t="e">
        <f>IF(SUM('Unit Workplan Costs Budget CY15'!#REF!)=0,"",SUM('Unit Workplan Costs Budget CY15'!#REF!))</f>
        <v>#REF!</v>
      </c>
      <c r="J12" s="27" t="e">
        <f>IF(SUM('Unit Workplan Costs Budget CY15'!#REF!)=0,"",SUM('Unit Workplan Costs Budget CY15'!#REF!))</f>
        <v>#REF!</v>
      </c>
      <c r="K12" s="27" t="e">
        <f>IF(SUM('Unit Workplan Costs Budget CY15'!#REF!)=0,"",SUM('Unit Workplan Costs Budget CY15'!#REF!))</f>
        <v>#REF!</v>
      </c>
      <c r="L12" s="25"/>
      <c r="M12" s="28" t="e">
        <f>IF(SUM('Unit Workplan Costs Budget CY15'!#REF!)=0,"",SUM('Unit Workplan Costs Budget CY15'!#REF!))</f>
        <v>#REF!</v>
      </c>
      <c r="N12" s="28" t="e">
        <f>IF(SUM('Unit Workplan Costs Budget CY15'!#REF!)=0,"",SUM('Unit Workplan Costs Budget CY15'!#REF!))</f>
        <v>#REF!</v>
      </c>
      <c r="O12" s="27" t="str">
        <f>IF(SUM('Unit Workplan Costs Budget CY15'!G13:J13)=0,"",SUM('Unit Workplan Costs Budget CY15'!G13:J13))</f>
        <v/>
      </c>
      <c r="P12" s="27">
        <f>IF(SUM('Unit Workplan Costs Budget CY15'!K13:N13)=0,"",SUM('Unit Workplan Costs Budget CY15'!K13:N13))</f>
        <v>522.72727272727275</v>
      </c>
      <c r="Q12" s="27"/>
      <c r="R12" s="27"/>
      <c r="S12" s="29"/>
      <c r="T12" s="29"/>
      <c r="U12" s="29"/>
      <c r="V12" s="29"/>
      <c r="W12" s="29"/>
      <c r="X12" s="29"/>
      <c r="Y12" s="35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9" t="e">
        <f t="shared" si="0"/>
        <v>#REF!</v>
      </c>
      <c r="AM12" s="17">
        <v>5040</v>
      </c>
      <c r="AN12" s="17" t="e">
        <f t="shared" si="1"/>
        <v>#REF!</v>
      </c>
    </row>
    <row r="13" spans="1:40" x14ac:dyDescent="0.3">
      <c r="A13" s="16" t="s">
        <v>78</v>
      </c>
      <c r="B13" s="16" t="s">
        <v>116</v>
      </c>
      <c r="C13" s="16">
        <v>405</v>
      </c>
      <c r="D13" s="16" t="s">
        <v>105</v>
      </c>
      <c r="E13" s="3"/>
      <c r="F13" s="27" t="str">
        <f>IF('Unit Workplan Costs Budget CY15'!F14=0,"",'Unit Workplan Costs Budget CY15'!F14)</f>
        <v/>
      </c>
      <c r="G13" s="27" t="e">
        <f>IF(SUM('Unit Workplan Costs Budget CY15'!#REF!)=0,"",SUM('Unit Workplan Costs Budget CY15'!#REF!))</f>
        <v>#REF!</v>
      </c>
      <c r="H13" s="27" t="e">
        <f>IF(SUM('Unit Workplan Costs Budget CY15'!#REF!)=0,"",SUM('Unit Workplan Costs Budget CY15'!#REF!))</f>
        <v>#REF!</v>
      </c>
      <c r="I13" s="27" t="e">
        <f>IF(SUM('Unit Workplan Costs Budget CY15'!#REF!)=0,"",SUM('Unit Workplan Costs Budget CY15'!#REF!))</f>
        <v>#REF!</v>
      </c>
      <c r="J13" s="27" t="e">
        <f>IF(SUM('Unit Workplan Costs Budget CY15'!#REF!)=0,"",SUM('Unit Workplan Costs Budget CY15'!#REF!))</f>
        <v>#REF!</v>
      </c>
      <c r="K13" s="27" t="e">
        <f>IF(SUM('Unit Workplan Costs Budget CY15'!#REF!)=0,"",SUM('Unit Workplan Costs Budget CY15'!#REF!))</f>
        <v>#REF!</v>
      </c>
      <c r="L13" s="25"/>
      <c r="M13" s="27" t="e">
        <f>IF(SUM('Unit Workplan Costs Budget CY15'!#REF!)=0,"",SUM('Unit Workplan Costs Budget CY15'!#REF!))</f>
        <v>#REF!</v>
      </c>
      <c r="N13" s="27"/>
      <c r="O13" s="27"/>
      <c r="P13" s="27"/>
      <c r="Q13" s="26"/>
      <c r="R13" s="28">
        <v>3750</v>
      </c>
      <c r="S13" s="29"/>
      <c r="T13" s="38"/>
      <c r="U13" s="29"/>
      <c r="V13" s="29"/>
      <c r="W13" s="29"/>
      <c r="X13" s="28">
        <v>3750</v>
      </c>
      <c r="Y13" s="35"/>
      <c r="Z13" s="29"/>
      <c r="AA13" s="29"/>
      <c r="AB13" s="29"/>
      <c r="AC13" s="29"/>
      <c r="AD13" s="29"/>
      <c r="AE13" s="38"/>
      <c r="AF13" s="29"/>
      <c r="AG13" s="29"/>
      <c r="AH13" s="29"/>
      <c r="AI13" s="29"/>
      <c r="AJ13" s="29"/>
      <c r="AK13" s="29"/>
      <c r="AL13" s="39" t="e">
        <f t="shared" si="0"/>
        <v>#REF!</v>
      </c>
      <c r="AM13" s="17">
        <v>15000</v>
      </c>
      <c r="AN13" s="17" t="e">
        <f t="shared" si="1"/>
        <v>#REF!</v>
      </c>
    </row>
    <row r="14" spans="1:40" x14ac:dyDescent="0.3">
      <c r="A14" s="16" t="s">
        <v>79</v>
      </c>
      <c r="B14" s="16" t="s">
        <v>116</v>
      </c>
      <c r="C14" s="16">
        <v>405</v>
      </c>
      <c r="D14" s="16" t="s">
        <v>102</v>
      </c>
      <c r="E14" s="3"/>
      <c r="F14" s="27" t="str">
        <f>IF('Unit Workplan Costs Budget CY15'!F15=0,"",'Unit Workplan Costs Budget CY15'!F15)</f>
        <v/>
      </c>
      <c r="G14" s="27" t="e">
        <f>IF(SUM('Unit Workplan Costs Budget CY15'!#REF!)=0,"",SUM('Unit Workplan Costs Budget CY15'!#REF!))</f>
        <v>#REF!</v>
      </c>
      <c r="H14" s="27" t="e">
        <f>IF(SUM('Unit Workplan Costs Budget CY15'!#REF!)=0,"",SUM('Unit Workplan Costs Budget CY15'!#REF!))</f>
        <v>#REF!</v>
      </c>
      <c r="I14" s="28" t="e">
        <f>IF(SUM('Unit Workplan Costs Budget CY15'!#REF!)=0,"",SUM('Unit Workplan Costs Budget CY15'!#REF!))</f>
        <v>#REF!</v>
      </c>
      <c r="J14" s="27" t="e">
        <f>IF(SUM('Unit Workplan Costs Budget CY15'!#REF!)=0,"",SUM('Unit Workplan Costs Budget CY15'!#REF!))</f>
        <v>#REF!</v>
      </c>
      <c r="K14" s="27" t="e">
        <f>IF(SUM('Unit Workplan Costs Budget CY15'!#REF!)=0,"",SUM('Unit Workplan Costs Budget CY15'!#REF!))</f>
        <v>#REF!</v>
      </c>
      <c r="L14" s="25"/>
      <c r="M14" s="27" t="e">
        <f>IF(SUM('Unit Workplan Costs Budget CY15'!#REF!)=0,"",SUM('Unit Workplan Costs Budget CY15'!#REF!))</f>
        <v>#REF!</v>
      </c>
      <c r="N14" s="27"/>
      <c r="O14" s="27"/>
      <c r="P14" s="27"/>
      <c r="Q14" s="27"/>
      <c r="R14" s="27"/>
      <c r="S14" s="29"/>
      <c r="T14" s="29"/>
      <c r="U14" s="29"/>
      <c r="V14" s="29"/>
      <c r="W14" s="29"/>
      <c r="X14" s="29"/>
      <c r="Y14" s="35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9" t="e">
        <f t="shared" si="0"/>
        <v>#REF!</v>
      </c>
      <c r="AM14" s="17">
        <v>12980</v>
      </c>
      <c r="AN14" s="17" t="e">
        <f t="shared" si="1"/>
        <v>#REF!</v>
      </c>
    </row>
    <row r="15" spans="1:40" x14ac:dyDescent="0.3">
      <c r="A15" s="16" t="s">
        <v>80</v>
      </c>
      <c r="B15" s="16" t="s">
        <v>116</v>
      </c>
      <c r="C15" s="16">
        <v>405</v>
      </c>
      <c r="D15" s="16" t="s">
        <v>103</v>
      </c>
      <c r="E15" s="3"/>
      <c r="F15" s="27" t="str">
        <f>IF('Unit Workplan Costs Budget CY15'!F16=0,"",'Unit Workplan Costs Budget CY15'!F16)</f>
        <v/>
      </c>
      <c r="G15" s="27" t="e">
        <f>IF(SUM('Unit Workplan Costs Budget CY15'!#REF!)=0,"",SUM('Unit Workplan Costs Budget CY15'!#REF!))</f>
        <v>#REF!</v>
      </c>
      <c r="H15" s="27" t="e">
        <f>IF(SUM('Unit Workplan Costs Budget CY15'!#REF!)=0,"",SUM('Unit Workplan Costs Budget CY15'!#REF!))</f>
        <v>#REF!</v>
      </c>
      <c r="I15" s="27" t="e">
        <f>IF(SUM('Unit Workplan Costs Budget CY15'!#REF!)=0,"",SUM('Unit Workplan Costs Budget CY15'!#REF!))</f>
        <v>#REF!</v>
      </c>
      <c r="J15" s="27" t="e">
        <f>IF(SUM('Unit Workplan Costs Budget CY15'!#REF!)=0,"",SUM('Unit Workplan Costs Budget CY15'!#REF!))</f>
        <v>#REF!</v>
      </c>
      <c r="K15" s="27" t="e">
        <f>IF(SUM('Unit Workplan Costs Budget CY15'!#REF!)=0,"",SUM('Unit Workplan Costs Budget CY15'!#REF!))</f>
        <v>#REF!</v>
      </c>
      <c r="L15" s="25"/>
      <c r="M15" s="27" t="e">
        <f>IF(SUM('Unit Workplan Costs Budget CY15'!#REF!)=0,"",SUM('Unit Workplan Costs Budget CY15'!#REF!))</f>
        <v>#REF!</v>
      </c>
      <c r="N15" s="27" t="e">
        <f>IF(SUM('Unit Workplan Costs Budget CY15'!#REF!)=0,"",SUM('Unit Workplan Costs Budget CY15'!#REF!))</f>
        <v>#REF!</v>
      </c>
      <c r="O15" s="27" t="str">
        <f>IF(SUM('Unit Workplan Costs Budget CY15'!G16:J16)=0,"",SUM('Unit Workplan Costs Budget CY15'!G16:J16))</f>
        <v/>
      </c>
      <c r="P15" s="27" t="str">
        <f>IF(SUM('Unit Workplan Costs Budget CY15'!K16:N16)=0,"",SUM('Unit Workplan Costs Budget CY15'!K16:N16))</f>
        <v/>
      </c>
      <c r="Q15" s="26"/>
      <c r="R15" s="26"/>
      <c r="S15" s="29"/>
      <c r="T15" s="29"/>
      <c r="U15" s="29"/>
      <c r="V15" s="29"/>
      <c r="W15" s="29"/>
      <c r="X15" s="29"/>
      <c r="Y15" s="35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9" t="e">
        <f t="shared" si="0"/>
        <v>#REF!</v>
      </c>
      <c r="AM15" s="17">
        <v>9000</v>
      </c>
      <c r="AN15" s="17" t="e">
        <f t="shared" si="1"/>
        <v>#REF!</v>
      </c>
    </row>
    <row r="16" spans="1:40" x14ac:dyDescent="0.3">
      <c r="A16" s="16" t="s">
        <v>81</v>
      </c>
      <c r="B16" s="16" t="s">
        <v>116</v>
      </c>
      <c r="C16" s="16">
        <v>405</v>
      </c>
      <c r="D16" s="16" t="s">
        <v>104</v>
      </c>
      <c r="E16" s="3"/>
      <c r="F16" s="27" t="str">
        <f>IF('Unit Workplan Costs Budget CY15'!F17=0,"",'Unit Workplan Costs Budget CY15'!F17)</f>
        <v/>
      </c>
      <c r="G16" s="27" t="e">
        <f>IF(SUM('Unit Workplan Costs Budget CY15'!#REF!)=0,"",SUM('Unit Workplan Costs Budget CY15'!#REF!))</f>
        <v>#REF!</v>
      </c>
      <c r="H16" s="27" t="e">
        <f>IF(SUM('Unit Workplan Costs Budget CY15'!#REF!)=0,"",SUM('Unit Workplan Costs Budget CY15'!#REF!))</f>
        <v>#REF!</v>
      </c>
      <c r="I16" s="27" t="e">
        <f>IF(SUM('Unit Workplan Costs Budget CY15'!#REF!)=0,"",SUM('Unit Workplan Costs Budget CY15'!#REF!))</f>
        <v>#REF!</v>
      </c>
      <c r="J16" s="27" t="e">
        <f>IF(SUM('Unit Workplan Costs Budget CY15'!#REF!)=0,"",SUM('Unit Workplan Costs Budget CY15'!#REF!))</f>
        <v>#REF!</v>
      </c>
      <c r="K16" s="27" t="e">
        <f>IF(SUM('Unit Workplan Costs Budget CY15'!#REF!)=0,"",SUM('Unit Workplan Costs Budget CY15'!#REF!))</f>
        <v>#REF!</v>
      </c>
      <c r="L16" s="25"/>
      <c r="M16" s="27" t="e">
        <f>IF(SUM('Unit Workplan Costs Budget CY15'!#REF!)=0,"",SUM('Unit Workplan Costs Budget CY15'!#REF!))</f>
        <v>#REF!</v>
      </c>
      <c r="N16" s="27" t="e">
        <f>IF(SUM('Unit Workplan Costs Budget CY15'!#REF!)=0,"",SUM('Unit Workplan Costs Budget CY15'!#REF!))</f>
        <v>#REF!</v>
      </c>
      <c r="O16" s="27" t="str">
        <f>IF(SUM('Unit Workplan Costs Budget CY15'!G17:J17)=0,"",SUM('Unit Workplan Costs Budget CY15'!G17:J17))</f>
        <v/>
      </c>
      <c r="P16" s="27" t="str">
        <f>IF(SUM('Unit Workplan Costs Budget CY15'!K17:N17)=0,"",SUM('Unit Workplan Costs Budget CY15'!K17:N17))</f>
        <v/>
      </c>
      <c r="Q16" s="27"/>
      <c r="R16" s="27"/>
      <c r="S16" s="29"/>
      <c r="T16" s="29"/>
      <c r="U16" s="29"/>
      <c r="V16" s="29"/>
      <c r="W16" s="29"/>
      <c r="X16" s="29"/>
      <c r="Y16" s="35"/>
      <c r="Z16" s="28">
        <v>2000</v>
      </c>
      <c r="AA16" s="28">
        <v>2000</v>
      </c>
      <c r="AB16" s="28">
        <v>2000</v>
      </c>
      <c r="AC16" s="28">
        <v>2000</v>
      </c>
      <c r="AD16" s="29"/>
      <c r="AE16" s="29"/>
      <c r="AF16" s="29"/>
      <c r="AG16" s="29"/>
      <c r="AH16" s="29"/>
      <c r="AI16" s="29"/>
      <c r="AJ16" s="29"/>
      <c r="AK16" s="29"/>
      <c r="AL16" s="39" t="e">
        <f t="shared" si="0"/>
        <v>#REF!</v>
      </c>
      <c r="AM16" s="17">
        <v>14400</v>
      </c>
      <c r="AN16" s="17" t="e">
        <f t="shared" si="1"/>
        <v>#REF!</v>
      </c>
    </row>
    <row r="17" spans="1:40" x14ac:dyDescent="0.3">
      <c r="A17" s="16" t="s">
        <v>82</v>
      </c>
      <c r="B17" s="16" t="s">
        <v>116</v>
      </c>
      <c r="C17" s="16">
        <v>405</v>
      </c>
      <c r="D17" s="19" t="s">
        <v>106</v>
      </c>
      <c r="E17" s="3"/>
      <c r="F17" s="27" t="str">
        <f>IF('Unit Workplan Costs Budget CY15'!F18=0,"",'Unit Workplan Costs Budget CY15'!F18)</f>
        <v/>
      </c>
      <c r="G17" s="28" t="e">
        <f>IF(SUM('Unit Workplan Costs Budget CY15'!#REF!)=0,"",SUM('Unit Workplan Costs Budget CY15'!#REF!))</f>
        <v>#REF!</v>
      </c>
      <c r="H17" s="27" t="e">
        <f>IF(SUM('Unit Workplan Costs Budget CY15'!#REF!)=0,"",SUM('Unit Workplan Costs Budget CY15'!#REF!))</f>
        <v>#REF!</v>
      </c>
      <c r="I17" s="28" t="e">
        <f>IF(SUM('Unit Workplan Costs Budget CY15'!#REF!)=0,"",SUM('Unit Workplan Costs Budget CY15'!#REF!))</f>
        <v>#REF!</v>
      </c>
      <c r="J17" s="27" t="e">
        <f>IF(SUM('Unit Workplan Costs Budget CY15'!#REF!)=0,"",SUM('Unit Workplan Costs Budget CY15'!#REF!))</f>
        <v>#REF!</v>
      </c>
      <c r="K17" s="27" t="e">
        <f>IF(SUM('Unit Workplan Costs Budget CY15'!#REF!)=0,"",SUM('Unit Workplan Costs Budget CY15'!#REF!))</f>
        <v>#REF!</v>
      </c>
      <c r="L17" s="33"/>
      <c r="M17" s="27" t="e">
        <f>IF(SUM('Unit Workplan Costs Budget CY15'!#REF!)=0,"",SUM('Unit Workplan Costs Budget CY15'!#REF!))</f>
        <v>#REF!</v>
      </c>
      <c r="N17" s="27" t="e">
        <f>IF(SUM('Unit Workplan Costs Budget CY15'!#REF!)=0,"",SUM('Unit Workplan Costs Budget CY15'!#REF!))</f>
        <v>#REF!</v>
      </c>
      <c r="O17" s="27">
        <f>IF(SUM('Unit Workplan Costs Budget CY15'!G18:J18)=0,"",SUM('Unit Workplan Costs Budget CY15'!G18:J18))</f>
        <v>909.09090909090912</v>
      </c>
      <c r="P17" s="27" t="str">
        <f>IF(SUM('Unit Workplan Costs Budget CY15'!K18:N18)=0,"",SUM('Unit Workplan Costs Budget CY15'!K18:N18))</f>
        <v/>
      </c>
      <c r="Q17" s="12"/>
      <c r="R17" s="12"/>
      <c r="S17" s="29"/>
      <c r="T17" s="29"/>
      <c r="U17" s="29"/>
      <c r="V17" s="29"/>
      <c r="W17" s="29"/>
      <c r="X17" s="29"/>
      <c r="Y17" s="35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9" t="e">
        <f t="shared" si="0"/>
        <v>#REF!</v>
      </c>
      <c r="AM17" s="17">
        <v>6000</v>
      </c>
      <c r="AN17" s="17" t="e">
        <f t="shared" si="1"/>
        <v>#REF!</v>
      </c>
    </row>
    <row r="18" spans="1:40" x14ac:dyDescent="0.3">
      <c r="A18" s="16" t="s">
        <v>83</v>
      </c>
      <c r="B18" s="16" t="s">
        <v>116</v>
      </c>
      <c r="C18" s="16">
        <v>405</v>
      </c>
      <c r="D18" s="19" t="s">
        <v>107</v>
      </c>
      <c r="E18" s="3"/>
      <c r="F18" s="27" t="str">
        <f>IF('Unit Workplan Costs Budget CY15'!F19=0,"",'Unit Workplan Costs Budget CY15'!F19)</f>
        <v/>
      </c>
      <c r="G18" s="28" t="e">
        <f>IF(SUM('Unit Workplan Costs Budget CY15'!#REF!)=0,"",SUM('Unit Workplan Costs Budget CY15'!#REF!))</f>
        <v>#REF!</v>
      </c>
      <c r="H18" s="27" t="e">
        <f>IF(SUM('Unit Workplan Costs Budget CY15'!#REF!)=0,"",SUM('Unit Workplan Costs Budget CY15'!#REF!))</f>
        <v>#REF!</v>
      </c>
      <c r="I18" s="28" t="e">
        <f>IF(SUM('Unit Workplan Costs Budget CY15'!#REF!)=0,"",SUM('Unit Workplan Costs Budget CY15'!#REF!))</f>
        <v>#REF!</v>
      </c>
      <c r="J18" s="27" t="e">
        <f>IF(SUM('Unit Workplan Costs Budget CY15'!#REF!)=0,"",SUM('Unit Workplan Costs Budget CY15'!#REF!))</f>
        <v>#REF!</v>
      </c>
      <c r="K18" s="27" t="e">
        <f>IF(SUM('Unit Workplan Costs Budget CY15'!#REF!)=0,"",SUM('Unit Workplan Costs Budget CY15'!#REF!))</f>
        <v>#REF!</v>
      </c>
      <c r="L18" s="33"/>
      <c r="M18" s="27" t="e">
        <f>IF(SUM('Unit Workplan Costs Budget CY15'!#REF!)=0,"",SUM('Unit Workplan Costs Budget CY15'!#REF!))</f>
        <v>#REF!</v>
      </c>
      <c r="N18" s="27" t="e">
        <f>IF(SUM('Unit Workplan Costs Budget CY15'!#REF!)=0,"",SUM('Unit Workplan Costs Budget CY15'!#REF!))</f>
        <v>#REF!</v>
      </c>
      <c r="O18" s="27" t="str">
        <f>IF(SUM('Unit Workplan Costs Budget CY15'!G19:J19)=0,"",SUM('Unit Workplan Costs Budget CY15'!G19:J19))</f>
        <v/>
      </c>
      <c r="P18" s="27" t="str">
        <f>IF(SUM('Unit Workplan Costs Budget CY15'!K19:N19)=0,"",SUM('Unit Workplan Costs Budget CY15'!K19:N19))</f>
        <v/>
      </c>
      <c r="Q18" s="12"/>
      <c r="R18" s="12"/>
      <c r="S18" s="29"/>
      <c r="T18" s="29"/>
      <c r="U18" s="29"/>
      <c r="V18" s="29"/>
      <c r="W18" s="29"/>
      <c r="X18" s="29"/>
      <c r="Y18" s="35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9" t="e">
        <f t="shared" si="0"/>
        <v>#REF!</v>
      </c>
      <c r="AM18" s="17">
        <v>2500</v>
      </c>
      <c r="AN18" s="17" t="e">
        <f t="shared" si="1"/>
        <v>#REF!</v>
      </c>
    </row>
    <row r="19" spans="1:40" x14ac:dyDescent="0.3">
      <c r="A19" s="16" t="s">
        <v>84</v>
      </c>
      <c r="B19" s="16" t="s">
        <v>116</v>
      </c>
      <c r="C19" s="16">
        <v>405</v>
      </c>
      <c r="D19" s="19" t="s">
        <v>108</v>
      </c>
      <c r="E19" s="3"/>
      <c r="F19" s="27" t="str">
        <f>IF('Unit Workplan Costs Budget CY15'!F20=0,"",'Unit Workplan Costs Budget CY15'!F20)</f>
        <v/>
      </c>
      <c r="G19" s="28" t="e">
        <f>IF(SUM('Unit Workplan Costs Budget CY15'!#REF!)=0,"",SUM('Unit Workplan Costs Budget CY15'!#REF!))</f>
        <v>#REF!</v>
      </c>
      <c r="H19" s="27" t="e">
        <f>IF(SUM('Unit Workplan Costs Budget CY15'!#REF!)=0,"",SUM('Unit Workplan Costs Budget CY15'!#REF!))</f>
        <v>#REF!</v>
      </c>
      <c r="I19" s="27" t="e">
        <f>IF(SUM('Unit Workplan Costs Budget CY15'!#REF!)=0,"",SUM('Unit Workplan Costs Budget CY15'!#REF!))</f>
        <v>#REF!</v>
      </c>
      <c r="J19" s="27" t="e">
        <f>IF(SUM('Unit Workplan Costs Budget CY15'!#REF!)=0,"",SUM('Unit Workplan Costs Budget CY15'!#REF!))</f>
        <v>#REF!</v>
      </c>
      <c r="K19" s="27" t="e">
        <f>IF(SUM('Unit Workplan Costs Budget CY15'!#REF!)=0,"",SUM('Unit Workplan Costs Budget CY15'!#REF!))</f>
        <v>#REF!</v>
      </c>
      <c r="L19" s="33"/>
      <c r="M19" s="27" t="e">
        <f>IF(SUM('Unit Workplan Costs Budget CY15'!#REF!)=0,"",SUM('Unit Workplan Costs Budget CY15'!#REF!))</f>
        <v>#REF!</v>
      </c>
      <c r="N19" s="27" t="e">
        <f>IF(SUM('Unit Workplan Costs Budget CY15'!#REF!)=0,"",SUM('Unit Workplan Costs Budget CY15'!#REF!))</f>
        <v>#REF!</v>
      </c>
      <c r="O19" s="27" t="str">
        <f>IF(SUM('Unit Workplan Costs Budget CY15'!G20:J20)=0,"",SUM('Unit Workplan Costs Budget CY15'!G20:J20))</f>
        <v/>
      </c>
      <c r="P19" s="27" t="str">
        <f>IF(SUM('Unit Workplan Costs Budget CY15'!K20:N20)=0,"",SUM('Unit Workplan Costs Budget CY15'!K20:N20))</f>
        <v/>
      </c>
      <c r="Q19" s="12"/>
      <c r="R19" s="12"/>
      <c r="S19" s="29"/>
      <c r="T19" s="29"/>
      <c r="U19" s="29"/>
      <c r="V19" s="29"/>
      <c r="W19" s="29"/>
      <c r="X19" s="29"/>
      <c r="Y19" s="35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9" t="e">
        <f t="shared" si="0"/>
        <v>#REF!</v>
      </c>
      <c r="AM19" s="17">
        <v>3000</v>
      </c>
      <c r="AN19" s="17" t="e">
        <f t="shared" si="1"/>
        <v>#REF!</v>
      </c>
    </row>
    <row r="20" spans="1:40" x14ac:dyDescent="0.3">
      <c r="A20" s="16" t="s">
        <v>85</v>
      </c>
      <c r="B20" s="16" t="s">
        <v>116</v>
      </c>
      <c r="C20" s="16">
        <v>405</v>
      </c>
      <c r="D20" s="19" t="s">
        <v>109</v>
      </c>
      <c r="E20" s="3"/>
      <c r="F20" s="27" t="str">
        <f>IF('Unit Workplan Costs Budget CY15'!F21=0,"",'Unit Workplan Costs Budget CY15'!F21)</f>
        <v/>
      </c>
      <c r="G20" s="27" t="e">
        <f>IF(SUM('Unit Workplan Costs Budget CY15'!#REF!)=0,"",SUM('Unit Workplan Costs Budget CY15'!#REF!))</f>
        <v>#REF!</v>
      </c>
      <c r="H20" s="27" t="e">
        <f>IF(SUM('Unit Workplan Costs Budget CY15'!#REF!)=0,"",SUM('Unit Workplan Costs Budget CY15'!#REF!))</f>
        <v>#REF!</v>
      </c>
      <c r="I20" s="27" t="e">
        <f>IF(SUM('Unit Workplan Costs Budget CY15'!#REF!)=0,"",SUM('Unit Workplan Costs Budget CY15'!#REF!))</f>
        <v>#REF!</v>
      </c>
      <c r="J20" s="27" t="e">
        <f>IF(SUM('Unit Workplan Costs Budget CY15'!#REF!)=0,"",SUM('Unit Workplan Costs Budget CY15'!#REF!))</f>
        <v>#REF!</v>
      </c>
      <c r="K20" s="27" t="e">
        <f>IF(SUM('Unit Workplan Costs Budget CY15'!#REF!)=0,"",SUM('Unit Workplan Costs Budget CY15'!#REF!))</f>
        <v>#REF!</v>
      </c>
      <c r="L20" s="33"/>
      <c r="M20" s="27" t="e">
        <f>IF(SUM('Unit Workplan Costs Budget CY15'!#REF!)=0,"",SUM('Unit Workplan Costs Budget CY15'!#REF!))</f>
        <v>#REF!</v>
      </c>
      <c r="N20" s="27" t="e">
        <f>IF(SUM('Unit Workplan Costs Budget CY15'!#REF!)=0,"",SUM('Unit Workplan Costs Budget CY15'!#REF!))</f>
        <v>#REF!</v>
      </c>
      <c r="O20" s="27">
        <f>IF(SUM('Unit Workplan Costs Budget CY15'!G21:J21)=0,"",SUM('Unit Workplan Costs Budget CY15'!G21:J21))</f>
        <v>600</v>
      </c>
      <c r="P20" s="27" t="str">
        <f>IF(SUM('Unit Workplan Costs Budget CY15'!K21:N21)=0,"",SUM('Unit Workplan Costs Budget CY15'!K21:N21))</f>
        <v/>
      </c>
      <c r="Q20" s="12"/>
      <c r="R20" s="12"/>
      <c r="S20" s="29"/>
      <c r="T20" s="29"/>
      <c r="U20" s="29"/>
      <c r="V20" s="29"/>
      <c r="W20" s="29"/>
      <c r="X20" s="29"/>
      <c r="Y20" s="35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9" t="e">
        <f t="shared" si="0"/>
        <v>#REF!</v>
      </c>
      <c r="AM20" s="17">
        <v>1000</v>
      </c>
      <c r="AN20" s="17" t="e">
        <f t="shared" si="1"/>
        <v>#REF!</v>
      </c>
    </row>
    <row r="21" spans="1:40" x14ac:dyDescent="0.3">
      <c r="A21" s="16" t="s">
        <v>86</v>
      </c>
      <c r="B21" s="16" t="s">
        <v>116</v>
      </c>
      <c r="C21" s="16">
        <v>405</v>
      </c>
      <c r="D21" s="19" t="s">
        <v>110</v>
      </c>
      <c r="E21" s="3"/>
      <c r="F21" s="27" t="str">
        <f>IF('Unit Workplan Costs Budget CY15'!F22=0,"",'Unit Workplan Costs Budget CY15'!F22)</f>
        <v/>
      </c>
      <c r="G21" s="27" t="e">
        <f>IF(SUM('Unit Workplan Costs Budget CY15'!#REF!)=0,"",SUM('Unit Workplan Costs Budget CY15'!#REF!))</f>
        <v>#REF!</v>
      </c>
      <c r="H21" s="27" t="e">
        <f>IF(SUM('Unit Workplan Costs Budget CY15'!#REF!)=0,"",SUM('Unit Workplan Costs Budget CY15'!#REF!))</f>
        <v>#REF!</v>
      </c>
      <c r="I21" s="28" t="e">
        <f>IF(SUM('Unit Workplan Costs Budget CY15'!#REF!)=0,"",SUM('Unit Workplan Costs Budget CY15'!#REF!))</f>
        <v>#REF!</v>
      </c>
      <c r="J21" s="27" t="e">
        <f>IF(SUM('Unit Workplan Costs Budget CY15'!#REF!)=0,"",SUM('Unit Workplan Costs Budget CY15'!#REF!))</f>
        <v>#REF!</v>
      </c>
      <c r="K21" s="27" t="e">
        <f>IF(SUM('Unit Workplan Costs Budget CY15'!#REF!)=0,"",SUM('Unit Workplan Costs Budget CY15'!#REF!))</f>
        <v>#REF!</v>
      </c>
      <c r="L21" s="33"/>
      <c r="M21" s="27" t="e">
        <f>IF(SUM('Unit Workplan Costs Budget CY15'!#REF!)=0,"",SUM('Unit Workplan Costs Budget CY15'!#REF!))</f>
        <v>#REF!</v>
      </c>
      <c r="N21" s="27" t="e">
        <f>IF(SUM('Unit Workplan Costs Budget CY15'!#REF!)=0,"",SUM('Unit Workplan Costs Budget CY15'!#REF!))</f>
        <v>#REF!</v>
      </c>
      <c r="O21" s="27" t="str">
        <f>IF(SUM('Unit Workplan Costs Budget CY15'!G22:J22)=0,"",SUM('Unit Workplan Costs Budget CY15'!G22:J22))</f>
        <v/>
      </c>
      <c r="P21" s="27" t="str">
        <f>IF(SUM('Unit Workplan Costs Budget CY15'!K22:N22)=0,"",SUM('Unit Workplan Costs Budget CY15'!K22:N22))</f>
        <v/>
      </c>
      <c r="Q21" s="12"/>
      <c r="R21" s="12"/>
      <c r="S21" s="29"/>
      <c r="T21" s="29"/>
      <c r="U21" s="29"/>
      <c r="V21" s="29"/>
      <c r="W21" s="29"/>
      <c r="X21" s="29"/>
      <c r="Y21" s="35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9" t="e">
        <f t="shared" si="0"/>
        <v>#REF!</v>
      </c>
      <c r="AM21" s="17">
        <v>1500</v>
      </c>
      <c r="AN21" s="17" t="e">
        <f t="shared" si="1"/>
        <v>#REF!</v>
      </c>
    </row>
    <row r="22" spans="1:40" x14ac:dyDescent="0.3">
      <c r="A22" s="16" t="s">
        <v>87</v>
      </c>
      <c r="B22" s="16" t="s">
        <v>116</v>
      </c>
      <c r="C22" s="16">
        <v>405</v>
      </c>
      <c r="D22" s="19" t="s">
        <v>111</v>
      </c>
      <c r="E22" s="3"/>
      <c r="F22" s="27" t="str">
        <f>IF('Unit Workplan Costs Budget CY15'!F23=0,"",'Unit Workplan Costs Budget CY15'!F23)</f>
        <v/>
      </c>
      <c r="G22" s="27" t="e">
        <f>IF(SUM('Unit Workplan Costs Budget CY15'!#REF!)=0,"",SUM('Unit Workplan Costs Budget CY15'!#REF!))</f>
        <v>#REF!</v>
      </c>
      <c r="H22" s="27" t="e">
        <f>IF(SUM('Unit Workplan Costs Budget CY15'!#REF!)=0,"",SUM('Unit Workplan Costs Budget CY15'!#REF!))</f>
        <v>#REF!</v>
      </c>
      <c r="I22" s="27" t="e">
        <f>IF(SUM('Unit Workplan Costs Budget CY15'!#REF!)=0,"",SUM('Unit Workplan Costs Budget CY15'!#REF!))</f>
        <v>#REF!</v>
      </c>
      <c r="J22" s="27" t="e">
        <f>IF(SUM('Unit Workplan Costs Budget CY15'!#REF!)=0,"",SUM('Unit Workplan Costs Budget CY15'!#REF!))</f>
        <v>#REF!</v>
      </c>
      <c r="K22" s="27" t="e">
        <f>IF(SUM('Unit Workplan Costs Budget CY15'!#REF!)=0,"",SUM('Unit Workplan Costs Budget CY15'!#REF!))</f>
        <v>#REF!</v>
      </c>
      <c r="L22" s="33"/>
      <c r="M22" s="27" t="e">
        <f>IF(SUM('Unit Workplan Costs Budget CY15'!#REF!)=0,"",SUM('Unit Workplan Costs Budget CY15'!#REF!))</f>
        <v>#REF!</v>
      </c>
      <c r="N22" s="27" t="e">
        <f>IF(SUM('Unit Workplan Costs Budget CY15'!#REF!)=0,"",SUM('Unit Workplan Costs Budget CY15'!#REF!))</f>
        <v>#REF!</v>
      </c>
      <c r="O22" s="27" t="str">
        <f>IF(SUM('Unit Workplan Costs Budget CY15'!G23:J23)=0,"",SUM('Unit Workplan Costs Budget CY15'!G23:J23))</f>
        <v/>
      </c>
      <c r="P22" s="27" t="str">
        <f>IF(SUM('Unit Workplan Costs Budget CY15'!K23:N23)=0,"",SUM('Unit Workplan Costs Budget CY15'!K23:N23))</f>
        <v/>
      </c>
      <c r="Q22" s="12"/>
      <c r="R22" s="12"/>
      <c r="S22" s="29"/>
      <c r="T22" s="29"/>
      <c r="U22" s="29"/>
      <c r="V22" s="29"/>
      <c r="W22" s="29"/>
      <c r="X22" s="29"/>
      <c r="Y22" s="35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39" t="e">
        <f t="shared" si="0"/>
        <v>#REF!</v>
      </c>
      <c r="AM22" s="17">
        <v>300</v>
      </c>
      <c r="AN22" s="17" t="e">
        <f t="shared" si="1"/>
        <v>#REF!</v>
      </c>
    </row>
    <row r="23" spans="1:40" x14ac:dyDescent="0.3">
      <c r="A23" s="16" t="s">
        <v>88</v>
      </c>
      <c r="B23" s="16" t="s">
        <v>116</v>
      </c>
      <c r="C23" s="16">
        <v>405</v>
      </c>
      <c r="D23" s="20" t="s">
        <v>112</v>
      </c>
      <c r="E23" s="3"/>
      <c r="F23" s="27" t="str">
        <f>IF('Unit Workplan Costs Budget CY15'!F24=0,"",'Unit Workplan Costs Budget CY15'!F24)</f>
        <v/>
      </c>
      <c r="G23" s="27" t="e">
        <f>IF(SUM('Unit Workplan Costs Budget CY15'!#REF!)=0,"",SUM('Unit Workplan Costs Budget CY15'!#REF!))</f>
        <v>#REF!</v>
      </c>
      <c r="H23" s="27" t="e">
        <f>IF(SUM('Unit Workplan Costs Budget CY15'!#REF!)=0,"",SUM('Unit Workplan Costs Budget CY15'!#REF!))</f>
        <v>#REF!</v>
      </c>
      <c r="I23" s="28" t="e">
        <f>IF(SUM('Unit Workplan Costs Budget CY15'!#REF!)=0,"",SUM('Unit Workplan Costs Budget CY15'!#REF!))</f>
        <v>#REF!</v>
      </c>
      <c r="J23" s="27" t="e">
        <f>IF(SUM('Unit Workplan Costs Budget CY15'!#REF!)=0,"",SUM('Unit Workplan Costs Budget CY15'!#REF!))</f>
        <v>#REF!</v>
      </c>
      <c r="K23" s="27" t="e">
        <f>IF(SUM('Unit Workplan Costs Budget CY15'!#REF!)=0,"",SUM('Unit Workplan Costs Budget CY15'!#REF!))</f>
        <v>#REF!</v>
      </c>
      <c r="L23" s="33"/>
      <c r="M23" s="27" t="e">
        <f>IF(SUM('Unit Workplan Costs Budget CY15'!#REF!)=0,"",SUM('Unit Workplan Costs Budget CY15'!#REF!))</f>
        <v>#REF!</v>
      </c>
      <c r="N23" s="27" t="e">
        <f>IF(SUM('Unit Workplan Costs Budget CY15'!#REF!)=0,"",SUM('Unit Workplan Costs Budget CY15'!#REF!))</f>
        <v>#REF!</v>
      </c>
      <c r="O23" s="27" t="str">
        <f>IF(SUM('Unit Workplan Costs Budget CY15'!G24:J24)=0,"",SUM('Unit Workplan Costs Budget CY15'!G24:J24))</f>
        <v/>
      </c>
      <c r="P23" s="27" t="str">
        <f>IF(SUM('Unit Workplan Costs Budget CY15'!K24:N24)=0,"",SUM('Unit Workplan Costs Budget CY15'!K24:N24))</f>
        <v/>
      </c>
      <c r="Q23" s="12"/>
      <c r="R23" s="12"/>
      <c r="S23" s="29"/>
      <c r="T23" s="29"/>
      <c r="U23" s="29"/>
      <c r="V23" s="29"/>
      <c r="W23" s="29"/>
      <c r="X23" s="29"/>
      <c r="Y23" s="35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39" t="e">
        <f t="shared" si="0"/>
        <v>#REF!</v>
      </c>
      <c r="AM23" s="17">
        <v>1000</v>
      </c>
      <c r="AN23" s="17" t="e">
        <f t="shared" si="1"/>
        <v>#REF!</v>
      </c>
    </row>
    <row r="24" spans="1:40" x14ac:dyDescent="0.3">
      <c r="A24" s="16" t="s">
        <v>89</v>
      </c>
      <c r="B24" s="16" t="s">
        <v>116</v>
      </c>
      <c r="C24" s="16">
        <v>405</v>
      </c>
      <c r="D24" s="20" t="s">
        <v>113</v>
      </c>
      <c r="E24" s="3"/>
      <c r="F24" s="27" t="str">
        <f>IF('Unit Workplan Costs Budget CY15'!F25=0,"",'Unit Workplan Costs Budget CY15'!F25)</f>
        <v/>
      </c>
      <c r="G24" s="28" t="e">
        <f>IF(SUM('Unit Workplan Costs Budget CY15'!#REF!)=0,"",SUM('Unit Workplan Costs Budget CY15'!#REF!))</f>
        <v>#REF!</v>
      </c>
      <c r="H24" s="27" t="e">
        <f>IF(SUM('Unit Workplan Costs Budget CY15'!#REF!)=0,"",SUM('Unit Workplan Costs Budget CY15'!#REF!))</f>
        <v>#REF!</v>
      </c>
      <c r="I24" s="27" t="e">
        <f>IF(SUM('Unit Workplan Costs Budget CY15'!#REF!)=0,"",SUM('Unit Workplan Costs Budget CY15'!#REF!))</f>
        <v>#REF!</v>
      </c>
      <c r="J24" s="27" t="e">
        <f>IF(SUM('Unit Workplan Costs Budget CY15'!#REF!)=0,"",SUM('Unit Workplan Costs Budget CY15'!#REF!))</f>
        <v>#REF!</v>
      </c>
      <c r="K24" s="27" t="e">
        <f>IF(SUM('Unit Workplan Costs Budget CY15'!#REF!)=0,"",SUM('Unit Workplan Costs Budget CY15'!#REF!))</f>
        <v>#REF!</v>
      </c>
      <c r="L24" s="33"/>
      <c r="M24" s="27" t="e">
        <f>IF(SUM('Unit Workplan Costs Budget CY15'!#REF!)=0,"",SUM('Unit Workplan Costs Budget CY15'!#REF!))</f>
        <v>#REF!</v>
      </c>
      <c r="N24" s="27" t="e">
        <f>IF(SUM('Unit Workplan Costs Budget CY15'!#REF!)=0,"",SUM('Unit Workplan Costs Budget CY15'!#REF!))</f>
        <v>#REF!</v>
      </c>
      <c r="O24" s="27" t="str">
        <f>IF(SUM('Unit Workplan Costs Budget CY15'!G25:J25)=0,"",SUM('Unit Workplan Costs Budget CY15'!G25:J25))</f>
        <v/>
      </c>
      <c r="P24" s="27" t="str">
        <f>IF(SUM('Unit Workplan Costs Budget CY15'!K25:N25)=0,"",SUM('Unit Workplan Costs Budget CY15'!K25:N25))</f>
        <v/>
      </c>
      <c r="Q24" s="12"/>
      <c r="R24" s="12"/>
      <c r="S24" s="29"/>
      <c r="T24" s="29"/>
      <c r="U24" s="29"/>
      <c r="V24" s="29"/>
      <c r="W24" s="29"/>
      <c r="X24" s="29"/>
      <c r="Y24" s="35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39" t="e">
        <f t="shared" si="0"/>
        <v>#REF!</v>
      </c>
      <c r="AM24" s="17">
        <v>9000</v>
      </c>
      <c r="AN24" s="17" t="e">
        <f t="shared" si="1"/>
        <v>#REF!</v>
      </c>
    </row>
    <row r="25" spans="1:40" x14ac:dyDescent="0.3">
      <c r="A25" s="16" t="s">
        <v>90</v>
      </c>
      <c r="B25" s="16" t="s">
        <v>116</v>
      </c>
      <c r="C25" s="16">
        <v>405</v>
      </c>
      <c r="D25" s="15" t="s">
        <v>114</v>
      </c>
      <c r="E25" s="36"/>
      <c r="F25" s="27" t="str">
        <f>IF('Unit Workplan Costs Budget CY15'!F26=0,"",'Unit Workplan Costs Budget CY15'!F26)</f>
        <v/>
      </c>
      <c r="G25" s="28" t="e">
        <f>IF(SUM('Unit Workplan Costs Budget CY15'!#REF!)=0,"",SUM('Unit Workplan Costs Budget CY15'!#REF!))</f>
        <v>#REF!</v>
      </c>
      <c r="H25" s="27" t="e">
        <f>IF(SUM('Unit Workplan Costs Budget CY15'!#REF!)=0,"",SUM('Unit Workplan Costs Budget CY15'!#REF!))</f>
        <v>#REF!</v>
      </c>
      <c r="I25" s="27" t="e">
        <f>IF(SUM('Unit Workplan Costs Budget CY15'!#REF!)=0,"",SUM('Unit Workplan Costs Budget CY15'!#REF!))</f>
        <v>#REF!</v>
      </c>
      <c r="J25" s="27" t="e">
        <f>IF(SUM('Unit Workplan Costs Budget CY15'!#REF!)=0,"",SUM('Unit Workplan Costs Budget CY15'!#REF!))</f>
        <v>#REF!</v>
      </c>
      <c r="K25" s="27" t="e">
        <f>IF(SUM('Unit Workplan Costs Budget CY15'!#REF!)=0,"",SUM('Unit Workplan Costs Budget CY15'!#REF!))</f>
        <v>#REF!</v>
      </c>
      <c r="L25" s="33"/>
      <c r="M25" s="27" t="e">
        <f>IF(SUM('Unit Workplan Costs Budget CY15'!#REF!)=0,"",SUM('Unit Workplan Costs Budget CY15'!#REF!))</f>
        <v>#REF!</v>
      </c>
      <c r="N25" s="27" t="e">
        <f>IF(SUM('Unit Workplan Costs Budget CY15'!#REF!)=0,"",SUM('Unit Workplan Costs Budget CY15'!#REF!))</f>
        <v>#REF!</v>
      </c>
      <c r="O25" s="27" t="str">
        <f>IF(SUM('Unit Workplan Costs Budget CY15'!G26:J26)=0,"",SUM('Unit Workplan Costs Budget CY15'!G26:J26))</f>
        <v/>
      </c>
      <c r="P25" s="27" t="str">
        <f>IF(SUM('Unit Workplan Costs Budget CY15'!K26:N26)=0,"",SUM('Unit Workplan Costs Budget CY15'!K26:N26))</f>
        <v/>
      </c>
      <c r="Q25" s="12"/>
      <c r="R25" s="12"/>
      <c r="S25" s="29"/>
      <c r="T25" s="29"/>
      <c r="U25" s="29"/>
      <c r="V25" s="29"/>
      <c r="W25" s="29"/>
      <c r="X25" s="29"/>
      <c r="Y25" s="35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39" t="e">
        <f t="shared" si="0"/>
        <v>#REF!</v>
      </c>
      <c r="AM25" s="17">
        <v>10000</v>
      </c>
      <c r="AN25" s="17" t="e">
        <f t="shared" si="1"/>
        <v>#REF!</v>
      </c>
    </row>
    <row r="26" spans="1:40" ht="14.4" customHeight="1" x14ac:dyDescent="0.3">
      <c r="A26" s="117" t="s">
        <v>153</v>
      </c>
      <c r="B26" s="118"/>
      <c r="C26" s="118"/>
      <c r="D26" s="119"/>
      <c r="E26" s="36"/>
      <c r="F26" s="40">
        <f>SUM(F2:F25)</f>
        <v>0</v>
      </c>
      <c r="G26" s="40" t="e">
        <f t="shared" ref="G26:AN26" si="2">SUM(G2:G25)</f>
        <v>#REF!</v>
      </c>
      <c r="H26" s="40" t="e">
        <f t="shared" si="2"/>
        <v>#REF!</v>
      </c>
      <c r="I26" s="40" t="e">
        <f t="shared" si="2"/>
        <v>#REF!</v>
      </c>
      <c r="J26" s="40" t="e">
        <f t="shared" si="2"/>
        <v>#REF!</v>
      </c>
      <c r="K26" s="40" t="e">
        <f t="shared" si="2"/>
        <v>#REF!</v>
      </c>
      <c r="L26" s="34">
        <f t="shared" si="2"/>
        <v>0</v>
      </c>
      <c r="M26" s="40" t="e">
        <f t="shared" si="2"/>
        <v>#REF!</v>
      </c>
      <c r="N26" s="40" t="e">
        <f t="shared" si="2"/>
        <v>#REF!</v>
      </c>
      <c r="O26" s="40">
        <f t="shared" si="2"/>
        <v>9009.0909090909099</v>
      </c>
      <c r="P26" s="40">
        <f t="shared" si="2"/>
        <v>8022.727272727273</v>
      </c>
      <c r="Q26" s="40">
        <f t="shared" si="2"/>
        <v>7500</v>
      </c>
      <c r="R26" s="40">
        <f t="shared" si="2"/>
        <v>3750</v>
      </c>
      <c r="S26" s="40">
        <f t="shared" si="2"/>
        <v>0</v>
      </c>
      <c r="T26" s="40">
        <f t="shared" si="2"/>
        <v>0</v>
      </c>
      <c r="U26" s="40">
        <f t="shared" si="2"/>
        <v>0</v>
      </c>
      <c r="V26" s="40">
        <f t="shared" si="2"/>
        <v>0</v>
      </c>
      <c r="W26" s="40">
        <f t="shared" si="2"/>
        <v>0</v>
      </c>
      <c r="X26" s="40">
        <f t="shared" si="2"/>
        <v>3750</v>
      </c>
      <c r="Y26" s="34">
        <f t="shared" si="2"/>
        <v>0</v>
      </c>
      <c r="Z26" s="40">
        <f t="shared" si="2"/>
        <v>2000</v>
      </c>
      <c r="AA26" s="40">
        <f t="shared" si="2"/>
        <v>2000</v>
      </c>
      <c r="AB26" s="40">
        <f t="shared" si="2"/>
        <v>2000</v>
      </c>
      <c r="AC26" s="40">
        <f t="shared" si="2"/>
        <v>2000</v>
      </c>
      <c r="AD26" s="40">
        <f t="shared" si="2"/>
        <v>0</v>
      </c>
      <c r="AE26" s="40">
        <f t="shared" si="2"/>
        <v>0</v>
      </c>
      <c r="AF26" s="40">
        <f t="shared" si="2"/>
        <v>0</v>
      </c>
      <c r="AG26" s="40">
        <f t="shared" si="2"/>
        <v>0</v>
      </c>
      <c r="AH26" s="40">
        <f t="shared" si="2"/>
        <v>0</v>
      </c>
      <c r="AI26" s="40">
        <f t="shared" si="2"/>
        <v>0</v>
      </c>
      <c r="AJ26" s="40">
        <f t="shared" si="2"/>
        <v>0</v>
      </c>
      <c r="AK26" s="40">
        <f t="shared" si="2"/>
        <v>0</v>
      </c>
      <c r="AL26" s="42" t="e">
        <f t="shared" si="2"/>
        <v>#REF!</v>
      </c>
      <c r="AM26" s="42">
        <f t="shared" si="2"/>
        <v>130600</v>
      </c>
      <c r="AN26" s="42" t="e">
        <f t="shared" si="2"/>
        <v>#REF!</v>
      </c>
    </row>
    <row r="27" spans="1:40" x14ac:dyDescent="0.3">
      <c r="A27" s="16" t="s">
        <v>148</v>
      </c>
      <c r="B27" s="16" t="s">
        <v>118</v>
      </c>
      <c r="C27" s="16" t="s">
        <v>118</v>
      </c>
      <c r="D27" s="20" t="s">
        <v>149</v>
      </c>
      <c r="E27" s="36"/>
      <c r="F27" s="27" t="str">
        <f>IF('Unit Workplan Costs Budget CY15'!F28=0,"",'Unit Workplan Costs Budget CY15'!F28)</f>
        <v/>
      </c>
      <c r="G27" s="27" t="e">
        <f>IF(SUM('Unit Workplan Costs Budget CY15'!#REF!)=0,"",SUM('Unit Workplan Costs Budget CY15'!#REF!))</f>
        <v>#REF!</v>
      </c>
      <c r="H27" s="27" t="e">
        <f>IF(SUM('Unit Workplan Costs Budget CY15'!#REF!)=0,"",SUM('Unit Workplan Costs Budget CY15'!#REF!))</f>
        <v>#REF!</v>
      </c>
      <c r="I27" s="28" t="e">
        <f>IF(SUM('Unit Workplan Costs Budget CY15'!#REF!)=0,"",SUM('Unit Workplan Costs Budget CY15'!#REF!))</f>
        <v>#REF!</v>
      </c>
      <c r="J27" s="28" t="e">
        <f>IF(SUM('Unit Workplan Costs Budget CY15'!#REF!)=0,"",SUM('Unit Workplan Costs Budget CY15'!#REF!))</f>
        <v>#REF!</v>
      </c>
      <c r="K27" s="28" t="e">
        <f>IF(SUM('Unit Workplan Costs Budget CY15'!#REF!)=0,"",SUM('Unit Workplan Costs Budget CY15'!#REF!))</f>
        <v>#REF!</v>
      </c>
      <c r="L27" s="33"/>
      <c r="M27" s="27" t="e">
        <f>IF(SUM('Unit Workplan Costs Budget CY15'!#REF!)=0,"",SUM('Unit Workplan Costs Budget CY15'!#REF!))</f>
        <v>#REF!</v>
      </c>
      <c r="N27" s="27"/>
      <c r="O27" s="27"/>
      <c r="P27" s="27"/>
      <c r="Q27" s="12"/>
      <c r="R27" s="12"/>
      <c r="S27" s="29"/>
      <c r="T27" s="29"/>
      <c r="U27" s="29"/>
      <c r="V27" s="29"/>
      <c r="W27" s="29"/>
      <c r="X27" s="29"/>
      <c r="Y27" s="35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39" t="e">
        <f t="shared" ref="AL27:AL30" si="3">SUM(F27:AK27)</f>
        <v>#REF!</v>
      </c>
      <c r="AM27" s="43" t="s">
        <v>118</v>
      </c>
      <c r="AN27" s="43" t="s">
        <v>118</v>
      </c>
    </row>
    <row r="28" spans="1:40" x14ac:dyDescent="0.3">
      <c r="A28" s="16" t="s">
        <v>148</v>
      </c>
      <c r="B28" s="16" t="s">
        <v>118</v>
      </c>
      <c r="C28" s="16" t="s">
        <v>118</v>
      </c>
      <c r="D28" s="20" t="s">
        <v>150</v>
      </c>
      <c r="E28" s="36"/>
      <c r="F28" s="27" t="str">
        <f>IF('Unit Workplan Costs Budget CY15'!F29=0,"",'Unit Workplan Costs Budget CY15'!F29)</f>
        <v/>
      </c>
      <c r="G28" s="27"/>
      <c r="H28" s="27"/>
      <c r="I28" s="27"/>
      <c r="J28" s="27"/>
      <c r="K28" s="27"/>
      <c r="L28" s="33"/>
      <c r="M28" s="27" t="e">
        <f>IF(SUM('Unit Workplan Costs Budget CY15'!#REF!)=0,"",SUM('Unit Workplan Costs Budget CY15'!#REF!))</f>
        <v>#REF!</v>
      </c>
      <c r="N28" s="27"/>
      <c r="O28" s="27"/>
      <c r="P28" s="27"/>
      <c r="Q28" s="12"/>
      <c r="R28" s="12"/>
      <c r="S28" s="29"/>
      <c r="T28" s="29"/>
      <c r="U28" s="29"/>
      <c r="V28" s="29"/>
      <c r="W28" s="29"/>
      <c r="X28" s="29"/>
      <c r="Y28" s="35"/>
      <c r="Z28" s="29"/>
      <c r="AA28" s="29"/>
      <c r="AB28" s="29"/>
      <c r="AC28" s="29"/>
      <c r="AD28" s="29"/>
      <c r="AE28" s="29"/>
      <c r="AF28" s="28">
        <v>12000</v>
      </c>
      <c r="AG28" s="28">
        <v>12000</v>
      </c>
      <c r="AH28" s="28">
        <v>6000</v>
      </c>
      <c r="AI28" s="29"/>
      <c r="AJ28" s="29"/>
      <c r="AK28" s="29"/>
      <c r="AL28" s="39" t="e">
        <f t="shared" si="3"/>
        <v>#REF!</v>
      </c>
      <c r="AM28" s="43" t="s">
        <v>118</v>
      </c>
      <c r="AN28" s="43" t="s">
        <v>118</v>
      </c>
    </row>
    <row r="29" spans="1:40" x14ac:dyDescent="0.3">
      <c r="A29" s="16" t="s">
        <v>148</v>
      </c>
      <c r="B29" s="16" t="s">
        <v>118</v>
      </c>
      <c r="C29" s="16" t="s">
        <v>118</v>
      </c>
      <c r="D29" s="20" t="s">
        <v>151</v>
      </c>
      <c r="E29" s="36"/>
      <c r="F29" s="27" t="str">
        <f>IF('Unit Workplan Costs Budget CY15'!F30=0,"",'Unit Workplan Costs Budget CY15'!F30)</f>
        <v/>
      </c>
      <c r="G29" s="27"/>
      <c r="H29" s="27"/>
      <c r="I29" s="27"/>
      <c r="J29" s="27"/>
      <c r="K29" s="27"/>
      <c r="L29" s="33"/>
      <c r="M29" s="28" t="e">
        <f>IF(SUM('Unit Workplan Costs Budget CY15'!#REF!)=0,"",SUM('Unit Workplan Costs Budget CY15'!#REF!))</f>
        <v>#REF!</v>
      </c>
      <c r="N29" s="28" t="e">
        <f>IF(SUM('Unit Workplan Costs Budget CY15'!#REF!)=0,"",SUM('Unit Workplan Costs Budget CY15'!#REF!))</f>
        <v>#REF!</v>
      </c>
      <c r="O29" s="27"/>
      <c r="P29" s="27"/>
      <c r="Q29" s="37"/>
      <c r="R29" s="12"/>
      <c r="S29" s="29"/>
      <c r="T29" s="29"/>
      <c r="U29" s="29"/>
      <c r="V29" s="28">
        <v>6000</v>
      </c>
      <c r="W29" s="28">
        <v>6000</v>
      </c>
      <c r="X29" s="29"/>
      <c r="Y29" s="35"/>
      <c r="Z29" s="29"/>
      <c r="AA29" s="29"/>
      <c r="AB29" s="29"/>
      <c r="AC29" s="29"/>
      <c r="AD29" s="29"/>
      <c r="AE29" s="29"/>
      <c r="AF29" s="28">
        <v>6000</v>
      </c>
      <c r="AG29" s="28">
        <v>6000</v>
      </c>
      <c r="AH29" s="29"/>
      <c r="AI29" s="29"/>
      <c r="AJ29" s="29"/>
      <c r="AK29" s="29"/>
      <c r="AL29" s="39" t="e">
        <f t="shared" si="3"/>
        <v>#REF!</v>
      </c>
      <c r="AM29" s="43" t="s">
        <v>118</v>
      </c>
      <c r="AN29" s="43" t="s">
        <v>118</v>
      </c>
    </row>
    <row r="30" spans="1:40" ht="14.4" customHeight="1" x14ac:dyDescent="0.3">
      <c r="A30" s="117" t="s">
        <v>154</v>
      </c>
      <c r="B30" s="118"/>
      <c r="C30" s="118"/>
      <c r="D30" s="119"/>
      <c r="E30" s="36"/>
      <c r="F30" s="40">
        <f t="shared" ref="F30:AK30" si="4">SUM(F27:F29)</f>
        <v>0</v>
      </c>
      <c r="G30" s="40" t="e">
        <f t="shared" si="4"/>
        <v>#REF!</v>
      </c>
      <c r="H30" s="40" t="e">
        <f t="shared" si="4"/>
        <v>#REF!</v>
      </c>
      <c r="I30" s="40" t="e">
        <f t="shared" si="4"/>
        <v>#REF!</v>
      </c>
      <c r="J30" s="40" t="e">
        <f t="shared" si="4"/>
        <v>#REF!</v>
      </c>
      <c r="K30" s="40" t="e">
        <f t="shared" si="4"/>
        <v>#REF!</v>
      </c>
      <c r="L30" s="34">
        <f t="shared" si="4"/>
        <v>0</v>
      </c>
      <c r="M30" s="40" t="e">
        <f t="shared" si="4"/>
        <v>#REF!</v>
      </c>
      <c r="N30" s="40" t="e">
        <f t="shared" si="4"/>
        <v>#REF!</v>
      </c>
      <c r="O30" s="40">
        <f t="shared" si="4"/>
        <v>0</v>
      </c>
      <c r="P30" s="40">
        <f t="shared" si="4"/>
        <v>0</v>
      </c>
      <c r="Q30" s="40">
        <f t="shared" si="4"/>
        <v>0</v>
      </c>
      <c r="R30" s="40">
        <f t="shared" si="4"/>
        <v>0</v>
      </c>
      <c r="S30" s="40">
        <f t="shared" si="4"/>
        <v>0</v>
      </c>
      <c r="T30" s="40">
        <f t="shared" si="4"/>
        <v>0</v>
      </c>
      <c r="U30" s="40">
        <f t="shared" si="4"/>
        <v>0</v>
      </c>
      <c r="V30" s="40">
        <f t="shared" si="4"/>
        <v>6000</v>
      </c>
      <c r="W30" s="40">
        <f t="shared" si="4"/>
        <v>6000</v>
      </c>
      <c r="X30" s="40">
        <f t="shared" si="4"/>
        <v>0</v>
      </c>
      <c r="Y30" s="34">
        <f t="shared" si="4"/>
        <v>0</v>
      </c>
      <c r="Z30" s="40">
        <f t="shared" si="4"/>
        <v>0</v>
      </c>
      <c r="AA30" s="40">
        <f t="shared" si="4"/>
        <v>0</v>
      </c>
      <c r="AB30" s="40">
        <f t="shared" si="4"/>
        <v>0</v>
      </c>
      <c r="AC30" s="40">
        <f t="shared" si="4"/>
        <v>0</v>
      </c>
      <c r="AD30" s="40">
        <f t="shared" si="4"/>
        <v>0</v>
      </c>
      <c r="AE30" s="40">
        <f t="shared" si="4"/>
        <v>0</v>
      </c>
      <c r="AF30" s="40">
        <f t="shared" si="4"/>
        <v>18000</v>
      </c>
      <c r="AG30" s="40">
        <f t="shared" si="4"/>
        <v>18000</v>
      </c>
      <c r="AH30" s="40">
        <f t="shared" si="4"/>
        <v>6000</v>
      </c>
      <c r="AI30" s="40">
        <f t="shared" si="4"/>
        <v>0</v>
      </c>
      <c r="AJ30" s="40">
        <f t="shared" si="4"/>
        <v>0</v>
      </c>
      <c r="AK30" s="40">
        <f t="shared" si="4"/>
        <v>0</v>
      </c>
      <c r="AL30" s="41" t="e">
        <f t="shared" si="3"/>
        <v>#REF!</v>
      </c>
      <c r="AM30" s="44" t="s">
        <v>118</v>
      </c>
      <c r="AN30" s="44" t="s">
        <v>118</v>
      </c>
    </row>
    <row r="31" spans="1:40" x14ac:dyDescent="0.3">
      <c r="A31" s="117" t="s">
        <v>152</v>
      </c>
      <c r="B31" s="118"/>
      <c r="C31" s="118"/>
      <c r="D31" s="119"/>
      <c r="E31" s="36"/>
      <c r="F31" s="40">
        <f t="shared" ref="F31:AL31" si="5">SUM(F26,F30)</f>
        <v>0</v>
      </c>
      <c r="G31" s="40" t="e">
        <f t="shared" si="5"/>
        <v>#REF!</v>
      </c>
      <c r="H31" s="40" t="e">
        <f t="shared" si="5"/>
        <v>#REF!</v>
      </c>
      <c r="I31" s="40" t="e">
        <f t="shared" si="5"/>
        <v>#REF!</v>
      </c>
      <c r="J31" s="40" t="e">
        <f t="shared" si="5"/>
        <v>#REF!</v>
      </c>
      <c r="K31" s="40" t="e">
        <f t="shared" si="5"/>
        <v>#REF!</v>
      </c>
      <c r="L31" s="34">
        <f t="shared" si="5"/>
        <v>0</v>
      </c>
      <c r="M31" s="40" t="e">
        <f t="shared" si="5"/>
        <v>#REF!</v>
      </c>
      <c r="N31" s="40" t="e">
        <f t="shared" si="5"/>
        <v>#REF!</v>
      </c>
      <c r="O31" s="40">
        <f t="shared" si="5"/>
        <v>9009.0909090909099</v>
      </c>
      <c r="P31" s="40">
        <f t="shared" si="5"/>
        <v>8022.727272727273</v>
      </c>
      <c r="Q31" s="40">
        <f t="shared" si="5"/>
        <v>7500</v>
      </c>
      <c r="R31" s="40">
        <f t="shared" si="5"/>
        <v>3750</v>
      </c>
      <c r="S31" s="40">
        <f t="shared" si="5"/>
        <v>0</v>
      </c>
      <c r="T31" s="40">
        <f t="shared" si="5"/>
        <v>0</v>
      </c>
      <c r="U31" s="40">
        <f t="shared" si="5"/>
        <v>0</v>
      </c>
      <c r="V31" s="40">
        <f t="shared" si="5"/>
        <v>6000</v>
      </c>
      <c r="W31" s="40">
        <f t="shared" si="5"/>
        <v>6000</v>
      </c>
      <c r="X31" s="40">
        <f t="shared" si="5"/>
        <v>3750</v>
      </c>
      <c r="Y31" s="34">
        <f t="shared" si="5"/>
        <v>0</v>
      </c>
      <c r="Z31" s="40">
        <f t="shared" si="5"/>
        <v>2000</v>
      </c>
      <c r="AA31" s="40">
        <f t="shared" si="5"/>
        <v>2000</v>
      </c>
      <c r="AB31" s="40">
        <f t="shared" si="5"/>
        <v>2000</v>
      </c>
      <c r="AC31" s="40">
        <f t="shared" si="5"/>
        <v>2000</v>
      </c>
      <c r="AD31" s="40">
        <f t="shared" si="5"/>
        <v>0</v>
      </c>
      <c r="AE31" s="40">
        <f t="shared" si="5"/>
        <v>0</v>
      </c>
      <c r="AF31" s="40">
        <f t="shared" si="5"/>
        <v>18000</v>
      </c>
      <c r="AG31" s="40">
        <f t="shared" si="5"/>
        <v>18000</v>
      </c>
      <c r="AH31" s="40">
        <f t="shared" si="5"/>
        <v>6000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2" t="e">
        <f t="shared" si="5"/>
        <v>#REF!</v>
      </c>
      <c r="AM31" s="44" t="s">
        <v>118</v>
      </c>
      <c r="AN31" s="44" t="s">
        <v>118</v>
      </c>
    </row>
  </sheetData>
  <mergeCells count="3">
    <mergeCell ref="A26:D26"/>
    <mergeCell ref="A30:D30"/>
    <mergeCell ref="A31:D3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zoomScaleNormal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C60" sqref="C60"/>
    </sheetView>
  </sheetViews>
  <sheetFormatPr defaultRowHeight="14.4" x14ac:dyDescent="0.3"/>
  <cols>
    <col min="1" max="1" width="51.109375" style="5" customWidth="1"/>
    <col min="2" max="2" width="15.33203125" customWidth="1"/>
    <col min="3" max="3" width="25" customWidth="1"/>
  </cols>
  <sheetData>
    <row r="1" spans="1:3" x14ac:dyDescent="0.3">
      <c r="A1" s="114" t="s">
        <v>0</v>
      </c>
      <c r="B1" s="120" t="s">
        <v>31</v>
      </c>
      <c r="C1" s="120" t="s">
        <v>32</v>
      </c>
    </row>
    <row r="2" spans="1:3" x14ac:dyDescent="0.3">
      <c r="A2" s="114"/>
      <c r="B2" s="120"/>
      <c r="C2" s="120"/>
    </row>
    <row r="3" spans="1:3" x14ac:dyDescent="0.3">
      <c r="A3" s="6" t="s">
        <v>11</v>
      </c>
      <c r="B3" s="7"/>
      <c r="C3" s="7"/>
    </row>
    <row r="4" spans="1:3" x14ac:dyDescent="0.3">
      <c r="A4" s="4" t="s">
        <v>16</v>
      </c>
      <c r="B4" s="8"/>
      <c r="C4" s="8" t="s">
        <v>158</v>
      </c>
    </row>
    <row r="5" spans="1:3" x14ac:dyDescent="0.3">
      <c r="A5" s="4" t="s">
        <v>17</v>
      </c>
      <c r="B5" s="8"/>
      <c r="C5" s="8" t="s">
        <v>158</v>
      </c>
    </row>
    <row r="6" spans="1:3" x14ac:dyDescent="0.3">
      <c r="A6" s="4" t="s">
        <v>18</v>
      </c>
      <c r="B6" s="8"/>
      <c r="C6" s="8" t="s">
        <v>158</v>
      </c>
    </row>
    <row r="7" spans="1:3" x14ac:dyDescent="0.3">
      <c r="A7" s="4" t="s">
        <v>27</v>
      </c>
      <c r="B7" s="8"/>
      <c r="C7" s="8" t="s">
        <v>161</v>
      </c>
    </row>
    <row r="8" spans="1:3" x14ac:dyDescent="0.3">
      <c r="A8" s="4" t="s">
        <v>19</v>
      </c>
      <c r="B8" s="8"/>
      <c r="C8" s="8" t="s">
        <v>160</v>
      </c>
    </row>
    <row r="9" spans="1:3" x14ac:dyDescent="0.3">
      <c r="A9" s="4" t="s">
        <v>20</v>
      </c>
      <c r="B9" s="8"/>
      <c r="C9" s="8" t="s">
        <v>160</v>
      </c>
    </row>
    <row r="10" spans="1:3" x14ac:dyDescent="0.3">
      <c r="A10" s="4" t="s">
        <v>25</v>
      </c>
      <c r="B10" s="8"/>
      <c r="C10" s="8" t="s">
        <v>160</v>
      </c>
    </row>
    <row r="11" spans="1:3" x14ac:dyDescent="0.3">
      <c r="A11" s="4" t="s">
        <v>21</v>
      </c>
      <c r="B11" s="8"/>
      <c r="C11" s="8" t="s">
        <v>160</v>
      </c>
    </row>
    <row r="12" spans="1:3" x14ac:dyDescent="0.3">
      <c r="A12" s="4" t="s">
        <v>22</v>
      </c>
      <c r="B12" s="8"/>
      <c r="C12" s="8" t="s">
        <v>162</v>
      </c>
    </row>
    <row r="13" spans="1:3" x14ac:dyDescent="0.3">
      <c r="A13" s="4" t="s">
        <v>24</v>
      </c>
      <c r="B13" s="8"/>
      <c r="C13" s="8" t="s">
        <v>159</v>
      </c>
    </row>
    <row r="14" spans="1:3" x14ac:dyDescent="0.3">
      <c r="A14" s="4" t="s">
        <v>33</v>
      </c>
      <c r="B14" s="8"/>
      <c r="C14" s="8" t="s">
        <v>159</v>
      </c>
    </row>
    <row r="15" spans="1:3" x14ac:dyDescent="0.3">
      <c r="A15" s="4" t="s">
        <v>34</v>
      </c>
      <c r="B15" s="8"/>
      <c r="C15" s="8" t="s">
        <v>159</v>
      </c>
    </row>
    <row r="16" spans="1:3" x14ac:dyDescent="0.3">
      <c r="A16" s="4" t="s">
        <v>35</v>
      </c>
      <c r="B16" s="8"/>
      <c r="C16" s="8" t="s">
        <v>159</v>
      </c>
    </row>
    <row r="17" spans="1:3" x14ac:dyDescent="0.3">
      <c r="A17" s="4" t="s">
        <v>26</v>
      </c>
      <c r="B17" s="8"/>
      <c r="C17" s="8" t="s">
        <v>160</v>
      </c>
    </row>
    <row r="18" spans="1:3" x14ac:dyDescent="0.3">
      <c r="A18" s="4" t="s">
        <v>36</v>
      </c>
      <c r="B18" s="8"/>
      <c r="C18" s="8" t="s">
        <v>163</v>
      </c>
    </row>
    <row r="19" spans="1:3" x14ac:dyDescent="0.3">
      <c r="A19" s="4" t="s">
        <v>37</v>
      </c>
      <c r="B19" s="8"/>
      <c r="C19" s="8" t="s">
        <v>163</v>
      </c>
    </row>
    <row r="20" spans="1:3" x14ac:dyDescent="0.3">
      <c r="A20" s="4" t="s">
        <v>38</v>
      </c>
      <c r="B20" s="8"/>
      <c r="C20" s="8" t="s">
        <v>163</v>
      </c>
    </row>
    <row r="21" spans="1:3" x14ac:dyDescent="0.3">
      <c r="A21" s="4" t="s">
        <v>39</v>
      </c>
      <c r="B21" s="8"/>
      <c r="C21" s="8" t="s">
        <v>163</v>
      </c>
    </row>
    <row r="22" spans="1:3" x14ac:dyDescent="0.3">
      <c r="A22" s="4" t="s">
        <v>40</v>
      </c>
      <c r="B22" s="8"/>
      <c r="C22" s="8" t="s">
        <v>164</v>
      </c>
    </row>
    <row r="23" spans="1:3" x14ac:dyDescent="0.3">
      <c r="A23" s="4" t="s">
        <v>41</v>
      </c>
      <c r="B23" s="8"/>
      <c r="C23" s="8" t="s">
        <v>164</v>
      </c>
    </row>
    <row r="24" spans="1:3" x14ac:dyDescent="0.3">
      <c r="A24" s="4" t="s">
        <v>42</v>
      </c>
      <c r="B24" s="8"/>
      <c r="C24" s="8" t="s">
        <v>164</v>
      </c>
    </row>
    <row r="25" spans="1:3" x14ac:dyDescent="0.3">
      <c r="A25" s="4" t="s">
        <v>43</v>
      </c>
      <c r="B25" s="8"/>
      <c r="C25" s="8" t="s">
        <v>164</v>
      </c>
    </row>
    <row r="26" spans="1:3" x14ac:dyDescent="0.3">
      <c r="A26" s="4" t="s">
        <v>44</v>
      </c>
      <c r="B26" s="8"/>
      <c r="C26" s="8" t="s">
        <v>164</v>
      </c>
    </row>
    <row r="27" spans="1:3" x14ac:dyDescent="0.3">
      <c r="A27" s="4" t="s">
        <v>45</v>
      </c>
      <c r="B27" s="8"/>
      <c r="C27" s="8" t="s">
        <v>164</v>
      </c>
    </row>
    <row r="28" spans="1:3" x14ac:dyDescent="0.3">
      <c r="A28" s="4" t="s">
        <v>46</v>
      </c>
      <c r="B28" s="8"/>
      <c r="C28" s="8" t="s">
        <v>164</v>
      </c>
    </row>
    <row r="29" spans="1:3" x14ac:dyDescent="0.3">
      <c r="A29" s="4" t="s">
        <v>47</v>
      </c>
      <c r="B29" s="8"/>
      <c r="C29" s="8" t="s">
        <v>164</v>
      </c>
    </row>
    <row r="30" spans="1:3" x14ac:dyDescent="0.3">
      <c r="A30" s="4" t="s">
        <v>48</v>
      </c>
      <c r="B30" s="8"/>
      <c r="C30" s="8" t="s">
        <v>164</v>
      </c>
    </row>
    <row r="31" spans="1:3" x14ac:dyDescent="0.3">
      <c r="A31" s="4" t="s">
        <v>49</v>
      </c>
      <c r="B31" s="8"/>
      <c r="C31" s="8" t="s">
        <v>164</v>
      </c>
    </row>
    <row r="32" spans="1:3" x14ac:dyDescent="0.3">
      <c r="A32" s="4" t="s">
        <v>50</v>
      </c>
      <c r="B32" s="8"/>
      <c r="C32" s="8" t="s">
        <v>164</v>
      </c>
    </row>
    <row r="33" spans="1:3" x14ac:dyDescent="0.3">
      <c r="A33" s="4" t="s">
        <v>51</v>
      </c>
      <c r="B33" s="8"/>
      <c r="C33" s="8" t="s">
        <v>164</v>
      </c>
    </row>
    <row r="34" spans="1:3" x14ac:dyDescent="0.3">
      <c r="A34" s="4" t="s">
        <v>28</v>
      </c>
      <c r="B34" s="8"/>
      <c r="C34" s="8" t="s">
        <v>158</v>
      </c>
    </row>
    <row r="35" spans="1:3" x14ac:dyDescent="0.3">
      <c r="A35" s="4" t="s">
        <v>52</v>
      </c>
      <c r="B35" s="8"/>
      <c r="C35" s="8" t="s">
        <v>158</v>
      </c>
    </row>
    <row r="36" spans="1:3" x14ac:dyDescent="0.3">
      <c r="A36" s="4" t="s">
        <v>53</v>
      </c>
      <c r="B36" s="8"/>
      <c r="C36" s="8" t="s">
        <v>158</v>
      </c>
    </row>
    <row r="37" spans="1:3" x14ac:dyDescent="0.3">
      <c r="A37" s="4" t="s">
        <v>54</v>
      </c>
      <c r="B37" s="8"/>
      <c r="C37" s="8" t="s">
        <v>158</v>
      </c>
    </row>
    <row r="38" spans="1:3" x14ac:dyDescent="0.3">
      <c r="A38" s="4" t="s">
        <v>55</v>
      </c>
      <c r="B38" s="8"/>
      <c r="C38" s="8" t="s">
        <v>158</v>
      </c>
    </row>
    <row r="39" spans="1:3" x14ac:dyDescent="0.3">
      <c r="A39" s="4" t="s">
        <v>56</v>
      </c>
      <c r="B39" s="8"/>
      <c r="C39" s="8" t="s">
        <v>158</v>
      </c>
    </row>
    <row r="40" spans="1:3" x14ac:dyDescent="0.3">
      <c r="A40" s="4" t="s">
        <v>57</v>
      </c>
      <c r="B40" s="8"/>
      <c r="C40" s="8" t="s">
        <v>158</v>
      </c>
    </row>
    <row r="41" spans="1:3" x14ac:dyDescent="0.3">
      <c r="A41" s="4" t="s">
        <v>58</v>
      </c>
      <c r="B41" s="8"/>
      <c r="C41" s="8" t="s">
        <v>158</v>
      </c>
    </row>
    <row r="42" spans="1:3" x14ac:dyDescent="0.3">
      <c r="A42" s="4" t="s">
        <v>59</v>
      </c>
      <c r="B42" s="8"/>
      <c r="C42" s="8" t="s">
        <v>158</v>
      </c>
    </row>
    <row r="43" spans="1:3" x14ac:dyDescent="0.3">
      <c r="A43" s="4" t="s">
        <v>60</v>
      </c>
      <c r="B43" s="8"/>
      <c r="C43" s="8" t="s">
        <v>158</v>
      </c>
    </row>
    <row r="44" spans="1:3" x14ac:dyDescent="0.3">
      <c r="A44" s="4" t="s">
        <v>61</v>
      </c>
      <c r="B44" s="8"/>
      <c r="C44" s="8" t="s">
        <v>158</v>
      </c>
    </row>
    <row r="45" spans="1:3" x14ac:dyDescent="0.3">
      <c r="A45" s="4" t="s">
        <v>62</v>
      </c>
      <c r="B45" s="8"/>
      <c r="C45" s="8" t="s">
        <v>158</v>
      </c>
    </row>
    <row r="46" spans="1:3" x14ac:dyDescent="0.3">
      <c r="A46" s="4" t="s">
        <v>63</v>
      </c>
      <c r="B46" s="8"/>
      <c r="C46" s="8" t="s">
        <v>158</v>
      </c>
    </row>
    <row r="47" spans="1:3" x14ac:dyDescent="0.3">
      <c r="A47" s="6" t="s">
        <v>2</v>
      </c>
      <c r="B47" s="7"/>
      <c r="C47" s="45"/>
    </row>
    <row r="48" spans="1:3" x14ac:dyDescent="0.3">
      <c r="A48" s="4" t="s">
        <v>23</v>
      </c>
      <c r="B48" s="8"/>
      <c r="C48" s="8" t="s">
        <v>165</v>
      </c>
    </row>
    <row r="49" spans="1:3" x14ac:dyDescent="0.3">
      <c r="A49" s="4" t="s">
        <v>29</v>
      </c>
      <c r="B49" s="8"/>
      <c r="C49" s="8" t="s">
        <v>166</v>
      </c>
    </row>
    <row r="50" spans="1:3" x14ac:dyDescent="0.3">
      <c r="A50" s="4" t="s">
        <v>30</v>
      </c>
      <c r="B50" s="8"/>
      <c r="C50" s="8" t="s">
        <v>165</v>
      </c>
    </row>
    <row r="51" spans="1:3" x14ac:dyDescent="0.3">
      <c r="A51" s="6" t="s">
        <v>12</v>
      </c>
      <c r="B51" s="7"/>
      <c r="C51" s="45"/>
    </row>
    <row r="52" spans="1:3" x14ac:dyDescent="0.3">
      <c r="A52" s="4"/>
      <c r="B52" s="8"/>
      <c r="C52" s="8"/>
    </row>
    <row r="53" spans="1:3" x14ac:dyDescent="0.3">
      <c r="A53" s="4"/>
      <c r="B53" s="8"/>
      <c r="C53" s="8"/>
    </row>
    <row r="54" spans="1:3" x14ac:dyDescent="0.3">
      <c r="A54" s="4"/>
      <c r="B54" s="8"/>
      <c r="C54" s="8"/>
    </row>
    <row r="55" spans="1:3" x14ac:dyDescent="0.3">
      <c r="A55" s="4"/>
      <c r="B55" s="8"/>
      <c r="C55" s="8"/>
    </row>
    <row r="56" spans="1:3" x14ac:dyDescent="0.3">
      <c r="A56" s="4"/>
      <c r="B56" s="8"/>
      <c r="C56" s="8"/>
    </row>
    <row r="57" spans="1:3" x14ac:dyDescent="0.3">
      <c r="A57" s="4"/>
      <c r="B57" s="8"/>
      <c r="C57" s="8"/>
    </row>
    <row r="58" spans="1:3" x14ac:dyDescent="0.3">
      <c r="A58" s="4"/>
      <c r="B58" s="8"/>
      <c r="C58" s="8"/>
    </row>
    <row r="59" spans="1:3" x14ac:dyDescent="0.3">
      <c r="A59" s="4"/>
      <c r="B59" s="8"/>
      <c r="C59" s="8"/>
    </row>
    <row r="60" spans="1:3" x14ac:dyDescent="0.3">
      <c r="A60" s="4"/>
      <c r="B60" s="8"/>
      <c r="C60" s="8"/>
    </row>
    <row r="61" spans="1:3" x14ac:dyDescent="0.3">
      <c r="A61" s="4"/>
      <c r="B61" s="8"/>
      <c r="C61" s="8"/>
    </row>
    <row r="62" spans="1:3" x14ac:dyDescent="0.3">
      <c r="A62" s="4"/>
      <c r="B62" s="8"/>
      <c r="C62" s="8"/>
    </row>
    <row r="63" spans="1:3" x14ac:dyDescent="0.3">
      <c r="A63" s="4"/>
      <c r="B63" s="8"/>
      <c r="C63" s="8"/>
    </row>
    <row r="64" spans="1:3" x14ac:dyDescent="0.3">
      <c r="A64" s="4"/>
      <c r="B64" s="8"/>
      <c r="C64" s="8"/>
    </row>
    <row r="65" spans="1:3" x14ac:dyDescent="0.3">
      <c r="A65" s="4"/>
      <c r="B65" s="8"/>
      <c r="C65" s="8"/>
    </row>
    <row r="66" spans="1:3" x14ac:dyDescent="0.3">
      <c r="A66" s="4"/>
      <c r="B66" s="8"/>
      <c r="C66" s="8"/>
    </row>
    <row r="67" spans="1:3" x14ac:dyDescent="0.3">
      <c r="A67" s="4"/>
      <c r="B67" s="8"/>
      <c r="C67" s="8"/>
    </row>
    <row r="68" spans="1:3" x14ac:dyDescent="0.3">
      <c r="A68" s="4"/>
      <c r="B68" s="8"/>
      <c r="C68" s="8"/>
    </row>
    <row r="69" spans="1:3" x14ac:dyDescent="0.3">
      <c r="A69" s="4"/>
      <c r="B69" s="8"/>
      <c r="C69" s="8"/>
    </row>
    <row r="70" spans="1:3" x14ac:dyDescent="0.3">
      <c r="A70" s="4"/>
      <c r="B70" s="8"/>
      <c r="C70" s="8"/>
    </row>
    <row r="71" spans="1:3" x14ac:dyDescent="0.3">
      <c r="A71" s="4"/>
      <c r="B71" s="8"/>
      <c r="C71" s="8"/>
    </row>
    <row r="72" spans="1:3" x14ac:dyDescent="0.3">
      <c r="A72" s="4"/>
      <c r="B72" s="8"/>
      <c r="C72" s="8"/>
    </row>
    <row r="73" spans="1:3" x14ac:dyDescent="0.3">
      <c r="A73" s="4"/>
      <c r="B73" s="8"/>
      <c r="C73" s="8"/>
    </row>
    <row r="74" spans="1:3" x14ac:dyDescent="0.3">
      <c r="A74" s="6" t="s">
        <v>13</v>
      </c>
      <c r="B74" s="7"/>
      <c r="C74" s="45"/>
    </row>
    <row r="75" spans="1:3" x14ac:dyDescent="0.3">
      <c r="A75" s="4"/>
      <c r="B75" s="9"/>
      <c r="C75" s="8"/>
    </row>
    <row r="76" spans="1:3" x14ac:dyDescent="0.3">
      <c r="A76" s="4"/>
      <c r="B76" s="9"/>
      <c r="C76" s="8"/>
    </row>
    <row r="77" spans="1:3" x14ac:dyDescent="0.3">
      <c r="A77" s="4"/>
      <c r="B77" s="9"/>
      <c r="C77" s="8"/>
    </row>
    <row r="78" spans="1:3" x14ac:dyDescent="0.3">
      <c r="A78" s="4"/>
      <c r="B78" s="9"/>
      <c r="C78" s="8"/>
    </row>
    <row r="79" spans="1:3" x14ac:dyDescent="0.3">
      <c r="A79" s="4"/>
      <c r="B79" s="9"/>
      <c r="C79" s="8"/>
    </row>
    <row r="80" spans="1:3" x14ac:dyDescent="0.3">
      <c r="A80" s="4"/>
      <c r="B80" s="9"/>
      <c r="C80" s="8"/>
    </row>
    <row r="81" spans="1:3" x14ac:dyDescent="0.3">
      <c r="A81" s="4"/>
      <c r="B81" s="9"/>
      <c r="C81" s="8"/>
    </row>
    <row r="82" spans="1:3" x14ac:dyDescent="0.3">
      <c r="A82" s="4"/>
      <c r="B82" s="9"/>
      <c r="C82" s="8"/>
    </row>
    <row r="83" spans="1:3" x14ac:dyDescent="0.3">
      <c r="A83" s="4"/>
      <c r="B83" s="9"/>
      <c r="C83" s="8"/>
    </row>
    <row r="84" spans="1:3" x14ac:dyDescent="0.3">
      <c r="A84" s="4"/>
      <c r="B84" s="1"/>
      <c r="C84" s="8"/>
    </row>
    <row r="85" spans="1:3" x14ac:dyDescent="0.3">
      <c r="A85" s="4"/>
      <c r="B85" s="1"/>
      <c r="C85" s="8"/>
    </row>
    <row r="86" spans="1:3" x14ac:dyDescent="0.3">
      <c r="A86" s="4"/>
      <c r="B86" s="1"/>
      <c r="C86" s="8"/>
    </row>
    <row r="87" spans="1:3" x14ac:dyDescent="0.3">
      <c r="A87" s="4"/>
      <c r="B87" s="1"/>
      <c r="C87" s="9"/>
    </row>
    <row r="88" spans="1:3" x14ac:dyDescent="0.3">
      <c r="A88" s="6" t="s">
        <v>14</v>
      </c>
      <c r="B88" s="7"/>
      <c r="C88" s="45"/>
    </row>
    <row r="89" spans="1:3" x14ac:dyDescent="0.3">
      <c r="A89" s="4"/>
      <c r="B89" s="1"/>
      <c r="C89" s="9"/>
    </row>
    <row r="90" spans="1:3" x14ac:dyDescent="0.3">
      <c r="A90" s="4"/>
      <c r="B90" s="1"/>
      <c r="C90" s="9"/>
    </row>
    <row r="91" spans="1:3" x14ac:dyDescent="0.3">
      <c r="A91" s="4"/>
      <c r="B91" s="1"/>
      <c r="C91" s="9"/>
    </row>
    <row r="92" spans="1:3" x14ac:dyDescent="0.3">
      <c r="A92" s="6" t="s">
        <v>15</v>
      </c>
      <c r="B92" s="7"/>
      <c r="C92" s="45"/>
    </row>
    <row r="93" spans="1:3" x14ac:dyDescent="0.3">
      <c r="A93" s="4"/>
      <c r="B93" s="1"/>
      <c r="C93" s="9"/>
    </row>
    <row r="94" spans="1:3" x14ac:dyDescent="0.3">
      <c r="A94" s="4"/>
      <c r="B94" s="1"/>
      <c r="C94" s="9"/>
    </row>
    <row r="95" spans="1:3" x14ac:dyDescent="0.3">
      <c r="A95" s="4"/>
      <c r="B95" s="1"/>
      <c r="C95" s="9"/>
    </row>
    <row r="96" spans="1:3" x14ac:dyDescent="0.3">
      <c r="A96" s="6" t="s">
        <v>1</v>
      </c>
      <c r="B96" s="7"/>
      <c r="C96" s="45"/>
    </row>
    <row r="97" spans="1:3" x14ac:dyDescent="0.3">
      <c r="A97" s="4"/>
      <c r="B97" s="8"/>
      <c r="C97" s="8"/>
    </row>
    <row r="98" spans="1:3" x14ac:dyDescent="0.3">
      <c r="A98" s="4"/>
      <c r="B98" s="8"/>
      <c r="C98" s="8"/>
    </row>
    <row r="99" spans="1:3" x14ac:dyDescent="0.3">
      <c r="A99" s="4"/>
      <c r="B99" s="8"/>
      <c r="C99" s="8"/>
    </row>
    <row r="100" spans="1:3" x14ac:dyDescent="0.3">
      <c r="A100" s="4"/>
      <c r="B100" s="8"/>
      <c r="C100" s="8"/>
    </row>
    <row r="101" spans="1:3" x14ac:dyDescent="0.3">
      <c r="A101" s="4"/>
      <c r="B101" s="8"/>
      <c r="C101" s="8"/>
    </row>
    <row r="102" spans="1:3" x14ac:dyDescent="0.3">
      <c r="A102" s="4"/>
      <c r="B102" s="8"/>
      <c r="C102" s="8"/>
    </row>
    <row r="103" spans="1:3" x14ac:dyDescent="0.3">
      <c r="A103" s="4"/>
      <c r="B103" s="8"/>
      <c r="C103" s="8"/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Unit Workplan</vt:lpstr>
      <vt:lpstr>Unit Workplan Costs Budget CY15</vt:lpstr>
      <vt:lpstr>Unit Workplan Costs Budget LOP</vt:lpstr>
      <vt:lpstr>Management Tracker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McFall</dc:creator>
  <cp:lastModifiedBy>William McFall</cp:lastModifiedBy>
  <cp:lastPrinted>2015-09-02T05:18:18Z</cp:lastPrinted>
  <dcterms:created xsi:type="dcterms:W3CDTF">2015-01-23T18:51:35Z</dcterms:created>
  <dcterms:modified xsi:type="dcterms:W3CDTF">2017-11-10T02:52:15Z</dcterms:modified>
</cp:coreProperties>
</file>