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10815" windowHeight="1236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</sheets>
  <calcPr calcId="152511"/>
</workbook>
</file>

<file path=xl/calcChain.xml><?xml version="1.0" encoding="utf-8"?>
<calcChain xmlns="http://schemas.openxmlformats.org/spreadsheetml/2006/main">
  <c r="D30" i="1" l="1"/>
  <c r="H24" i="7" l="1"/>
  <c r="D8" i="8"/>
  <c r="D10" i="8" s="1"/>
  <c r="C10" i="8"/>
  <c r="C8" i="8"/>
  <c r="B10" i="8"/>
  <c r="B8" i="8"/>
  <c r="E33" i="7" l="1"/>
  <c r="D33" i="7"/>
  <c r="C33" i="7"/>
  <c r="D15" i="6" l="1"/>
  <c r="D16" i="6"/>
  <c r="D17" i="6"/>
  <c r="D18" i="6"/>
  <c r="D19" i="6"/>
  <c r="D20" i="6"/>
  <c r="D14" i="6"/>
  <c r="D9" i="6"/>
  <c r="D10" i="6"/>
  <c r="D11" i="6"/>
  <c r="D12" i="6"/>
  <c r="D13" i="6"/>
  <c r="M4" i="6"/>
  <c r="L4" i="6"/>
  <c r="K4" i="6"/>
  <c r="J4" i="6"/>
  <c r="C4" i="6" l="1"/>
  <c r="D4" i="6" s="1"/>
  <c r="E4" i="6" s="1"/>
  <c r="F4" i="6" s="1"/>
  <c r="G4" i="6" s="1"/>
  <c r="H4" i="6" s="1"/>
  <c r="I4" i="6" s="1"/>
  <c r="B17" i="5"/>
  <c r="B18" i="5" s="1"/>
</calcChain>
</file>

<file path=xl/sharedStrings.xml><?xml version="1.0" encoding="utf-8"?>
<sst xmlns="http://schemas.openxmlformats.org/spreadsheetml/2006/main" count="211" uniqueCount="143">
  <si>
    <t>PLANO DE NEGÓCIOS</t>
  </si>
  <si>
    <t>1 - IDENTIFICAÇÃO DA EMPRESA</t>
  </si>
  <si>
    <t>Sócio/Cotista</t>
  </si>
  <si>
    <t>% de participação</t>
  </si>
  <si>
    <t>Nº de cotas</t>
  </si>
  <si>
    <t>Valor</t>
  </si>
  <si>
    <t>3 - HISTÓRICO DA EMPRESA</t>
  </si>
  <si>
    <t>5 - MISSÃO / VISÃO / VALORES</t>
  </si>
  <si>
    <t>6 - RECURSOS HUMANOS</t>
  </si>
  <si>
    <t>7 - LOGÍSTICA</t>
  </si>
  <si>
    <t>8 - ANÁLISE DE MERCADO</t>
  </si>
  <si>
    <t>9 - Mercado consumidor / principais clientes</t>
  </si>
  <si>
    <t>EMPRESA</t>
  </si>
  <si>
    <t>LOCALIZAÇÃO</t>
  </si>
  <si>
    <t>PORTE</t>
  </si>
  <si>
    <t>% PARTICIPAÇÃO</t>
  </si>
  <si>
    <t>OBSERVAÇÕES</t>
  </si>
  <si>
    <t>10 - FORNECEDORES</t>
  </si>
  <si>
    <t>TIPO DE SERVIÇO</t>
  </si>
  <si>
    <t>Análise do diferencial competitivo dos concorrentes</t>
  </si>
  <si>
    <t>Empresa</t>
  </si>
  <si>
    <t>Diferenciais competitivos</t>
  </si>
  <si>
    <t>Diferenciais competitivos (posicionamento - relatório)</t>
  </si>
  <si>
    <t>INVESTIMENTOS</t>
  </si>
  <si>
    <t>ITEM</t>
  </si>
  <si>
    <t>1. FIXOS</t>
  </si>
  <si>
    <t>Construção civil</t>
  </si>
  <si>
    <t>Máquinas/equipamentos</t>
  </si>
  <si>
    <t>Instalações</t>
  </si>
  <si>
    <t>Veículos</t>
  </si>
  <si>
    <t>Materiais/utensílios</t>
  </si>
  <si>
    <t>Outros</t>
  </si>
  <si>
    <t>2. FINANCEIRO</t>
  </si>
  <si>
    <t>Capital de giro</t>
  </si>
  <si>
    <t>Total de investimentos</t>
  </si>
  <si>
    <t>PLANEJAMENTO FINANCEIRO</t>
  </si>
  <si>
    <t xml:space="preserve">FINANCEIRO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</si>
  <si>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</si>
  <si>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</si>
  <si>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</si>
  <si>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</si>
  <si>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</si>
  <si>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</si>
  <si>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</si>
  <si>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</si>
  <si>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</si>
  <si>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</si>
  <si>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</si>
  <si>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</si>
  <si>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CAPITAL DE GIRO</t>
  </si>
  <si>
    <t>TOTAL DE INVESTIMENTOS</t>
  </si>
  <si>
    <t>PROJEÇÃO DE VENDAS BRUTAS PARA 12 MESES</t>
  </si>
  <si>
    <t>MÊS/ANO</t>
  </si>
  <si>
    <t>A VISTA</t>
  </si>
  <si>
    <t>A PRAZO</t>
  </si>
  <si>
    <t>TOTAL</t>
  </si>
  <si>
    <t>PLANILHA DE CUSTOS  ANUAL</t>
  </si>
  <si>
    <t>R$</t>
  </si>
  <si>
    <t>FIXOS</t>
  </si>
  <si>
    <t>Salários</t>
  </si>
  <si>
    <t>Pró labore</t>
  </si>
  <si>
    <t>Encargos sociais</t>
  </si>
  <si>
    <t>Água e luz</t>
  </si>
  <si>
    <t>Telefone</t>
  </si>
  <si>
    <t>Internet</t>
  </si>
  <si>
    <t>Aluguel/IPTU</t>
  </si>
  <si>
    <t>Limpeza/Conservação</t>
  </si>
  <si>
    <t>Depreciação</t>
  </si>
  <si>
    <t>Serviços Terceiros</t>
  </si>
  <si>
    <t>Propaganda/Publicidade</t>
  </si>
  <si>
    <t>Segurança</t>
  </si>
  <si>
    <t>Seguros</t>
  </si>
  <si>
    <t>Fretes</t>
  </si>
  <si>
    <t>Diversos</t>
  </si>
  <si>
    <t>VARIÁVEIS</t>
  </si>
  <si>
    <t>Insumos</t>
  </si>
  <si>
    <t>Mão de obra</t>
  </si>
  <si>
    <t>Encargos Sociais</t>
  </si>
  <si>
    <t>Comissões</t>
  </si>
  <si>
    <t>Impostos/ vendas</t>
  </si>
  <si>
    <t>Custo de Mercadoria Vendida</t>
  </si>
  <si>
    <t>Fretes/vendas</t>
  </si>
  <si>
    <t>CUSTO TOTAL</t>
  </si>
  <si>
    <t>DEMONSTRATIVO DO RESULTADO DO EXERCÍCIO</t>
  </si>
  <si>
    <t>R$ ___________________________________</t>
  </si>
  <si>
    <t>OBSERVAÇÃO</t>
  </si>
  <si>
    <t>1. Vendas/serviços</t>
  </si>
  <si>
    <t>2. (-) Impostos</t>
  </si>
  <si>
    <t>3. (-) Custos Variáveis</t>
  </si>
  <si>
    <t>4. (=) LUCRO BRUTO</t>
  </si>
  <si>
    <t>5. (-) Custos Fixos</t>
  </si>
  <si>
    <t>6. (=) Resultado (antes do IRPJ)</t>
  </si>
  <si>
    <r>
      <t>4 - ASPECTOS DA ATIVIDADE</t>
    </r>
    <r>
      <rPr>
        <sz val="11"/>
        <color indexed="8"/>
        <rFont val="Calibri"/>
        <family val="2"/>
      </rPr>
      <t xml:space="preserve"> - </t>
    </r>
  </si>
  <si>
    <t>João Pedro</t>
  </si>
  <si>
    <t xml:space="preserve">Giovanna </t>
  </si>
  <si>
    <t>Fernanda</t>
  </si>
  <si>
    <t>Andreza</t>
  </si>
  <si>
    <r>
      <rPr>
        <b/>
        <sz val="11"/>
        <color indexed="8"/>
        <rFont val="Calibri"/>
        <family val="2"/>
      </rPr>
      <t>Missão</t>
    </r>
    <r>
      <rPr>
        <sz val="11"/>
        <color indexed="8"/>
        <rFont val="Calibri"/>
        <family val="2"/>
      </rPr>
      <t xml:space="preserve">
"Oferecer atendimento veterinário capacitado e produtos de qualidade, cuidando com respeito, carinho e dedicação de todo e qualquer animal, visando sempre atender nossos clientes de forma diferenciada e com profissionalismo."</t>
    </r>
  </si>
  <si>
    <r>
      <rPr>
        <b/>
        <sz val="11"/>
        <color indexed="8"/>
        <rFont val="Calibri"/>
        <family val="2"/>
      </rPr>
      <t>Visão</t>
    </r>
    <r>
      <rPr>
        <sz val="11"/>
        <color indexed="8"/>
        <rFont val="Calibri"/>
        <family val="2"/>
      </rPr>
      <t xml:space="preserve">
"Ser reconhecida como centro veterinário de referência no segmento pet, através da excelência em nossos serviços e inovação constante da nossa empresa."
</t>
    </r>
  </si>
  <si>
    <r>
      <rPr>
        <b/>
        <sz val="11"/>
        <color indexed="8"/>
        <rFont val="Calibri"/>
        <family val="2"/>
      </rPr>
      <t>Valores</t>
    </r>
    <r>
      <rPr>
        <sz val="11"/>
        <color indexed="8"/>
        <rFont val="Calibri"/>
        <family val="2"/>
      </rPr>
      <t xml:space="preserve">
Ética, transparência e honestidade acima de tudo; Prestação de serviços de qualidade, priorizando o bem estar animal; Atendimento diferenciado e de qualidade, em favor da satisfação do cliente; Criatividade para ousar e inovar a cada dia; 
Comprometimento em tudo aquilo que nos dispusermos a fazer.</t>
    </r>
  </si>
  <si>
    <t>O Pet Shop SenaCão foi criado no ano de 2015 por um grupo de 4 amigos, que tem em comum o amor pelos animais. 
 Tendo observado também o constante crescimento do mercado de produtos pet no nosso país, os amigos decidiram então abrir uma empresa deste segmento.
Assim criaram o  Pet shop SenaCão, com a intenção de oferecer produtos e serviços de qualidade aos clientes e seus animais de estimação e causar satisfação de ambos.</t>
  </si>
  <si>
    <t xml:space="preserve">Agendamento de consulta; Atendimento emergencial; Banho &amp; Tosa; Venda de medicamentos e acessorios para pets; </t>
  </si>
  <si>
    <r>
      <t xml:space="preserve">João : Gerente Administrativo—Administração do empreendimento de buffet </t>
    </r>
    <r>
      <rPr>
        <b/>
        <sz val="11"/>
        <color indexed="8"/>
        <rFont val="Calibri"/>
        <family val="2"/>
      </rPr>
      <t>(Sócio-administrador)</t>
    </r>
  </si>
  <si>
    <r>
      <t xml:space="preserve">Andreza Hostess </t>
    </r>
    <r>
      <rPr>
        <b/>
        <sz val="11"/>
        <color indexed="8"/>
        <rFont val="Calibri"/>
        <family val="2"/>
      </rPr>
      <t>(Sócio)</t>
    </r>
  </si>
  <si>
    <t>Felipe: Tosador</t>
  </si>
  <si>
    <t>Gabriela: Balconista</t>
  </si>
  <si>
    <t>O Pet Shop Possui uma loja de 100 metros quadrados e uma area de 50 metros quadrados de spa pra pets.</t>
  </si>
  <si>
    <t>Fernanda: Veterinaria</t>
  </si>
  <si>
    <t>Público alvo: Mulheres e homes que tenham animais de estimação.</t>
  </si>
  <si>
    <t>VitaPrime</t>
  </si>
  <si>
    <t>Pedigree</t>
  </si>
  <si>
    <t>Produtos de beleza para o animal</t>
  </si>
  <si>
    <r>
      <t xml:space="preserve">Giovanna: </t>
    </r>
    <r>
      <rPr>
        <b/>
        <sz val="11"/>
        <color indexed="8"/>
        <rFont val="Calibri"/>
        <family val="2"/>
      </rPr>
      <t>(Sócio)</t>
    </r>
    <r>
      <rPr>
        <sz val="11"/>
        <color indexed="8"/>
        <rFont val="Calibri"/>
        <family val="2"/>
      </rPr>
      <t xml:space="preserve"> </t>
    </r>
  </si>
  <si>
    <t>Dog Style</t>
  </si>
  <si>
    <t>Rapidez no atendimento</t>
  </si>
  <si>
    <t>Pets Fats</t>
  </si>
  <si>
    <t>Produtos duráveis</t>
  </si>
  <si>
    <t>Au au, miau miau</t>
  </si>
  <si>
    <t>Preços mais acessíveis</t>
  </si>
  <si>
    <t>Golden Pets</t>
  </si>
  <si>
    <t>Qualidade na limpeza</t>
  </si>
  <si>
    <t>Os produtos oferecidos pela Pets Fats são de grande durabilidade, sendo um diferencial no ato da compra dos clientes.</t>
  </si>
  <si>
    <t>Os preços desta empresa são muito atrativos por serem mais baixos. Deve-se avaliar se a qualidade dos produtos são correspondentes aos seus valores.</t>
  </si>
  <si>
    <t xml:space="preserve">A empresa oferece rapidez no atendimento e consegue atingir uma grande demanda de clientes que apresentam grande satisfação. </t>
  </si>
  <si>
    <t>A Golden Pets apresenta uma qualidade singular na limpeza. Devemos reavaliar nossos produtos e solicitar a contratação de funcionários mais qualificados para manter a extrema limpeza em nossa empresa.</t>
  </si>
  <si>
    <t>Animale</t>
  </si>
  <si>
    <t>Produtos para a higienização do animal</t>
  </si>
  <si>
    <t>Alimentaçao para o animal</t>
  </si>
  <si>
    <t>-</t>
  </si>
  <si>
    <t>Contas (Luz, Água, Telefone e Internet)</t>
  </si>
  <si>
    <t>Lucro Líquido</t>
  </si>
  <si>
    <t>2 - COMPOSIÇÃO SOCIETÁRIA:</t>
  </si>
  <si>
    <r>
      <rPr>
        <b/>
        <sz val="11"/>
        <color indexed="8"/>
        <rFont val="Calibri"/>
        <family val="2"/>
      </rPr>
      <t>Razão ou Denominação Social:</t>
    </r>
    <r>
      <rPr>
        <sz val="11"/>
        <color indexed="8"/>
        <rFont val="Calibri"/>
        <family val="2"/>
      </rPr>
      <t xml:space="preserve"> Veterinária LovePet</t>
    </r>
  </si>
  <si>
    <r>
      <rPr>
        <b/>
        <sz val="11"/>
        <color indexed="8"/>
        <rFont val="Calibri"/>
        <family val="2"/>
      </rPr>
      <t>Nome Fantasia:</t>
    </r>
    <r>
      <rPr>
        <sz val="11"/>
        <color indexed="8"/>
        <rFont val="Calibri"/>
        <family val="2"/>
      </rPr>
      <t xml:space="preserve"> Pet Shop SenaCão</t>
    </r>
  </si>
  <si>
    <r>
      <rPr>
        <b/>
        <sz val="11"/>
        <color indexed="8"/>
        <rFont val="Calibri"/>
        <family val="2"/>
      </rPr>
      <t>Ramo de Atividade:</t>
    </r>
    <r>
      <rPr>
        <sz val="11"/>
        <color indexed="8"/>
        <rFont val="Calibri"/>
        <family val="2"/>
      </rPr>
      <t xml:space="preserve"> Serviços - Atividades veterinárias (7500-1/00)</t>
    </r>
  </si>
  <si>
    <r>
      <rPr>
        <b/>
        <sz val="11"/>
        <color indexed="8"/>
        <rFont val="Calibri"/>
        <family val="2"/>
      </rPr>
      <t>CNPJ/MF Nº:</t>
    </r>
    <r>
      <rPr>
        <sz val="11"/>
        <color indexed="8"/>
        <rFont val="Calibri"/>
        <family val="2"/>
      </rPr>
      <t xml:space="preserve"> 79.564.827/0001-26</t>
    </r>
  </si>
  <si>
    <r>
      <rPr>
        <b/>
        <sz val="11"/>
        <color indexed="8"/>
        <rFont val="Calibri"/>
        <family val="2"/>
      </rPr>
      <t>Porte da Empresa:</t>
    </r>
    <r>
      <rPr>
        <sz val="11"/>
        <color indexed="8"/>
        <rFont val="Calibri"/>
        <family val="2"/>
      </rPr>
      <t xml:space="preserve"> Empresa de Pequeno Porte </t>
    </r>
  </si>
  <si>
    <r>
      <rPr>
        <b/>
        <sz val="11"/>
        <color indexed="8"/>
        <rFont val="Calibri"/>
        <family val="2"/>
      </rPr>
      <t>Capital Social</t>
    </r>
    <r>
      <rPr>
        <sz val="11"/>
        <color indexed="8"/>
        <rFont val="Calibri"/>
        <family val="2"/>
      </rPr>
      <t xml:space="preserve"> – em 05/08/2018 -</t>
    </r>
    <r>
      <rPr>
        <b/>
        <sz val="11"/>
        <color indexed="8"/>
        <rFont val="Calibri"/>
        <family val="2"/>
      </rPr>
      <t xml:space="preserve"> Valor</t>
    </r>
    <r>
      <rPr>
        <sz val="11"/>
        <color indexed="8"/>
        <rFont val="Calibri"/>
        <family val="2"/>
      </rPr>
      <t>: R$ 475.000,00</t>
    </r>
  </si>
  <si>
    <r>
      <rPr>
        <b/>
        <sz val="11"/>
        <color indexed="8"/>
        <rFont val="Calibri"/>
        <family val="2"/>
      </rPr>
      <t>Dividido em cotas</t>
    </r>
    <r>
      <rPr>
        <sz val="11"/>
        <color indexed="8"/>
        <rFont val="Calibri"/>
        <family val="2"/>
      </rPr>
      <t xml:space="preserve"> (  x   )   ou </t>
    </r>
    <r>
      <rPr>
        <b/>
        <sz val="11"/>
        <color indexed="8"/>
        <rFont val="Calibri"/>
        <family val="2"/>
      </rPr>
      <t xml:space="preserve">Ações </t>
    </r>
    <r>
      <rPr>
        <sz val="11"/>
        <color indexed="8"/>
        <rFont val="Calibri"/>
        <family val="2"/>
      </rPr>
      <t xml:space="preserve"> (      ) de R$ 1,00 cada uma, dividido em 100.000 quotas</t>
    </r>
  </si>
  <si>
    <r>
      <rPr>
        <b/>
        <sz val="11"/>
        <color indexed="8"/>
        <rFont val="Calibri"/>
        <family val="2"/>
      </rPr>
      <t>Localização:</t>
    </r>
    <r>
      <rPr>
        <sz val="11"/>
        <color indexed="8"/>
        <rFont val="Calibri"/>
        <family val="2"/>
      </rPr>
      <t xml:space="preserve"> Estrada do Sapê nº 567 - Bairro: Rocha Miranda - Cidade: Rio de Janeiro – UF:RJ – CEP: 21.550-016</t>
    </r>
  </si>
  <si>
    <r>
      <t xml:space="preserve"> </t>
    </r>
    <r>
      <rPr>
        <b/>
        <sz val="11"/>
        <color indexed="8"/>
        <rFont val="Calibri"/>
        <family val="2"/>
      </rPr>
      <t>Ofertas de empregos</t>
    </r>
    <r>
      <rPr>
        <sz val="11"/>
        <color indexed="8"/>
        <rFont val="Calibri"/>
        <family val="2"/>
      </rPr>
      <t xml:space="preserve">: </t>
    </r>
  </si>
  <si>
    <t>Vendas de produtos/Tratamentos/Outros</t>
  </si>
  <si>
    <t xml:space="preserve">DATA ___03__/_12/2017___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</si>
</sst>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R$-416]\ #,##0.00;[Red]\-[$R$-416]\ #,##0.00"/>
  </numFmts>
  <fonts count="1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44" fontId="13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Font="1" applyBorder="1"/>
    <xf numFmtId="10" fontId="0" fillId="0" borderId="1" xfId="0" applyNumberFormat="1" applyFont="1" applyBorder="1"/>
    <xf numFmtId="164" fontId="0" fillId="0" borderId="1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5" xfId="0" applyFont="1" applyBorder="1" applyAlignment="1"/>
    <xf numFmtId="0" fontId="0" fillId="0" borderId="6" xfId="0" applyBorder="1" applyAlignment="1"/>
    <xf numFmtId="0" fontId="2" fillId="0" borderId="5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 applyAlignment="1"/>
    <xf numFmtId="0" fontId="4" fillId="0" borderId="0" xfId="0" applyFont="1" applyBorder="1" applyAlignment="1"/>
    <xf numFmtId="0" fontId="5" fillId="2" borderId="1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0" borderId="0" xfId="0" applyAlignment="1">
      <alignment wrapText="1" shrinkToFit="1"/>
    </xf>
    <xf numFmtId="0" fontId="4" fillId="0" borderId="0" xfId="0" applyFont="1"/>
    <xf numFmtId="0" fontId="2" fillId="3" borderId="1" xfId="0" applyFont="1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/>
    <xf numFmtId="0" fontId="0" fillId="0" borderId="18" xfId="0" applyBorder="1" applyAlignment="1"/>
    <xf numFmtId="0" fontId="0" fillId="0" borderId="16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4" borderId="1" xfId="1" applyBorder="1"/>
    <xf numFmtId="0" fontId="0" fillId="0" borderId="7" xfId="0" applyBorder="1" applyAlignment="1">
      <alignment wrapText="1"/>
    </xf>
    <xf numFmtId="0" fontId="2" fillId="0" borderId="2" xfId="0" applyFont="1" applyBorder="1"/>
    <xf numFmtId="0" fontId="0" fillId="0" borderId="8" xfId="0" applyBorder="1"/>
    <xf numFmtId="0" fontId="0" fillId="2" borderId="2" xfId="0" applyFont="1" applyFill="1" applyBorder="1"/>
    <xf numFmtId="0" fontId="0" fillId="2" borderId="4" xfId="0" applyFill="1" applyBorder="1"/>
    <xf numFmtId="0" fontId="0" fillId="2" borderId="3" xfId="0" applyFont="1" applyFill="1" applyBorder="1"/>
    <xf numFmtId="8" fontId="4" fillId="0" borderId="1" xfId="0" applyNumberFormat="1" applyFont="1" applyBorder="1"/>
    <xf numFmtId="0" fontId="4" fillId="0" borderId="23" xfId="0" applyFont="1" applyBorder="1"/>
    <xf numFmtId="164" fontId="4" fillId="0" borderId="23" xfId="0" applyNumberFormat="1" applyFont="1" applyBorder="1"/>
    <xf numFmtId="0" fontId="4" fillId="0" borderId="23" xfId="0" applyFont="1" applyBorder="1" applyAlignment="1">
      <alignment horizontal="right"/>
    </xf>
    <xf numFmtId="0" fontId="4" fillId="0" borderId="22" xfId="0" applyFont="1" applyFill="1" applyBorder="1"/>
    <xf numFmtId="164" fontId="0" fillId="0" borderId="22" xfId="0" applyNumberFormat="1" applyBorder="1"/>
    <xf numFmtId="0" fontId="0" fillId="0" borderId="22" xfId="0" applyBorder="1"/>
    <xf numFmtId="0" fontId="0" fillId="0" borderId="22" xfId="0" applyBorder="1" applyAlignment="1">
      <alignment horizontal="right"/>
    </xf>
    <xf numFmtId="8" fontId="5" fillId="0" borderId="1" xfId="0" applyNumberFormat="1" applyFont="1" applyBorder="1"/>
    <xf numFmtId="8" fontId="0" fillId="0" borderId="1" xfId="0" applyNumberFormat="1" applyBorder="1" applyAlignment="1">
      <alignment wrapText="1" shrinkToFit="1"/>
    </xf>
    <xf numFmtId="0" fontId="2" fillId="0" borderId="1" xfId="0" applyFont="1" applyBorder="1"/>
    <xf numFmtId="0" fontId="1" fillId="6" borderId="1" xfId="3" applyBorder="1" applyAlignment="1">
      <alignment vertical="center"/>
    </xf>
    <xf numFmtId="8" fontId="0" fillId="0" borderId="1" xfId="0" applyNumberFormat="1" applyFont="1" applyBorder="1"/>
    <xf numFmtId="44" fontId="0" fillId="0" borderId="1" xfId="4" applyFont="1" applyBorder="1"/>
    <xf numFmtId="44" fontId="0" fillId="0" borderId="1" xfId="4" applyFont="1" applyBorder="1" applyAlignment="1">
      <alignment wrapText="1"/>
    </xf>
    <xf numFmtId="44" fontId="0" fillId="0" borderId="1" xfId="0" applyNumberFormat="1" applyFont="1" applyBorder="1"/>
    <xf numFmtId="44" fontId="0" fillId="0" borderId="0" xfId="0" applyNumberFormat="1"/>
    <xf numFmtId="0" fontId="0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5" borderId="1" xfId="2" applyBorder="1" applyAlignment="1">
      <alignment horizontal="left"/>
    </xf>
    <xf numFmtId="0" fontId="0" fillId="0" borderId="11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0" fillId="5" borderId="5" xfId="2" applyBorder="1" applyAlignment="1">
      <alignment horizontal="left"/>
    </xf>
    <xf numFmtId="0" fontId="10" fillId="5" borderId="6" xfId="2" applyBorder="1" applyAlignment="1">
      <alignment horizontal="left"/>
    </xf>
    <xf numFmtId="0" fontId="10" fillId="5" borderId="7" xfId="2" applyBorder="1" applyAlignment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5">
    <cellStyle name="40% - Ênfase4" xfId="3" builtinId="43"/>
    <cellStyle name="Bom" xfId="2" builtinId="26"/>
    <cellStyle name="Incorreto" xfId="1" builtinId="27"/>
    <cellStyle name="Moeda" xfId="4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showGridLines="0" tabSelected="1" workbookViewId="0">
      <selection activeCell="G32" sqref="G32"/>
    </sheetView>
  </sheetViews>
  <sheetFormatPr defaultRowHeight="15" x14ac:dyDescent="0.25"/>
  <cols>
    <col min="1" max="1" width="48" customWidth="1"/>
    <col min="2" max="2" width="23" customWidth="1"/>
    <col min="3" max="3" width="23.140625" customWidth="1"/>
    <col min="4" max="4" width="18" customWidth="1"/>
  </cols>
  <sheetData>
    <row r="1" spans="1:28" ht="21" x14ac:dyDescent="0.35">
      <c r="A1" s="76" t="s">
        <v>0</v>
      </c>
      <c r="B1" s="76"/>
      <c r="C1" s="76"/>
      <c r="D1" s="76"/>
      <c r="E1" s="1"/>
      <c r="F1" s="1"/>
      <c r="G1" s="1"/>
      <c r="H1" s="1"/>
      <c r="I1" s="1"/>
      <c r="J1" s="1"/>
      <c r="K1" s="2"/>
      <c r="L1" s="2"/>
      <c r="M1" s="2"/>
    </row>
    <row r="2" spans="1:28" x14ac:dyDescent="0.25">
      <c r="A2" s="77"/>
      <c r="B2" s="77"/>
      <c r="C2" s="77"/>
      <c r="D2" s="77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A3" s="78" t="s">
        <v>1</v>
      </c>
      <c r="B3" s="78"/>
      <c r="C3" s="78"/>
      <c r="D3" s="7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77"/>
      <c r="B4" s="77"/>
      <c r="C4" s="77"/>
      <c r="D4" s="7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75" t="s">
        <v>132</v>
      </c>
      <c r="B5" s="75"/>
      <c r="C5" s="75"/>
      <c r="D5" s="7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"/>
      <c r="B6" s="4"/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75" t="s">
        <v>133</v>
      </c>
      <c r="B7" s="75"/>
      <c r="C7" s="75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3"/>
      <c r="B8" s="4"/>
      <c r="C8" s="4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75" t="s">
        <v>134</v>
      </c>
      <c r="B9" s="75"/>
      <c r="C9" s="75"/>
      <c r="D9" s="7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3"/>
      <c r="B10" s="4"/>
      <c r="C10" s="4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75" t="s">
        <v>135</v>
      </c>
      <c r="B11" s="75"/>
      <c r="C11" s="75"/>
      <c r="D11" s="7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6"/>
      <c r="B12" s="7"/>
      <c r="C12" s="7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9" t="s">
        <v>136</v>
      </c>
      <c r="B13" s="10"/>
      <c r="C13" s="10"/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9"/>
      <c r="B14" s="10"/>
      <c r="C14" s="10"/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81" t="s">
        <v>137</v>
      </c>
      <c r="B15" s="81"/>
      <c r="C15" s="81"/>
      <c r="D15" s="8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9"/>
      <c r="B16" s="10"/>
      <c r="C16" s="10"/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81" t="s">
        <v>138</v>
      </c>
      <c r="B17" s="81"/>
      <c r="C17" s="81"/>
      <c r="D17" s="8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9"/>
      <c r="B18" s="10"/>
      <c r="C18" s="10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81" t="s">
        <v>139</v>
      </c>
      <c r="B19" s="81"/>
      <c r="C19" s="81"/>
      <c r="D19" s="8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3"/>
      <c r="B20" s="4"/>
      <c r="C20" s="4"/>
      <c r="D20" s="5"/>
    </row>
    <row r="21" spans="1:28" x14ac:dyDescent="0.25">
      <c r="A21" s="6"/>
      <c r="B21" s="7"/>
      <c r="C21" s="7"/>
      <c r="D21" s="8"/>
    </row>
    <row r="22" spans="1:28" x14ac:dyDescent="0.25">
      <c r="A22" s="82" t="s">
        <v>131</v>
      </c>
      <c r="B22" s="83"/>
      <c r="C22" s="83"/>
      <c r="D22" s="84"/>
    </row>
    <row r="23" spans="1:28" x14ac:dyDescent="0.25">
      <c r="A23" s="9"/>
      <c r="B23" s="10"/>
      <c r="C23" s="10"/>
      <c r="D23" s="11"/>
    </row>
    <row r="24" spans="1:28" ht="20.100000000000001" customHeight="1" x14ac:dyDescent="0.25">
      <c r="A24" s="68" t="s">
        <v>2</v>
      </c>
      <c r="B24" s="68" t="s">
        <v>3</v>
      </c>
      <c r="C24" s="68" t="s">
        <v>4</v>
      </c>
      <c r="D24" s="68" t="s">
        <v>5</v>
      </c>
    </row>
    <row r="25" spans="1:28" ht="20.100000000000001" customHeight="1" x14ac:dyDescent="0.25">
      <c r="A25" s="12" t="s">
        <v>93</v>
      </c>
      <c r="B25" s="13">
        <v>0.25</v>
      </c>
      <c r="C25" s="12">
        <v>1</v>
      </c>
      <c r="D25" s="14">
        <v>118720</v>
      </c>
    </row>
    <row r="26" spans="1:28" ht="20.100000000000001" customHeight="1" x14ac:dyDescent="0.25">
      <c r="A26" s="12" t="s">
        <v>94</v>
      </c>
      <c r="B26" s="13">
        <v>0.25</v>
      </c>
      <c r="C26" s="12">
        <v>1</v>
      </c>
      <c r="D26" s="14">
        <v>118720</v>
      </c>
    </row>
    <row r="27" spans="1:28" ht="20.100000000000001" customHeight="1" x14ac:dyDescent="0.25">
      <c r="A27" s="12" t="s">
        <v>95</v>
      </c>
      <c r="B27" s="13">
        <v>0.25</v>
      </c>
      <c r="C27" s="12">
        <v>1</v>
      </c>
      <c r="D27" s="14">
        <v>118720</v>
      </c>
    </row>
    <row r="28" spans="1:28" ht="20.100000000000001" customHeight="1" x14ac:dyDescent="0.25">
      <c r="A28" s="12" t="s">
        <v>96</v>
      </c>
      <c r="B28" s="13">
        <v>0.25</v>
      </c>
      <c r="C28" s="12">
        <v>1</v>
      </c>
      <c r="D28" s="14">
        <v>118720</v>
      </c>
    </row>
    <row r="29" spans="1:28" ht="20.100000000000001" customHeight="1" x14ac:dyDescent="0.25">
      <c r="A29" s="12"/>
      <c r="B29" s="12"/>
      <c r="C29" s="12"/>
      <c r="D29" s="12"/>
    </row>
    <row r="30" spans="1:28" ht="20.100000000000001" customHeight="1" x14ac:dyDescent="0.25">
      <c r="A30" s="12" t="s">
        <v>55</v>
      </c>
      <c r="B30" s="12"/>
      <c r="C30" s="12"/>
      <c r="D30" s="14">
        <f>SUM(D25:D28)</f>
        <v>474880</v>
      </c>
    </row>
    <row r="31" spans="1:28" x14ac:dyDescent="0.25">
      <c r="A31" s="3"/>
      <c r="B31" s="4"/>
      <c r="C31" s="4"/>
      <c r="D31" s="5"/>
    </row>
    <row r="32" spans="1:28" x14ac:dyDescent="0.25">
      <c r="A32" s="6"/>
      <c r="B32" s="7"/>
      <c r="C32" s="7"/>
      <c r="D32" s="8"/>
    </row>
    <row r="33" spans="1:4" x14ac:dyDescent="0.25">
      <c r="A33" s="15"/>
      <c r="B33" s="2"/>
      <c r="C33" s="2"/>
      <c r="D33" s="16"/>
    </row>
    <row r="34" spans="1:4" x14ac:dyDescent="0.25">
      <c r="A34" s="6"/>
      <c r="B34" s="7"/>
      <c r="C34" s="7"/>
      <c r="D34" s="8"/>
    </row>
    <row r="35" spans="1:4" x14ac:dyDescent="0.25">
      <c r="A35" s="15"/>
      <c r="B35" s="2"/>
      <c r="C35" s="2"/>
      <c r="D35" s="16"/>
    </row>
    <row r="36" spans="1:4" x14ac:dyDescent="0.25">
      <c r="A36" s="6"/>
      <c r="B36" s="7"/>
      <c r="C36" s="7"/>
      <c r="D36" s="8"/>
    </row>
    <row r="37" spans="1:4" x14ac:dyDescent="0.25">
      <c r="A37" s="15"/>
      <c r="B37" s="2"/>
      <c r="C37" s="2"/>
      <c r="D37" s="16"/>
    </row>
    <row r="38" spans="1:4" x14ac:dyDescent="0.25">
      <c r="A38" s="80" t="s">
        <v>140</v>
      </c>
      <c r="B38" s="80"/>
      <c r="C38" s="80"/>
      <c r="D38" s="80"/>
    </row>
    <row r="39" spans="1:4" x14ac:dyDescent="0.25">
      <c r="A39" s="79"/>
      <c r="B39" s="79"/>
      <c r="C39" s="79"/>
      <c r="D39" s="79"/>
    </row>
    <row r="40" spans="1:4" x14ac:dyDescent="0.25">
      <c r="A40" s="80"/>
      <c r="B40" s="80"/>
      <c r="C40" s="80"/>
      <c r="D40" s="80"/>
    </row>
    <row r="41" spans="1:4" x14ac:dyDescent="0.25">
      <c r="A41" s="79"/>
      <c r="B41" s="79"/>
      <c r="C41" s="79"/>
      <c r="D41" s="79"/>
    </row>
    <row r="42" spans="1:4" x14ac:dyDescent="0.25">
      <c r="A42" s="6"/>
      <c r="B42" s="7"/>
      <c r="C42" s="7"/>
      <c r="D42" s="8"/>
    </row>
    <row r="43" spans="1:4" x14ac:dyDescent="0.25">
      <c r="A43" s="6"/>
      <c r="B43" s="7"/>
      <c r="C43" s="7"/>
      <c r="D43" s="8"/>
    </row>
  </sheetData>
  <sheetProtection selectLockedCells="1" selectUnlockedCells="1"/>
  <mergeCells count="16">
    <mergeCell ref="A39:D39"/>
    <mergeCell ref="A40:D40"/>
    <mergeCell ref="A41:D41"/>
    <mergeCell ref="A9:D9"/>
    <mergeCell ref="A11:D11"/>
    <mergeCell ref="A15:D15"/>
    <mergeCell ref="A17:D17"/>
    <mergeCell ref="A19:D19"/>
    <mergeCell ref="A38:D38"/>
    <mergeCell ref="A22:D22"/>
    <mergeCell ref="A7:C7"/>
    <mergeCell ref="A1:D1"/>
    <mergeCell ref="A2:D2"/>
    <mergeCell ref="A3:D3"/>
    <mergeCell ref="A4:D4"/>
    <mergeCell ref="A5:D5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A9" sqref="A9"/>
    </sheetView>
  </sheetViews>
  <sheetFormatPr defaultRowHeight="15" x14ac:dyDescent="0.25"/>
  <cols>
    <col min="1" max="1" width="129" customWidth="1"/>
    <col min="2" max="2" width="14.7109375" customWidth="1"/>
    <col min="10" max="10" width="8.85546875" customWidth="1"/>
  </cols>
  <sheetData>
    <row r="1" spans="1:10" x14ac:dyDescent="0.25">
      <c r="A1" s="94" t="s">
        <v>6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45.75" customHeight="1" x14ac:dyDescent="0.25">
      <c r="A2" s="95" t="s">
        <v>100</v>
      </c>
      <c r="B2" s="96"/>
      <c r="C2" s="96"/>
      <c r="D2" s="96"/>
      <c r="E2" s="96"/>
      <c r="F2" s="96"/>
      <c r="G2" s="96"/>
      <c r="H2" s="96"/>
      <c r="I2" s="96"/>
      <c r="J2" s="97"/>
    </row>
    <row r="3" spans="1:10" x14ac:dyDescent="0.25">
      <c r="A3" s="85"/>
      <c r="B3" s="80"/>
      <c r="C3" s="80"/>
      <c r="D3" s="80"/>
      <c r="E3" s="80"/>
      <c r="F3" s="80"/>
      <c r="G3" s="80"/>
      <c r="H3" s="80"/>
      <c r="I3" s="80"/>
      <c r="J3" s="98"/>
    </row>
    <row r="4" spans="1:10" x14ac:dyDescent="0.25">
      <c r="A4" s="99" t="s">
        <v>92</v>
      </c>
      <c r="B4" s="100"/>
      <c r="C4" s="100"/>
      <c r="D4" s="100"/>
      <c r="E4" s="100"/>
      <c r="F4" s="100"/>
      <c r="G4" s="100"/>
      <c r="H4" s="100"/>
      <c r="I4" s="100"/>
      <c r="J4" s="101"/>
    </row>
    <row r="5" spans="1:10" x14ac:dyDescent="0.25">
      <c r="A5" s="85" t="s">
        <v>101</v>
      </c>
      <c r="B5" s="80"/>
      <c r="C5" s="80"/>
      <c r="D5" s="80"/>
      <c r="E5" s="80"/>
      <c r="F5" s="80"/>
      <c r="G5" s="80"/>
      <c r="H5" s="80"/>
      <c r="I5" s="80"/>
      <c r="J5" s="98"/>
    </row>
    <row r="6" spans="1:10" x14ac:dyDescent="0.25">
      <c r="A6" s="85"/>
      <c r="B6" s="80"/>
      <c r="C6" s="80"/>
      <c r="D6" s="80"/>
      <c r="E6" s="80"/>
      <c r="F6" s="80"/>
      <c r="G6" s="80"/>
      <c r="H6" s="80"/>
      <c r="I6" s="80"/>
      <c r="J6" s="98"/>
    </row>
    <row r="7" spans="1:10" x14ac:dyDescent="0.25">
      <c r="A7" s="46"/>
      <c r="B7" s="18"/>
      <c r="C7" s="18"/>
      <c r="D7" s="18"/>
      <c r="E7" s="18"/>
      <c r="F7" s="18"/>
      <c r="G7" s="18"/>
      <c r="H7" s="18"/>
      <c r="I7" s="18"/>
      <c r="J7" s="47"/>
    </row>
    <row r="8" spans="1:10" x14ac:dyDescent="0.25">
      <c r="A8" s="46"/>
      <c r="B8" s="18"/>
      <c r="C8" s="18"/>
      <c r="D8" s="18"/>
      <c r="E8" s="18"/>
      <c r="F8" s="18"/>
      <c r="G8" s="18"/>
      <c r="H8" s="18"/>
      <c r="I8" s="18"/>
      <c r="J8" s="47"/>
    </row>
    <row r="9" spans="1:10" x14ac:dyDescent="0.25">
      <c r="A9" s="46"/>
      <c r="B9" s="18"/>
      <c r="C9" s="18"/>
      <c r="D9" s="18"/>
      <c r="E9" s="18"/>
      <c r="F9" s="18"/>
      <c r="G9" s="18"/>
      <c r="H9" s="18"/>
      <c r="I9" s="18"/>
      <c r="J9" s="47"/>
    </row>
    <row r="10" spans="1:10" x14ac:dyDescent="0.25">
      <c r="A10" s="46"/>
      <c r="B10" s="18"/>
      <c r="C10" s="18"/>
      <c r="D10" s="18"/>
      <c r="E10" s="18"/>
      <c r="F10" s="18"/>
      <c r="G10" s="18"/>
      <c r="H10" s="18"/>
      <c r="I10" s="18"/>
      <c r="J10" s="47"/>
    </row>
    <row r="11" spans="1:10" x14ac:dyDescent="0.25">
      <c r="A11" s="46"/>
      <c r="B11" s="18"/>
      <c r="C11" s="18"/>
      <c r="D11" s="18"/>
      <c r="E11" s="18"/>
      <c r="F11" s="18"/>
      <c r="G11" s="18"/>
      <c r="H11" s="18"/>
      <c r="I11" s="18"/>
      <c r="J11" s="47"/>
    </row>
    <row r="12" spans="1:10" x14ac:dyDescent="0.25">
      <c r="A12" s="99" t="s">
        <v>7</v>
      </c>
      <c r="B12" s="100"/>
      <c r="C12" s="100"/>
      <c r="D12" s="100"/>
      <c r="E12" s="100"/>
      <c r="F12" s="100"/>
      <c r="G12" s="100"/>
      <c r="H12" s="100"/>
      <c r="I12" s="100"/>
      <c r="J12" s="101"/>
    </row>
    <row r="13" spans="1:10" ht="45" x14ac:dyDescent="0.25">
      <c r="A13" s="48" t="s">
        <v>97</v>
      </c>
      <c r="B13" s="18"/>
      <c r="C13" s="18"/>
      <c r="D13" s="18"/>
      <c r="E13" s="18"/>
      <c r="F13" s="18"/>
      <c r="G13" s="18"/>
      <c r="H13" s="18"/>
      <c r="I13" s="18"/>
      <c r="J13" s="47"/>
    </row>
    <row r="14" spans="1:10" ht="12" customHeight="1" x14ac:dyDescent="0.25">
      <c r="A14" s="46"/>
      <c r="B14" s="18"/>
      <c r="C14" s="18"/>
      <c r="D14" s="18"/>
      <c r="E14" s="18"/>
      <c r="F14" s="18"/>
      <c r="G14" s="18"/>
      <c r="H14" s="18"/>
      <c r="I14" s="18"/>
      <c r="J14" s="47"/>
    </row>
    <row r="15" spans="1:10" ht="46.5" customHeight="1" x14ac:dyDescent="0.25">
      <c r="A15" s="102" t="s">
        <v>98</v>
      </c>
      <c r="B15" s="86"/>
      <c r="C15" s="86"/>
      <c r="D15" s="86"/>
      <c r="E15" s="86"/>
      <c r="F15" s="86"/>
      <c r="G15" s="86"/>
      <c r="H15" s="86"/>
      <c r="I15" s="86"/>
      <c r="J15" s="87"/>
    </row>
    <row r="16" spans="1:10" x14ac:dyDescent="0.25">
      <c r="A16" s="85"/>
      <c r="B16" s="86"/>
      <c r="C16" s="86"/>
      <c r="D16" s="86"/>
      <c r="E16" s="86"/>
      <c r="F16" s="86"/>
      <c r="G16" s="86"/>
      <c r="H16" s="86"/>
      <c r="I16" s="86"/>
      <c r="J16" s="87"/>
    </row>
    <row r="17" spans="1:10" ht="52.5" customHeight="1" x14ac:dyDescent="0.25">
      <c r="A17" s="88" t="s">
        <v>99</v>
      </c>
      <c r="B17" s="89"/>
      <c r="C17" s="89"/>
      <c r="D17" s="89"/>
      <c r="E17" s="89"/>
      <c r="F17" s="89"/>
      <c r="G17" s="89"/>
      <c r="H17" s="89"/>
      <c r="I17" s="89"/>
      <c r="J17" s="90"/>
    </row>
    <row r="18" spans="1:10" x14ac:dyDescent="0.25">
      <c r="A18" s="91"/>
      <c r="B18" s="92"/>
      <c r="C18" s="92"/>
      <c r="D18" s="92"/>
      <c r="E18" s="92"/>
      <c r="F18" s="92"/>
      <c r="G18" s="92"/>
      <c r="H18" s="92"/>
      <c r="I18" s="92"/>
      <c r="J18" s="93"/>
    </row>
  </sheetData>
  <sheetProtection selectLockedCells="1" selectUnlockedCells="1"/>
  <mergeCells count="11">
    <mergeCell ref="A16:J16"/>
    <mergeCell ref="A17:J17"/>
    <mergeCell ref="A18:J18"/>
    <mergeCell ref="A1:J1"/>
    <mergeCell ref="A2:J2"/>
    <mergeCell ref="A3:J3"/>
    <mergeCell ref="A4:J4"/>
    <mergeCell ref="A5:J5"/>
    <mergeCell ref="A6:J6"/>
    <mergeCell ref="A12:J12"/>
    <mergeCell ref="A15:J15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topLeftCell="A25" workbookViewId="0">
      <selection activeCell="J42" sqref="J42"/>
    </sheetView>
  </sheetViews>
  <sheetFormatPr defaultRowHeight="15" x14ac:dyDescent="0.25"/>
  <cols>
    <col min="1" max="1" width="38.42578125" customWidth="1"/>
    <col min="2" max="3" width="16.7109375" customWidth="1"/>
    <col min="4" max="4" width="15.85546875" customWidth="1"/>
    <col min="5" max="5" width="20" customWidth="1"/>
  </cols>
  <sheetData>
    <row r="1" spans="1:11" x14ac:dyDescent="0.25">
      <c r="A1" s="100" t="s">
        <v>8</v>
      </c>
      <c r="B1" s="103"/>
      <c r="C1" s="103"/>
      <c r="D1" s="103"/>
      <c r="E1" s="104"/>
      <c r="F1" s="2"/>
      <c r="G1" s="2"/>
      <c r="H1" s="2"/>
      <c r="I1" s="2"/>
      <c r="J1" s="2"/>
    </row>
    <row r="2" spans="1:11" x14ac:dyDescent="0.25">
      <c r="A2" s="106" t="s">
        <v>102</v>
      </c>
      <c r="B2" s="106"/>
      <c r="C2" s="106"/>
      <c r="D2" s="106"/>
      <c r="E2" s="106"/>
      <c r="F2" s="2"/>
      <c r="G2" s="2"/>
      <c r="H2" s="2"/>
      <c r="I2" s="2"/>
      <c r="J2" s="2"/>
    </row>
    <row r="3" spans="1:11" x14ac:dyDescent="0.25">
      <c r="A3" s="106" t="s">
        <v>103</v>
      </c>
      <c r="B3" s="106"/>
      <c r="C3" s="106"/>
      <c r="D3" s="106"/>
      <c r="E3" s="106"/>
      <c r="F3" s="2"/>
      <c r="G3" s="2"/>
      <c r="H3" s="2"/>
      <c r="I3" s="2"/>
      <c r="J3" s="2"/>
      <c r="K3" s="2"/>
    </row>
    <row r="4" spans="1:11" x14ac:dyDescent="0.25">
      <c r="A4" s="106" t="s">
        <v>112</v>
      </c>
      <c r="B4" s="106"/>
      <c r="C4" s="106"/>
      <c r="D4" s="106"/>
      <c r="E4" s="106"/>
      <c r="F4" s="2"/>
      <c r="G4" s="2"/>
      <c r="H4" s="2"/>
      <c r="I4" s="2"/>
      <c r="J4" s="2"/>
      <c r="K4" s="2"/>
    </row>
    <row r="5" spans="1:11" x14ac:dyDescent="0.25">
      <c r="A5" s="106" t="s">
        <v>104</v>
      </c>
      <c r="B5" s="106"/>
      <c r="C5" s="106"/>
      <c r="D5" s="106"/>
      <c r="E5" s="106"/>
      <c r="F5" s="2"/>
      <c r="G5" s="2"/>
      <c r="H5" s="2"/>
      <c r="I5" s="2"/>
      <c r="J5" s="2"/>
      <c r="K5" s="2"/>
    </row>
    <row r="6" spans="1:11" x14ac:dyDescent="0.25">
      <c r="A6" s="106" t="s">
        <v>105</v>
      </c>
      <c r="B6" s="106"/>
      <c r="C6" s="106"/>
      <c r="D6" s="106"/>
      <c r="E6" s="106"/>
      <c r="F6" s="2"/>
      <c r="G6" s="2"/>
      <c r="H6" s="2"/>
      <c r="I6" s="2"/>
      <c r="J6" s="2"/>
      <c r="K6" s="2"/>
    </row>
    <row r="7" spans="1:11" x14ac:dyDescent="0.25">
      <c r="A7" s="106" t="s">
        <v>107</v>
      </c>
      <c r="B7" s="106"/>
      <c r="C7" s="106"/>
      <c r="D7" s="106"/>
      <c r="E7" s="106"/>
      <c r="F7" s="2"/>
      <c r="G7" s="2"/>
      <c r="H7" s="2"/>
      <c r="I7" s="2"/>
      <c r="J7" s="2"/>
      <c r="K7" s="2"/>
    </row>
    <row r="8" spans="1:11" x14ac:dyDescent="0.25">
      <c r="A8" s="106"/>
      <c r="B8" s="106"/>
      <c r="C8" s="106"/>
      <c r="D8" s="106"/>
      <c r="E8" s="106"/>
      <c r="F8" s="2"/>
      <c r="G8" s="2"/>
      <c r="H8" s="2"/>
      <c r="I8" s="2"/>
      <c r="J8" s="2"/>
      <c r="K8" s="2"/>
    </row>
    <row r="9" spans="1:11" x14ac:dyDescent="0.25">
      <c r="A9" s="106"/>
      <c r="B9" s="106"/>
      <c r="C9" s="106"/>
      <c r="D9" s="106"/>
      <c r="E9" s="106"/>
      <c r="F9" s="2"/>
      <c r="G9" s="2"/>
      <c r="H9" s="2"/>
      <c r="I9" s="2"/>
      <c r="J9" s="2"/>
      <c r="K9" s="2"/>
    </row>
    <row r="10" spans="1:11" x14ac:dyDescent="0.25">
      <c r="A10" s="106"/>
      <c r="B10" s="106"/>
      <c r="C10" s="106"/>
      <c r="D10" s="106"/>
      <c r="E10" s="106"/>
      <c r="F10" s="2"/>
      <c r="G10" s="2"/>
      <c r="H10" s="2"/>
      <c r="I10" s="2"/>
      <c r="J10" s="2"/>
      <c r="K10" s="2"/>
    </row>
    <row r="11" spans="1:11" x14ac:dyDescent="0.25">
      <c r="A11" s="45"/>
      <c r="B11" s="7"/>
      <c r="C11" s="7"/>
      <c r="D11" s="7"/>
      <c r="E11" s="8"/>
      <c r="F11" s="2"/>
      <c r="G11" s="2"/>
      <c r="H11" s="2"/>
      <c r="I11" s="2"/>
      <c r="J11" s="2"/>
      <c r="K11" s="2"/>
    </row>
    <row r="12" spans="1:11" x14ac:dyDescent="0.25">
      <c r="A12" s="45"/>
      <c r="B12" s="7"/>
      <c r="C12" s="7"/>
      <c r="D12" s="7"/>
      <c r="E12" s="8"/>
      <c r="F12" s="2"/>
      <c r="G12" s="2"/>
      <c r="H12" s="2"/>
      <c r="I12" s="2"/>
      <c r="J12" s="2"/>
      <c r="K12" s="2"/>
    </row>
    <row r="13" spans="1:11" x14ac:dyDescent="0.25">
      <c r="A13" s="45"/>
      <c r="B13" s="7"/>
      <c r="C13" s="7"/>
      <c r="D13" s="7"/>
      <c r="E13" s="8"/>
      <c r="F13" s="2"/>
      <c r="G13" s="2"/>
      <c r="H13" s="2"/>
      <c r="I13" s="2"/>
      <c r="J13" s="2"/>
      <c r="K13" s="2"/>
    </row>
    <row r="14" spans="1:11" x14ac:dyDescent="0.25">
      <c r="A14" s="45"/>
      <c r="B14" s="7"/>
      <c r="C14" s="7"/>
      <c r="D14" s="7"/>
      <c r="E14" s="8"/>
      <c r="F14" s="2"/>
      <c r="G14" s="2"/>
      <c r="H14" s="2"/>
      <c r="I14" s="2"/>
      <c r="J14" s="2"/>
      <c r="K14" s="2"/>
    </row>
    <row r="15" spans="1:11" x14ac:dyDescent="0.25">
      <c r="A15" s="6"/>
      <c r="B15" s="7"/>
      <c r="C15" s="7"/>
      <c r="D15" s="7"/>
      <c r="E15" s="8"/>
      <c r="F15" s="2"/>
      <c r="G15" s="2"/>
      <c r="H15" s="2"/>
      <c r="I15" s="2"/>
      <c r="J15" s="2"/>
      <c r="K15" s="2"/>
    </row>
    <row r="16" spans="1:11" x14ac:dyDescent="0.25">
      <c r="A16" s="53" t="s">
        <v>9</v>
      </c>
      <c r="B16" s="4"/>
      <c r="C16" s="4"/>
      <c r="D16" s="4"/>
      <c r="E16" s="5"/>
      <c r="F16" s="2"/>
      <c r="G16" s="2"/>
      <c r="H16" s="2"/>
      <c r="I16" s="2"/>
      <c r="J16" s="2"/>
      <c r="K16" s="2"/>
    </row>
    <row r="17" spans="1:11" x14ac:dyDescent="0.25">
      <c r="A17" s="105" t="s">
        <v>106</v>
      </c>
      <c r="B17" s="105"/>
      <c r="C17" s="105"/>
      <c r="D17" s="105"/>
      <c r="E17" s="105"/>
      <c r="F17" s="2"/>
      <c r="G17" s="2"/>
      <c r="H17" s="2"/>
      <c r="I17" s="2"/>
      <c r="J17" s="2"/>
      <c r="K17" s="2"/>
    </row>
    <row r="18" spans="1:11" x14ac:dyDescent="0.25">
      <c r="A18" s="105"/>
      <c r="B18" s="105"/>
      <c r="C18" s="105"/>
      <c r="D18" s="105"/>
      <c r="E18" s="105"/>
      <c r="F18" s="2"/>
      <c r="G18" s="2"/>
      <c r="H18" s="2"/>
      <c r="I18" s="2"/>
      <c r="J18" s="2"/>
      <c r="K18" s="2"/>
    </row>
    <row r="19" spans="1:11" x14ac:dyDescent="0.25">
      <c r="A19" s="105"/>
      <c r="B19" s="105"/>
      <c r="C19" s="105"/>
      <c r="D19" s="105"/>
      <c r="E19" s="105"/>
      <c r="F19" s="2"/>
      <c r="G19" s="2"/>
      <c r="H19" s="2"/>
      <c r="I19" s="2"/>
      <c r="J19" s="2"/>
      <c r="K19" s="2"/>
    </row>
    <row r="20" spans="1:11" x14ac:dyDescent="0.25">
      <c r="A20" s="105"/>
      <c r="B20" s="105"/>
      <c r="C20" s="105"/>
      <c r="D20" s="105"/>
      <c r="E20" s="105"/>
      <c r="F20" s="2"/>
      <c r="G20" s="2"/>
      <c r="H20" s="2"/>
      <c r="I20" s="2"/>
      <c r="J20" s="2"/>
      <c r="K20" s="2"/>
    </row>
    <row r="21" spans="1:11" x14ac:dyDescent="0.25">
      <c r="A21" s="54"/>
      <c r="B21" s="10"/>
      <c r="C21" s="10"/>
      <c r="D21" s="10"/>
      <c r="E21" s="11"/>
      <c r="F21" s="2"/>
      <c r="G21" s="2"/>
      <c r="H21" s="2"/>
      <c r="I21" s="2"/>
      <c r="J21" s="2"/>
      <c r="K21" s="2"/>
    </row>
    <row r="22" spans="1:11" x14ac:dyDescent="0.25">
      <c r="A22" s="6"/>
      <c r="B22" s="7"/>
      <c r="C22" s="7"/>
      <c r="D22" s="7"/>
      <c r="E22" s="8"/>
      <c r="F22" s="2"/>
      <c r="G22" s="2"/>
      <c r="H22" s="2"/>
      <c r="I22" s="2"/>
      <c r="J22" s="2"/>
      <c r="K22" s="2"/>
    </row>
    <row r="23" spans="1:11" x14ac:dyDescent="0.25">
      <c r="A23" s="6"/>
      <c r="B23" s="7"/>
      <c r="C23" s="7"/>
      <c r="D23" s="7"/>
      <c r="E23" s="8"/>
      <c r="F23" s="2"/>
      <c r="G23" s="2"/>
      <c r="H23" s="2"/>
      <c r="I23" s="2"/>
      <c r="J23" s="2"/>
      <c r="K23" s="2"/>
    </row>
    <row r="24" spans="1:11" x14ac:dyDescent="0.25">
      <c r="A24" s="19" t="s">
        <v>10</v>
      </c>
      <c r="B24" s="7"/>
      <c r="C24" s="7"/>
      <c r="D24" s="7"/>
      <c r="E24" s="8"/>
      <c r="F24" s="2"/>
      <c r="G24" s="2"/>
      <c r="H24" s="2"/>
      <c r="I24" s="2"/>
      <c r="J24" s="2"/>
      <c r="K24" s="2"/>
    </row>
    <row r="25" spans="1:11" x14ac:dyDescent="0.25">
      <c r="A25" s="80" t="s">
        <v>108</v>
      </c>
      <c r="B25" s="80"/>
      <c r="C25" s="80"/>
      <c r="D25" s="80"/>
      <c r="E25" s="106"/>
      <c r="F25" s="2"/>
      <c r="G25" s="2"/>
      <c r="H25" s="2"/>
      <c r="I25" s="2"/>
      <c r="J25" s="2"/>
      <c r="K25" s="2"/>
    </row>
    <row r="26" spans="1:11" x14ac:dyDescent="0.25">
      <c r="A26" s="6"/>
      <c r="B26" s="7"/>
      <c r="C26" s="7"/>
      <c r="D26" s="7"/>
      <c r="E26" s="8"/>
      <c r="F26" s="2"/>
      <c r="G26" s="2"/>
      <c r="H26" s="2"/>
      <c r="I26" s="2"/>
      <c r="J26" s="2"/>
      <c r="K26" s="2"/>
    </row>
    <row r="27" spans="1:11" x14ac:dyDescent="0.25">
      <c r="A27" s="6"/>
      <c r="B27" s="7"/>
      <c r="C27" s="7"/>
      <c r="D27" s="7"/>
      <c r="E27" s="8"/>
      <c r="F27" s="2"/>
      <c r="G27" s="2"/>
      <c r="H27" s="2"/>
      <c r="I27" s="2"/>
      <c r="J27" s="2"/>
      <c r="K27" s="2"/>
    </row>
    <row r="28" spans="1:11" x14ac:dyDescent="0.25">
      <c r="A28" s="17"/>
      <c r="B28" s="7"/>
      <c r="C28" s="7"/>
      <c r="D28" s="7"/>
      <c r="E28" s="8"/>
      <c r="F28" s="2"/>
      <c r="G28" s="2"/>
      <c r="H28" s="2"/>
      <c r="I28" s="2"/>
      <c r="J28" s="2"/>
      <c r="K28" s="2"/>
    </row>
    <row r="29" spans="1:11" x14ac:dyDescent="0.25">
      <c r="A29" s="6"/>
      <c r="B29" s="7"/>
      <c r="C29" s="7"/>
      <c r="D29" s="7"/>
      <c r="E29" s="8"/>
      <c r="F29" s="2"/>
      <c r="G29" s="2"/>
      <c r="H29" s="2"/>
      <c r="I29" s="2"/>
      <c r="J29" s="2"/>
      <c r="K29" s="2"/>
    </row>
    <row r="30" spans="1:11" x14ac:dyDescent="0.25">
      <c r="A30" s="6"/>
      <c r="B30" s="7"/>
      <c r="C30" s="7"/>
      <c r="D30" s="7"/>
      <c r="E30" s="8"/>
      <c r="F30" s="2"/>
      <c r="G30" s="2"/>
      <c r="H30" s="2"/>
      <c r="I30" s="2"/>
      <c r="J30" s="2"/>
      <c r="K30" s="2"/>
    </row>
    <row r="31" spans="1:11" x14ac:dyDescent="0.25">
      <c r="A31" s="6"/>
      <c r="B31" s="7"/>
      <c r="C31" s="7"/>
      <c r="D31" s="7"/>
      <c r="E31" s="8"/>
      <c r="F31" s="2"/>
      <c r="G31" s="2"/>
      <c r="H31" s="2"/>
      <c r="I31" s="2"/>
      <c r="J31" s="2"/>
      <c r="K31" s="2"/>
    </row>
    <row r="32" spans="1:11" x14ac:dyDescent="0.25">
      <c r="A32" s="6"/>
      <c r="B32" s="7"/>
      <c r="C32" s="7"/>
      <c r="D32" s="7"/>
      <c r="E32" s="8"/>
      <c r="F32" s="2"/>
      <c r="G32" s="2"/>
      <c r="H32" s="2"/>
      <c r="I32" s="2"/>
      <c r="J32" s="2"/>
      <c r="K32" s="2"/>
    </row>
    <row r="33" spans="1:11" x14ac:dyDescent="0.25">
      <c r="A33" s="6"/>
      <c r="B33" s="7"/>
      <c r="C33" s="7"/>
      <c r="D33" s="7"/>
      <c r="E33" s="8"/>
      <c r="F33" s="2"/>
      <c r="G33" s="2"/>
      <c r="H33" s="2"/>
      <c r="I33" s="2"/>
      <c r="J33" s="2"/>
      <c r="K33" s="2"/>
    </row>
    <row r="34" spans="1:11" x14ac:dyDescent="0.25">
      <c r="A34" s="19" t="s">
        <v>11</v>
      </c>
      <c r="B34" s="7"/>
      <c r="C34" s="7"/>
      <c r="D34" s="7"/>
      <c r="E34" s="8"/>
      <c r="F34" s="2"/>
      <c r="G34" s="2"/>
      <c r="H34" s="2"/>
      <c r="I34" s="2"/>
      <c r="J34" s="2"/>
      <c r="K34" s="2"/>
    </row>
    <row r="35" spans="1:11" s="22" customFormat="1" ht="20.100000000000001" customHeight="1" x14ac:dyDescent="0.25">
      <c r="A35" s="20" t="s">
        <v>12</v>
      </c>
      <c r="B35" s="20" t="s">
        <v>13</v>
      </c>
      <c r="C35" s="20" t="s">
        <v>14</v>
      </c>
      <c r="D35" s="20" t="s">
        <v>15</v>
      </c>
      <c r="E35" s="20" t="s">
        <v>16</v>
      </c>
      <c r="F35" s="21"/>
      <c r="G35" s="21"/>
      <c r="H35" s="21"/>
      <c r="I35" s="21"/>
      <c r="J35" s="21"/>
      <c r="K35" s="21"/>
    </row>
    <row r="36" spans="1:11" ht="20.100000000000001" customHeight="1" x14ac:dyDescent="0.25">
      <c r="A36" s="49" t="s">
        <v>128</v>
      </c>
      <c r="B36" s="49" t="s">
        <v>128</v>
      </c>
      <c r="C36" s="49" t="s">
        <v>128</v>
      </c>
      <c r="D36" s="49" t="s">
        <v>128</v>
      </c>
      <c r="E36" s="49" t="s">
        <v>128</v>
      </c>
      <c r="F36" s="2"/>
      <c r="G36" s="2"/>
      <c r="H36" s="2"/>
      <c r="I36" s="2"/>
      <c r="J36" s="2"/>
      <c r="K36" s="2"/>
    </row>
    <row r="37" spans="1:11" ht="20.100000000000001" customHeight="1" x14ac:dyDescent="0.25">
      <c r="A37" s="50" t="s">
        <v>128</v>
      </c>
      <c r="B37" s="50" t="s">
        <v>128</v>
      </c>
      <c r="C37" s="50" t="s">
        <v>128</v>
      </c>
      <c r="D37" s="50" t="s">
        <v>128</v>
      </c>
      <c r="E37" s="50" t="s">
        <v>128</v>
      </c>
      <c r="F37" s="2"/>
      <c r="G37" s="2"/>
      <c r="H37" s="2"/>
      <c r="I37" s="2"/>
      <c r="J37" s="2"/>
      <c r="K37" s="2"/>
    </row>
    <row r="38" spans="1:11" ht="20.100000000000001" customHeight="1" x14ac:dyDescent="0.25">
      <c r="A38" s="50" t="s">
        <v>128</v>
      </c>
      <c r="B38" s="50" t="s">
        <v>128</v>
      </c>
      <c r="C38" s="50" t="s">
        <v>128</v>
      </c>
      <c r="D38" s="50" t="s">
        <v>128</v>
      </c>
      <c r="E38" s="50" t="s">
        <v>128</v>
      </c>
      <c r="F38" s="2"/>
      <c r="G38" s="2"/>
      <c r="H38" s="2"/>
      <c r="I38" s="2"/>
      <c r="J38" s="2"/>
      <c r="K38" s="2"/>
    </row>
    <row r="39" spans="1:11" ht="20.100000000000001" customHeight="1" x14ac:dyDescent="0.25">
      <c r="A39" s="50" t="s">
        <v>128</v>
      </c>
      <c r="B39" s="50" t="s">
        <v>128</v>
      </c>
      <c r="C39" s="50" t="s">
        <v>128</v>
      </c>
      <c r="D39" s="50" t="s">
        <v>128</v>
      </c>
      <c r="E39" s="50" t="s">
        <v>128</v>
      </c>
      <c r="F39" s="2"/>
      <c r="G39" s="2"/>
      <c r="H39" s="2"/>
      <c r="I39" s="2"/>
      <c r="J39" s="2"/>
      <c r="K39" s="2"/>
    </row>
    <row r="40" spans="1:11" ht="20.100000000000001" customHeight="1" x14ac:dyDescent="0.25">
      <c r="A40" s="50" t="s">
        <v>128</v>
      </c>
      <c r="B40" s="50" t="s">
        <v>128</v>
      </c>
      <c r="C40" s="50" t="s">
        <v>128</v>
      </c>
      <c r="D40" s="50" t="s">
        <v>128</v>
      </c>
      <c r="E40" s="50" t="s">
        <v>128</v>
      </c>
      <c r="F40" s="2"/>
      <c r="G40" s="2"/>
      <c r="H40" s="2"/>
      <c r="I40" s="2"/>
      <c r="J40" s="2"/>
      <c r="K40" s="2"/>
    </row>
    <row r="41" spans="1:11" ht="20.100000000000001" customHeight="1" x14ac:dyDescent="0.25">
      <c r="A41" s="50" t="s">
        <v>128</v>
      </c>
      <c r="B41" s="50" t="s">
        <v>128</v>
      </c>
      <c r="C41" s="50" t="s">
        <v>128</v>
      </c>
      <c r="D41" s="50" t="s">
        <v>128</v>
      </c>
      <c r="E41" s="50" t="s">
        <v>128</v>
      </c>
      <c r="F41" s="2"/>
      <c r="G41" s="2"/>
      <c r="H41" s="2"/>
      <c r="I41" s="2"/>
      <c r="J41" s="2"/>
      <c r="K41" s="2"/>
    </row>
    <row r="42" spans="1:11" ht="20.100000000000001" customHeight="1" x14ac:dyDescent="0.25">
      <c r="A42" s="50" t="s">
        <v>128</v>
      </c>
      <c r="B42" s="50" t="s">
        <v>128</v>
      </c>
      <c r="C42" s="50" t="s">
        <v>128</v>
      </c>
      <c r="D42" s="50" t="s">
        <v>128</v>
      </c>
      <c r="E42" s="50" t="s">
        <v>128</v>
      </c>
      <c r="F42" s="2"/>
      <c r="G42" s="2"/>
      <c r="H42" s="2"/>
      <c r="I42" s="2"/>
      <c r="J42" s="2"/>
      <c r="K42" s="2"/>
    </row>
    <row r="43" spans="1:11" ht="20.100000000000001" customHeight="1" x14ac:dyDescent="0.25">
      <c r="A43" s="107"/>
      <c r="B43" s="107"/>
      <c r="C43" s="107"/>
      <c r="D43" s="107"/>
      <c r="E43" s="107"/>
      <c r="F43" s="2"/>
      <c r="G43" s="2"/>
      <c r="H43" s="2"/>
      <c r="I43" s="2"/>
      <c r="J43" s="2"/>
      <c r="K43" s="2"/>
    </row>
    <row r="44" spans="1:11" x14ac:dyDescent="0.25">
      <c r="A44" s="19" t="s">
        <v>17</v>
      </c>
      <c r="B44" s="7"/>
      <c r="C44" s="7"/>
      <c r="D44" s="7"/>
      <c r="E44" s="8"/>
      <c r="F44" s="2"/>
      <c r="G44" s="2"/>
      <c r="H44" s="2"/>
      <c r="I44" s="2"/>
      <c r="J44" s="2"/>
      <c r="K44" s="2"/>
    </row>
    <row r="45" spans="1:11" x14ac:dyDescent="0.25">
      <c r="A45" s="55" t="s">
        <v>12</v>
      </c>
      <c r="B45" s="56"/>
      <c r="C45" s="57" t="s">
        <v>18</v>
      </c>
      <c r="D45" s="57"/>
      <c r="E45" s="56"/>
      <c r="F45" s="2"/>
      <c r="G45" s="2"/>
      <c r="H45" s="2"/>
      <c r="I45" s="2"/>
      <c r="J45" s="2"/>
      <c r="K45" s="2"/>
    </row>
    <row r="46" spans="1:11" x14ac:dyDescent="0.25">
      <c r="A46" s="105" t="s">
        <v>109</v>
      </c>
      <c r="B46" s="105"/>
      <c r="C46" s="105" t="s">
        <v>126</v>
      </c>
      <c r="D46" s="105"/>
      <c r="E46" s="105"/>
      <c r="F46" s="2"/>
      <c r="G46" s="2"/>
      <c r="H46" s="2"/>
      <c r="I46" s="2"/>
      <c r="J46" s="2"/>
      <c r="K46" s="2"/>
    </row>
    <row r="47" spans="1:11" x14ac:dyDescent="0.25">
      <c r="A47" s="105" t="s">
        <v>125</v>
      </c>
      <c r="B47" s="105"/>
      <c r="C47" s="105" t="s">
        <v>111</v>
      </c>
      <c r="D47" s="105"/>
      <c r="E47" s="105"/>
      <c r="F47" s="2"/>
      <c r="G47" s="2"/>
      <c r="H47" s="2"/>
      <c r="I47" s="2"/>
      <c r="J47" s="2"/>
      <c r="K47" s="2"/>
    </row>
    <row r="48" spans="1:11" x14ac:dyDescent="0.25">
      <c r="A48" s="105" t="s">
        <v>110</v>
      </c>
      <c r="B48" s="105"/>
      <c r="C48" s="105" t="s">
        <v>127</v>
      </c>
      <c r="D48" s="105"/>
      <c r="E48" s="105"/>
      <c r="F48" s="2"/>
      <c r="G48" s="2"/>
      <c r="H48" s="2"/>
      <c r="I48" s="2"/>
      <c r="J48" s="2"/>
      <c r="K48" s="2"/>
    </row>
    <row r="49" spans="1:11" x14ac:dyDescent="0.25">
      <c r="A49" s="105"/>
      <c r="B49" s="105"/>
      <c r="C49" s="105"/>
      <c r="D49" s="105"/>
      <c r="E49" s="105"/>
      <c r="F49" s="2"/>
      <c r="G49" s="2"/>
      <c r="H49" s="2"/>
      <c r="I49" s="2"/>
      <c r="J49" s="2"/>
      <c r="K49" s="2"/>
    </row>
    <row r="50" spans="1:11" x14ac:dyDescent="0.25">
      <c r="A50" s="105"/>
      <c r="B50" s="105"/>
      <c r="C50" s="105"/>
      <c r="D50" s="105"/>
      <c r="E50" s="105"/>
      <c r="F50" s="2"/>
      <c r="G50" s="2"/>
      <c r="H50" s="2"/>
      <c r="I50" s="2"/>
      <c r="J50" s="2"/>
      <c r="K50" s="2"/>
    </row>
    <row r="51" spans="1:11" x14ac:dyDescent="0.25">
      <c r="A51" s="105"/>
      <c r="B51" s="105"/>
      <c r="C51" s="105"/>
      <c r="D51" s="105"/>
      <c r="E51" s="105"/>
      <c r="F51" s="2"/>
      <c r="G51" s="2"/>
      <c r="H51" s="2"/>
      <c r="I51" s="2"/>
      <c r="J51" s="2"/>
      <c r="K51" s="2"/>
    </row>
    <row r="52" spans="1:11" x14ac:dyDescent="0.25">
      <c r="A52" s="54"/>
      <c r="B52" s="11"/>
      <c r="C52" s="10"/>
      <c r="D52" s="10"/>
      <c r="E52" s="11"/>
      <c r="F52" s="2"/>
      <c r="G52" s="2"/>
      <c r="H52" s="2"/>
      <c r="I52" s="2"/>
      <c r="J52" s="2"/>
      <c r="K52" s="2"/>
    </row>
    <row r="53" spans="1:11" x14ac:dyDescent="0.25">
      <c r="A53" s="6"/>
      <c r="B53" s="8"/>
      <c r="C53" s="7"/>
      <c r="D53" s="7"/>
      <c r="E53" s="8"/>
      <c r="F53" s="2"/>
      <c r="G53" s="2"/>
      <c r="H53" s="2"/>
      <c r="I53" s="2"/>
      <c r="J53" s="2"/>
      <c r="K53" s="2"/>
    </row>
    <row r="54" spans="1:11" x14ac:dyDescent="0.25">
      <c r="A54" s="3"/>
      <c r="B54" s="5"/>
      <c r="C54" s="4"/>
      <c r="D54" s="4"/>
      <c r="E54" s="5"/>
      <c r="F54" s="2"/>
      <c r="G54" s="2"/>
      <c r="H54" s="2"/>
      <c r="I54" s="2"/>
      <c r="J54" s="2"/>
      <c r="K54" s="2"/>
    </row>
    <row r="55" spans="1:11" x14ac:dyDescent="0.25">
      <c r="A55" s="6"/>
      <c r="B55" s="8"/>
      <c r="C55" s="7"/>
      <c r="D55" s="7"/>
      <c r="E55" s="8"/>
      <c r="F55" s="2"/>
      <c r="G55" s="2"/>
      <c r="H55" s="2"/>
      <c r="I55" s="2"/>
      <c r="J55" s="2"/>
      <c r="K55" s="2"/>
    </row>
  </sheetData>
  <sheetProtection selectLockedCells="1" selectUnlockedCells="1"/>
  <mergeCells count="28">
    <mergeCell ref="A46:B46"/>
    <mergeCell ref="C46:E46"/>
    <mergeCell ref="A50:B50"/>
    <mergeCell ref="C50:E50"/>
    <mergeCell ref="A51:B51"/>
    <mergeCell ref="C51:E51"/>
    <mergeCell ref="A47:B47"/>
    <mergeCell ref="C47:E47"/>
    <mergeCell ref="A48:B48"/>
    <mergeCell ref="C48:E48"/>
    <mergeCell ref="A49:B49"/>
    <mergeCell ref="C49:E49"/>
    <mergeCell ref="A1:E1"/>
    <mergeCell ref="A19:E19"/>
    <mergeCell ref="A20:E20"/>
    <mergeCell ref="A25:E25"/>
    <mergeCell ref="A43:E43"/>
    <mergeCell ref="A18:E18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7:E1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6" sqref="A6"/>
    </sheetView>
  </sheetViews>
  <sheetFormatPr defaultRowHeight="15" x14ac:dyDescent="0.25"/>
  <cols>
    <col min="1" max="1" width="42.5703125" customWidth="1"/>
    <col min="2" max="2" width="45.5703125" customWidth="1"/>
  </cols>
  <sheetData>
    <row r="1" spans="1:2" ht="23.25" x14ac:dyDescent="0.35">
      <c r="A1" s="108" t="s">
        <v>19</v>
      </c>
      <c r="B1" s="108"/>
    </row>
    <row r="2" spans="1:2" x14ac:dyDescent="0.25">
      <c r="A2" s="51" t="s">
        <v>20</v>
      </c>
      <c r="B2" s="51" t="s">
        <v>21</v>
      </c>
    </row>
    <row r="3" spans="1:2" x14ac:dyDescent="0.25">
      <c r="A3" s="12" t="s">
        <v>113</v>
      </c>
      <c r="B3" s="12" t="s">
        <v>114</v>
      </c>
    </row>
    <row r="4" spans="1:2" x14ac:dyDescent="0.25">
      <c r="A4" s="12" t="s">
        <v>115</v>
      </c>
      <c r="B4" s="12" t="s">
        <v>116</v>
      </c>
    </row>
    <row r="5" spans="1:2" x14ac:dyDescent="0.25">
      <c r="A5" s="12" t="s">
        <v>117</v>
      </c>
      <c r="B5" s="12" t="s">
        <v>118</v>
      </c>
    </row>
    <row r="6" spans="1:2" x14ac:dyDescent="0.25">
      <c r="A6" s="12" t="s">
        <v>119</v>
      </c>
      <c r="B6" s="12" t="s">
        <v>120</v>
      </c>
    </row>
    <row r="7" spans="1:2" x14ac:dyDescent="0.25">
      <c r="A7" s="12"/>
      <c r="B7" s="12"/>
    </row>
    <row r="8" spans="1:2" x14ac:dyDescent="0.25">
      <c r="A8" s="12"/>
      <c r="B8" s="12"/>
    </row>
    <row r="9" spans="1:2" x14ac:dyDescent="0.25">
      <c r="A9" s="12"/>
      <c r="B9" s="12"/>
    </row>
    <row r="10" spans="1:2" x14ac:dyDescent="0.25">
      <c r="A10" s="12"/>
      <c r="B10" s="12"/>
    </row>
    <row r="11" spans="1:2" x14ac:dyDescent="0.25">
      <c r="A11" s="12"/>
      <c r="B11" s="12"/>
    </row>
    <row r="12" spans="1:2" x14ac:dyDescent="0.25">
      <c r="A12" s="12"/>
      <c r="B12" s="12"/>
    </row>
    <row r="13" spans="1:2" x14ac:dyDescent="0.25">
      <c r="A13" s="12"/>
      <c r="B13" s="12"/>
    </row>
    <row r="14" spans="1:2" x14ac:dyDescent="0.25">
      <c r="A14" s="12"/>
      <c r="B14" s="12"/>
    </row>
    <row r="15" spans="1:2" x14ac:dyDescent="0.25">
      <c r="A15" s="12"/>
      <c r="B15" s="12"/>
    </row>
    <row r="16" spans="1:2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20" spans="1:2" ht="23.25" x14ac:dyDescent="0.35">
      <c r="A20" s="109" t="s">
        <v>22</v>
      </c>
      <c r="B20" s="110"/>
    </row>
    <row r="21" spans="1:2" ht="45" x14ac:dyDescent="0.25">
      <c r="A21" s="69" t="s">
        <v>114</v>
      </c>
      <c r="B21" s="52" t="s">
        <v>123</v>
      </c>
    </row>
    <row r="22" spans="1:2" ht="45" x14ac:dyDescent="0.25">
      <c r="A22" s="69" t="s">
        <v>116</v>
      </c>
      <c r="B22" s="52" t="s">
        <v>121</v>
      </c>
    </row>
    <row r="23" spans="1:2" ht="60" x14ac:dyDescent="0.25">
      <c r="A23" s="69" t="s">
        <v>118</v>
      </c>
      <c r="B23" s="52" t="s">
        <v>122</v>
      </c>
    </row>
    <row r="24" spans="1:2" ht="75" x14ac:dyDescent="0.25">
      <c r="A24" s="69" t="s">
        <v>120</v>
      </c>
      <c r="B24" s="52" t="s">
        <v>124</v>
      </c>
    </row>
    <row r="25" spans="1:2" x14ac:dyDescent="0.25">
      <c r="A25" s="6"/>
      <c r="B25" s="8"/>
    </row>
    <row r="26" spans="1:2" x14ac:dyDescent="0.25">
      <c r="A26" s="6"/>
      <c r="B26" s="8"/>
    </row>
    <row r="27" spans="1:2" x14ac:dyDescent="0.25">
      <c r="A27" s="6"/>
      <c r="B27" s="8"/>
    </row>
    <row r="28" spans="1:2" x14ac:dyDescent="0.25">
      <c r="A28" s="6"/>
      <c r="B28" s="8"/>
    </row>
    <row r="29" spans="1:2" x14ac:dyDescent="0.25">
      <c r="A29" s="6"/>
      <c r="B29" s="8"/>
    </row>
    <row r="30" spans="1:2" x14ac:dyDescent="0.25">
      <c r="A30" s="6"/>
      <c r="B30" s="8"/>
    </row>
    <row r="31" spans="1:2" x14ac:dyDescent="0.25">
      <c r="A31" s="6"/>
      <c r="B31" s="8"/>
    </row>
    <row r="32" spans="1:2" x14ac:dyDescent="0.25">
      <c r="A32" s="6"/>
      <c r="B32" s="8"/>
    </row>
    <row r="33" spans="1:2" x14ac:dyDescent="0.25">
      <c r="A33" s="6"/>
      <c r="B33" s="8"/>
    </row>
    <row r="34" spans="1:2" x14ac:dyDescent="0.25">
      <c r="A34" s="6"/>
      <c r="B34" s="8"/>
    </row>
    <row r="35" spans="1:2" x14ac:dyDescent="0.25">
      <c r="A35" s="6"/>
      <c r="B35" s="8"/>
    </row>
    <row r="36" spans="1:2" x14ac:dyDescent="0.25">
      <c r="A36" s="6"/>
      <c r="B36" s="8"/>
    </row>
    <row r="37" spans="1:2" x14ac:dyDescent="0.25">
      <c r="A37" s="6"/>
      <c r="B37" s="8"/>
    </row>
    <row r="38" spans="1:2" x14ac:dyDescent="0.25">
      <c r="A38" s="6"/>
      <c r="B38" s="8"/>
    </row>
    <row r="39" spans="1:2" x14ac:dyDescent="0.25">
      <c r="A39" s="6"/>
      <c r="B39" s="8"/>
    </row>
    <row r="40" spans="1:2" x14ac:dyDescent="0.25">
      <c r="A40" s="6"/>
      <c r="B40" s="8"/>
    </row>
    <row r="41" spans="1:2" x14ac:dyDescent="0.25">
      <c r="A41" s="6"/>
      <c r="B41" s="8"/>
    </row>
    <row r="42" spans="1:2" x14ac:dyDescent="0.25">
      <c r="A42" s="6"/>
      <c r="B42" s="8"/>
    </row>
    <row r="43" spans="1:2" x14ac:dyDescent="0.25">
      <c r="A43" s="6"/>
      <c r="B43" s="8"/>
    </row>
    <row r="44" spans="1:2" x14ac:dyDescent="0.25">
      <c r="A44" s="6"/>
      <c r="B44" s="8"/>
    </row>
    <row r="45" spans="1:2" x14ac:dyDescent="0.25">
      <c r="A45" s="6"/>
      <c r="B45" s="8"/>
    </row>
    <row r="46" spans="1:2" x14ac:dyDescent="0.25">
      <c r="A46" s="6"/>
      <c r="B46" s="8"/>
    </row>
    <row r="47" spans="1:2" x14ac:dyDescent="0.25">
      <c r="A47" s="6"/>
      <c r="B47" s="8"/>
    </row>
    <row r="48" spans="1:2" x14ac:dyDescent="0.25">
      <c r="A48" s="6"/>
      <c r="B48" s="8"/>
    </row>
    <row r="49" spans="1:2" x14ac:dyDescent="0.25">
      <c r="A49" s="6"/>
      <c r="B49" s="8"/>
    </row>
  </sheetData>
  <sheetProtection selectLockedCells="1" selectUnlockedCells="1"/>
  <mergeCells count="2">
    <mergeCell ref="A1:B1"/>
    <mergeCell ref="A20:B20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RowHeight="15" x14ac:dyDescent="0.25"/>
  <cols>
    <col min="1" max="1" width="38.140625" bestFit="1" customWidth="1"/>
    <col min="2" max="3" width="16.85546875" customWidth="1"/>
    <col min="4" max="4" width="17" style="23" customWidth="1"/>
  </cols>
  <sheetData>
    <row r="1" spans="1:4" s="24" customFormat="1" ht="20.100000000000001" customHeight="1" x14ac:dyDescent="0.35">
      <c r="A1" s="76" t="s">
        <v>23</v>
      </c>
      <c r="B1" s="76"/>
      <c r="C1" s="76"/>
      <c r="D1" s="76"/>
    </row>
    <row r="2" spans="1:4" s="27" customFormat="1" ht="24.95" customHeight="1" x14ac:dyDescent="0.25">
      <c r="A2" s="25" t="s">
        <v>24</v>
      </c>
      <c r="B2" s="25">
        <v>2017</v>
      </c>
      <c r="C2" s="26">
        <v>2018</v>
      </c>
      <c r="D2" s="26"/>
    </row>
    <row r="3" spans="1:4" ht="24.95" customHeight="1" x14ac:dyDescent="0.25">
      <c r="A3" s="28"/>
      <c r="B3" s="28"/>
      <c r="C3" s="28"/>
      <c r="D3" s="29"/>
    </row>
    <row r="4" spans="1:4" ht="24.95" customHeight="1" x14ac:dyDescent="0.25">
      <c r="A4" s="28" t="s">
        <v>25</v>
      </c>
      <c r="B4" s="30"/>
      <c r="C4" s="28"/>
      <c r="D4" s="29"/>
    </row>
    <row r="5" spans="1:4" ht="24.95" customHeight="1" x14ac:dyDescent="0.25">
      <c r="A5" s="28" t="s">
        <v>26</v>
      </c>
      <c r="B5" s="30">
        <v>15577</v>
      </c>
      <c r="C5" s="30"/>
      <c r="D5" s="29"/>
    </row>
    <row r="6" spans="1:4" ht="24.95" customHeight="1" x14ac:dyDescent="0.25">
      <c r="A6" s="28" t="s">
        <v>27</v>
      </c>
      <c r="B6" s="30">
        <v>8556.25</v>
      </c>
      <c r="C6" s="28"/>
      <c r="D6" s="29"/>
    </row>
    <row r="7" spans="1:4" ht="24.95" customHeight="1" x14ac:dyDescent="0.25">
      <c r="A7" s="28" t="s">
        <v>28</v>
      </c>
      <c r="B7" s="30">
        <v>6963</v>
      </c>
      <c r="C7" s="28"/>
      <c r="D7" s="29"/>
    </row>
    <row r="8" spans="1:4" ht="24.95" customHeight="1" x14ac:dyDescent="0.25">
      <c r="A8" s="28" t="s">
        <v>29</v>
      </c>
      <c r="B8" s="30">
        <v>4850</v>
      </c>
      <c r="C8" s="28"/>
      <c r="D8" s="29"/>
    </row>
    <row r="9" spans="1:4" ht="24.95" customHeight="1" x14ac:dyDescent="0.25">
      <c r="A9" s="28" t="s">
        <v>30</v>
      </c>
      <c r="B9" s="30">
        <v>4320</v>
      </c>
      <c r="C9" s="31"/>
      <c r="D9" s="29"/>
    </row>
    <row r="10" spans="1:4" ht="24.95" customHeight="1" x14ac:dyDescent="0.25">
      <c r="A10" s="28" t="s">
        <v>59</v>
      </c>
      <c r="B10" s="58">
        <v>100000</v>
      </c>
      <c r="C10" s="28"/>
      <c r="D10" s="29"/>
    </row>
    <row r="11" spans="1:4" ht="24.95" customHeight="1" x14ac:dyDescent="0.25">
      <c r="A11" s="28" t="s">
        <v>31</v>
      </c>
      <c r="B11" s="58">
        <v>8100</v>
      </c>
      <c r="C11" s="28"/>
      <c r="D11" s="29"/>
    </row>
    <row r="12" spans="1:4" ht="24.95" customHeight="1" x14ac:dyDescent="0.25">
      <c r="A12" s="28" t="s">
        <v>129</v>
      </c>
      <c r="B12" s="58">
        <v>10000</v>
      </c>
      <c r="C12" s="28"/>
      <c r="D12" s="29"/>
    </row>
    <row r="13" spans="1:4" ht="24.95" customHeight="1" x14ac:dyDescent="0.25">
      <c r="A13" s="28"/>
      <c r="B13" s="28"/>
      <c r="C13" s="28"/>
      <c r="D13" s="29"/>
    </row>
    <row r="14" spans="1:4" ht="24.95" customHeight="1" x14ac:dyDescent="0.25">
      <c r="A14" s="28" t="s">
        <v>32</v>
      </c>
      <c r="B14" s="28"/>
      <c r="C14" s="28"/>
      <c r="D14" s="29"/>
    </row>
    <row r="15" spans="1:4" ht="24.95" customHeight="1" x14ac:dyDescent="0.25">
      <c r="A15" s="28" t="s">
        <v>33</v>
      </c>
      <c r="B15" s="30">
        <v>500000</v>
      </c>
      <c r="C15" s="28"/>
      <c r="D15" s="29"/>
    </row>
    <row r="16" spans="1:4" ht="24.95" customHeight="1" x14ac:dyDescent="0.25">
      <c r="A16" s="28"/>
      <c r="B16" s="28"/>
      <c r="C16" s="28"/>
      <c r="D16" s="29"/>
    </row>
    <row r="17" spans="1:4" ht="24.95" customHeight="1" x14ac:dyDescent="0.25">
      <c r="A17" s="59" t="s">
        <v>34</v>
      </c>
      <c r="B17" s="60">
        <f>SUM(B5:B12)</f>
        <v>158366.25</v>
      </c>
      <c r="C17" s="59"/>
      <c r="D17" s="61"/>
    </row>
    <row r="18" spans="1:4" ht="27" customHeight="1" x14ac:dyDescent="0.25">
      <c r="A18" s="62" t="s">
        <v>130</v>
      </c>
      <c r="B18" s="63">
        <f>(B15-B17)</f>
        <v>341633.75</v>
      </c>
      <c r="C18" s="64"/>
      <c r="D18" s="65"/>
    </row>
  </sheetData>
  <sheetProtection selectLockedCells="1" selectUnlockedCells="1"/>
  <mergeCells count="1">
    <mergeCell ref="A1:D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J13" sqref="J13"/>
    </sheetView>
  </sheetViews>
  <sheetFormatPr defaultRowHeight="15" x14ac:dyDescent="0.25"/>
  <cols>
    <col min="1" max="1" width="14.140625" customWidth="1"/>
    <col min="2" max="13" width="12.7109375" bestFit="1" customWidth="1"/>
    <col min="14" max="14" width="9.140625" style="2"/>
  </cols>
  <sheetData>
    <row r="1" spans="1:14" ht="15.75" x14ac:dyDescent="0.25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32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s="35" customFormat="1" ht="12.75" x14ac:dyDescent="0.2">
      <c r="A3" s="33" t="s">
        <v>36</v>
      </c>
      <c r="B3" s="33" t="s">
        <v>37</v>
      </c>
      <c r="C3" s="33" t="s">
        <v>38</v>
      </c>
      <c r="D3" s="33" t="s">
        <v>39</v>
      </c>
      <c r="E3" s="33" t="s">
        <v>40</v>
      </c>
      <c r="F3" s="33" t="s">
        <v>41</v>
      </c>
      <c r="G3" s="33" t="s">
        <v>42</v>
      </c>
      <c r="H3" s="33" t="s">
        <v>43</v>
      </c>
      <c r="I3" s="33" t="s">
        <v>44</v>
      </c>
      <c r="J3" s="33" t="s">
        <v>45</v>
      </c>
      <c r="K3" s="33" t="s">
        <v>46</v>
      </c>
      <c r="L3" s="33" t="s">
        <v>47</v>
      </c>
      <c r="M3" s="33" t="s">
        <v>48</v>
      </c>
      <c r="N3" s="34"/>
    </row>
    <row r="4" spans="1:14" s="35" customFormat="1" ht="26.25" customHeight="1" x14ac:dyDescent="0.2">
      <c r="A4" s="36" t="s">
        <v>49</v>
      </c>
      <c r="B4" s="66">
        <v>385000</v>
      </c>
      <c r="C4" s="66">
        <f>(B4-B5+300000)</f>
        <v>425000</v>
      </c>
      <c r="D4" s="66">
        <f>(C4-C5+400000)</f>
        <v>610000</v>
      </c>
      <c r="E4" s="66">
        <f>(D4-D5+200000)</f>
        <v>630000</v>
      </c>
      <c r="F4" s="66">
        <f>(E4-E5+190000)</f>
        <v>685000</v>
      </c>
      <c r="G4" s="66">
        <f>(F4-F5+130000)</f>
        <v>495000</v>
      </c>
      <c r="H4" s="66">
        <f>(G4-G5+130000)</f>
        <v>325000</v>
      </c>
      <c r="I4" s="66">
        <f>(H4-H5+190000)</f>
        <v>375000</v>
      </c>
      <c r="J4" s="66">
        <f>(I4-I5+190000)</f>
        <v>305000</v>
      </c>
      <c r="K4" s="66">
        <f>(J4-J5+200000)</f>
        <v>355000</v>
      </c>
      <c r="L4" s="66">
        <f>(K4-K5+250000)</f>
        <v>445000</v>
      </c>
      <c r="M4" s="66">
        <f>(L4-L5+250000)</f>
        <v>505000</v>
      </c>
      <c r="N4" s="34"/>
    </row>
    <row r="5" spans="1:14" s="39" customFormat="1" ht="26.25" x14ac:dyDescent="0.25">
      <c r="A5" s="37" t="s">
        <v>50</v>
      </c>
      <c r="B5" s="67">
        <v>260000</v>
      </c>
      <c r="C5" s="67">
        <v>215000</v>
      </c>
      <c r="D5" s="67">
        <v>180000</v>
      </c>
      <c r="E5" s="67">
        <v>135000</v>
      </c>
      <c r="F5" s="67">
        <v>320000</v>
      </c>
      <c r="G5" s="67">
        <v>300000</v>
      </c>
      <c r="H5" s="67">
        <v>140000</v>
      </c>
      <c r="I5" s="67">
        <v>260000</v>
      </c>
      <c r="J5" s="67">
        <v>150000</v>
      </c>
      <c r="K5" s="67">
        <v>160000</v>
      </c>
      <c r="L5" s="67">
        <v>190000</v>
      </c>
      <c r="M5" s="67">
        <v>200000</v>
      </c>
      <c r="N5" s="38"/>
    </row>
    <row r="7" spans="1:14" ht="24.95" customHeight="1" x14ac:dyDescent="0.25">
      <c r="A7" s="40" t="s">
        <v>51</v>
      </c>
      <c r="B7" s="40"/>
      <c r="C7" s="40"/>
      <c r="D7" s="40"/>
    </row>
    <row r="8" spans="1:14" ht="24.95" customHeight="1" x14ac:dyDescent="0.25">
      <c r="A8" s="12" t="s">
        <v>52</v>
      </c>
      <c r="B8" s="12" t="s">
        <v>53</v>
      </c>
      <c r="C8" s="12" t="s">
        <v>54</v>
      </c>
      <c r="D8" s="12" t="s">
        <v>55</v>
      </c>
      <c r="E8" s="77" t="s">
        <v>16</v>
      </c>
      <c r="F8" s="77"/>
    </row>
    <row r="9" spans="1:14" ht="24.95" customHeight="1" x14ac:dyDescent="0.25">
      <c r="A9" s="12" t="s">
        <v>37</v>
      </c>
      <c r="B9" s="70">
        <v>125000</v>
      </c>
      <c r="C9" s="70">
        <v>175000</v>
      </c>
      <c r="D9" s="70">
        <f t="shared" ref="D9:D12" si="0">SUM(B9:C9)</f>
        <v>300000</v>
      </c>
      <c r="E9" s="111" t="s">
        <v>141</v>
      </c>
      <c r="F9" s="111"/>
    </row>
    <row r="10" spans="1:14" ht="24.95" customHeight="1" x14ac:dyDescent="0.25">
      <c r="A10" s="12" t="s">
        <v>38</v>
      </c>
      <c r="B10" s="70">
        <v>85000</v>
      </c>
      <c r="C10" s="70">
        <v>215000</v>
      </c>
      <c r="D10" s="70">
        <f t="shared" si="0"/>
        <v>300000</v>
      </c>
      <c r="E10" s="111" t="s">
        <v>141</v>
      </c>
      <c r="F10" s="111"/>
    </row>
    <row r="11" spans="1:14" ht="24.95" customHeight="1" x14ac:dyDescent="0.25">
      <c r="A11" s="12" t="s">
        <v>39</v>
      </c>
      <c r="B11" s="70">
        <v>120000</v>
      </c>
      <c r="C11" s="70">
        <v>280000</v>
      </c>
      <c r="D11" s="70">
        <f t="shared" si="0"/>
        <v>400000</v>
      </c>
      <c r="E11" s="111" t="s">
        <v>141</v>
      </c>
      <c r="F11" s="111"/>
    </row>
    <row r="12" spans="1:14" ht="24.95" customHeight="1" x14ac:dyDescent="0.25">
      <c r="A12" s="12" t="s">
        <v>40</v>
      </c>
      <c r="B12" s="70">
        <v>55000</v>
      </c>
      <c r="C12" s="70">
        <v>145000</v>
      </c>
      <c r="D12" s="70">
        <f t="shared" si="0"/>
        <v>200000</v>
      </c>
      <c r="E12" s="111" t="s">
        <v>141</v>
      </c>
      <c r="F12" s="111"/>
    </row>
    <row r="13" spans="1:14" ht="24.95" customHeight="1" x14ac:dyDescent="0.25">
      <c r="A13" s="12" t="s">
        <v>41</v>
      </c>
      <c r="B13" s="70">
        <v>60000</v>
      </c>
      <c r="C13" s="70">
        <v>130000</v>
      </c>
      <c r="D13" s="70">
        <f>SUM(B13:C13)</f>
        <v>190000</v>
      </c>
      <c r="E13" s="111" t="s">
        <v>141</v>
      </c>
      <c r="F13" s="111"/>
    </row>
    <row r="14" spans="1:14" ht="24.95" customHeight="1" x14ac:dyDescent="0.25">
      <c r="A14" s="12" t="s">
        <v>42</v>
      </c>
      <c r="B14" s="70">
        <v>35000</v>
      </c>
      <c r="C14" s="70">
        <v>95000</v>
      </c>
      <c r="D14" s="70">
        <f>SUM(B14:C14)</f>
        <v>130000</v>
      </c>
      <c r="E14" s="111" t="s">
        <v>141</v>
      </c>
      <c r="F14" s="111"/>
    </row>
    <row r="15" spans="1:14" ht="24.95" customHeight="1" x14ac:dyDescent="0.25">
      <c r="A15" s="12" t="s">
        <v>43</v>
      </c>
      <c r="B15" s="70">
        <v>45000</v>
      </c>
      <c r="C15" s="70">
        <v>85000</v>
      </c>
      <c r="D15" s="70">
        <f t="shared" ref="D15:D20" si="1">SUM(B15:C15)</f>
        <v>130000</v>
      </c>
      <c r="E15" s="111" t="s">
        <v>141</v>
      </c>
      <c r="F15" s="111"/>
    </row>
    <row r="16" spans="1:14" ht="24.95" customHeight="1" x14ac:dyDescent="0.25">
      <c r="A16" s="12" t="s">
        <v>44</v>
      </c>
      <c r="B16" s="70">
        <v>60000</v>
      </c>
      <c r="C16" s="70">
        <v>130000</v>
      </c>
      <c r="D16" s="70">
        <f t="shared" si="1"/>
        <v>190000</v>
      </c>
      <c r="E16" s="111" t="s">
        <v>141</v>
      </c>
      <c r="F16" s="111"/>
    </row>
    <row r="17" spans="1:6" ht="24.95" customHeight="1" x14ac:dyDescent="0.25">
      <c r="A17" s="12" t="s">
        <v>45</v>
      </c>
      <c r="B17" s="70">
        <v>70000</v>
      </c>
      <c r="C17" s="70">
        <v>120000</v>
      </c>
      <c r="D17" s="70">
        <f t="shared" si="1"/>
        <v>190000</v>
      </c>
      <c r="E17" s="111" t="s">
        <v>141</v>
      </c>
      <c r="F17" s="111"/>
    </row>
    <row r="18" spans="1:6" ht="24.95" customHeight="1" x14ac:dyDescent="0.25">
      <c r="A18" s="12" t="s">
        <v>46</v>
      </c>
      <c r="B18" s="70">
        <v>70000</v>
      </c>
      <c r="C18" s="70">
        <v>130000</v>
      </c>
      <c r="D18" s="70">
        <f t="shared" si="1"/>
        <v>200000</v>
      </c>
      <c r="E18" s="111" t="s">
        <v>141</v>
      </c>
      <c r="F18" s="111"/>
    </row>
    <row r="19" spans="1:6" ht="24.95" customHeight="1" x14ac:dyDescent="0.25">
      <c r="A19" s="12" t="s">
        <v>47</v>
      </c>
      <c r="B19" s="70">
        <v>90000</v>
      </c>
      <c r="C19" s="70">
        <v>160000</v>
      </c>
      <c r="D19" s="70">
        <f t="shared" si="1"/>
        <v>250000</v>
      </c>
      <c r="E19" s="111" t="s">
        <v>141</v>
      </c>
      <c r="F19" s="111"/>
    </row>
    <row r="20" spans="1:6" ht="24.95" customHeight="1" x14ac:dyDescent="0.25">
      <c r="A20" s="12" t="s">
        <v>48</v>
      </c>
      <c r="B20" s="70">
        <v>120000</v>
      </c>
      <c r="C20" s="70">
        <v>130000</v>
      </c>
      <c r="D20" s="70">
        <f t="shared" si="1"/>
        <v>250000</v>
      </c>
      <c r="E20" s="111" t="s">
        <v>141</v>
      </c>
      <c r="F20" s="111"/>
    </row>
  </sheetData>
  <sheetProtection selectLockedCells="1" selectUnlockedCells="1"/>
  <mergeCells count="14">
    <mergeCell ref="E19:F19"/>
    <mergeCell ref="E20:F20"/>
    <mergeCell ref="E13:F13"/>
    <mergeCell ref="E14:F14"/>
    <mergeCell ref="E15:F15"/>
    <mergeCell ref="E16:F16"/>
    <mergeCell ref="E17:F17"/>
    <mergeCell ref="E18:F18"/>
    <mergeCell ref="E12:F12"/>
    <mergeCell ref="A1:M1"/>
    <mergeCell ref="E8:F8"/>
    <mergeCell ref="E9:F9"/>
    <mergeCell ref="E10:F10"/>
    <mergeCell ref="E11:F11"/>
  </mergeCells>
  <pageMargins left="0.51180555555555551" right="0.51180555555555551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25" sqref="H25"/>
    </sheetView>
  </sheetViews>
  <sheetFormatPr defaultRowHeight="15" x14ac:dyDescent="0.25"/>
  <cols>
    <col min="1" max="1" width="27.28515625" customWidth="1"/>
    <col min="2" max="2" width="14.85546875" customWidth="1"/>
    <col min="3" max="3" width="27.42578125" customWidth="1"/>
    <col min="4" max="4" width="15.42578125" customWidth="1"/>
    <col min="5" max="5" width="17.42578125" customWidth="1"/>
    <col min="8" max="8" width="14.28515625" bestFit="1" customWidth="1"/>
  </cols>
  <sheetData>
    <row r="1" spans="1:5" ht="20.100000000000001" customHeight="1" x14ac:dyDescent="0.25">
      <c r="A1" s="113" t="s">
        <v>56</v>
      </c>
      <c r="B1" s="113"/>
      <c r="C1" s="113"/>
      <c r="D1" s="113"/>
      <c r="E1" s="113"/>
    </row>
    <row r="2" spans="1:5" x14ac:dyDescent="0.25">
      <c r="A2" s="41" t="s">
        <v>24</v>
      </c>
      <c r="B2" s="41" t="s">
        <v>57</v>
      </c>
      <c r="C2" s="41">
        <v>2015</v>
      </c>
      <c r="D2" s="41">
        <v>2016</v>
      </c>
      <c r="E2" s="41">
        <v>2017</v>
      </c>
    </row>
    <row r="3" spans="1:5" x14ac:dyDescent="0.25">
      <c r="A3" s="42" t="s">
        <v>58</v>
      </c>
      <c r="B3" s="43"/>
      <c r="C3" s="43"/>
      <c r="D3" s="43"/>
      <c r="E3" s="43"/>
    </row>
    <row r="4" spans="1:5" ht="20.100000000000001" customHeight="1" x14ac:dyDescent="0.25">
      <c r="A4" s="12" t="s">
        <v>59</v>
      </c>
      <c r="B4" s="12"/>
      <c r="C4" s="71">
        <v>30000</v>
      </c>
      <c r="D4" s="72">
        <v>50000</v>
      </c>
      <c r="E4" s="71">
        <v>100000</v>
      </c>
    </row>
    <row r="5" spans="1:5" ht="20.100000000000001" customHeight="1" x14ac:dyDescent="0.25">
      <c r="A5" s="12" t="s">
        <v>60</v>
      </c>
      <c r="B5" s="12"/>
      <c r="C5" s="72">
        <v>10000</v>
      </c>
      <c r="D5" s="72">
        <v>20000</v>
      </c>
      <c r="E5" s="72">
        <v>30000</v>
      </c>
    </row>
    <row r="6" spans="1:5" ht="20.100000000000001" customHeight="1" x14ac:dyDescent="0.25">
      <c r="A6" s="12" t="s">
        <v>61</v>
      </c>
      <c r="B6" s="12"/>
      <c r="C6" s="72">
        <v>5000</v>
      </c>
      <c r="D6" s="72">
        <v>8000</v>
      </c>
      <c r="E6" s="72">
        <v>10000</v>
      </c>
    </row>
    <row r="7" spans="1:5" ht="20.100000000000001" customHeight="1" x14ac:dyDescent="0.25">
      <c r="A7" s="12" t="s">
        <v>62</v>
      </c>
      <c r="B7" s="12"/>
      <c r="C7" s="72">
        <v>1500</v>
      </c>
      <c r="D7" s="72">
        <v>3000</v>
      </c>
      <c r="E7" s="72">
        <v>6000</v>
      </c>
    </row>
    <row r="8" spans="1:5" ht="20.100000000000001" customHeight="1" x14ac:dyDescent="0.25">
      <c r="A8" s="12" t="s">
        <v>63</v>
      </c>
      <c r="B8" s="12"/>
      <c r="C8" s="71">
        <v>500</v>
      </c>
      <c r="D8" s="71">
        <v>600</v>
      </c>
      <c r="E8" s="71">
        <v>900</v>
      </c>
    </row>
    <row r="9" spans="1:5" ht="20.100000000000001" customHeight="1" x14ac:dyDescent="0.25">
      <c r="A9" s="12" t="s">
        <v>64</v>
      </c>
      <c r="B9" s="12"/>
      <c r="C9" s="71">
        <v>700</v>
      </c>
      <c r="D9" s="71">
        <v>800</v>
      </c>
      <c r="E9" s="71">
        <v>2000</v>
      </c>
    </row>
    <row r="10" spans="1:5" ht="20.100000000000001" customHeight="1" x14ac:dyDescent="0.25">
      <c r="A10" s="12" t="s">
        <v>65</v>
      </c>
      <c r="B10" s="12"/>
      <c r="C10" s="71">
        <v>650</v>
      </c>
      <c r="D10" s="71">
        <v>750</v>
      </c>
      <c r="E10" s="71">
        <v>800</v>
      </c>
    </row>
    <row r="11" spans="1:5" ht="20.100000000000001" customHeight="1" x14ac:dyDescent="0.25">
      <c r="A11" s="12" t="s">
        <v>66</v>
      </c>
      <c r="B11" s="12"/>
      <c r="C11" s="71">
        <v>1800</v>
      </c>
      <c r="D11" s="71">
        <v>2500</v>
      </c>
      <c r="E11" s="71">
        <v>3800</v>
      </c>
    </row>
    <row r="12" spans="1:5" ht="20.100000000000001" customHeight="1" x14ac:dyDescent="0.25">
      <c r="A12" s="12" t="s">
        <v>67</v>
      </c>
      <c r="B12" s="12"/>
      <c r="C12" s="12"/>
      <c r="D12" s="12"/>
      <c r="E12" s="12"/>
    </row>
    <row r="13" spans="1:5" ht="20.100000000000001" customHeight="1" x14ac:dyDescent="0.25">
      <c r="A13" s="12" t="s">
        <v>68</v>
      </c>
      <c r="B13" s="12"/>
      <c r="C13" s="71">
        <v>500</v>
      </c>
      <c r="D13" s="71">
        <v>700</v>
      </c>
      <c r="E13" s="71">
        <v>750</v>
      </c>
    </row>
    <row r="14" spans="1:5" ht="20.100000000000001" customHeight="1" x14ac:dyDescent="0.25">
      <c r="A14" s="12" t="s">
        <v>69</v>
      </c>
      <c r="B14" s="12"/>
      <c r="C14" s="71">
        <v>3000</v>
      </c>
      <c r="D14" s="71">
        <v>3500</v>
      </c>
      <c r="E14" s="71">
        <v>5000</v>
      </c>
    </row>
    <row r="15" spans="1:5" ht="20.100000000000001" customHeight="1" x14ac:dyDescent="0.25">
      <c r="A15" s="12" t="s">
        <v>70</v>
      </c>
      <c r="B15" s="12"/>
      <c r="C15" s="71">
        <v>5000</v>
      </c>
      <c r="D15" s="71">
        <v>5500</v>
      </c>
      <c r="E15" s="71">
        <v>6000</v>
      </c>
    </row>
    <row r="16" spans="1:5" ht="20.100000000000001" customHeight="1" x14ac:dyDescent="0.25">
      <c r="A16" s="12" t="s">
        <v>71</v>
      </c>
      <c r="B16" s="12"/>
      <c r="C16" s="71">
        <v>1000</v>
      </c>
      <c r="D16" s="71">
        <v>2000</v>
      </c>
      <c r="E16" s="71">
        <v>2500</v>
      </c>
    </row>
    <row r="17" spans="1:8" ht="20.100000000000001" customHeight="1" x14ac:dyDescent="0.25">
      <c r="A17" s="12" t="s">
        <v>72</v>
      </c>
      <c r="B17" s="12"/>
      <c r="C17" s="71">
        <v>500</v>
      </c>
      <c r="D17" s="71">
        <v>750</v>
      </c>
      <c r="E17" s="71">
        <v>1000</v>
      </c>
    </row>
    <row r="18" spans="1:8" ht="20.100000000000001" customHeight="1" x14ac:dyDescent="0.25">
      <c r="A18" s="12" t="s">
        <v>73</v>
      </c>
      <c r="B18" s="12"/>
      <c r="C18" s="71">
        <v>2000</v>
      </c>
      <c r="D18" s="71">
        <v>1300</v>
      </c>
      <c r="E18" s="71">
        <v>1800</v>
      </c>
    </row>
    <row r="19" spans="1:8" ht="20.100000000000001" customHeight="1" x14ac:dyDescent="0.25">
      <c r="A19" s="12"/>
      <c r="B19" s="12"/>
      <c r="C19" s="12"/>
      <c r="D19" s="12"/>
      <c r="E19" s="12"/>
    </row>
    <row r="20" spans="1:8" ht="20.100000000000001" customHeight="1" x14ac:dyDescent="0.25">
      <c r="A20" s="12"/>
      <c r="B20" s="12"/>
      <c r="C20" s="12"/>
      <c r="D20" s="12"/>
      <c r="E20" s="12"/>
    </row>
    <row r="21" spans="1:8" x14ac:dyDescent="0.25">
      <c r="A21" s="42" t="s">
        <v>74</v>
      </c>
      <c r="B21" s="43"/>
      <c r="C21" s="43"/>
      <c r="D21" s="43"/>
      <c r="E21" s="43"/>
    </row>
    <row r="22" spans="1:8" ht="20.100000000000001" customHeight="1" x14ac:dyDescent="0.25">
      <c r="A22" s="12" t="s">
        <v>75</v>
      </c>
      <c r="B22" s="12"/>
      <c r="C22" s="71">
        <v>20000</v>
      </c>
      <c r="D22" s="71">
        <v>10000</v>
      </c>
      <c r="E22" s="71">
        <v>16000</v>
      </c>
    </row>
    <row r="23" spans="1:8" ht="20.100000000000001" customHeight="1" x14ac:dyDescent="0.25">
      <c r="A23" s="12" t="s">
        <v>76</v>
      </c>
      <c r="B23" s="12"/>
      <c r="C23" s="71">
        <v>5000</v>
      </c>
      <c r="D23" s="71">
        <v>3000</v>
      </c>
      <c r="E23" s="71">
        <v>3500</v>
      </c>
    </row>
    <row r="24" spans="1:8" ht="20.100000000000001" customHeight="1" x14ac:dyDescent="0.25">
      <c r="A24" s="12" t="s">
        <v>77</v>
      </c>
      <c r="B24" s="12"/>
      <c r="C24" s="71">
        <v>4500</v>
      </c>
      <c r="D24" s="71">
        <v>6000</v>
      </c>
      <c r="E24" s="71">
        <v>5000</v>
      </c>
      <c r="H24" s="74">
        <f>SUM(E4:E18)</f>
        <v>170550</v>
      </c>
    </row>
    <row r="25" spans="1:8" ht="20.100000000000001" customHeight="1" x14ac:dyDescent="0.25">
      <c r="A25" s="12" t="s">
        <v>78</v>
      </c>
      <c r="B25" s="12"/>
      <c r="C25" s="71">
        <v>10000</v>
      </c>
      <c r="D25" s="71">
        <v>5000</v>
      </c>
      <c r="E25" s="71">
        <v>8500</v>
      </c>
    </row>
    <row r="26" spans="1:8" ht="20.100000000000001" customHeight="1" x14ac:dyDescent="0.25">
      <c r="A26" s="12" t="s">
        <v>79</v>
      </c>
      <c r="B26" s="12"/>
      <c r="C26" s="71">
        <v>8500</v>
      </c>
      <c r="D26" s="71">
        <v>10000</v>
      </c>
      <c r="E26" s="71">
        <v>13000</v>
      </c>
    </row>
    <row r="27" spans="1:8" ht="20.100000000000001" customHeight="1" x14ac:dyDescent="0.25">
      <c r="A27" s="12" t="s">
        <v>80</v>
      </c>
      <c r="B27" s="12"/>
      <c r="C27" s="71">
        <v>30000</v>
      </c>
      <c r="D27" s="71">
        <v>23000</v>
      </c>
      <c r="E27" s="71">
        <v>40000</v>
      </c>
    </row>
    <row r="28" spans="1:8" ht="20.100000000000001" customHeight="1" x14ac:dyDescent="0.25">
      <c r="A28" s="12" t="s">
        <v>81</v>
      </c>
      <c r="B28" s="12"/>
      <c r="C28" s="71">
        <v>600</v>
      </c>
      <c r="D28" s="71">
        <v>750</v>
      </c>
      <c r="E28" s="71">
        <v>1000</v>
      </c>
    </row>
    <row r="29" spans="1:8" ht="20.100000000000001" customHeight="1" x14ac:dyDescent="0.25">
      <c r="A29" s="12" t="s">
        <v>31</v>
      </c>
      <c r="B29" s="12"/>
      <c r="C29" s="71">
        <v>2000</v>
      </c>
      <c r="D29" s="71">
        <v>5000</v>
      </c>
      <c r="E29" s="71">
        <v>8000</v>
      </c>
    </row>
    <row r="30" spans="1:8" ht="20.100000000000001" customHeight="1" x14ac:dyDescent="0.25">
      <c r="A30" s="12"/>
      <c r="B30" s="12"/>
      <c r="C30" s="12"/>
      <c r="D30" s="12"/>
      <c r="E30" s="12"/>
    </row>
    <row r="31" spans="1:8" ht="20.100000000000001" customHeight="1" x14ac:dyDescent="0.25">
      <c r="A31" s="12"/>
      <c r="B31" s="12"/>
      <c r="C31" s="12"/>
      <c r="D31" s="12"/>
      <c r="E31" s="12"/>
    </row>
    <row r="32" spans="1:8" ht="20.100000000000001" customHeight="1" x14ac:dyDescent="0.25">
      <c r="A32" s="12"/>
      <c r="B32" s="12"/>
      <c r="C32" s="12"/>
      <c r="D32" s="12"/>
      <c r="E32" s="12"/>
    </row>
    <row r="33" spans="1:5" ht="20.100000000000001" customHeight="1" x14ac:dyDescent="0.25">
      <c r="A33" s="12" t="s">
        <v>82</v>
      </c>
      <c r="B33" s="12"/>
      <c r="C33" s="71">
        <f>SUM(C4:C29)</f>
        <v>142750</v>
      </c>
      <c r="D33" s="73">
        <f>SUM(D4,D4:D29)</f>
        <v>212150</v>
      </c>
      <c r="E33" s="73">
        <f>SUM(E4:E29)</f>
        <v>265550</v>
      </c>
    </row>
  </sheetData>
  <sheetProtection selectLockedCells="1" selectUnlockedCells="1"/>
  <mergeCells count="1">
    <mergeCell ref="A1:E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0" sqref="J10"/>
    </sheetView>
  </sheetViews>
  <sheetFormatPr defaultRowHeight="15" x14ac:dyDescent="0.25"/>
  <cols>
    <col min="1" max="1" width="32.85546875" customWidth="1"/>
    <col min="2" max="2" width="20.85546875" customWidth="1"/>
    <col min="3" max="4" width="20.7109375" customWidth="1"/>
    <col min="5" max="5" width="40" customWidth="1"/>
  </cols>
  <sheetData>
    <row r="1" spans="1:5" ht="18.75" x14ac:dyDescent="0.3">
      <c r="A1" s="114" t="s">
        <v>83</v>
      </c>
      <c r="B1" s="114"/>
      <c r="C1" s="114"/>
      <c r="D1" s="114"/>
      <c r="E1" s="114"/>
    </row>
    <row r="2" spans="1:5" ht="24.95" customHeight="1" x14ac:dyDescent="0.25">
      <c r="A2" s="12" t="s">
        <v>142</v>
      </c>
      <c r="B2" s="12"/>
      <c r="C2" s="12" t="s">
        <v>84</v>
      </c>
      <c r="D2" s="12"/>
      <c r="E2" s="12"/>
    </row>
    <row r="3" spans="1:5" ht="24.95" customHeight="1" x14ac:dyDescent="0.25">
      <c r="A3" s="12"/>
      <c r="B3" s="12"/>
      <c r="C3" s="12"/>
      <c r="D3" s="12"/>
      <c r="E3" s="12"/>
    </row>
    <row r="4" spans="1:5" s="22" customFormat="1" ht="24.95" customHeight="1" x14ac:dyDescent="0.25">
      <c r="A4" s="44" t="s">
        <v>24</v>
      </c>
      <c r="B4" s="44">
        <v>2015</v>
      </c>
      <c r="C4" s="44">
        <v>2016</v>
      </c>
      <c r="D4" s="44">
        <v>2017</v>
      </c>
      <c r="E4" s="44" t="s">
        <v>85</v>
      </c>
    </row>
    <row r="5" spans="1:5" ht="24.95" customHeight="1" x14ac:dyDescent="0.25">
      <c r="A5" s="12" t="s">
        <v>86</v>
      </c>
      <c r="B5" s="71">
        <v>900000</v>
      </c>
      <c r="C5" s="71">
        <v>1000000</v>
      </c>
      <c r="D5" s="71">
        <v>1500000</v>
      </c>
      <c r="E5" s="12"/>
    </row>
    <row r="6" spans="1:5" ht="24.95" customHeight="1" x14ac:dyDescent="0.25">
      <c r="A6" s="12" t="s">
        <v>87</v>
      </c>
      <c r="B6" s="71">
        <v>8500</v>
      </c>
      <c r="C6" s="71">
        <v>10000</v>
      </c>
      <c r="D6" s="71">
        <v>13000</v>
      </c>
      <c r="E6" s="12"/>
    </row>
    <row r="7" spans="1:5" ht="24.95" customHeight="1" x14ac:dyDescent="0.25">
      <c r="A7" s="12" t="s">
        <v>88</v>
      </c>
      <c r="B7" s="71">
        <v>80600</v>
      </c>
      <c r="C7" s="71">
        <v>62750</v>
      </c>
      <c r="D7" s="71">
        <v>95000</v>
      </c>
      <c r="E7" s="12"/>
    </row>
    <row r="8" spans="1:5" ht="24.95" customHeight="1" x14ac:dyDescent="0.25">
      <c r="A8" s="12" t="s">
        <v>89</v>
      </c>
      <c r="B8" s="71">
        <f>(B5-B6-B7)</f>
        <v>810900</v>
      </c>
      <c r="C8" s="71">
        <f>(C5-C6-C7)</f>
        <v>927250</v>
      </c>
      <c r="D8" s="71">
        <f>(D5-D6-D7)</f>
        <v>1392000</v>
      </c>
      <c r="E8" s="12"/>
    </row>
    <row r="9" spans="1:5" ht="24.95" customHeight="1" x14ac:dyDescent="0.25">
      <c r="A9" s="12" t="s">
        <v>90</v>
      </c>
      <c r="B9" s="71">
        <v>62150</v>
      </c>
      <c r="C9" s="71">
        <v>99400</v>
      </c>
      <c r="D9" s="71">
        <v>170550</v>
      </c>
      <c r="E9" s="12"/>
    </row>
    <row r="10" spans="1:5" ht="24.95" customHeight="1" x14ac:dyDescent="0.25">
      <c r="A10" s="12" t="s">
        <v>91</v>
      </c>
      <c r="B10" s="71">
        <f>B8-B9</f>
        <v>748750</v>
      </c>
      <c r="C10" s="71">
        <f>C8-C9</f>
        <v>827850</v>
      </c>
      <c r="D10" s="71">
        <f>D8-D9</f>
        <v>1221450</v>
      </c>
      <c r="E10" s="12"/>
    </row>
  </sheetData>
  <sheetProtection selectLockedCells="1" selectUnlockedCells="1"/>
  <mergeCells count="1">
    <mergeCell ref="A1:E1"/>
  </mergeCells>
  <pageMargins left="0.51180555555555551" right="0.51180555555555551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2996339-7790-4DF2-9F7F-214088D04E8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Informática Básica 2018.2</cp:lastModifiedBy>
  <cp:revision/>
  <dcterms:created xsi:type="dcterms:W3CDTF">2015-11-11T02:30:02Z</dcterms:created>
  <dcterms:modified xsi:type="dcterms:W3CDTF">2018-09-03T14:36:39Z</dcterms:modified>
</cp:coreProperties>
</file>