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117942018.2\Desktop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6" i="1"/>
  <c r="J7" i="1"/>
  <c r="J8" i="1"/>
  <c r="J9" i="1"/>
  <c r="J10" i="1"/>
  <c r="J11" i="1"/>
  <c r="J12" i="1"/>
  <c r="J6" i="1"/>
  <c r="H7" i="1"/>
  <c r="H8" i="1"/>
  <c r="H9" i="1"/>
  <c r="H10" i="1"/>
  <c r="L10" i="1" s="1"/>
  <c r="H11" i="1"/>
  <c r="H12" i="1"/>
  <c r="H6" i="1"/>
  <c r="L8" i="1"/>
  <c r="L12" i="1"/>
  <c r="K7" i="1"/>
  <c r="K8" i="1"/>
  <c r="K9" i="1"/>
  <c r="K10" i="1"/>
  <c r="K11" i="1"/>
  <c r="K12" i="1"/>
  <c r="K6" i="1"/>
  <c r="I7" i="1"/>
  <c r="I8" i="1"/>
  <c r="I9" i="1"/>
  <c r="I10" i="1"/>
  <c r="I11" i="1"/>
  <c r="I12" i="1"/>
  <c r="I6" i="1"/>
  <c r="F7" i="1"/>
  <c r="F8" i="1"/>
  <c r="F9" i="1"/>
  <c r="F10" i="1"/>
  <c r="F11" i="1"/>
  <c r="F12" i="1"/>
  <c r="F6" i="1"/>
  <c r="E7" i="1"/>
  <c r="E8" i="1"/>
  <c r="E9" i="1"/>
  <c r="E10" i="1"/>
  <c r="E11" i="1"/>
  <c r="E12" i="1"/>
  <c r="E6" i="1"/>
  <c r="L11" i="1" l="1"/>
  <c r="L7" i="1"/>
  <c r="L9" i="1"/>
  <c r="L6" i="1"/>
</calcChain>
</file>

<file path=xl/sharedStrings.xml><?xml version="1.0" encoding="utf-8"?>
<sst xmlns="http://schemas.openxmlformats.org/spreadsheetml/2006/main" count="46" uniqueCount="37">
  <si>
    <t>Folha Pagamento</t>
  </si>
  <si>
    <t>Mês de Maio/2014</t>
  </si>
  <si>
    <t>Salário</t>
  </si>
  <si>
    <t>Quantidade</t>
  </si>
  <si>
    <t>Recebe</t>
  </si>
  <si>
    <t>Cálculo</t>
  </si>
  <si>
    <t>Imposto</t>
  </si>
  <si>
    <t>Total de</t>
  </si>
  <si>
    <t>Matrícula</t>
  </si>
  <si>
    <t>Funcionários</t>
  </si>
  <si>
    <t>Bruto</t>
  </si>
  <si>
    <t>de Filhos</t>
  </si>
  <si>
    <t>Família</t>
  </si>
  <si>
    <t>INSS</t>
  </si>
  <si>
    <t>Vale Trans.</t>
  </si>
  <si>
    <t>de Renda</t>
  </si>
  <si>
    <t>Adiantamento</t>
  </si>
  <si>
    <t>Desconto</t>
  </si>
  <si>
    <t>Liquido</t>
  </si>
  <si>
    <t>Fernanda</t>
  </si>
  <si>
    <t>sim</t>
  </si>
  <si>
    <t>Márcio</t>
  </si>
  <si>
    <t>Michelle</t>
  </si>
  <si>
    <t>não</t>
  </si>
  <si>
    <t>Anderson</t>
  </si>
  <si>
    <t>Gilberto Gil</t>
  </si>
  <si>
    <t>Danielle</t>
  </si>
  <si>
    <t>Godofredo</t>
  </si>
  <si>
    <t>Salário família: Quantidade de filhos *7,95</t>
  </si>
  <si>
    <t>INSS: Salário bruto*8%</t>
  </si>
  <si>
    <t>Calculo vale transporte: Se recebe vale transporte="Sim";salário bruto*6%;0</t>
  </si>
  <si>
    <t>Imposto de renda: Se salário bruto&gt;=200;salário bruto*10%;0</t>
  </si>
  <si>
    <t>Adiantamento:Se salário bruto&gt;=200;salário bruto*25%;0</t>
  </si>
  <si>
    <t>Total de desconto: soma dos descontos</t>
  </si>
  <si>
    <t>Bônus</t>
  </si>
  <si>
    <t>Salário líquido: salário bruto+salário família+bônus-total de descontos</t>
  </si>
  <si>
    <t>Bônus: Se salário bruto&lt;200; valor do bônus;30)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</si>
</sst>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2" fillId="0" borderId="0" xfId="0" applyFont="1" applyBorder="1"/>
    <xf numFmtId="164" fontId="1" fillId="0" borderId="0" xfId="1" applyNumberFormat="1" applyFont="1" applyBorder="1"/>
    <xf numFmtId="0" fontId="0" fillId="0" borderId="0" xfId="0" applyBorder="1" applyAlignment="1">
      <alignment horizontal="center" vertical="center"/>
    </xf>
    <xf numFmtId="164" fontId="0" fillId="2" borderId="0" xfId="0" applyNumberFormat="1" applyFill="1" applyBorder="1"/>
    <xf numFmtId="0" fontId="0" fillId="0" borderId="0" xfId="0" applyFill="1" applyBorder="1"/>
    <xf numFmtId="0" fontId="2" fillId="0" borderId="0" xfId="0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164" fontId="0" fillId="2" borderId="0" xfId="0" applyNumberFormat="1" applyFill="1" applyBorder="1" applyAlignment="1">
      <alignment horizontal="left"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6" sqref="M6:M12"/>
    </sheetView>
  </sheetViews>
  <sheetFormatPr defaultRowHeight="15" x14ac:dyDescent="0.25"/>
  <cols>
    <col min="1" max="1" width="12.5703125" customWidth="1"/>
    <col min="2" max="2" width="12.85546875" customWidth="1"/>
    <col min="3" max="3" width="14.140625" customWidth="1"/>
    <col min="4" max="4" width="10.85546875" bestFit="1" customWidth="1"/>
    <col min="5" max="6" width="9.28515625" bestFit="1" customWidth="1"/>
    <col min="9" max="9" width="9.28515625" bestFit="1" customWidth="1"/>
    <col min="10" max="10" width="12.5703125" bestFit="1" customWidth="1"/>
    <col min="11" max="11" width="12.5703125" customWidth="1"/>
    <col min="12" max="12" width="9.5703125" bestFit="1" customWidth="1"/>
    <col min="13" max="13" width="10.5703125" bestFit="1" customWidth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7" t="s">
        <v>34</v>
      </c>
      <c r="B3" s="8">
        <v>50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1"/>
      <c r="B4" s="1"/>
      <c r="C4" s="2" t="s">
        <v>2</v>
      </c>
      <c r="D4" s="2" t="s">
        <v>3</v>
      </c>
      <c r="E4" s="2" t="s">
        <v>2</v>
      </c>
      <c r="F4" s="2"/>
      <c r="G4" s="2" t="s">
        <v>4</v>
      </c>
      <c r="H4" s="2" t="s">
        <v>5</v>
      </c>
      <c r="I4" s="2" t="s">
        <v>6</v>
      </c>
      <c r="J4" s="2"/>
      <c r="K4" s="2"/>
      <c r="L4" s="2" t="s">
        <v>7</v>
      </c>
      <c r="M4" s="2" t="s">
        <v>2</v>
      </c>
    </row>
    <row r="5" spans="1:13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14</v>
      </c>
      <c r="I5" s="12" t="s">
        <v>15</v>
      </c>
      <c r="J5" s="1" t="s">
        <v>16</v>
      </c>
      <c r="K5" s="6" t="s">
        <v>34</v>
      </c>
      <c r="L5" s="1" t="s">
        <v>17</v>
      </c>
      <c r="M5" s="1" t="s">
        <v>18</v>
      </c>
    </row>
    <row r="6" spans="1:13" x14ac:dyDescent="0.25">
      <c r="A6" s="1">
        <v>2122</v>
      </c>
      <c r="B6" s="1" t="s">
        <v>19</v>
      </c>
      <c r="C6" s="3">
        <v>100</v>
      </c>
      <c r="D6" s="4">
        <v>1</v>
      </c>
      <c r="E6" s="5">
        <f>(D6*7.95)</f>
        <v>7.95</v>
      </c>
      <c r="F6" s="5">
        <f>(C6*8%)</f>
        <v>8</v>
      </c>
      <c r="G6" s="4" t="s">
        <v>20</v>
      </c>
      <c r="H6" s="11">
        <f>IF(G6="sim",C6*6%,0)</f>
        <v>6</v>
      </c>
      <c r="I6" s="13">
        <f>IF(C6&gt;=200,C6*10%,0)</f>
        <v>0</v>
      </c>
      <c r="J6" s="5">
        <f>IF(C6&gt;=200,C6*25%,0)</f>
        <v>0</v>
      </c>
      <c r="K6" s="5">
        <f>IF(C6&lt;200,$B$3,30)</f>
        <v>50</v>
      </c>
      <c r="L6" s="5">
        <f>SUM(H6,F6,I6,J6)</f>
        <v>14</v>
      </c>
      <c r="M6" s="5">
        <f>(C6+E6+K6-L6)</f>
        <v>143.94999999999999</v>
      </c>
    </row>
    <row r="7" spans="1:13" x14ac:dyDescent="0.25">
      <c r="A7" s="1">
        <v>2123</v>
      </c>
      <c r="B7" s="1" t="s">
        <v>21</v>
      </c>
      <c r="C7" s="3">
        <v>140</v>
      </c>
      <c r="D7" s="4">
        <v>0</v>
      </c>
      <c r="E7" s="5">
        <f t="shared" ref="E7:E12" si="0">(D7*7.95)</f>
        <v>0</v>
      </c>
      <c r="F7" s="5">
        <f t="shared" ref="F7:F12" si="1">(C7*8%)</f>
        <v>11.200000000000001</v>
      </c>
      <c r="G7" s="4" t="s">
        <v>20</v>
      </c>
      <c r="H7" s="11">
        <f t="shared" ref="H7:H12" si="2">IF(G7="sim",C7*6%,0)</f>
        <v>8.4</v>
      </c>
      <c r="I7" s="13">
        <f t="shared" ref="I7:I12" si="3">IF(C7&gt;=200,C7*10%,0)</f>
        <v>0</v>
      </c>
      <c r="J7" s="5">
        <f t="shared" ref="J7:J12" si="4">IF(C7&gt;=200,C7*25%,0)</f>
        <v>0</v>
      </c>
      <c r="K7" s="5">
        <f t="shared" ref="K7:K13" si="5">IF(C7&lt;200,$B$3,30)</f>
        <v>50</v>
      </c>
      <c r="L7" s="5">
        <f t="shared" ref="L7:L12" si="6">SUM(H7,F7,I7,J7)</f>
        <v>19.600000000000001</v>
      </c>
      <c r="M7" s="5">
        <f t="shared" ref="M7:M12" si="7">(C7+E7+K7-L7)</f>
        <v>170.4</v>
      </c>
    </row>
    <row r="8" spans="1:13" x14ac:dyDescent="0.25">
      <c r="A8" s="1">
        <v>2124</v>
      </c>
      <c r="B8" s="1" t="s">
        <v>22</v>
      </c>
      <c r="C8" s="3">
        <v>220</v>
      </c>
      <c r="D8" s="4">
        <v>0</v>
      </c>
      <c r="E8" s="5">
        <f t="shared" si="0"/>
        <v>0</v>
      </c>
      <c r="F8" s="5">
        <f t="shared" si="1"/>
        <v>17.600000000000001</v>
      </c>
      <c r="G8" s="4" t="s">
        <v>23</v>
      </c>
      <c r="H8" s="11">
        <f t="shared" si="2"/>
        <v>0</v>
      </c>
      <c r="I8" s="13">
        <f t="shared" si="3"/>
        <v>22</v>
      </c>
      <c r="J8" s="5">
        <f t="shared" si="4"/>
        <v>55</v>
      </c>
      <c r="K8" s="5">
        <f t="shared" si="5"/>
        <v>30</v>
      </c>
      <c r="L8" s="5">
        <f t="shared" si="6"/>
        <v>94.6</v>
      </c>
      <c r="M8" s="5">
        <f t="shared" si="7"/>
        <v>155.4</v>
      </c>
    </row>
    <row r="9" spans="1:13" x14ac:dyDescent="0.25">
      <c r="A9" s="1">
        <v>2125</v>
      </c>
      <c r="B9" s="1" t="s">
        <v>24</v>
      </c>
      <c r="C9" s="3">
        <v>200</v>
      </c>
      <c r="D9" s="4">
        <v>2</v>
      </c>
      <c r="E9" s="5">
        <f t="shared" si="0"/>
        <v>15.9</v>
      </c>
      <c r="F9" s="5">
        <f t="shared" si="1"/>
        <v>16</v>
      </c>
      <c r="G9" s="4" t="s">
        <v>23</v>
      </c>
      <c r="H9" s="11">
        <f t="shared" si="2"/>
        <v>0</v>
      </c>
      <c r="I9" s="13">
        <f t="shared" si="3"/>
        <v>20</v>
      </c>
      <c r="J9" s="5">
        <f t="shared" si="4"/>
        <v>50</v>
      </c>
      <c r="K9" s="5">
        <f t="shared" si="5"/>
        <v>30</v>
      </c>
      <c r="L9" s="5">
        <f t="shared" si="6"/>
        <v>86</v>
      </c>
      <c r="M9" s="5">
        <f t="shared" si="7"/>
        <v>159.9</v>
      </c>
    </row>
    <row r="10" spans="1:13" x14ac:dyDescent="0.25">
      <c r="A10" s="1">
        <v>2126</v>
      </c>
      <c r="B10" s="1" t="s">
        <v>25</v>
      </c>
      <c r="C10" s="3">
        <v>158</v>
      </c>
      <c r="D10" s="4">
        <v>3</v>
      </c>
      <c r="E10" s="5">
        <f t="shared" si="0"/>
        <v>23.85</v>
      </c>
      <c r="F10" s="5">
        <f t="shared" si="1"/>
        <v>12.64</v>
      </c>
      <c r="G10" s="4" t="s">
        <v>20</v>
      </c>
      <c r="H10" s="11">
        <f t="shared" si="2"/>
        <v>9.48</v>
      </c>
      <c r="I10" s="13">
        <f t="shared" si="3"/>
        <v>0</v>
      </c>
      <c r="J10" s="5">
        <f t="shared" si="4"/>
        <v>0</v>
      </c>
      <c r="K10" s="5">
        <f t="shared" si="5"/>
        <v>50</v>
      </c>
      <c r="L10" s="5">
        <f t="shared" si="6"/>
        <v>22.12</v>
      </c>
      <c r="M10" s="5">
        <f t="shared" si="7"/>
        <v>209.73</v>
      </c>
    </row>
    <row r="11" spans="1:13" x14ac:dyDescent="0.25">
      <c r="A11" s="1">
        <v>2127</v>
      </c>
      <c r="B11" s="1" t="s">
        <v>26</v>
      </c>
      <c r="C11" s="3">
        <v>145</v>
      </c>
      <c r="D11" s="4">
        <v>1</v>
      </c>
      <c r="E11" s="5">
        <f t="shared" si="0"/>
        <v>7.95</v>
      </c>
      <c r="F11" s="5">
        <f t="shared" si="1"/>
        <v>11.6</v>
      </c>
      <c r="G11" s="4" t="s">
        <v>20</v>
      </c>
      <c r="H11" s="11">
        <f t="shared" si="2"/>
        <v>8.6999999999999993</v>
      </c>
      <c r="I11" s="13">
        <f t="shared" si="3"/>
        <v>0</v>
      </c>
      <c r="J11" s="5">
        <f t="shared" si="4"/>
        <v>0</v>
      </c>
      <c r="K11" s="5">
        <f t="shared" si="5"/>
        <v>50</v>
      </c>
      <c r="L11" s="5">
        <f t="shared" si="6"/>
        <v>20.299999999999997</v>
      </c>
      <c r="M11" s="5">
        <f t="shared" si="7"/>
        <v>182.64999999999998</v>
      </c>
    </row>
    <row r="12" spans="1:13" x14ac:dyDescent="0.25">
      <c r="A12" s="1">
        <v>2128</v>
      </c>
      <c r="B12" s="1" t="s">
        <v>27</v>
      </c>
      <c r="C12" s="3">
        <v>160</v>
      </c>
      <c r="D12" s="4">
        <v>1</v>
      </c>
      <c r="E12" s="5">
        <f t="shared" si="0"/>
        <v>7.95</v>
      </c>
      <c r="F12" s="5">
        <f t="shared" si="1"/>
        <v>12.8</v>
      </c>
      <c r="G12" s="4" t="s">
        <v>23</v>
      </c>
      <c r="H12" s="11">
        <f t="shared" si="2"/>
        <v>0</v>
      </c>
      <c r="I12" s="13">
        <f t="shared" si="3"/>
        <v>0</v>
      </c>
      <c r="J12" s="5">
        <f t="shared" si="4"/>
        <v>0</v>
      </c>
      <c r="K12" s="5">
        <f t="shared" si="5"/>
        <v>50</v>
      </c>
      <c r="L12" s="5">
        <f t="shared" si="6"/>
        <v>12.8</v>
      </c>
      <c r="M12" s="5">
        <f t="shared" si="7"/>
        <v>205.14999999999998</v>
      </c>
    </row>
    <row r="13" spans="1:13" x14ac:dyDescent="0.25">
      <c r="K13" s="5"/>
    </row>
    <row r="15" spans="1:13" x14ac:dyDescent="0.25">
      <c r="A15" t="s">
        <v>28</v>
      </c>
    </row>
    <row r="16" spans="1:13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36</v>
      </c>
    </row>
    <row r="21" spans="1:1" x14ac:dyDescent="0.25">
      <c r="A21" t="s">
        <v>33</v>
      </c>
    </row>
    <row r="22" spans="1:1" x14ac:dyDescent="0.25">
      <c r="A22" t="s">
        <v>35</v>
      </c>
    </row>
  </sheetData>
  <mergeCells count="2">
    <mergeCell ref="A1:M1"/>
    <mergeCell ref="A2:M2"/>
  </mergeCells>
  <printOptions horizontalCentered="1" verticalCentered="1" headings="1" gridLines="1"/>
  <pageMargins left="0.51181102362204722" right="0.51181102362204722" top="0.78740157480314965" bottom="0.78740157480314965" header="0.31496062992125984" footer="0.31496062992125984"/>
  <pageSetup paperSize="9" scale="65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5A0B59B-5476-4D21-82A3-C84405C0358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Informática Básica 2018.2</dc:creator>
  <cp:lastModifiedBy>Informática Básica 2018.2</cp:lastModifiedBy>
  <cp:lastPrinted>2018-12-15T11:43:42Z</cp:lastPrinted>
  <dcterms:created xsi:type="dcterms:W3CDTF">2018-12-11T13:20:49Z</dcterms:created>
  <dcterms:modified xsi:type="dcterms:W3CDTF">2018-12-15T14:27:05Z</dcterms:modified>
</cp:coreProperties>
</file>