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9615" windowHeight="3945" activeTab="1"/>
  </bookViews>
  <sheets>
    <sheet name="统计公式表" sheetId="1" r:id="rId1"/>
    <sheet name="计费明细表" sheetId="2" r:id="rId2"/>
  </sheets>
  <calcPr calcId="124519"/>
</workbook>
</file>

<file path=xl/calcChain.xml><?xml version="1.0" encoding="utf-8"?>
<calcChain xmlns="http://schemas.openxmlformats.org/spreadsheetml/2006/main">
  <c r="C15" i="1"/>
  <c r="F15" s="1"/>
  <c r="C14"/>
  <c r="F14" s="1"/>
  <c r="F10"/>
  <c r="F11"/>
  <c r="F12"/>
  <c r="F13"/>
  <c r="F9"/>
  <c r="C26"/>
  <c r="F21"/>
  <c r="F20"/>
  <c r="F4"/>
</calcChain>
</file>

<file path=xl/sharedStrings.xml><?xml version="1.0" encoding="utf-8"?>
<sst xmlns="http://schemas.openxmlformats.org/spreadsheetml/2006/main" count="146" uniqueCount="109">
  <si>
    <t>开机费</t>
    <phoneticPr fontId="2" type="noConversion"/>
  </si>
  <si>
    <t>数量</t>
    <phoneticPr fontId="2" type="noConversion"/>
  </si>
  <si>
    <t>试验时间</t>
    <phoneticPr fontId="2" type="noConversion"/>
  </si>
  <si>
    <t>电费+折旧</t>
    <phoneticPr fontId="2" type="noConversion"/>
  </si>
  <si>
    <t>计算结果</t>
    <phoneticPr fontId="2" type="noConversion"/>
  </si>
  <si>
    <t>功率试验</t>
    <phoneticPr fontId="2" type="noConversion"/>
  </si>
  <si>
    <t>检测中心试验收费方案</t>
    <phoneticPr fontId="10" type="noConversion"/>
  </si>
  <si>
    <t>拟制：高君勇    审核：杨军    更新日期人：2014年2月14日</t>
    <phoneticPr fontId="10" type="noConversion"/>
  </si>
  <si>
    <t>编号</t>
    <phoneticPr fontId="10" type="noConversion"/>
  </si>
  <si>
    <t>试验项目</t>
    <phoneticPr fontId="10" type="noConversion"/>
  </si>
  <si>
    <t>设备名称</t>
    <phoneticPr fontId="10" type="noConversion"/>
  </si>
  <si>
    <t>测试费用</t>
    <phoneticPr fontId="10" type="noConversion"/>
  </si>
  <si>
    <t>总费用</t>
    <phoneticPr fontId="10" type="noConversion"/>
  </si>
  <si>
    <t>备注</t>
    <phoneticPr fontId="10" type="noConversion"/>
  </si>
  <si>
    <t>外部实验室参考价格</t>
    <phoneticPr fontId="10" type="noConversion"/>
  </si>
  <si>
    <t>开机费</t>
    <phoneticPr fontId="10" type="noConversion"/>
  </si>
  <si>
    <t>电费/小时</t>
    <phoneticPr fontId="10" type="noConversion"/>
  </si>
  <si>
    <t>设备折旧/小时</t>
    <phoneticPr fontId="10" type="noConversion"/>
  </si>
  <si>
    <t>对内（对外费用加30%和20%发票税）</t>
    <phoneticPr fontId="10" type="noConversion"/>
  </si>
  <si>
    <t>小时费</t>
    <phoneticPr fontId="10" type="noConversion"/>
  </si>
  <si>
    <t>环境试验</t>
    <phoneticPr fontId="10" type="noConversion"/>
  </si>
  <si>
    <t>常规恒温恒湿箱</t>
    <phoneticPr fontId="10" type="noConversion"/>
  </si>
  <si>
    <t>开机费+小时数*5*次数</t>
    <phoneticPr fontId="10" type="noConversion"/>
  </si>
  <si>
    <t>次数：20个样品以内或空间总面积0.8立方以下，超出分次进行安排</t>
    <phoneticPr fontId="10" type="noConversion"/>
  </si>
  <si>
    <t>冷热冲击箱</t>
    <phoneticPr fontId="10" type="noConversion"/>
  </si>
  <si>
    <r>
      <t>开机费+小时数*</t>
    </r>
    <r>
      <rPr>
        <sz val="10"/>
        <rFont val="宋体"/>
        <family val="3"/>
        <charset val="134"/>
      </rPr>
      <t>15</t>
    </r>
    <r>
      <rPr>
        <sz val="10"/>
        <rFont val="宋体"/>
        <family val="3"/>
        <charset val="134"/>
      </rPr>
      <t>*次数</t>
    </r>
    <phoneticPr fontId="10" type="noConversion"/>
  </si>
  <si>
    <t>步入式恒温恒湿箱</t>
    <phoneticPr fontId="10" type="noConversion"/>
  </si>
  <si>
    <t>开机费+小时数*15*次数</t>
    <phoneticPr fontId="10" type="noConversion"/>
  </si>
  <si>
    <t>次数：60个样品以内或空间总面积3立方以下，超出分次进行安排</t>
    <phoneticPr fontId="10" type="noConversion"/>
  </si>
  <si>
    <t>UV老化试验</t>
    <phoneticPr fontId="10" type="noConversion"/>
  </si>
  <si>
    <r>
      <t>U</t>
    </r>
    <r>
      <rPr>
        <sz val="10"/>
        <rFont val="宋体"/>
        <family val="3"/>
        <charset val="134"/>
      </rPr>
      <t>V试验机</t>
    </r>
    <phoneticPr fontId="10" type="noConversion"/>
  </si>
  <si>
    <t>开机费+小时*5*次数</t>
    <phoneticPr fontId="10" type="noConversion"/>
  </si>
  <si>
    <t>次数：50个样品以内为一次</t>
    <phoneticPr fontId="10" type="noConversion"/>
  </si>
  <si>
    <t>功率试验</t>
    <phoneticPr fontId="10" type="noConversion"/>
  </si>
  <si>
    <t>稳压电源、功放等</t>
    <phoneticPr fontId="10" type="noConversion"/>
  </si>
  <si>
    <t>50*样品数量</t>
    <phoneticPr fontId="10" type="noConversion"/>
  </si>
  <si>
    <t>0.1（每通道）</t>
    <phoneticPr fontId="10" type="noConversion"/>
  </si>
  <si>
    <r>
      <t>0.0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（每通道）</t>
    </r>
    <phoneticPr fontId="10" type="noConversion"/>
  </si>
  <si>
    <t>开机费+小时数*0.15*样品数量</t>
    <phoneticPr fontId="10" type="noConversion"/>
  </si>
  <si>
    <t>振动试验</t>
    <phoneticPr fontId="10" type="noConversion"/>
  </si>
  <si>
    <t>电动振动台</t>
    <phoneticPr fontId="10" type="noConversion"/>
  </si>
  <si>
    <t>开机费+小时数*5*样品数量</t>
    <phoneticPr fontId="10" type="noConversion"/>
  </si>
  <si>
    <t>盐雾试验</t>
    <phoneticPr fontId="10" type="noConversion"/>
  </si>
  <si>
    <t>盐雾试验机</t>
    <phoneticPr fontId="10" type="noConversion"/>
  </si>
  <si>
    <r>
      <t>开机费+小时*0.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*次数</t>
    </r>
    <phoneticPr fontId="10" type="noConversion"/>
  </si>
  <si>
    <t>摇摆试验</t>
    <phoneticPr fontId="10" type="noConversion"/>
  </si>
  <si>
    <t>摇摆试验机</t>
    <phoneticPr fontId="10" type="noConversion"/>
  </si>
  <si>
    <t>次数：每1~5个样品，超出分次安排</t>
    <phoneticPr fontId="10" type="noConversion"/>
  </si>
  <si>
    <t>插拔试验</t>
    <phoneticPr fontId="10" type="noConversion"/>
  </si>
  <si>
    <t>插拔试验机</t>
    <phoneticPr fontId="10" type="noConversion"/>
  </si>
  <si>
    <t>/</t>
    <phoneticPr fontId="10" type="noConversion"/>
  </si>
  <si>
    <t>开机费+小时*0.1*次数</t>
    <phoneticPr fontId="10" type="noConversion"/>
  </si>
  <si>
    <t>堆积抗压试验</t>
    <phoneticPr fontId="10" type="noConversion"/>
  </si>
  <si>
    <t>堆积试验机</t>
    <phoneticPr fontId="10" type="noConversion"/>
  </si>
  <si>
    <r>
      <t>开机费+小时*1.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*样品数量</t>
    </r>
    <phoneticPr fontId="10" type="noConversion"/>
  </si>
  <si>
    <t>跌落试验</t>
    <phoneticPr fontId="10" type="noConversion"/>
  </si>
  <si>
    <t>跌落试验机</t>
    <phoneticPr fontId="10" type="noConversion"/>
  </si>
  <si>
    <t>开机费*次数</t>
    <phoneticPr fontId="10" type="noConversion"/>
  </si>
  <si>
    <t>次数：按条件完成一箱或一个样品</t>
    <phoneticPr fontId="10" type="noConversion"/>
  </si>
  <si>
    <t>频响曲线</t>
    <phoneticPr fontId="10" type="noConversion"/>
  </si>
  <si>
    <t>AP测试系统</t>
    <phoneticPr fontId="10" type="noConversion"/>
  </si>
  <si>
    <t>次数：每1~5条曲线（含5条），每增加一条，加收50%总费用</t>
    <phoneticPr fontId="10" type="noConversion"/>
  </si>
  <si>
    <t>五所价格：1000元每条曲线
市质监局；800元每条曲线</t>
    <phoneticPr fontId="10" type="noConversion"/>
  </si>
  <si>
    <t>失真曲线</t>
    <phoneticPr fontId="10" type="noConversion"/>
  </si>
  <si>
    <t>次数：每1~5组曲线（含5组），每增加一组，加收50%总费用</t>
    <phoneticPr fontId="10" type="noConversion"/>
  </si>
  <si>
    <t>指向性曲线</t>
    <phoneticPr fontId="10" type="noConversion"/>
  </si>
  <si>
    <t>Soundcheck系统</t>
    <phoneticPr fontId="10" type="noConversion"/>
  </si>
  <si>
    <t>次数：每完成一个样品为一次</t>
    <phoneticPr fontId="10" type="noConversion"/>
  </si>
  <si>
    <t>三所2000元测一个指向性</t>
    <phoneticPr fontId="10" type="noConversion"/>
  </si>
  <si>
    <t>阻抗曲线</t>
    <phoneticPr fontId="10" type="noConversion"/>
  </si>
  <si>
    <r>
      <t>1.试验费用单价=电费+仪器折旧；</t>
    </r>
    <r>
      <rPr>
        <b/>
        <sz val="10"/>
        <color indexed="10"/>
        <rFont val="宋体"/>
        <family val="3"/>
        <charset val="134"/>
      </rPr>
      <t>（注：环境试验箱/振动试验稳定状态为正常功率，压缩机启动时提升约4~5倍功率）</t>
    </r>
    <phoneticPr fontId="10" type="noConversion"/>
  </si>
  <si>
    <t xml:space="preserve">2.开机费：包含试验开始前后的处理成本，（如：消耗的试验材料，使用的夹具制作成本，周边辅助设施消耗，人工费等）；                                                                                  </t>
    <phoneticPr fontId="10" type="noConversion"/>
  </si>
  <si>
    <t xml:space="preserve">2.“对内”的意思是在国光公司内部的试验委托，按总费用计算；   </t>
    <phoneticPr fontId="10" type="noConversion"/>
  </si>
  <si>
    <t>3.“对外”的意思是国光外部的试验委托，另加总费用30％附加费和20%税费，同时也可作为向客户索取试验费用的依据；</t>
    <phoneticPr fontId="10" type="noConversion"/>
  </si>
  <si>
    <t>4. 财务开服务性发票，税率20%；</t>
    <phoneticPr fontId="10" type="noConversion"/>
  </si>
  <si>
    <t>5.黄色部分为外部实验室的收费标准，仅供参考。</t>
    <phoneticPr fontId="10" type="noConversion"/>
  </si>
  <si>
    <t>时间</t>
    <phoneticPr fontId="2" type="noConversion"/>
  </si>
  <si>
    <t>次数</t>
    <phoneticPr fontId="2" type="noConversion"/>
  </si>
  <si>
    <t>冲击箱</t>
    <phoneticPr fontId="2" type="noConversion"/>
  </si>
  <si>
    <t>步入箱</t>
    <phoneticPr fontId="2" type="noConversion"/>
  </si>
  <si>
    <t>普通箱</t>
    <phoneticPr fontId="2" type="noConversion"/>
  </si>
  <si>
    <t>试验箱</t>
    <phoneticPr fontId="2" type="noConversion"/>
  </si>
  <si>
    <t>UV机</t>
    <phoneticPr fontId="2" type="noConversion"/>
  </si>
  <si>
    <t>盐雾箱</t>
    <phoneticPr fontId="2" type="noConversion"/>
  </si>
  <si>
    <t>摇摆机</t>
    <phoneticPr fontId="2" type="noConversion"/>
  </si>
  <si>
    <t>插拔机</t>
    <phoneticPr fontId="2" type="noConversion"/>
  </si>
  <si>
    <t>仪器</t>
    <phoneticPr fontId="2" type="noConversion"/>
  </si>
  <si>
    <t>环境、UV、盐雾、插拔、摇摆</t>
    <phoneticPr fontId="2" type="noConversion"/>
  </si>
  <si>
    <t>振动试验、堆积试验</t>
    <phoneticPr fontId="2" type="noConversion"/>
  </si>
  <si>
    <t>振动台</t>
    <phoneticPr fontId="2" type="noConversion"/>
  </si>
  <si>
    <t>压力机</t>
    <phoneticPr fontId="2" type="noConversion"/>
  </si>
  <si>
    <t>开机费*次数</t>
    <phoneticPr fontId="2" type="noConversion"/>
  </si>
  <si>
    <t>跌落试验</t>
    <phoneticPr fontId="2" type="noConversion"/>
  </si>
  <si>
    <t>=</t>
    <phoneticPr fontId="2" type="noConversion"/>
  </si>
  <si>
    <t>项目及说明</t>
    <phoneticPr fontId="2" type="noConversion"/>
  </si>
  <si>
    <t>固定数值，不作修改</t>
    <phoneticPr fontId="2" type="noConversion"/>
  </si>
  <si>
    <t>实际值，按试验单实际数值填入</t>
    <phoneticPr fontId="2" type="noConversion"/>
  </si>
  <si>
    <t>计算结果，自动计算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</si>
  <si>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“红色字”</t>
    </r>
    <r>
      <rPr>
        <sz val="11"/>
        <color theme="1"/>
        <rFont val="宋体"/>
        <family val="2"/>
        <charset val="134"/>
        <scheme val="minor"/>
      </rPr>
      <t>部分按计费表中备注计算</t>
    </r>
    <r>
      <rPr>
        <sz val="11"/>
        <color rgb="FFFF0000"/>
        <rFont val="宋体"/>
        <family val="3"/>
        <charset val="134"/>
        <scheme val="minor"/>
      </rPr>
      <t>“次数”</t>
    </r>
    <phoneticPr fontId="2" type="noConversion"/>
  </si>
  <si>
    <t>左边“黄色部分”输入摇摆、插拔次数</t>
    <phoneticPr fontId="2" type="noConversion"/>
  </si>
  <si>
    <t>输入每分钟摇摆次数，插拔固定20次</t>
    <phoneticPr fontId="2" type="noConversion"/>
  </si>
  <si>
    <t>每60分钟为1小时</t>
    <phoneticPr fontId="2" type="noConversion"/>
  </si>
  <si>
    <t>摇摆</t>
    <phoneticPr fontId="2" type="noConversion"/>
  </si>
  <si>
    <t>插拔</t>
    <phoneticPr fontId="2" type="noConversion"/>
  </si>
  <si>
    <t>计算公式=开机费+时间*（电费折旧）*数量</t>
    <phoneticPr fontId="2" type="noConversion"/>
  </si>
  <si>
    <t>计算公式=开机费+时间*（电费折旧）*次数</t>
    <phoneticPr fontId="2" type="noConversion"/>
  </si>
  <si>
    <t>备注（此表用于摇摆、插拔次数转换时间）</t>
    <phoneticPr fontId="2" type="noConversion"/>
  </si>
  <si>
    <t>次数：每1~10个样品或体积小于0.2立方米以下，超出分次安排</t>
    <phoneticPr fontId="10" type="noConversion"/>
  </si>
  <si>
    <t>次数：每1~5个端口，超出分次安排</t>
    <phoneticPr fontId="10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</si>
</sst>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华文仿宋"/>
      <family val="3"/>
      <charset val="134"/>
    </font>
    <font>
      <b/>
      <sz val="11"/>
      <color theme="1"/>
      <name val="华文行楷"/>
      <family val="3"/>
      <charset val="134"/>
    </font>
    <font>
      <sz val="11"/>
      <color theme="1"/>
      <name val="华文行楷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aj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1"/>
      <name val="华文行楷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4" borderId="1" xfId="0" applyFill="1" applyBorder="1" applyAlignment="1" applyProtection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4" borderId="15" xfId="0" applyFill="1" applyBorder="1" applyAlignment="1" applyProtection="1">
      <alignment horizontal="center" vertical="center"/>
    </xf>
    <xf numFmtId="0" fontId="0" fillId="5" borderId="27" xfId="0" applyFill="1" applyBorder="1" applyAlignment="1" applyProtection="1">
      <alignment horizontal="center" vertical="center"/>
      <protection locked="0"/>
    </xf>
    <xf numFmtId="0" fontId="0" fillId="5" borderId="27" xfId="0" applyFill="1" applyBorder="1" applyAlignment="1" applyProtection="1">
      <alignment horizontal="left" vertical="center"/>
      <protection locked="0"/>
    </xf>
    <xf numFmtId="0" fontId="0" fillId="5" borderId="28" xfId="0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5" borderId="18" xfId="0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7" fillId="5" borderId="18" xfId="0" applyFont="1" applyFill="1" applyBorder="1" applyAlignment="1" applyProtection="1">
      <alignment horizontal="left" vertical="center"/>
      <protection locked="0"/>
    </xf>
    <xf numFmtId="0" fontId="19" fillId="5" borderId="18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5" borderId="22" xfId="0" applyFill="1" applyBorder="1" applyAlignment="1" applyProtection="1">
      <alignment horizontal="center" vertical="center"/>
      <protection locked="0"/>
    </xf>
    <xf numFmtId="0" fontId="0" fillId="5" borderId="23" xfId="0" applyFill="1" applyBorder="1" applyAlignment="1" applyProtection="1">
      <alignment horizontal="left" vertical="center"/>
      <protection locked="0"/>
    </xf>
    <xf numFmtId="0" fontId="0" fillId="5" borderId="0" xfId="0" applyFill="1" applyBorder="1" applyAlignment="1" applyProtection="1">
      <alignment horizontal="left" vertical="center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0" fillId="5" borderId="22" xfId="0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6" borderId="15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/>
    </xf>
    <xf numFmtId="0" fontId="5" fillId="6" borderId="16" xfId="0" applyFont="1" applyFill="1" applyBorder="1" applyAlignment="1" applyProtection="1">
      <alignment horizontal="center" vertical="center"/>
    </xf>
    <xf numFmtId="0" fontId="6" fillId="6" borderId="15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0" fillId="3" borderId="16" xfId="0" applyFill="1" applyBorder="1" applyAlignment="1" applyProtection="1">
      <alignment horizontal="center" vertical="center"/>
    </xf>
    <xf numFmtId="0" fontId="0" fillId="3" borderId="21" xfId="0" applyFill="1" applyBorder="1" applyAlignment="1" applyProtection="1">
      <alignment horizontal="center" vertical="center"/>
    </xf>
    <xf numFmtId="0" fontId="0" fillId="4" borderId="20" xfId="0" applyFill="1" applyBorder="1" applyAlignment="1" applyProtection="1">
      <alignment horizontal="center" vertical="center"/>
    </xf>
    <xf numFmtId="0" fontId="0" fillId="5" borderId="26" xfId="0" applyFill="1" applyBorder="1" applyAlignment="1" applyProtection="1">
      <alignment horizontal="center" vertical="center"/>
    </xf>
    <xf numFmtId="0" fontId="0" fillId="5" borderId="27" xfId="0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left" vertical="center"/>
    </xf>
    <xf numFmtId="0" fontId="0" fillId="6" borderId="9" xfId="0" applyFill="1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 vertical="center"/>
    </xf>
    <xf numFmtId="0" fontId="7" fillId="5" borderId="18" xfId="0" applyFont="1" applyFill="1" applyBorder="1" applyAlignment="1" applyProtection="1">
      <alignment horizontal="left" vertical="center"/>
    </xf>
    <xf numFmtId="0" fontId="0" fillId="5" borderId="17" xfId="0" applyFill="1" applyBorder="1" applyAlignment="1" applyProtection="1">
      <alignment horizontal="center" vertical="center"/>
    </xf>
    <xf numFmtId="0" fontId="19" fillId="5" borderId="18" xfId="0" applyFont="1" applyFill="1" applyBorder="1" applyAlignment="1" applyProtection="1">
      <alignment horizontal="left" vertical="center"/>
    </xf>
    <xf numFmtId="0" fontId="0" fillId="4" borderId="9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</xf>
    <xf numFmtId="0" fontId="0" fillId="5" borderId="29" xfId="0" applyFill="1" applyBorder="1" applyAlignment="1" applyProtection="1">
      <alignment horizontal="center" vertical="center"/>
    </xf>
    <xf numFmtId="0" fontId="0" fillId="5" borderId="22" xfId="0" applyFill="1" applyBorder="1" applyAlignment="1" applyProtection="1">
      <alignment horizontal="center" vertical="center"/>
    </xf>
    <xf numFmtId="0" fontId="0" fillId="5" borderId="23" xfId="0" applyFill="1" applyBorder="1" applyAlignment="1" applyProtection="1">
      <alignment horizontal="left" vertical="center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4" fillId="6" borderId="13" xfId="0" applyFont="1" applyFill="1" applyBorder="1" applyAlignment="1" applyProtection="1">
      <alignment horizontal="left" vertical="center"/>
    </xf>
    <xf numFmtId="0" fontId="4" fillId="6" borderId="8" xfId="0" applyFont="1" applyFill="1" applyBorder="1" applyAlignment="1" applyProtection="1">
      <alignment horizontal="left" vertical="center"/>
    </xf>
    <xf numFmtId="0" fontId="4" fillId="6" borderId="14" xfId="0" applyFont="1" applyFill="1" applyBorder="1" applyAlignment="1" applyProtection="1">
      <alignment horizontal="left" vertical="center"/>
    </xf>
    <xf numFmtId="0" fontId="8" fillId="0" borderId="10" xfId="0" applyFont="1" applyBorder="1" applyAlignment="1" applyProtection="1">
      <alignment horizontal="left" vertical="center"/>
    </xf>
    <xf numFmtId="0" fontId="8" fillId="0" borderId="11" xfId="0" applyFont="1" applyBorder="1" applyAlignment="1" applyProtection="1">
      <alignment horizontal="left" vertical="center"/>
    </xf>
    <xf numFmtId="0" fontId="8" fillId="0" borderId="12" xfId="0" applyFont="1" applyBorder="1" applyAlignment="1" applyProtection="1">
      <alignment horizontal="left" vertical="center"/>
    </xf>
    <xf numFmtId="0" fontId="8" fillId="0" borderId="15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/>
    </xf>
    <xf numFmtId="0" fontId="8" fillId="0" borderId="16" xfId="0" applyFont="1" applyFill="1" applyBorder="1" applyAlignment="1" applyProtection="1">
      <alignment horizontal="left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16" xfId="0" applyFont="1" applyBorder="1" applyAlignment="1" applyProtection="1">
      <alignment horizontal="left" vertical="center"/>
    </xf>
    <xf numFmtId="0" fontId="4" fillId="6" borderId="19" xfId="0" applyFont="1" applyFill="1" applyBorder="1" applyAlignment="1" applyProtection="1">
      <alignment horizontal="left" vertical="center"/>
    </xf>
    <xf numFmtId="0" fontId="4" fillId="6" borderId="2" xfId="0" applyFont="1" applyFill="1" applyBorder="1" applyAlignment="1" applyProtection="1">
      <alignment horizontal="left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</xf>
    <xf numFmtId="0" fontId="0" fillId="6" borderId="5" xfId="0" applyFill="1" applyBorder="1" applyAlignment="1" applyProtection="1">
      <alignment horizontal="center" vertical="center"/>
    </xf>
    <xf numFmtId="0" fontId="0" fillId="5" borderId="4" xfId="0" applyFill="1" applyBorder="1" applyAlignment="1" applyProtection="1">
      <alignment horizontal="left" vertical="center"/>
    </xf>
    <xf numFmtId="0" fontId="0" fillId="5" borderId="5" xfId="0" applyFill="1" applyBorder="1" applyAlignment="1" applyProtection="1">
      <alignment horizontal="left" vertical="center"/>
    </xf>
    <xf numFmtId="0" fontId="3" fillId="5" borderId="0" xfId="0" applyFont="1" applyFill="1" applyBorder="1" applyAlignment="1" applyProtection="1">
      <alignment horizontal="left" vertical="center"/>
    </xf>
    <xf numFmtId="0" fontId="0" fillId="5" borderId="0" xfId="0" applyFill="1" applyBorder="1" applyAlignment="1" applyProtection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0" fontId="13" fillId="5" borderId="2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sqref="A1:F1"/>
    </sheetView>
  </sheetViews>
  <sheetFormatPr defaultColWidth="10.625" defaultRowHeight="20.100000000000001" customHeight="1"/>
  <cols>
    <col min="1" max="5" width="10.625" style="29"/>
    <col min="6" max="6" width="30.625" style="29" customWidth="1"/>
    <col min="7" max="8" width="8.625" style="29" customWidth="1"/>
    <col min="9" max="9" width="3.125" style="29" customWidth="1"/>
    <col min="10" max="10" width="34" style="41" customWidth="1"/>
    <col min="11" max="11" width="8.625" style="41" customWidth="1"/>
    <col min="12" max="16384" width="10.625" style="29"/>
  </cols>
  <sheetData>
    <row r="1" spans="1:11" ht="20.100000000000001" customHeight="1" thickBot="1">
      <c r="A1" s="69" t="s">
        <v>5</v>
      </c>
      <c r="B1" s="70"/>
      <c r="C1" s="70"/>
      <c r="D1" s="70"/>
      <c r="E1" s="70"/>
      <c r="F1" s="71"/>
      <c r="G1" s="75"/>
      <c r="H1" s="26"/>
      <c r="I1" s="26"/>
      <c r="J1" s="27"/>
      <c r="K1" s="28"/>
    </row>
    <row r="2" spans="1:11" ht="20.100000000000001" customHeight="1" thickBot="1">
      <c r="A2" s="66" t="s">
        <v>104</v>
      </c>
      <c r="B2" s="67"/>
      <c r="C2" s="67"/>
      <c r="D2" s="67"/>
      <c r="E2" s="67"/>
      <c r="F2" s="68"/>
      <c r="G2" s="64"/>
      <c r="H2" s="50"/>
      <c r="I2" s="51"/>
      <c r="J2" s="52"/>
      <c r="K2" s="31"/>
    </row>
    <row r="3" spans="1:11" ht="20.100000000000001" customHeight="1" thickBot="1">
      <c r="A3" s="42" t="s">
        <v>0</v>
      </c>
      <c r="B3" s="43" t="s">
        <v>1</v>
      </c>
      <c r="C3" s="43" t="s">
        <v>2</v>
      </c>
      <c r="D3" s="43" t="s">
        <v>3</v>
      </c>
      <c r="E3" s="43" t="s">
        <v>1</v>
      </c>
      <c r="F3" s="44" t="s">
        <v>4</v>
      </c>
      <c r="G3" s="64"/>
      <c r="H3" s="53"/>
      <c r="I3" s="54" t="s">
        <v>93</v>
      </c>
      <c r="J3" s="55" t="s">
        <v>94</v>
      </c>
      <c r="K3" s="31"/>
    </row>
    <row r="4" spans="1:11" ht="20.100000000000001" customHeight="1" thickBot="1">
      <c r="A4" s="25">
        <v>50</v>
      </c>
      <c r="B4" s="32">
        <v>0</v>
      </c>
      <c r="C4" s="32">
        <v>0</v>
      </c>
      <c r="D4" s="1">
        <v>0.15</v>
      </c>
      <c r="E4" s="32">
        <v>0</v>
      </c>
      <c r="F4" s="47">
        <f>A4*B4+C4*D4*E4</f>
        <v>0</v>
      </c>
      <c r="G4" s="64"/>
      <c r="H4" s="56"/>
      <c r="I4" s="54"/>
      <c r="J4" s="57"/>
      <c r="K4" s="31"/>
    </row>
    <row r="5" spans="1:11" ht="20.100000000000001" customHeight="1" thickBot="1">
      <c r="A5" s="81"/>
      <c r="B5" s="82"/>
      <c r="C5" s="82"/>
      <c r="D5" s="82"/>
      <c r="E5" s="82"/>
      <c r="F5" s="83"/>
      <c r="G5" s="64"/>
      <c r="H5" s="58"/>
      <c r="I5" s="54" t="s">
        <v>93</v>
      </c>
      <c r="J5" s="57" t="s">
        <v>95</v>
      </c>
      <c r="K5" s="33"/>
    </row>
    <row r="6" spans="1:11" ht="20.100000000000001" customHeight="1" thickBot="1">
      <c r="A6" s="72" t="s">
        <v>87</v>
      </c>
      <c r="B6" s="73"/>
      <c r="C6" s="73"/>
      <c r="D6" s="73"/>
      <c r="E6" s="73"/>
      <c r="F6" s="74"/>
      <c r="G6" s="64"/>
      <c r="H6" s="56"/>
      <c r="I6" s="54"/>
      <c r="J6" s="57"/>
      <c r="K6" s="34"/>
    </row>
    <row r="7" spans="1:11" ht="20.100000000000001" customHeight="1" thickBot="1">
      <c r="A7" s="66" t="s">
        <v>105</v>
      </c>
      <c r="B7" s="67"/>
      <c r="C7" s="67"/>
      <c r="D7" s="67"/>
      <c r="E7" s="67"/>
      <c r="F7" s="68"/>
      <c r="G7" s="64"/>
      <c r="H7" s="59"/>
      <c r="I7" s="54" t="s">
        <v>93</v>
      </c>
      <c r="J7" s="57" t="s">
        <v>96</v>
      </c>
      <c r="K7" s="34"/>
    </row>
    <row r="8" spans="1:11" ht="20.100000000000001" customHeight="1" thickBot="1">
      <c r="A8" s="42" t="s">
        <v>86</v>
      </c>
      <c r="B8" s="43" t="s">
        <v>0</v>
      </c>
      <c r="C8" s="43" t="s">
        <v>76</v>
      </c>
      <c r="D8" s="43" t="s">
        <v>3</v>
      </c>
      <c r="E8" s="43" t="s">
        <v>77</v>
      </c>
      <c r="F8" s="44" t="s">
        <v>4</v>
      </c>
      <c r="G8" s="64"/>
      <c r="H8" s="56"/>
      <c r="I8" s="54"/>
      <c r="J8" s="57"/>
      <c r="K8" s="34"/>
    </row>
    <row r="9" spans="1:11" ht="20.100000000000001" customHeight="1" thickBot="1">
      <c r="A9" s="45" t="s">
        <v>80</v>
      </c>
      <c r="B9" s="1">
        <v>400</v>
      </c>
      <c r="C9" s="32">
        <v>0</v>
      </c>
      <c r="D9" s="1">
        <v>5</v>
      </c>
      <c r="E9" s="35">
        <v>1</v>
      </c>
      <c r="F9" s="47">
        <f>(B9+C9*D9)*E9</f>
        <v>400</v>
      </c>
      <c r="G9" s="64"/>
      <c r="H9" s="60"/>
      <c r="I9" s="54" t="s">
        <v>93</v>
      </c>
      <c r="J9" s="57" t="s">
        <v>97</v>
      </c>
      <c r="K9" s="34"/>
    </row>
    <row r="10" spans="1:11" ht="20.100000000000001" customHeight="1" thickBot="1">
      <c r="A10" s="45" t="s">
        <v>78</v>
      </c>
      <c r="B10" s="1">
        <v>500</v>
      </c>
      <c r="C10" s="32">
        <v>0</v>
      </c>
      <c r="D10" s="1">
        <v>15</v>
      </c>
      <c r="E10" s="35">
        <v>1</v>
      </c>
      <c r="F10" s="47">
        <f t="shared" ref="F10:F15" si="0">(B10+C10*D10)*E10</f>
        <v>500</v>
      </c>
      <c r="G10" s="64"/>
      <c r="H10" s="61"/>
      <c r="I10" s="62"/>
      <c r="J10" s="63"/>
      <c r="K10" s="34"/>
    </row>
    <row r="11" spans="1:11" ht="20.100000000000001" customHeight="1">
      <c r="A11" s="45" t="s">
        <v>79</v>
      </c>
      <c r="B11" s="1">
        <v>700</v>
      </c>
      <c r="C11" s="32">
        <v>0</v>
      </c>
      <c r="D11" s="1">
        <v>15</v>
      </c>
      <c r="E11" s="35">
        <v>1</v>
      </c>
      <c r="F11" s="47">
        <f t="shared" si="0"/>
        <v>700</v>
      </c>
      <c r="G11" s="64"/>
      <c r="H11" s="94" t="s">
        <v>98</v>
      </c>
      <c r="I11" s="95"/>
      <c r="J11" s="95"/>
      <c r="K11" s="34"/>
    </row>
    <row r="12" spans="1:11" ht="20.100000000000001" customHeight="1">
      <c r="A12" s="45" t="s">
        <v>82</v>
      </c>
      <c r="B12" s="1">
        <v>400</v>
      </c>
      <c r="C12" s="32">
        <v>0</v>
      </c>
      <c r="D12" s="1">
        <v>5</v>
      </c>
      <c r="E12" s="35">
        <v>1</v>
      </c>
      <c r="F12" s="47">
        <f t="shared" si="0"/>
        <v>400</v>
      </c>
      <c r="G12" s="43" t="s">
        <v>102</v>
      </c>
      <c r="H12" s="43" t="s">
        <v>103</v>
      </c>
      <c r="I12" s="90" t="s">
        <v>106</v>
      </c>
      <c r="J12" s="91"/>
      <c r="K12" s="31"/>
    </row>
    <row r="13" spans="1:11" ht="20.100000000000001" customHeight="1">
      <c r="A13" s="45" t="s">
        <v>83</v>
      </c>
      <c r="B13" s="1">
        <v>200</v>
      </c>
      <c r="C13" s="32">
        <v>0</v>
      </c>
      <c r="D13" s="1">
        <v>0.5</v>
      </c>
      <c r="E13" s="35">
        <v>1</v>
      </c>
      <c r="F13" s="47">
        <f t="shared" si="0"/>
        <v>200</v>
      </c>
      <c r="G13" s="32">
        <v>0</v>
      </c>
      <c r="H13" s="32">
        <v>0</v>
      </c>
      <c r="I13" s="92" t="s">
        <v>99</v>
      </c>
      <c r="J13" s="93"/>
      <c r="K13" s="31"/>
    </row>
    <row r="14" spans="1:11" ht="20.100000000000001" customHeight="1">
      <c r="A14" s="45" t="s">
        <v>84</v>
      </c>
      <c r="B14" s="1">
        <v>200</v>
      </c>
      <c r="C14" s="1">
        <f>G13/G14/G15</f>
        <v>0</v>
      </c>
      <c r="D14" s="1">
        <v>0.5</v>
      </c>
      <c r="E14" s="35">
        <v>1</v>
      </c>
      <c r="F14" s="47">
        <f t="shared" si="0"/>
        <v>200</v>
      </c>
      <c r="G14" s="32">
        <v>1</v>
      </c>
      <c r="H14" s="1">
        <v>20</v>
      </c>
      <c r="I14" s="92" t="s">
        <v>100</v>
      </c>
      <c r="J14" s="93"/>
      <c r="K14" s="31"/>
    </row>
    <row r="15" spans="1:11" ht="20.100000000000001" customHeight="1">
      <c r="A15" s="45" t="s">
        <v>85</v>
      </c>
      <c r="B15" s="1">
        <v>200</v>
      </c>
      <c r="C15" s="1">
        <f>H13/H14/H15</f>
        <v>0</v>
      </c>
      <c r="D15" s="1">
        <v>0.1</v>
      </c>
      <c r="E15" s="35">
        <v>1</v>
      </c>
      <c r="F15" s="47">
        <f t="shared" si="0"/>
        <v>200</v>
      </c>
      <c r="G15" s="1">
        <v>60</v>
      </c>
      <c r="H15" s="1">
        <v>60</v>
      </c>
      <c r="I15" s="92" t="s">
        <v>101</v>
      </c>
      <c r="J15" s="93"/>
      <c r="K15" s="31"/>
    </row>
    <row r="16" spans="1:11" ht="20.100000000000001" customHeight="1">
      <c r="A16" s="81"/>
      <c r="B16" s="82"/>
      <c r="C16" s="82"/>
      <c r="D16" s="82"/>
      <c r="E16" s="82"/>
      <c r="F16" s="83"/>
      <c r="G16" s="64"/>
      <c r="H16" s="30"/>
      <c r="I16" s="30"/>
      <c r="J16" s="38"/>
      <c r="K16" s="31"/>
    </row>
    <row r="17" spans="1:11" ht="20.100000000000001" customHeight="1">
      <c r="A17" s="76" t="s">
        <v>88</v>
      </c>
      <c r="B17" s="77"/>
      <c r="C17" s="77"/>
      <c r="D17" s="77"/>
      <c r="E17" s="77"/>
      <c r="F17" s="78"/>
      <c r="G17" s="64"/>
      <c r="H17" s="30"/>
      <c r="I17" s="30"/>
      <c r="J17" s="38"/>
      <c r="K17" s="31"/>
    </row>
    <row r="18" spans="1:11" ht="20.100000000000001" customHeight="1">
      <c r="A18" s="66" t="s">
        <v>104</v>
      </c>
      <c r="B18" s="67"/>
      <c r="C18" s="67"/>
      <c r="D18" s="67"/>
      <c r="E18" s="67"/>
      <c r="F18" s="68"/>
      <c r="G18" s="64"/>
      <c r="H18" s="30"/>
      <c r="I18" s="30"/>
      <c r="J18" s="38"/>
      <c r="K18" s="31"/>
    </row>
    <row r="19" spans="1:11" ht="20.100000000000001" customHeight="1">
      <c r="A19" s="42" t="s">
        <v>81</v>
      </c>
      <c r="B19" s="43" t="s">
        <v>0</v>
      </c>
      <c r="C19" s="43" t="s">
        <v>76</v>
      </c>
      <c r="D19" s="43" t="s">
        <v>3</v>
      </c>
      <c r="E19" s="43" t="s">
        <v>1</v>
      </c>
      <c r="F19" s="44" t="s">
        <v>4</v>
      </c>
      <c r="G19" s="64"/>
      <c r="H19" s="30"/>
      <c r="I19" s="30"/>
      <c r="J19" s="38"/>
      <c r="K19" s="31"/>
    </row>
    <row r="20" spans="1:11" ht="20.100000000000001" customHeight="1">
      <c r="A20" s="45" t="s">
        <v>89</v>
      </c>
      <c r="B20" s="46">
        <v>500</v>
      </c>
      <c r="C20" s="32">
        <v>0</v>
      </c>
      <c r="D20" s="1">
        <v>5</v>
      </c>
      <c r="E20" s="32">
        <v>0</v>
      </c>
      <c r="F20" s="47">
        <f>B20+C20*D20*E20</f>
        <v>500</v>
      </c>
      <c r="G20" s="64"/>
      <c r="H20" s="30"/>
      <c r="I20" s="30"/>
      <c r="J20" s="38"/>
      <c r="K20" s="31"/>
    </row>
    <row r="21" spans="1:11" ht="20.100000000000001" customHeight="1">
      <c r="A21" s="45" t="s">
        <v>90</v>
      </c>
      <c r="B21" s="1">
        <v>200</v>
      </c>
      <c r="C21" s="32">
        <v>0</v>
      </c>
      <c r="D21" s="1">
        <v>1.5</v>
      </c>
      <c r="E21" s="32">
        <v>0</v>
      </c>
      <c r="F21" s="47">
        <f>B21+C21*D21*E21</f>
        <v>200</v>
      </c>
      <c r="G21" s="64"/>
      <c r="H21" s="30"/>
      <c r="I21" s="30"/>
      <c r="J21" s="38"/>
      <c r="K21" s="31"/>
    </row>
    <row r="22" spans="1:11" ht="20.100000000000001" customHeight="1">
      <c r="A22" s="81"/>
      <c r="B22" s="82"/>
      <c r="C22" s="82"/>
      <c r="D22" s="82"/>
      <c r="E22" s="82"/>
      <c r="F22" s="83"/>
      <c r="G22" s="64"/>
      <c r="H22" s="30"/>
      <c r="I22" s="30"/>
      <c r="J22" s="38"/>
      <c r="K22" s="31"/>
    </row>
    <row r="23" spans="1:11" ht="20.100000000000001" customHeight="1">
      <c r="A23" s="76" t="s">
        <v>92</v>
      </c>
      <c r="B23" s="77"/>
      <c r="C23" s="77"/>
      <c r="D23" s="84"/>
      <c r="E23" s="84"/>
      <c r="F23" s="85"/>
      <c r="G23" s="64"/>
      <c r="H23" s="30"/>
      <c r="I23" s="30"/>
      <c r="J23" s="38"/>
      <c r="K23" s="31"/>
    </row>
    <row r="24" spans="1:11" ht="20.100000000000001" customHeight="1">
      <c r="A24" s="79" t="s">
        <v>91</v>
      </c>
      <c r="B24" s="80"/>
      <c r="C24" s="80"/>
      <c r="D24" s="86"/>
      <c r="E24" s="86"/>
      <c r="F24" s="87"/>
      <c r="G24" s="64"/>
      <c r="H24" s="30"/>
      <c r="I24" s="30"/>
      <c r="J24" s="38"/>
      <c r="K24" s="31"/>
    </row>
    <row r="25" spans="1:11" ht="20.100000000000001" customHeight="1">
      <c r="A25" s="42" t="s">
        <v>0</v>
      </c>
      <c r="B25" s="43" t="s">
        <v>77</v>
      </c>
      <c r="C25" s="43" t="s">
        <v>4</v>
      </c>
      <c r="D25" s="86"/>
      <c r="E25" s="86"/>
      <c r="F25" s="87"/>
      <c r="G25" s="64"/>
      <c r="H25" s="30"/>
      <c r="I25" s="30"/>
      <c r="J25" s="38"/>
      <c r="K25" s="31"/>
    </row>
    <row r="26" spans="1:11" ht="20.100000000000001" customHeight="1" thickBot="1">
      <c r="A26" s="49">
        <v>200</v>
      </c>
      <c r="B26" s="39">
        <v>0</v>
      </c>
      <c r="C26" s="48">
        <f>A26*B26</f>
        <v>0</v>
      </c>
      <c r="D26" s="88"/>
      <c r="E26" s="88"/>
      <c r="F26" s="89"/>
      <c r="G26" s="65"/>
      <c r="H26" s="36"/>
      <c r="I26" s="36"/>
      <c r="J26" s="40"/>
      <c r="K26" s="37"/>
    </row>
  </sheetData>
  <sheetProtection password="CB83" sheet="1" objects="1" scenarios="1"/>
  <mergeCells count="19">
    <mergeCell ref="I12:J12"/>
    <mergeCell ref="I13:J13"/>
    <mergeCell ref="I14:J14"/>
    <mergeCell ref="I15:J15"/>
    <mergeCell ref="H11:J11"/>
    <mergeCell ref="G16:G26"/>
    <mergeCell ref="A2:F2"/>
    <mergeCell ref="A1:F1"/>
    <mergeCell ref="A7:F7"/>
    <mergeCell ref="A6:F6"/>
    <mergeCell ref="G1:G11"/>
    <mergeCell ref="A17:F17"/>
    <mergeCell ref="A18:F18"/>
    <mergeCell ref="A24:C24"/>
    <mergeCell ref="A23:C23"/>
    <mergeCell ref="A5:F5"/>
    <mergeCell ref="A16:F16"/>
    <mergeCell ref="A22:F22"/>
    <mergeCell ref="D23:F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61"/>
  <sheetViews>
    <sheetView tabSelected="1" workbookViewId="0">
      <selection activeCell="H14" sqref="H14"/>
    </sheetView>
  </sheetViews>
  <sheetFormatPr defaultRowHeight="30" customHeight="1"/>
  <cols>
    <col min="1" max="1" width="4.375" style="3" customWidth="1"/>
    <col min="2" max="2" width="15.25" style="3" customWidth="1"/>
    <col min="3" max="3" width="16.125" style="3" customWidth="1"/>
    <col min="4" max="4" width="13.375" style="3" customWidth="1"/>
    <col min="5" max="5" width="11.25" style="3" customWidth="1"/>
    <col min="6" max="6" width="12.75" style="3" customWidth="1"/>
    <col min="7" max="7" width="29.5" style="3" customWidth="1"/>
    <col min="8" max="8" width="27" style="24" customWidth="1"/>
    <col min="9" max="10" width="10.625" style="3" customWidth="1"/>
    <col min="11" max="16384" width="9" style="3"/>
  </cols>
  <sheetData>
    <row r="1" spans="1:10" ht="30" customHeight="1">
      <c r="A1" s="102" t="s">
        <v>6</v>
      </c>
      <c r="B1" s="102"/>
      <c r="C1" s="102"/>
      <c r="D1" s="102"/>
      <c r="E1" s="102"/>
      <c r="F1" s="102"/>
      <c r="G1" s="102"/>
      <c r="H1" s="102"/>
      <c r="I1" s="2"/>
      <c r="J1" s="2"/>
    </row>
    <row r="2" spans="1:10" ht="16.5" customHeight="1">
      <c r="A2" s="4"/>
      <c r="B2" s="4"/>
      <c r="C2" s="4"/>
      <c r="D2" s="4"/>
      <c r="E2" s="4"/>
      <c r="F2" s="4"/>
      <c r="G2" s="103" t="s">
        <v>7</v>
      </c>
      <c r="H2" s="103"/>
      <c r="I2" s="103"/>
      <c r="J2" s="103"/>
    </row>
    <row r="3" spans="1:10" ht="30" customHeight="1">
      <c r="A3" s="104" t="s">
        <v>8</v>
      </c>
      <c r="B3" s="105" t="s">
        <v>9</v>
      </c>
      <c r="C3" s="104" t="s">
        <v>10</v>
      </c>
      <c r="D3" s="5"/>
      <c r="E3" s="107" t="s">
        <v>11</v>
      </c>
      <c r="F3" s="108"/>
      <c r="G3" s="6" t="s">
        <v>12</v>
      </c>
      <c r="H3" s="109" t="s">
        <v>13</v>
      </c>
      <c r="I3" s="111" t="s">
        <v>14</v>
      </c>
      <c r="J3" s="111"/>
    </row>
    <row r="4" spans="1:10" ht="30" customHeight="1">
      <c r="A4" s="104"/>
      <c r="B4" s="106"/>
      <c r="C4" s="104"/>
      <c r="D4" s="7" t="s">
        <v>15</v>
      </c>
      <c r="E4" s="7" t="s">
        <v>16</v>
      </c>
      <c r="F4" s="7" t="s">
        <v>17</v>
      </c>
      <c r="G4" s="6" t="s">
        <v>18</v>
      </c>
      <c r="H4" s="110"/>
      <c r="I4" s="8" t="s">
        <v>15</v>
      </c>
      <c r="J4" s="8" t="s">
        <v>19</v>
      </c>
    </row>
    <row r="5" spans="1:10" ht="30" customHeight="1">
      <c r="A5" s="6">
        <v>1</v>
      </c>
      <c r="B5" s="98" t="s">
        <v>20</v>
      </c>
      <c r="C5" s="9" t="s">
        <v>21</v>
      </c>
      <c r="D5" s="10">
        <v>400</v>
      </c>
      <c r="E5" s="10">
        <v>3</v>
      </c>
      <c r="F5" s="10">
        <v>2</v>
      </c>
      <c r="G5" s="9" t="s">
        <v>22</v>
      </c>
      <c r="H5" s="11" t="s">
        <v>23</v>
      </c>
      <c r="I5" s="8"/>
      <c r="J5" s="8">
        <v>30</v>
      </c>
    </row>
    <row r="6" spans="1:10" ht="30" customHeight="1">
      <c r="A6" s="6">
        <v>2</v>
      </c>
      <c r="B6" s="98"/>
      <c r="C6" s="9" t="s">
        <v>24</v>
      </c>
      <c r="D6" s="10">
        <v>500</v>
      </c>
      <c r="E6" s="10">
        <v>10</v>
      </c>
      <c r="F6" s="10">
        <v>5</v>
      </c>
      <c r="G6" s="9" t="s">
        <v>25</v>
      </c>
      <c r="H6" s="11" t="s">
        <v>23</v>
      </c>
      <c r="I6" s="8"/>
      <c r="J6" s="8"/>
    </row>
    <row r="7" spans="1:10" ht="30" customHeight="1">
      <c r="A7" s="6">
        <v>3</v>
      </c>
      <c r="B7" s="99"/>
      <c r="C7" s="9" t="s">
        <v>26</v>
      </c>
      <c r="D7" s="10">
        <v>700</v>
      </c>
      <c r="E7" s="10">
        <v>10</v>
      </c>
      <c r="F7" s="10">
        <v>5</v>
      </c>
      <c r="G7" s="9" t="s">
        <v>27</v>
      </c>
      <c r="H7" s="11" t="s">
        <v>28</v>
      </c>
      <c r="I7" s="8"/>
      <c r="J7" s="8">
        <v>50</v>
      </c>
    </row>
    <row r="8" spans="1:10" ht="30" customHeight="1">
      <c r="A8" s="6">
        <v>4</v>
      </c>
      <c r="B8" s="10" t="s">
        <v>29</v>
      </c>
      <c r="C8" s="9" t="s">
        <v>30</v>
      </c>
      <c r="D8" s="10">
        <v>400</v>
      </c>
      <c r="E8" s="10">
        <v>1.5</v>
      </c>
      <c r="F8" s="10">
        <v>3.5</v>
      </c>
      <c r="G8" s="9" t="s">
        <v>31</v>
      </c>
      <c r="H8" s="12" t="s">
        <v>32</v>
      </c>
      <c r="I8" s="8"/>
      <c r="J8" s="8">
        <v>30</v>
      </c>
    </row>
    <row r="9" spans="1:10" ht="30" customHeight="1">
      <c r="A9" s="6">
        <v>5</v>
      </c>
      <c r="B9" s="13" t="s">
        <v>33</v>
      </c>
      <c r="C9" s="9" t="s">
        <v>34</v>
      </c>
      <c r="D9" s="14" t="s">
        <v>35</v>
      </c>
      <c r="E9" s="10" t="s">
        <v>36</v>
      </c>
      <c r="F9" s="10" t="s">
        <v>37</v>
      </c>
      <c r="G9" s="9" t="s">
        <v>38</v>
      </c>
      <c r="H9" s="11"/>
      <c r="I9" s="8"/>
      <c r="J9" s="8"/>
    </row>
    <row r="10" spans="1:10" ht="30" customHeight="1">
      <c r="A10" s="6">
        <v>6</v>
      </c>
      <c r="B10" s="10" t="s">
        <v>39</v>
      </c>
      <c r="C10" s="9" t="s">
        <v>40</v>
      </c>
      <c r="D10" s="10">
        <v>500</v>
      </c>
      <c r="E10" s="10">
        <v>2</v>
      </c>
      <c r="F10" s="10">
        <v>5</v>
      </c>
      <c r="G10" s="9" t="s">
        <v>41</v>
      </c>
      <c r="H10" s="12"/>
      <c r="I10" s="8">
        <v>800</v>
      </c>
      <c r="J10" s="8">
        <v>300</v>
      </c>
    </row>
    <row r="11" spans="1:10" ht="30" customHeight="1">
      <c r="A11" s="6">
        <v>7</v>
      </c>
      <c r="B11" s="10" t="s">
        <v>42</v>
      </c>
      <c r="C11" s="9" t="s">
        <v>43</v>
      </c>
      <c r="D11" s="10">
        <v>200</v>
      </c>
      <c r="E11" s="10">
        <v>0.1</v>
      </c>
      <c r="F11" s="10">
        <v>0.4</v>
      </c>
      <c r="G11" s="9" t="s">
        <v>44</v>
      </c>
      <c r="H11" s="11" t="s">
        <v>107</v>
      </c>
      <c r="I11" s="8">
        <v>300</v>
      </c>
      <c r="J11" s="8">
        <v>30</v>
      </c>
    </row>
    <row r="12" spans="1:10" ht="30" customHeight="1">
      <c r="A12" s="6">
        <v>8</v>
      </c>
      <c r="B12" s="10" t="s">
        <v>45</v>
      </c>
      <c r="C12" s="9" t="s">
        <v>46</v>
      </c>
      <c r="D12" s="10">
        <v>200</v>
      </c>
      <c r="E12" s="10">
        <v>0.2</v>
      </c>
      <c r="F12" s="10">
        <v>0.3</v>
      </c>
      <c r="G12" s="9" t="s">
        <v>44</v>
      </c>
      <c r="H12" s="11" t="s">
        <v>47</v>
      </c>
      <c r="I12" s="8"/>
      <c r="J12" s="8"/>
    </row>
    <row r="13" spans="1:10" ht="30" customHeight="1">
      <c r="A13" s="6">
        <v>9</v>
      </c>
      <c r="B13" s="10" t="s">
        <v>48</v>
      </c>
      <c r="C13" s="9" t="s">
        <v>49</v>
      </c>
      <c r="D13" s="10">
        <v>200</v>
      </c>
      <c r="E13" s="10" t="s">
        <v>50</v>
      </c>
      <c r="F13" s="10">
        <v>0.2</v>
      </c>
      <c r="G13" s="9" t="s">
        <v>51</v>
      </c>
      <c r="H13" s="11" t="s">
        <v>108</v>
      </c>
      <c r="I13" s="8"/>
      <c r="J13" s="8"/>
    </row>
    <row r="14" spans="1:10" ht="30" customHeight="1">
      <c r="A14" s="6">
        <v>10</v>
      </c>
      <c r="B14" s="10" t="s">
        <v>52</v>
      </c>
      <c r="C14" s="9" t="s">
        <v>53</v>
      </c>
      <c r="D14" s="10">
        <v>200</v>
      </c>
      <c r="E14" s="10" t="s">
        <v>50</v>
      </c>
      <c r="F14" s="10">
        <v>1.5</v>
      </c>
      <c r="G14" s="9" t="s">
        <v>54</v>
      </c>
      <c r="H14" s="11"/>
      <c r="I14" s="8"/>
      <c r="J14" s="8"/>
    </row>
    <row r="15" spans="1:10" ht="30" customHeight="1">
      <c r="A15" s="6">
        <v>11</v>
      </c>
      <c r="B15" s="10" t="s">
        <v>55</v>
      </c>
      <c r="C15" s="9" t="s">
        <v>56</v>
      </c>
      <c r="D15" s="10">
        <v>200</v>
      </c>
      <c r="E15" s="10" t="s">
        <v>50</v>
      </c>
      <c r="F15" s="10" t="s">
        <v>50</v>
      </c>
      <c r="G15" s="9" t="s">
        <v>57</v>
      </c>
      <c r="H15" s="12" t="s">
        <v>58</v>
      </c>
      <c r="I15" s="8"/>
      <c r="J15" s="8"/>
    </row>
    <row r="16" spans="1:10" ht="30" customHeight="1">
      <c r="A16" s="6">
        <v>12</v>
      </c>
      <c r="B16" s="14" t="s">
        <v>59</v>
      </c>
      <c r="C16" s="12" t="s">
        <v>60</v>
      </c>
      <c r="D16" s="10">
        <v>250</v>
      </c>
      <c r="E16" s="10" t="s">
        <v>50</v>
      </c>
      <c r="F16" s="10" t="s">
        <v>50</v>
      </c>
      <c r="G16" s="9" t="s">
        <v>57</v>
      </c>
      <c r="H16" s="11" t="s">
        <v>61</v>
      </c>
      <c r="I16" s="100" t="s">
        <v>62</v>
      </c>
      <c r="J16" s="100"/>
    </row>
    <row r="17" spans="1:10" ht="30" customHeight="1">
      <c r="A17" s="6">
        <v>13</v>
      </c>
      <c r="B17" s="14" t="s">
        <v>63</v>
      </c>
      <c r="C17" s="12" t="s">
        <v>60</v>
      </c>
      <c r="D17" s="10">
        <v>250</v>
      </c>
      <c r="E17" s="10" t="s">
        <v>50</v>
      </c>
      <c r="F17" s="10" t="s">
        <v>50</v>
      </c>
      <c r="G17" s="9" t="s">
        <v>57</v>
      </c>
      <c r="H17" s="11" t="s">
        <v>64</v>
      </c>
      <c r="I17" s="100"/>
      <c r="J17" s="100"/>
    </row>
    <row r="18" spans="1:10" ht="30" customHeight="1">
      <c r="A18" s="6">
        <v>14</v>
      </c>
      <c r="B18" s="14" t="s">
        <v>65</v>
      </c>
      <c r="C18" s="12" t="s">
        <v>66</v>
      </c>
      <c r="D18" s="10">
        <v>100</v>
      </c>
      <c r="E18" s="10" t="s">
        <v>50</v>
      </c>
      <c r="F18" s="10" t="s">
        <v>50</v>
      </c>
      <c r="G18" s="9" t="s">
        <v>57</v>
      </c>
      <c r="H18" s="11" t="s">
        <v>67</v>
      </c>
      <c r="I18" s="100" t="s">
        <v>68</v>
      </c>
      <c r="J18" s="100"/>
    </row>
    <row r="19" spans="1:10" ht="30" customHeight="1">
      <c r="A19" s="6">
        <v>15</v>
      </c>
      <c r="B19" s="14" t="s">
        <v>69</v>
      </c>
      <c r="C19" s="12" t="s">
        <v>60</v>
      </c>
      <c r="D19" s="10">
        <v>100</v>
      </c>
      <c r="E19" s="10" t="s">
        <v>50</v>
      </c>
      <c r="F19" s="10" t="s">
        <v>50</v>
      </c>
      <c r="G19" s="9" t="s">
        <v>57</v>
      </c>
      <c r="H19" s="11" t="s">
        <v>67</v>
      </c>
      <c r="I19" s="101"/>
      <c r="J19" s="101"/>
    </row>
    <row r="20" spans="1:10" ht="15.75" customHeight="1">
      <c r="A20" s="15"/>
      <c r="B20" s="16"/>
      <c r="C20" s="17"/>
      <c r="D20" s="18"/>
      <c r="E20" s="18"/>
      <c r="F20" s="18"/>
      <c r="G20" s="19"/>
      <c r="H20" s="20"/>
      <c r="I20" s="21"/>
      <c r="J20" s="21"/>
    </row>
    <row r="21" spans="1:10" s="22" customFormat="1" ht="30" customHeight="1">
      <c r="A21" s="97" t="s">
        <v>70</v>
      </c>
      <c r="B21" s="97"/>
      <c r="C21" s="97"/>
      <c r="D21" s="97"/>
      <c r="E21" s="97"/>
      <c r="F21" s="97"/>
      <c r="G21" s="97"/>
      <c r="H21" s="97"/>
    </row>
    <row r="22" spans="1:10" s="22" customFormat="1" ht="30" customHeight="1">
      <c r="A22" s="96" t="s">
        <v>71</v>
      </c>
      <c r="B22" s="96"/>
      <c r="C22" s="96"/>
      <c r="D22" s="96"/>
      <c r="E22" s="96"/>
      <c r="F22" s="96"/>
      <c r="G22" s="96"/>
      <c r="H22" s="96"/>
    </row>
    <row r="23" spans="1:10" s="22" customFormat="1" ht="30" customHeight="1">
      <c r="A23" s="96" t="s">
        <v>72</v>
      </c>
      <c r="B23" s="96"/>
      <c r="C23" s="96"/>
      <c r="D23" s="96"/>
      <c r="E23" s="96"/>
      <c r="F23" s="96"/>
      <c r="G23" s="96"/>
      <c r="H23" s="96"/>
    </row>
    <row r="24" spans="1:10" s="22" customFormat="1" ht="30" customHeight="1">
      <c r="A24" s="96" t="s">
        <v>73</v>
      </c>
      <c r="B24" s="96"/>
      <c r="C24" s="96"/>
      <c r="D24" s="96"/>
      <c r="E24" s="96"/>
      <c r="F24" s="96"/>
      <c r="G24" s="96"/>
      <c r="H24" s="96"/>
    </row>
    <row r="25" spans="1:10" s="22" customFormat="1" ht="30" customHeight="1">
      <c r="A25" s="97" t="s">
        <v>74</v>
      </c>
      <c r="B25" s="97"/>
      <c r="C25" s="97"/>
      <c r="D25" s="97"/>
      <c r="E25" s="97"/>
      <c r="F25" s="97"/>
      <c r="G25" s="97"/>
      <c r="H25" s="97"/>
    </row>
    <row r="26" spans="1:10" s="22" customFormat="1" ht="30" customHeight="1">
      <c r="A26" s="97" t="s">
        <v>75</v>
      </c>
      <c r="B26" s="97"/>
      <c r="C26" s="97"/>
      <c r="D26" s="97"/>
      <c r="E26" s="97"/>
      <c r="F26" s="97"/>
      <c r="G26" s="97"/>
      <c r="H26" s="97"/>
    </row>
    <row r="27" spans="1:10" s="22" customFormat="1" ht="30" customHeight="1">
      <c r="H27" s="23"/>
    </row>
    <row r="28" spans="1:10" s="22" customFormat="1" ht="30" customHeight="1">
      <c r="H28" s="23"/>
    </row>
    <row r="29" spans="1:10" s="22" customFormat="1" ht="30" customHeight="1">
      <c r="H29" s="23"/>
    </row>
    <row r="30" spans="1:10" s="22" customFormat="1" ht="30" customHeight="1">
      <c r="H30" s="23"/>
    </row>
    <row r="31" spans="1:10" s="22" customFormat="1" ht="30" customHeight="1">
      <c r="H31" s="23"/>
    </row>
    <row r="32" spans="1:10" s="22" customFormat="1" ht="30" customHeight="1">
      <c r="H32" s="23"/>
    </row>
    <row r="33" spans="8:8" s="22" customFormat="1" ht="12">
      <c r="H33" s="23"/>
    </row>
    <row r="34" spans="8:8" s="22" customFormat="1" ht="12">
      <c r="H34" s="23"/>
    </row>
    <row r="35" spans="8:8" s="22" customFormat="1" ht="12">
      <c r="H35" s="23"/>
    </row>
    <row r="36" spans="8:8" s="22" customFormat="1" ht="12">
      <c r="H36" s="23"/>
    </row>
    <row r="37" spans="8:8" s="22" customFormat="1" ht="12">
      <c r="H37" s="23"/>
    </row>
    <row r="38" spans="8:8" s="22" customFormat="1" ht="12">
      <c r="H38" s="23"/>
    </row>
    <row r="39" spans="8:8" s="22" customFormat="1" ht="12">
      <c r="H39" s="23"/>
    </row>
    <row r="40" spans="8:8" s="22" customFormat="1" ht="12">
      <c r="H40" s="23"/>
    </row>
    <row r="41" spans="8:8" s="22" customFormat="1" ht="12">
      <c r="H41" s="23"/>
    </row>
    <row r="42" spans="8:8" s="22" customFormat="1" ht="12">
      <c r="H42" s="23"/>
    </row>
    <row r="43" spans="8:8" s="22" customFormat="1" ht="12">
      <c r="H43" s="23"/>
    </row>
    <row r="44" spans="8:8" s="22" customFormat="1" ht="12">
      <c r="H44" s="23"/>
    </row>
    <row r="45" spans="8:8" s="22" customFormat="1" ht="12">
      <c r="H45" s="23"/>
    </row>
    <row r="46" spans="8:8" s="22" customFormat="1" ht="12">
      <c r="H46" s="23"/>
    </row>
    <row r="47" spans="8:8" s="22" customFormat="1" ht="12">
      <c r="H47" s="23"/>
    </row>
    <row r="48" spans="8:8" s="22" customFormat="1" ht="12">
      <c r="H48" s="23"/>
    </row>
    <row r="49" spans="8:8" s="22" customFormat="1" ht="12">
      <c r="H49" s="23"/>
    </row>
    <row r="50" spans="8:8" s="22" customFormat="1" ht="12">
      <c r="H50" s="23"/>
    </row>
    <row r="51" spans="8:8" s="22" customFormat="1" ht="12">
      <c r="H51" s="23"/>
    </row>
    <row r="52" spans="8:8" s="22" customFormat="1" ht="12">
      <c r="H52" s="23"/>
    </row>
    <row r="53" spans="8:8" s="22" customFormat="1" ht="12">
      <c r="H53" s="23"/>
    </row>
    <row r="54" spans="8:8" s="22" customFormat="1" ht="12">
      <c r="H54" s="23"/>
    </row>
    <row r="55" spans="8:8" s="22" customFormat="1" ht="12">
      <c r="H55" s="23"/>
    </row>
    <row r="56" spans="8:8" s="22" customFormat="1" ht="12">
      <c r="H56" s="23"/>
    </row>
    <row r="57" spans="8:8" s="22" customFormat="1" ht="12">
      <c r="H57" s="23"/>
    </row>
    <row r="58" spans="8:8" s="22" customFormat="1" ht="12">
      <c r="H58" s="23"/>
    </row>
    <row r="59" spans="8:8" s="22" customFormat="1" ht="12">
      <c r="H59" s="23"/>
    </row>
    <row r="60" spans="8:8" s="22" customFormat="1" ht="12">
      <c r="H60" s="23"/>
    </row>
    <row r="61" spans="8:8" s="22" customFormat="1" ht="12">
      <c r="H61" s="23"/>
    </row>
  </sheetData>
  <mergeCells count="18">
    <mergeCell ref="A1:H1"/>
    <mergeCell ref="G2:J2"/>
    <mergeCell ref="A3:A4"/>
    <mergeCell ref="B3:B4"/>
    <mergeCell ref="C3:C4"/>
    <mergeCell ref="E3:F3"/>
    <mergeCell ref="H3:H4"/>
    <mergeCell ref="I3:J3"/>
    <mergeCell ref="I16:J17"/>
    <mergeCell ref="I18:J18"/>
    <mergeCell ref="I19:J19"/>
    <mergeCell ref="A21:H21"/>
    <mergeCell ref="A22:H22"/>
    <mergeCell ref="A23:H23"/>
    <mergeCell ref="A24:H24"/>
    <mergeCell ref="A25:H25"/>
    <mergeCell ref="A26:H26"/>
    <mergeCell ref="B5:B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统计公式表</vt:lpstr>
      <vt:lpstr>计费明细表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zgcs</dc:creator>
  <cp:lastModifiedBy>zgcs</cp:lastModifiedBy>
  <dcterms:created xsi:type="dcterms:W3CDTF">2014-02-17T00:52:01Z</dcterms:created>
  <dcterms:modified xsi:type="dcterms:W3CDTF">2014-04-23T02:41:23Z</dcterms:modified>
</cp:coreProperties>
</file>