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kustClass\110-碩二上\射出成型實驗室\20220125_KevinData\L45_rebuild(base)\iris_feature_importances\data\"/>
    </mc:Choice>
  </mc:AlternateContent>
  <xr:revisionPtr revIDLastSave="0" documentId="13_ncr:1_{4CA31FD9-1242-4217-BC4A-F4149B245D0C}" xr6:coauthVersionLast="47" xr6:coauthVersionMax="47" xr10:uidLastSave="{00000000-0000-0000-0000-000000000000}"/>
  <bookViews>
    <workbookView xWindow="768" yWindow="768" windowWidth="17280" windowHeight="8964" firstSheet="12" activeTab="12" xr2:uid="{0A3A7D0E-362E-4024-B908-4CA5147EFB9E}"/>
  </bookViews>
  <sheets>
    <sheet name="L45parameters_weight" sheetId="1" r:id="rId1"/>
    <sheet name="L45parameters_avgLen" sheetId="2" r:id="rId2"/>
    <sheet name="L45parameters_avgWid" sheetId="3" r:id="rId3"/>
    <sheet name="L45indexes_weight" sheetId="4" r:id="rId4"/>
    <sheet name="L45indexes_avgLen" sheetId="5" r:id="rId5"/>
    <sheet name="L45indexes_avgWid" sheetId="6" r:id="rId6"/>
    <sheet name="各種數列" sheetId="13" r:id="rId7"/>
    <sheet name="L45parameters_weight_error" sheetId="7" r:id="rId8"/>
    <sheet name="L45parameters_avgLen_error" sheetId="8" r:id="rId9"/>
    <sheet name="L45parameters_avgWid_error" sheetId="9" r:id="rId10"/>
    <sheet name="L45indexes_weight_error" sheetId="10" r:id="rId11"/>
    <sheet name="L45indexes_avgLen_error" sheetId="11" r:id="rId12"/>
    <sheet name="L45indexes_avgWid_error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2" l="1"/>
  <c r="E4" i="12"/>
  <c r="E5" i="12"/>
  <c r="E6" i="12"/>
  <c r="E7" i="12"/>
  <c r="E8" i="12"/>
  <c r="F8" i="12" s="1"/>
  <c r="E9" i="12"/>
  <c r="F9" i="12" s="1"/>
  <c r="E2" i="12"/>
  <c r="F2" i="12" s="1"/>
  <c r="E3" i="11"/>
  <c r="F3" i="11" s="1"/>
  <c r="E4" i="11"/>
  <c r="F4" i="11" s="1"/>
  <c r="E5" i="11"/>
  <c r="E6" i="11"/>
  <c r="E7" i="11"/>
  <c r="E8" i="11"/>
  <c r="E9" i="11"/>
  <c r="E2" i="11"/>
  <c r="F2" i="11" s="1"/>
  <c r="E3" i="10"/>
  <c r="E4" i="10"/>
  <c r="F4" i="10" s="1"/>
  <c r="E5" i="10"/>
  <c r="F5" i="10" s="1"/>
  <c r="E6" i="10"/>
  <c r="E7" i="10"/>
  <c r="E8" i="10"/>
  <c r="F8" i="10" s="1"/>
  <c r="E9" i="10"/>
  <c r="E2" i="10"/>
  <c r="F2" i="10" s="1"/>
  <c r="E3" i="9"/>
  <c r="E4" i="9"/>
  <c r="E5" i="9"/>
  <c r="E6" i="9"/>
  <c r="F6" i="9" s="1"/>
  <c r="E7" i="9"/>
  <c r="E8" i="9"/>
  <c r="E9" i="9"/>
  <c r="E2" i="9"/>
  <c r="E3" i="8"/>
  <c r="E4" i="8"/>
  <c r="E5" i="8"/>
  <c r="E6" i="8"/>
  <c r="F6" i="8" s="1"/>
  <c r="E7" i="8"/>
  <c r="E8" i="8"/>
  <c r="E9" i="8"/>
  <c r="F9" i="8" s="1"/>
  <c r="E2" i="8"/>
  <c r="F2" i="8" s="1"/>
  <c r="E3" i="7"/>
  <c r="E4" i="7"/>
  <c r="F4" i="7" s="1"/>
  <c r="E5" i="7"/>
  <c r="F5" i="7" s="1"/>
  <c r="E6" i="7"/>
  <c r="E7" i="7"/>
  <c r="E8" i="7"/>
  <c r="F8" i="7" s="1"/>
  <c r="E9" i="7"/>
  <c r="F9" i="7" s="1"/>
  <c r="E2" i="7"/>
  <c r="F2" i="7" s="1"/>
  <c r="E19" i="12"/>
  <c r="F19" i="12" s="1"/>
  <c r="E20" i="12"/>
  <c r="F20" i="12" s="1"/>
  <c r="E21" i="12"/>
  <c r="F21" i="12" s="1"/>
  <c r="E22" i="12"/>
  <c r="F22" i="12" s="1"/>
  <c r="E23" i="12"/>
  <c r="F23" i="12" s="1"/>
  <c r="E24" i="12"/>
  <c r="F24" i="12" s="1"/>
  <c r="E25" i="12"/>
  <c r="F25" i="12" s="1"/>
  <c r="E26" i="12"/>
  <c r="F26" i="12" s="1"/>
  <c r="F3" i="12"/>
  <c r="F4" i="12"/>
  <c r="F5" i="12"/>
  <c r="F6" i="12"/>
  <c r="F7" i="12"/>
  <c r="F5" i="11"/>
  <c r="F6" i="11"/>
  <c r="F7" i="11"/>
  <c r="F8" i="11"/>
  <c r="F9" i="11"/>
  <c r="D25" i="11"/>
  <c r="D26" i="11"/>
  <c r="D20" i="11"/>
  <c r="D21" i="11"/>
  <c r="D22" i="11"/>
  <c r="D23" i="11"/>
  <c r="D24" i="11"/>
  <c r="D19" i="11"/>
  <c r="F3" i="10"/>
  <c r="F6" i="10"/>
  <c r="F7" i="10"/>
  <c r="F9" i="10"/>
  <c r="F3" i="9"/>
  <c r="F4" i="9"/>
  <c r="F5" i="9"/>
  <c r="F7" i="9"/>
  <c r="F8" i="9"/>
  <c r="F9" i="9"/>
  <c r="F2" i="9"/>
  <c r="E21" i="8"/>
  <c r="E22" i="8"/>
  <c r="E23" i="8"/>
  <c r="E24" i="8"/>
  <c r="E25" i="8"/>
  <c r="E26" i="8"/>
  <c r="E27" i="8"/>
  <c r="E20" i="8"/>
  <c r="F3" i="8"/>
  <c r="F4" i="8"/>
  <c r="F5" i="8"/>
  <c r="F7" i="8"/>
  <c r="F8" i="8"/>
  <c r="N14" i="7"/>
  <c r="N3" i="7"/>
  <c r="N4" i="7"/>
  <c r="N5" i="7"/>
  <c r="N6" i="7"/>
  <c r="N2" i="7"/>
  <c r="F3" i="7"/>
  <c r="F6" i="7"/>
  <c r="F7" i="7"/>
  <c r="N3" i="12"/>
  <c r="N4" i="12"/>
  <c r="N5" i="12"/>
  <c r="N6" i="12"/>
  <c r="N2" i="12"/>
  <c r="N3" i="11"/>
  <c r="N4" i="11"/>
  <c r="N5" i="11"/>
  <c r="N6" i="11"/>
  <c r="N2" i="11"/>
  <c r="N3" i="10"/>
  <c r="N4" i="10"/>
  <c r="N5" i="10"/>
  <c r="N6" i="10"/>
  <c r="N2" i="10"/>
  <c r="N3" i="9"/>
  <c r="N4" i="9"/>
  <c r="N5" i="9"/>
  <c r="N6" i="9"/>
  <c r="N2" i="9"/>
  <c r="N3" i="8"/>
  <c r="N4" i="8"/>
  <c r="N5" i="8"/>
  <c r="N6" i="8"/>
  <c r="N2" i="8"/>
  <c r="X10" i="12"/>
  <c r="X9" i="12"/>
  <c r="X8" i="12"/>
  <c r="X7" i="12"/>
  <c r="X6" i="12"/>
  <c r="M6" i="12"/>
  <c r="X5" i="12"/>
  <c r="M5" i="12"/>
  <c r="X4" i="12"/>
  <c r="M4" i="12"/>
  <c r="X3" i="12"/>
  <c r="M3" i="12"/>
  <c r="X2" i="12"/>
  <c r="M2" i="12"/>
  <c r="M2" i="11"/>
  <c r="M3" i="11"/>
  <c r="M4" i="11"/>
  <c r="M5" i="11"/>
  <c r="M6" i="11"/>
  <c r="X10" i="11"/>
  <c r="X9" i="11"/>
  <c r="X8" i="11"/>
  <c r="X7" i="11"/>
  <c r="X6" i="11"/>
  <c r="X5" i="11"/>
  <c r="X4" i="11"/>
  <c r="X3" i="11"/>
  <c r="X2" i="11"/>
  <c r="X10" i="10"/>
  <c r="X9" i="10"/>
  <c r="X8" i="10"/>
  <c r="X7" i="10"/>
  <c r="X6" i="10"/>
  <c r="X5" i="10"/>
  <c r="X3" i="10"/>
  <c r="X4" i="10"/>
  <c r="M6" i="10"/>
  <c r="M5" i="10"/>
  <c r="M4" i="10"/>
  <c r="M3" i="10"/>
  <c r="X2" i="10"/>
  <c r="M2" i="10"/>
  <c r="M6" i="9"/>
  <c r="X5" i="9"/>
  <c r="M5" i="9"/>
  <c r="X4" i="9"/>
  <c r="M4" i="9"/>
  <c r="X3" i="9"/>
  <c r="M3" i="9"/>
  <c r="X2" i="9"/>
  <c r="M2" i="9"/>
  <c r="M6" i="8"/>
  <c r="X5" i="8"/>
  <c r="M5" i="8"/>
  <c r="X4" i="8"/>
  <c r="M4" i="8"/>
  <c r="X3" i="8"/>
  <c r="M3" i="8"/>
  <c r="X2" i="8"/>
  <c r="M2" i="8"/>
  <c r="M3" i="7"/>
  <c r="M4" i="7"/>
  <c r="M5" i="7"/>
  <c r="M6" i="7"/>
  <c r="M2" i="7"/>
  <c r="X5" i="7"/>
  <c r="X4" i="7"/>
  <c r="X3" i="7"/>
  <c r="X2" i="7"/>
  <c r="F27" i="2"/>
  <c r="F10" i="6"/>
  <c r="F10" i="5"/>
  <c r="F11" i="4"/>
  <c r="F27" i="3"/>
  <c r="F32" i="6"/>
  <c r="F31" i="6"/>
  <c r="F30" i="6"/>
  <c r="F29" i="6"/>
  <c r="F28" i="6"/>
  <c r="F19" i="6"/>
  <c r="F18" i="6"/>
  <c r="F17" i="6"/>
  <c r="F16" i="6"/>
  <c r="F15" i="6"/>
  <c r="F6" i="6"/>
  <c r="F5" i="6"/>
  <c r="F4" i="6"/>
  <c r="F3" i="6"/>
  <c r="F2" i="6"/>
  <c r="F32" i="5"/>
  <c r="F31" i="5"/>
  <c r="F30" i="5"/>
  <c r="F29" i="5"/>
  <c r="F28" i="5"/>
  <c r="F19" i="5"/>
  <c r="F18" i="5"/>
  <c r="F17" i="5"/>
  <c r="F16" i="5"/>
  <c r="F15" i="5"/>
  <c r="F6" i="5"/>
  <c r="F5" i="5"/>
  <c r="F4" i="5"/>
  <c r="F3" i="5"/>
  <c r="F2" i="5"/>
  <c r="F2" i="4"/>
  <c r="F3" i="4"/>
  <c r="F4" i="4"/>
  <c r="F5" i="4"/>
  <c r="F6" i="4"/>
  <c r="F15" i="4"/>
  <c r="F16" i="4"/>
  <c r="F17" i="4"/>
  <c r="F18" i="4"/>
  <c r="F19" i="4"/>
  <c r="F28" i="4"/>
  <c r="F29" i="4"/>
  <c r="F30" i="4"/>
  <c r="F31" i="4"/>
  <c r="F32" i="4"/>
  <c r="F16" i="3"/>
  <c r="F17" i="3"/>
  <c r="F18" i="3"/>
  <c r="F19" i="3"/>
  <c r="F15" i="3"/>
  <c r="F3" i="3"/>
  <c r="F4" i="3"/>
  <c r="F5" i="3"/>
  <c r="F6" i="3"/>
  <c r="F2" i="3"/>
  <c r="F16" i="2"/>
  <c r="F17" i="2"/>
  <c r="F18" i="2"/>
  <c r="F19" i="2"/>
  <c r="F15" i="2"/>
  <c r="F3" i="2"/>
  <c r="F4" i="2"/>
  <c r="F5" i="2"/>
  <c r="F6" i="2"/>
  <c r="F2" i="2"/>
  <c r="F16" i="1"/>
  <c r="F17" i="1"/>
  <c r="F18" i="1"/>
  <c r="F19" i="1"/>
  <c r="F15" i="1"/>
  <c r="F3" i="1"/>
  <c r="F4" i="1"/>
  <c r="F5" i="1"/>
  <c r="F6" i="1"/>
  <c r="F2" i="1"/>
  <c r="F14" i="7" l="1"/>
  <c r="N14" i="12"/>
  <c r="F14" i="12"/>
  <c r="F14" i="11"/>
  <c r="N14" i="11"/>
  <c r="F14" i="10"/>
  <c r="N14" i="10"/>
  <c r="F14" i="9"/>
  <c r="N14" i="9"/>
  <c r="N14" i="8"/>
  <c r="F14" i="8"/>
</calcChain>
</file>

<file path=xl/sharedStrings.xml><?xml version="1.0" encoding="utf-8"?>
<sst xmlns="http://schemas.openxmlformats.org/spreadsheetml/2006/main" count="323" uniqueCount="65">
  <si>
    <t>RF</t>
    <phoneticPr fontId="1" type="noConversion"/>
  </si>
  <si>
    <t>XG</t>
    <phoneticPr fontId="1" type="noConversion"/>
  </si>
  <si>
    <t>No</t>
    <phoneticPr fontId="1" type="noConversion"/>
  </si>
  <si>
    <t>DT</t>
    <phoneticPr fontId="1" type="noConversion"/>
  </si>
  <si>
    <t>驗證集</t>
    <phoneticPr fontId="1" type="noConversion"/>
  </si>
  <si>
    <t>測試集</t>
    <phoneticPr fontId="1" type="noConversion"/>
  </si>
  <si>
    <t>RF(RMSE)</t>
    <phoneticPr fontId="1" type="noConversion"/>
  </si>
  <si>
    <t>XG(RMSE)</t>
    <phoneticPr fontId="1" type="noConversion"/>
  </si>
  <si>
    <t>DT(RMSE)</t>
    <phoneticPr fontId="1" type="noConversion"/>
  </si>
  <si>
    <r>
      <rPr>
        <sz val="12"/>
        <color theme="1"/>
        <rFont val="標楷體"/>
        <family val="4"/>
        <charset val="136"/>
      </rPr>
      <t>訓練集</t>
    </r>
    <phoneticPr fontId="1" type="noConversion"/>
  </si>
  <si>
    <r>
      <rPr>
        <sz val="12"/>
        <color theme="1"/>
        <rFont val="標楷體"/>
        <family val="4"/>
        <charset val="136"/>
      </rPr>
      <t>驗證集</t>
    </r>
    <phoneticPr fontId="1" type="noConversion"/>
  </si>
  <si>
    <r>
      <rPr>
        <sz val="12"/>
        <color theme="1"/>
        <rFont val="標楷體"/>
        <family val="4"/>
        <charset val="136"/>
      </rPr>
      <t>測試集</t>
    </r>
    <phoneticPr fontId="1" type="noConversion"/>
  </si>
  <si>
    <r>
      <rPr>
        <sz val="12"/>
        <color theme="1"/>
        <rFont val="標楷體"/>
        <family val="4"/>
        <charset val="136"/>
      </rPr>
      <t>實際值</t>
    </r>
    <phoneticPr fontId="1" type="noConversion"/>
  </si>
  <si>
    <r>
      <rPr>
        <sz val="12"/>
        <color theme="1"/>
        <rFont val="標楷體"/>
        <family val="4"/>
        <charset val="136"/>
      </rPr>
      <t>預測值</t>
    </r>
    <phoneticPr fontId="1" type="noConversion"/>
  </si>
  <si>
    <r>
      <rPr>
        <sz val="12"/>
        <color theme="1"/>
        <rFont val="標楷體"/>
        <family val="4"/>
        <charset val="136"/>
      </rPr>
      <t>絕對誤差</t>
    </r>
    <phoneticPr fontId="1" type="noConversion"/>
  </si>
  <si>
    <r>
      <rPr>
        <sz val="12"/>
        <color theme="1"/>
        <rFont val="標楷體"/>
        <family val="4"/>
        <charset val="136"/>
      </rPr>
      <t>相對誤差</t>
    </r>
    <phoneticPr fontId="1" type="noConversion"/>
  </si>
  <si>
    <t>n</t>
    <phoneticPr fontId="1" type="noConversion"/>
  </si>
  <si>
    <t>avg</t>
    <phoneticPr fontId="1" type="noConversion"/>
  </si>
  <si>
    <t>min_RMSE</t>
    <phoneticPr fontId="1" type="noConversion"/>
  </si>
  <si>
    <t>all</t>
    <phoneticPr fontId="1" type="noConversion"/>
  </si>
  <si>
    <t>n = [8, 28, 6, 4, 32, 17, 22, 31, 20, 33, 45, 10, 34, 27, 5, 39, 18, 36, 14, 42, 44, 41, 30, 2, 9, 11, 37, 3, 12, 43, 24, 1, 40, 13, 23, 25, 16, 21, 29, 7, 38, 19, 15, 26, 35]; % RF</t>
  </si>
  <si>
    <t>n = [36, 20, 35, 7, 8, 24, 40, 4, 39, 11, 34, 44, 43, 45, 29, 6, 37, 17, 18, 14, 21, 19, 16, 26, 1, 10, 38, 31, 22, 41, 23, 25, 5, 13, 2, 33, 12, 27, 15, 3, 28, 32, 9, 30, 42]; % RF</t>
  </si>
  <si>
    <t>n = [12, 6, 41, 13, 21, 14, 3, 7, 27, 18, 19, 44, 17, 33, 25, 31, 38, 5, 40, 16, 29, 37, 45, 20, 36, 42, 39, 11, 22, 10, 43, 23, 2, 24, 32, 28, 35, 15, 30, 9, 34, 8, 4, 1, 26]; % XG</t>
  </si>
  <si>
    <t>n = [14, 19, 5, 7, 40, 3, 8, 43, 2, 44, 37, 34, 6, 18, 9, 23, 38, 1, 17, 28, 36, 12, 15, 25, 13, 30, 31, 27, 20, 24, 22, 39, 32, 35, 26, 33, 16, 11, 29, 4, 42, 41, 21, 45, 10]; % RF</t>
  </si>
  <si>
    <t>n = [26, 29, 17, 18, 23, 45, 33, 41, 39, 7, 44, 10, 25, 38, 35, 31, 37, 9, 28, 16, 5, 36, 6, 3, 32, 15, 11, 21, 34, 8, 24, 19, 2, 40, 14, 12, 1, 27, 22, 43, 30, 20, 42, 13, 4]; % XG</t>
  </si>
  <si>
    <t>n = [26, 29, 7, 12, 41, 2, 30, 19, 21, 4, 10, 17, 15, 5, 31, 6, 3, 44, 32, 18, 11, 8, 14, 22, 38, 23, 1, 13, 43, 35, 28, 37, 33, 42, 20, 40, 9, 45, 39, 16, 24, 34, 25, 36, 27]; % DT</t>
  </si>
  <si>
    <t>n = [32, 17, 16, 42, 7, 36, 38, 33, 6, 31, 26, 11, 45, 25, 44, 23, 20, 2, 8, 43, 40, 27, 5, 3, 13, 19, 41, 39, 28, 15, 10, 24, 22, 4, 35, 30, 18, 9, 14, 21, 34, 29, 1, 37, 12]; % RF</t>
  </si>
  <si>
    <t>n = [43, 10, 7, 41, 38, 34, 27, 31, 9, 19, 21, 37, 20, 22, 39, 6, 13, 45, 30, 26, 17, 36, 44, 12, 40, 18, 14, 42, 24, 16, 28, 1, 11, 8, 25, 15, 29, 2, 5, 35, 23, 33, 3, 4, 32]; % XG</t>
  </si>
  <si>
    <t>n = [41, 25, 18, 10, 27, 42, 14, 1, 9, 45, 31, 5, 12, 11, 4, 6, 37, 2, 36, 7, 19, 28, 43, 17, 32, 34, 29, 21, 23, 39, 20, 30, 35, 8, 15, 26, 13, 40, 44, 16, 38, 33, 22, 3, 24]; % DT</t>
  </si>
  <si>
    <t>n = [38, 27, 34, 30, 42, 11, 8, 40, 18, 24, 9, 41, 43, 28, 4, 12, 21, 36, 22, 15, 39, 23, 10, 26, 7, 45, 1, 37, 6, 5, 13, 19, 31, 44, 16, 33, 3, 32, 17, 20, 14, 29, 25, 35, 2]; % RF</t>
  </si>
  <si>
    <t>n = [9, 17, 28, 38, 32, 2, 23, 45, 14, 15, 10, 13, 21, 20, 25, 5, 42, 4, 26, 19, 18, 6, 12, 44, 1, 16, 43, 8, 36, 27, 40, 33, 30, 11, 34, 22, 39, 29, 24, 37, 35, 3, 7, 41, 31]; % XG</t>
  </si>
  <si>
    <t>n = [32, 9, 39, 19, 15, 22, 38, 5, 45, 13, 10, 25, 26, 30, 36, 3, 18, 29, 40, 41, 35, 24, 28, 8, 44, 2, 33, 16, 31, 1, 20, 21, 14, 27, 43, 12, 42, 7, 17, 37, 6, 23, 34, 4, 11]; % DT</t>
  </si>
  <si>
    <t>n = [44, 43, 1, 3, 30, 39, 13, 9, 16, 7, 36, 38, 4, 12, 5, 25, 17, 6, 29, 18, 41, 34, 45, 32, 23, 40, 11, 37, 22, 19, 33, 10, 42, 27, 15, 24, 20, 26, 31, 28, 2, 8, 14, 21, 35]; % RF</t>
  </si>
  <si>
    <t>n = [13, 34, 18, 8, 22, 10, 41, 21, 45, 29, 15, 24, 1, 39, 44, 14, 2, 5, 37, 6, 43, 17, 11, 3, 36, 42, 9, 16, 30, 38, 25, 12, 33, 40, 27, 32, 19, 31, 35, 26, 7, 20, 28, 4, 23]; % XG</t>
  </si>
  <si>
    <r>
      <rPr>
        <sz val="12"/>
        <color theme="1"/>
        <rFont val="標楷體"/>
        <family val="4"/>
        <charset val="136"/>
      </rPr>
      <t>各種數列</t>
    </r>
  </si>
  <si>
    <r>
      <t xml:space="preserve">1. </t>
    </r>
    <r>
      <rPr>
        <sz val="12"/>
        <color theme="1"/>
        <rFont val="標楷體"/>
        <family val="4"/>
        <charset val="136"/>
      </rPr>
      <t>製程參數、重量。</t>
    </r>
  </si>
  <si>
    <r>
      <t xml:space="preserve">2. </t>
    </r>
    <r>
      <rPr>
        <sz val="12"/>
        <color theme="1"/>
        <rFont val="標楷體"/>
        <family val="4"/>
        <charset val="136"/>
      </rPr>
      <t>製程參數、平均長度。</t>
    </r>
  </si>
  <si>
    <r>
      <t xml:space="preserve">3. </t>
    </r>
    <r>
      <rPr>
        <sz val="12"/>
        <color theme="1"/>
        <rFont val="標楷體"/>
        <family val="4"/>
        <charset val="136"/>
      </rPr>
      <t>製程參數、平均寬度。</t>
    </r>
  </si>
  <si>
    <r>
      <t xml:space="preserve">4. </t>
    </r>
    <r>
      <rPr>
        <sz val="12"/>
        <color theme="1"/>
        <rFont val="標楷體"/>
        <family val="4"/>
        <charset val="136"/>
      </rPr>
      <t>品質指標、重量。</t>
    </r>
  </si>
  <si>
    <r>
      <t xml:space="preserve">5. </t>
    </r>
    <r>
      <rPr>
        <sz val="12"/>
        <color theme="1"/>
        <rFont val="標楷體"/>
        <family val="4"/>
        <charset val="136"/>
      </rPr>
      <t>品質指標、平均長度。</t>
    </r>
  </si>
  <si>
    <r>
      <t xml:space="preserve">6. </t>
    </r>
    <r>
      <rPr>
        <sz val="12"/>
        <color theme="1"/>
        <rFont val="標楷體"/>
        <family val="4"/>
        <charset val="136"/>
      </rPr>
      <t>品質指標、平均寬度。</t>
    </r>
  </si>
  <si>
    <t>n = [22, 15, 30, 1, 41, 24, 10, 28, 31, 8, 25, 32, 23, 5, 44, 6, 3, 43, 38, 13, 42, 20, 36, 18, 4, 33, 12, 29, 19, 7, 21, 16, 45, 37, 9, 27, 35, 34, 14, 17, 26, 2, 39, 11, 40]; % XG</t>
    <phoneticPr fontId="1" type="noConversion"/>
  </si>
  <si>
    <r>
      <rPr>
        <sz val="12"/>
        <color theme="1"/>
        <rFont val="標楷體"/>
        <family val="4"/>
        <charset val="136"/>
      </rPr>
      <t>數列</t>
    </r>
    <r>
      <rPr>
        <sz val="12"/>
        <color theme="1"/>
        <rFont val="Times New Roman"/>
        <family val="1"/>
      </rPr>
      <t>1</t>
    </r>
    <phoneticPr fontId="1" type="noConversion"/>
  </si>
  <si>
    <r>
      <rPr>
        <sz val="12"/>
        <color theme="1"/>
        <rFont val="標楷體"/>
        <family val="4"/>
        <charset val="136"/>
      </rPr>
      <t>數列</t>
    </r>
    <r>
      <rPr>
        <sz val="12"/>
        <color theme="1"/>
        <rFont val="Times New Roman"/>
        <family val="1"/>
      </rPr>
      <t>2</t>
    </r>
    <phoneticPr fontId="1" type="noConversion"/>
  </si>
  <si>
    <r>
      <rPr>
        <sz val="12"/>
        <color rgb="FFFF0000"/>
        <rFont val="標楷體"/>
        <family val="4"/>
        <charset val="136"/>
      </rPr>
      <t>數列</t>
    </r>
    <r>
      <rPr>
        <sz val="12"/>
        <color rgb="FFFF0000"/>
        <rFont val="Times New Roman"/>
        <family val="1"/>
      </rPr>
      <t>2</t>
    </r>
    <phoneticPr fontId="1" type="noConversion"/>
  </si>
  <si>
    <t>平均相對誤差</t>
    <phoneticPr fontId="1" type="noConversion"/>
  </si>
  <si>
    <r>
      <rPr>
        <sz val="12"/>
        <rFont val="標楷體"/>
        <family val="4"/>
        <charset val="136"/>
      </rPr>
      <t>數列</t>
    </r>
    <r>
      <rPr>
        <sz val="12"/>
        <rFont val="Times New Roman"/>
        <family val="1"/>
      </rPr>
      <t>1</t>
    </r>
    <phoneticPr fontId="1" type="noConversion"/>
  </si>
  <si>
    <r>
      <rPr>
        <sz val="12"/>
        <rFont val="標楷體"/>
        <family val="4"/>
        <charset val="136"/>
      </rPr>
      <t>數列</t>
    </r>
    <r>
      <rPr>
        <sz val="12"/>
        <rFont val="Times New Roman"/>
        <family val="1"/>
      </rPr>
      <t>2</t>
    </r>
    <phoneticPr fontId="1" type="noConversion"/>
  </si>
  <si>
    <r>
      <rPr>
        <sz val="12"/>
        <color rgb="FFFF0000"/>
        <rFont val="標楷體"/>
        <family val="4"/>
        <charset val="136"/>
      </rPr>
      <t>數列</t>
    </r>
    <r>
      <rPr>
        <sz val="12"/>
        <color rgb="FFFF0000"/>
        <rFont val="Times New Roman"/>
        <family val="1"/>
      </rPr>
      <t>1</t>
    </r>
    <phoneticPr fontId="1" type="noConversion"/>
  </si>
  <si>
    <r>
      <rPr>
        <sz val="12"/>
        <rFont val="標楷體"/>
        <family val="4"/>
        <charset val="136"/>
      </rPr>
      <t>數列</t>
    </r>
    <r>
      <rPr>
        <sz val="12"/>
        <rFont val="Times New Roman"/>
        <family val="1"/>
      </rPr>
      <t>3</t>
    </r>
    <phoneticPr fontId="1" type="noConversion"/>
  </si>
  <si>
    <r>
      <rPr>
        <sz val="12"/>
        <color rgb="FFFF0000"/>
        <rFont val="標楷體"/>
        <family val="4"/>
        <charset val="136"/>
      </rPr>
      <t>數列</t>
    </r>
    <r>
      <rPr>
        <sz val="12"/>
        <color rgb="FFFF0000"/>
        <rFont val="Times New Roman"/>
        <family val="1"/>
      </rPr>
      <t>3</t>
    </r>
    <phoneticPr fontId="1" type="noConversion"/>
  </si>
  <si>
    <t>n = [8, 28, 6, 4, 32, 17, 22, 31, 20, 33, 45, 10, 34, 27, 5, 39, 18, 36, 14, 42, 44, 41, 30, 2, 9, 11, 37, 3, 12, 43, 24, 1, 40, 13, 23, 25, 16, 21, 29, 7, 38, 19, 15, 26, 35]; % RF</t>
    <phoneticPr fontId="1" type="noConversion"/>
  </si>
  <si>
    <t>n = [36, 20, 35, 7, 8, 24, 40, 4, 39, 11, 34, 44, 43, 45, 29, 6, 37, 17, 18, 14, 21, 19, 16, 26, 1, 10, 38, 31, 22, 41, 23, 25, 5, 13, 2, 33, 12, 27, 15, 3, 28, 32, 9, 30, 42]; % RF</t>
    <phoneticPr fontId="1" type="noConversion"/>
  </si>
  <si>
    <t>n = [12, 6, 41, 13, 21, 14, 3, 7, 27, 18, 19, 44, 17, 33, 25, 31, 38, 5, 40, 16, 29, 37, 45, 20, 36, 42, 39, 11, 22, 10, 43, 23, 2, 24, 32, 28, 35, 15, 30, 9, 34, 8, 4, 1, 26]; % XG</t>
    <phoneticPr fontId="1" type="noConversion"/>
  </si>
  <si>
    <t>n = [14, 19, 5, 7, 40, 3, 8, 43, 2, 44, 37, 34, 6, 18, 9, 23, 38, 1, 17, 28, 36, 12, 15, 25, 13, 30, 31, 27, 20, 24, 22, 39, 32, 35, 26, 33, 16, 11, 29, 4, 42, 41, 21, 45, 10]; % RF</t>
    <phoneticPr fontId="1" type="noConversion"/>
  </si>
  <si>
    <t>n = [26, 29, 17, 18, 23, 45, 33, 41, 39, 7, 44, 10, 25, 38, 35, 31, 37, 9, 28, 16, 5, 36, 6, 3, 32, 15, 11, 21, 34, 8, 24, 19, 2, 40, 14, 12, 1, 27, 22, 43, 30, 20, 42, 13, 4]; % XG</t>
    <phoneticPr fontId="1" type="noConversion"/>
  </si>
  <si>
    <t>n = [26, 29, 7, 12, 41, 2, 30, 19, 21, 4, 10, 17, 15, 5, 31, 6, 3, 44, 32, 18, 11, 8, 14, 22, 38, 23, 1, 13, 43, 35, 28, 37, 33, 42, 20, 40, 9, 45, 39, 16, 24, 34, 25, 36, 27]; % DT</t>
    <phoneticPr fontId="1" type="noConversion"/>
  </si>
  <si>
    <t>n = [32, 17, 16, 42, 7, 36, 38, 33, 6, 31, 26, 11, 45, 25, 44, 23, 20, 2, 8, 43, 40, 27, 5, 3, 13, 19, 41, 39, 28, 15, 10, 24, 22, 4, 35, 30, 18, 9, 14, 21, 34, 29, 1, 37, 12]; % RF</t>
    <phoneticPr fontId="1" type="noConversion"/>
  </si>
  <si>
    <t>n = [43, 10, 7, 41, 38, 34, 27, 31, 9, 19, 21, 37, 20, 22, 39, 6, 13, 45, 30, 26, 17, 36, 44, 12, 40, 18, 14, 42, 24, 16, 28, 1, 11, 8, 25, 15, 29, 2, 5, 35, 23, 33, 3, 4, 32]; % XG</t>
    <phoneticPr fontId="1" type="noConversion"/>
  </si>
  <si>
    <t>n = [41, 25, 18, 10, 27, 42, 14, 1, 9, 45, 31, 5, 12, 11, 4, 6, 37, 2, 36, 7, 19, 28, 43, 17, 32, 34, 29, 21, 23, 39, 20, 30, 35, 8, 15, 26, 13, 40, 44, 16, 38, 33, 22, 3, 24]; % DT</t>
    <phoneticPr fontId="1" type="noConversion"/>
  </si>
  <si>
    <t>n = [38, 27, 34, 30, 42, 11, 8, 40, 18, 24, 9, 41, 43, 28, 4, 12, 21, 36, 22, 15, 39, 23, 10, 26, 7, 45, 1, 37, 6, 5, 13, 19, 31, 44, 16, 33, 3, 32, 17, 20, 14, 29, 25, 35, 2]; % RF</t>
    <phoneticPr fontId="1" type="noConversion"/>
  </si>
  <si>
    <t>n = [9, 17, 28, 38, 32, 2, 23, 45, 14, 15, 10, 13, 21, 20, 25, 5, 42, 4, 26, 19, 18, 6, 12, 44, 1, 16, 43, 8, 36, 27, 40, 33, 30, 11, 34, 22, 39, 29, 24, 37, 35, 3, 7, 41, 31]; % XG</t>
    <phoneticPr fontId="1" type="noConversion"/>
  </si>
  <si>
    <t>n = [32, 9, 39, 19, 15, 22, 38, 5, 45, 13, 10, 25, 26, 30, 36, 3, 18, 29, 40, 41, 35, 24, 28, 8, 44, 2, 33, 16, 31, 1, 20, 21, 14, 27, 43, 12, 42, 7, 17, 37, 6, 23, 34, 4, 11]; % DT</t>
    <phoneticPr fontId="1" type="noConversion"/>
  </si>
  <si>
    <t>n = [44, 43, 1, 3, 30, 39, 13, 9, 16, 7, 36, 38, 4, 12, 5, 25, 17, 6, 29, 18, 41, 34, 45, 32, 23, 40, 11, 37, 22, 19, 33, 10, 42, 27, 15, 24, 20, 26, 31, 28, 2, 8, 14, 21, 35]; % RF</t>
    <phoneticPr fontId="1" type="noConversion"/>
  </si>
  <si>
    <t>n = [13, 34, 18, 8, 22, 10, 41, 21, 45, 29, 15, 24, 1, 39, 44, 14, 2, 5, 37, 6, 43, 17, 11, 3, 36, 42, 9, 16, 30, 38, 25, 12, 33, 40, 27, 32, 19, 31, 35, 26, 7, 20, 28, 4, 23]; % XG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</si>
</sst>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0_ "/>
    <numFmt numFmtId="179" formatCode="0.0000_);[Red]\(0.0000\)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5"/>
      <name val="Times New Roman"/>
      <family val="1"/>
    </font>
    <font>
      <sz val="12"/>
      <color theme="1"/>
      <name val="Times New Roman"/>
      <family val="1"/>
      <charset val="136"/>
    </font>
    <font>
      <sz val="12"/>
      <color rgb="FFFF0000"/>
      <name val="標楷體"/>
      <family val="4"/>
      <charset val="136"/>
    </font>
    <font>
      <sz val="12"/>
      <name val="Times New Roman"/>
      <family val="1"/>
    </font>
    <font>
      <sz val="12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176" fontId="8" fillId="0" borderId="0" xfId="0" applyNumberFormat="1" applyFont="1">
      <alignment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176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6" fontId="8" fillId="0" borderId="0" xfId="0" applyNumberFormat="1" applyFont="1" applyAlignment="1">
      <alignment horizontal="center" vertical="center"/>
    </xf>
    <xf numFmtId="179" fontId="3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29DE-C184-4DC5-A0BC-9899903838C0}">
  <sheetPr>
    <tabColor theme="4" tint="0.59999389629810485"/>
  </sheetPr>
  <dimension ref="A1:AY26"/>
  <sheetViews>
    <sheetView workbookViewId="0">
      <selection activeCell="G21" sqref="G21:AY22"/>
    </sheetView>
  </sheetViews>
  <sheetFormatPr defaultRowHeight="15.6" x14ac:dyDescent="0.3"/>
  <cols>
    <col min="1" max="1" width="16.6640625" style="3" bestFit="1" customWidth="1"/>
    <col min="2" max="2" width="13.44140625" style="3" bestFit="1" customWidth="1"/>
    <col min="3" max="3" width="9.88671875" style="3" bestFit="1" customWidth="1"/>
    <col min="4" max="4" width="8.33203125" style="3" bestFit="1" customWidth="1"/>
    <col min="5" max="5" width="11.88671875" style="3" bestFit="1" customWidth="1"/>
    <col min="6" max="6" width="7.21875" style="3" bestFit="1" customWidth="1"/>
    <col min="7" max="51" width="3.88671875" style="3" bestFit="1" customWidth="1"/>
    <col min="52" max="16384" width="8.88671875" style="3"/>
  </cols>
  <sheetData>
    <row r="1" spans="1:51" ht="16.2" x14ac:dyDescent="0.3">
      <c r="A1" s="29" t="s">
        <v>6</v>
      </c>
      <c r="B1" s="22" t="s">
        <v>2</v>
      </c>
      <c r="C1" s="22" t="s">
        <v>9</v>
      </c>
      <c r="D1" s="22" t="s">
        <v>10</v>
      </c>
      <c r="E1" s="22" t="s">
        <v>11</v>
      </c>
      <c r="F1" s="22" t="s">
        <v>17</v>
      </c>
      <c r="G1" s="3" t="s">
        <v>16</v>
      </c>
    </row>
    <row r="2" spans="1:51" x14ac:dyDescent="0.3">
      <c r="A2" s="29"/>
      <c r="B2" s="22">
        <v>1</v>
      </c>
      <c r="C2" s="23">
        <v>1.5E-3</v>
      </c>
      <c r="D2" s="23">
        <v>1.7016</v>
      </c>
      <c r="E2" s="23">
        <v>2.2736000000000001</v>
      </c>
      <c r="F2" s="23">
        <f>ROUND(AVERAGE(C2:E2),3)</f>
        <v>1.3260000000000001</v>
      </c>
      <c r="G2" s="3">
        <v>21</v>
      </c>
      <c r="H2" s="3">
        <v>5</v>
      </c>
      <c r="I2" s="3">
        <v>18</v>
      </c>
      <c r="J2" s="3">
        <v>41</v>
      </c>
      <c r="K2" s="3">
        <v>42</v>
      </c>
      <c r="L2" s="3">
        <v>31</v>
      </c>
      <c r="M2" s="3">
        <v>30</v>
      </c>
      <c r="N2" s="3">
        <v>16</v>
      </c>
      <c r="O2" s="3">
        <v>4</v>
      </c>
      <c r="P2" s="3">
        <v>28</v>
      </c>
      <c r="Q2" s="3">
        <v>32</v>
      </c>
      <c r="R2" s="3">
        <v>39</v>
      </c>
      <c r="S2" s="3">
        <v>8</v>
      </c>
      <c r="T2" s="3">
        <v>10</v>
      </c>
      <c r="U2" s="3">
        <v>22</v>
      </c>
      <c r="V2" s="3">
        <v>44</v>
      </c>
      <c r="W2" s="3">
        <v>12</v>
      </c>
      <c r="X2" s="3">
        <v>2</v>
      </c>
      <c r="Y2" s="3">
        <v>27</v>
      </c>
      <c r="Z2" s="3">
        <v>38</v>
      </c>
      <c r="AA2" s="3">
        <v>29</v>
      </c>
      <c r="AB2" s="3">
        <v>25</v>
      </c>
      <c r="AC2" s="3">
        <v>19</v>
      </c>
      <c r="AD2" s="3">
        <v>9</v>
      </c>
      <c r="AE2" s="3">
        <v>37</v>
      </c>
      <c r="AF2" s="3">
        <v>45</v>
      </c>
      <c r="AG2" s="3">
        <v>17</v>
      </c>
      <c r="AH2" s="3">
        <v>34</v>
      </c>
      <c r="AI2" s="3">
        <v>6</v>
      </c>
      <c r="AJ2" s="3">
        <v>14</v>
      </c>
      <c r="AK2" s="3">
        <v>7</v>
      </c>
      <c r="AL2" s="3">
        <v>3</v>
      </c>
      <c r="AM2" s="3">
        <v>13</v>
      </c>
      <c r="AN2" s="3">
        <v>23</v>
      </c>
      <c r="AO2" s="3">
        <v>43</v>
      </c>
      <c r="AP2" s="3">
        <v>40</v>
      </c>
      <c r="AQ2" s="3">
        <v>33</v>
      </c>
      <c r="AR2" s="3">
        <v>36</v>
      </c>
      <c r="AS2" s="3">
        <v>11</v>
      </c>
      <c r="AT2" s="3">
        <v>20</v>
      </c>
      <c r="AU2" s="3">
        <v>24</v>
      </c>
      <c r="AV2" s="3">
        <v>1</v>
      </c>
      <c r="AW2" s="3">
        <v>15</v>
      </c>
      <c r="AX2" s="3">
        <v>35</v>
      </c>
      <c r="AY2" s="3">
        <v>26</v>
      </c>
    </row>
    <row r="3" spans="1:51" x14ac:dyDescent="0.3">
      <c r="A3" s="29"/>
      <c r="B3" s="22">
        <v>2</v>
      </c>
      <c r="C3" s="23">
        <v>5.9551999999999999E-4</v>
      </c>
      <c r="D3" s="23">
        <v>2.5485000000000002</v>
      </c>
      <c r="E3" s="23">
        <v>1.1606000000000001</v>
      </c>
      <c r="F3" s="23">
        <f t="shared" ref="F3:F6" si="0">ROUND(AVERAGE(C3:E3),3)</f>
        <v>1.2370000000000001</v>
      </c>
      <c r="G3" s="3">
        <v>2</v>
      </c>
      <c r="H3" s="3">
        <v>4</v>
      </c>
      <c r="I3" s="3">
        <v>40</v>
      </c>
      <c r="J3" s="3">
        <v>11</v>
      </c>
      <c r="K3" s="3">
        <v>27</v>
      </c>
      <c r="L3" s="3">
        <v>10</v>
      </c>
      <c r="M3" s="3">
        <v>39</v>
      </c>
      <c r="N3" s="3">
        <v>44</v>
      </c>
      <c r="O3" s="3">
        <v>20</v>
      </c>
      <c r="P3" s="3">
        <v>43</v>
      </c>
      <c r="Q3" s="3">
        <v>5</v>
      </c>
      <c r="R3" s="3">
        <v>26</v>
      </c>
      <c r="S3" s="3">
        <v>37</v>
      </c>
      <c r="T3" s="3">
        <v>8</v>
      </c>
      <c r="U3" s="3">
        <v>33</v>
      </c>
      <c r="V3" s="3">
        <v>13</v>
      </c>
      <c r="W3" s="3">
        <v>9</v>
      </c>
      <c r="X3" s="3">
        <v>34</v>
      </c>
      <c r="Y3" s="3">
        <v>23</v>
      </c>
      <c r="Z3" s="3">
        <v>3</v>
      </c>
      <c r="AA3" s="3">
        <v>41</v>
      </c>
      <c r="AB3" s="3">
        <v>32</v>
      </c>
      <c r="AC3" s="3">
        <v>17</v>
      </c>
      <c r="AD3" s="3">
        <v>22</v>
      </c>
      <c r="AE3" s="3">
        <v>14</v>
      </c>
      <c r="AF3" s="3">
        <v>31</v>
      </c>
      <c r="AG3" s="3">
        <v>25</v>
      </c>
      <c r="AH3" s="3">
        <v>42</v>
      </c>
      <c r="AI3" s="3">
        <v>30</v>
      </c>
      <c r="AJ3" s="3">
        <v>28</v>
      </c>
      <c r="AK3" s="3">
        <v>18</v>
      </c>
      <c r="AL3" s="3">
        <v>19</v>
      </c>
      <c r="AM3" s="3">
        <v>16</v>
      </c>
      <c r="AN3" s="3">
        <v>29</v>
      </c>
      <c r="AO3" s="3">
        <v>45</v>
      </c>
      <c r="AP3" s="3">
        <v>7</v>
      </c>
      <c r="AQ3" s="3">
        <v>6</v>
      </c>
      <c r="AR3" s="3">
        <v>24</v>
      </c>
      <c r="AS3" s="3">
        <v>12</v>
      </c>
      <c r="AT3" s="3">
        <v>35</v>
      </c>
      <c r="AU3" s="3">
        <v>38</v>
      </c>
      <c r="AV3" s="3">
        <v>21</v>
      </c>
      <c r="AW3" s="3">
        <v>1</v>
      </c>
      <c r="AX3" s="3">
        <v>15</v>
      </c>
      <c r="AY3" s="3">
        <v>36</v>
      </c>
    </row>
    <row r="4" spans="1:51" x14ac:dyDescent="0.3">
      <c r="A4" s="29"/>
      <c r="B4" s="22">
        <v>3</v>
      </c>
      <c r="C4" s="23">
        <v>2E-3</v>
      </c>
      <c r="D4" s="23">
        <v>4.4165999999999999</v>
      </c>
      <c r="E4" s="23">
        <v>1.0048999999999999</v>
      </c>
      <c r="F4" s="23">
        <f t="shared" si="0"/>
        <v>1.8080000000000001</v>
      </c>
      <c r="G4" s="3">
        <v>22</v>
      </c>
      <c r="H4" s="3">
        <v>24</v>
      </c>
      <c r="I4" s="3">
        <v>2</v>
      </c>
      <c r="J4" s="3">
        <v>7</v>
      </c>
      <c r="K4" s="3">
        <v>25</v>
      </c>
      <c r="L4" s="3">
        <v>35</v>
      </c>
      <c r="M4" s="3">
        <v>30</v>
      </c>
      <c r="N4" s="3">
        <v>34</v>
      </c>
      <c r="O4" s="3">
        <v>12</v>
      </c>
      <c r="P4" s="3">
        <v>11</v>
      </c>
      <c r="Q4" s="3">
        <v>10</v>
      </c>
      <c r="R4" s="3">
        <v>32</v>
      </c>
      <c r="S4" s="3">
        <v>38</v>
      </c>
      <c r="T4" s="3">
        <v>31</v>
      </c>
      <c r="U4" s="3">
        <v>42</v>
      </c>
      <c r="V4" s="3">
        <v>4</v>
      </c>
      <c r="W4" s="3">
        <v>16</v>
      </c>
      <c r="X4" s="3">
        <v>8</v>
      </c>
      <c r="Y4" s="3">
        <v>37</v>
      </c>
      <c r="Z4" s="3">
        <v>15</v>
      </c>
      <c r="AA4" s="3">
        <v>44</v>
      </c>
      <c r="AB4" s="3">
        <v>9</v>
      </c>
      <c r="AC4" s="3">
        <v>43</v>
      </c>
      <c r="AD4" s="3">
        <v>29</v>
      </c>
      <c r="AE4" s="3">
        <v>1</v>
      </c>
      <c r="AF4" s="3">
        <v>28</v>
      </c>
      <c r="AG4" s="3">
        <v>27</v>
      </c>
      <c r="AH4" s="3">
        <v>3</v>
      </c>
      <c r="AI4" s="3">
        <v>17</v>
      </c>
      <c r="AJ4" s="3">
        <v>45</v>
      </c>
      <c r="AK4" s="3">
        <v>39</v>
      </c>
      <c r="AL4" s="3">
        <v>36</v>
      </c>
      <c r="AM4" s="3">
        <v>5</v>
      </c>
      <c r="AN4" s="3">
        <v>26</v>
      </c>
      <c r="AO4" s="3">
        <v>40</v>
      </c>
      <c r="AP4" s="3">
        <v>18</v>
      </c>
      <c r="AQ4" s="3">
        <v>21</v>
      </c>
      <c r="AR4" s="3">
        <v>19</v>
      </c>
      <c r="AS4" s="3">
        <v>41</v>
      </c>
      <c r="AT4" s="3">
        <v>20</v>
      </c>
      <c r="AU4" s="3">
        <v>6</v>
      </c>
      <c r="AV4" s="3">
        <v>13</v>
      </c>
      <c r="AW4" s="3">
        <v>23</v>
      </c>
      <c r="AX4" s="3">
        <v>14</v>
      </c>
      <c r="AY4" s="3">
        <v>33</v>
      </c>
    </row>
    <row r="5" spans="1:51" x14ac:dyDescent="0.3">
      <c r="A5" s="29"/>
      <c r="B5" s="22">
        <v>4</v>
      </c>
      <c r="C5" s="23">
        <v>2.0999999999999999E-3</v>
      </c>
      <c r="D5" s="23">
        <v>1.4962</v>
      </c>
      <c r="E5" s="23">
        <v>1.2561</v>
      </c>
      <c r="F5" s="23">
        <f t="shared" si="0"/>
        <v>0.91800000000000004</v>
      </c>
      <c r="G5" s="3">
        <v>18</v>
      </c>
      <c r="H5" s="3">
        <v>40</v>
      </c>
      <c r="I5" s="3">
        <v>45</v>
      </c>
      <c r="J5" s="3">
        <v>19</v>
      </c>
      <c r="K5" s="3">
        <v>39</v>
      </c>
      <c r="L5" s="3">
        <v>43</v>
      </c>
      <c r="M5" s="3">
        <v>33</v>
      </c>
      <c r="N5" s="3">
        <v>27</v>
      </c>
      <c r="O5" s="3">
        <v>3</v>
      </c>
      <c r="P5" s="3">
        <v>24</v>
      </c>
      <c r="Q5" s="3">
        <v>31</v>
      </c>
      <c r="R5" s="3">
        <v>41</v>
      </c>
      <c r="S5" s="3">
        <v>10</v>
      </c>
      <c r="T5" s="3">
        <v>9</v>
      </c>
      <c r="U5" s="3">
        <v>35</v>
      </c>
      <c r="V5" s="3">
        <v>4</v>
      </c>
      <c r="W5" s="3">
        <v>42</v>
      </c>
      <c r="X5" s="3">
        <v>37</v>
      </c>
      <c r="Y5" s="3">
        <v>30</v>
      </c>
      <c r="Z5" s="3">
        <v>26</v>
      </c>
      <c r="AA5" s="3">
        <v>20</v>
      </c>
      <c r="AB5" s="3">
        <v>44</v>
      </c>
      <c r="AC5" s="3">
        <v>32</v>
      </c>
      <c r="AD5" s="3">
        <v>7</v>
      </c>
      <c r="AE5" s="3">
        <v>15</v>
      </c>
      <c r="AF5" s="3">
        <v>5</v>
      </c>
      <c r="AG5" s="3">
        <v>38</v>
      </c>
      <c r="AH5" s="3">
        <v>14</v>
      </c>
      <c r="AI5" s="3">
        <v>29</v>
      </c>
      <c r="AJ5" s="3">
        <v>25</v>
      </c>
      <c r="AK5" s="3">
        <v>22</v>
      </c>
      <c r="AL5" s="3">
        <v>13</v>
      </c>
      <c r="AM5" s="3">
        <v>34</v>
      </c>
      <c r="AN5" s="3">
        <v>36</v>
      </c>
      <c r="AO5" s="3">
        <v>16</v>
      </c>
      <c r="AP5" s="3">
        <v>1</v>
      </c>
      <c r="AQ5" s="3">
        <v>17</v>
      </c>
      <c r="AR5" s="3">
        <v>21</v>
      </c>
      <c r="AS5" s="3">
        <v>28</v>
      </c>
      <c r="AT5" s="3">
        <v>8</v>
      </c>
      <c r="AU5" s="3">
        <v>2</v>
      </c>
      <c r="AV5" s="3">
        <v>12</v>
      </c>
      <c r="AW5" s="3">
        <v>23</v>
      </c>
      <c r="AX5" s="3">
        <v>11</v>
      </c>
      <c r="AY5" s="3">
        <v>6</v>
      </c>
    </row>
    <row r="6" spans="1:51" x14ac:dyDescent="0.3">
      <c r="A6" s="29"/>
      <c r="B6" s="24">
        <v>5</v>
      </c>
      <c r="C6" s="25">
        <v>7.1478999999999998E-4</v>
      </c>
      <c r="D6" s="25">
        <v>1.2346999999999999</v>
      </c>
      <c r="E6" s="25">
        <v>1.1166</v>
      </c>
      <c r="F6" s="25">
        <f t="shared" si="0"/>
        <v>0.78400000000000003</v>
      </c>
      <c r="G6" s="3">
        <v>8</v>
      </c>
      <c r="H6" s="3">
        <v>28</v>
      </c>
      <c r="I6" s="3">
        <v>6</v>
      </c>
      <c r="J6" s="3">
        <v>4</v>
      </c>
      <c r="K6" s="3">
        <v>32</v>
      </c>
      <c r="L6" s="3">
        <v>17</v>
      </c>
      <c r="M6" s="3">
        <v>22</v>
      </c>
      <c r="N6" s="3">
        <v>31</v>
      </c>
      <c r="O6" s="3">
        <v>20</v>
      </c>
      <c r="P6" s="3">
        <v>33</v>
      </c>
      <c r="Q6" s="3">
        <v>45</v>
      </c>
      <c r="R6" s="3">
        <v>10</v>
      </c>
      <c r="S6" s="3">
        <v>34</v>
      </c>
      <c r="T6" s="3">
        <v>27</v>
      </c>
      <c r="U6" s="3">
        <v>5</v>
      </c>
      <c r="V6" s="3">
        <v>39</v>
      </c>
      <c r="W6" s="3">
        <v>18</v>
      </c>
      <c r="X6" s="3">
        <v>36</v>
      </c>
      <c r="Y6" s="3">
        <v>14</v>
      </c>
      <c r="Z6" s="3">
        <v>42</v>
      </c>
      <c r="AA6" s="3">
        <v>44</v>
      </c>
      <c r="AB6" s="3">
        <v>41</v>
      </c>
      <c r="AC6" s="3">
        <v>30</v>
      </c>
      <c r="AD6" s="3">
        <v>2</v>
      </c>
      <c r="AE6" s="3">
        <v>9</v>
      </c>
      <c r="AF6" s="3">
        <v>11</v>
      </c>
      <c r="AG6" s="3">
        <v>37</v>
      </c>
      <c r="AH6" s="3">
        <v>3</v>
      </c>
      <c r="AI6" s="3">
        <v>12</v>
      </c>
      <c r="AJ6" s="3">
        <v>43</v>
      </c>
      <c r="AK6" s="3">
        <v>24</v>
      </c>
      <c r="AL6" s="3">
        <v>1</v>
      </c>
      <c r="AM6" s="3">
        <v>40</v>
      </c>
      <c r="AN6" s="3">
        <v>13</v>
      </c>
      <c r="AO6" s="3">
        <v>23</v>
      </c>
      <c r="AP6" s="3">
        <v>25</v>
      </c>
      <c r="AQ6" s="3">
        <v>16</v>
      </c>
      <c r="AR6" s="3">
        <v>21</v>
      </c>
      <c r="AS6" s="3">
        <v>29</v>
      </c>
      <c r="AT6" s="3">
        <v>7</v>
      </c>
      <c r="AU6" s="3">
        <v>38</v>
      </c>
      <c r="AV6" s="3">
        <v>19</v>
      </c>
      <c r="AW6" s="3">
        <v>15</v>
      </c>
      <c r="AX6" s="3">
        <v>26</v>
      </c>
      <c r="AY6" s="3">
        <v>35</v>
      </c>
    </row>
    <row r="7" spans="1:51" x14ac:dyDescent="0.3">
      <c r="A7" s="29"/>
    </row>
    <row r="8" spans="1:51" x14ac:dyDescent="0.3">
      <c r="A8" s="29"/>
    </row>
    <row r="9" spans="1:51" x14ac:dyDescent="0.3">
      <c r="A9" s="29"/>
      <c r="B9" s="29"/>
      <c r="C9" s="29"/>
      <c r="D9" s="29"/>
      <c r="E9" s="29"/>
      <c r="F9" s="29"/>
    </row>
    <row r="10" spans="1:51" x14ac:dyDescent="0.3">
      <c r="A10" s="29"/>
    </row>
    <row r="11" spans="1:51" x14ac:dyDescent="0.3">
      <c r="A11" s="29"/>
    </row>
    <row r="12" spans="1:51" x14ac:dyDescent="0.3">
      <c r="A12" s="29"/>
    </row>
    <row r="13" spans="1:51" x14ac:dyDescent="0.3">
      <c r="A13" s="29"/>
    </row>
    <row r="14" spans="1:51" ht="16.2" x14ac:dyDescent="0.3">
      <c r="A14" s="29" t="s">
        <v>7</v>
      </c>
      <c r="B14" s="3" t="s">
        <v>2</v>
      </c>
      <c r="C14" s="3" t="s">
        <v>9</v>
      </c>
      <c r="D14" s="3" t="s">
        <v>10</v>
      </c>
      <c r="E14" s="3" t="s">
        <v>11</v>
      </c>
      <c r="F14" s="3" t="s">
        <v>17</v>
      </c>
      <c r="G14" s="3" t="s">
        <v>16</v>
      </c>
    </row>
    <row r="15" spans="1:51" x14ac:dyDescent="0.3">
      <c r="A15" s="29"/>
      <c r="B15" s="3">
        <v>1</v>
      </c>
      <c r="C15" s="11">
        <v>1.9E-3</v>
      </c>
      <c r="D15" s="11">
        <v>1.3541000000000001</v>
      </c>
      <c r="E15" s="11">
        <v>0.7369</v>
      </c>
      <c r="F15" s="11">
        <f>ROUND(AVERAGE(C15:E15),3)</f>
        <v>0.69799999999999995</v>
      </c>
      <c r="G15" s="3">
        <v>31</v>
      </c>
      <c r="H15" s="3">
        <v>43</v>
      </c>
      <c r="I15" s="3">
        <v>34</v>
      </c>
      <c r="J15" s="3">
        <v>27</v>
      </c>
      <c r="K15" s="3">
        <v>30</v>
      </c>
      <c r="L15" s="3">
        <v>37</v>
      </c>
      <c r="M15" s="3">
        <v>32</v>
      </c>
      <c r="N15" s="3">
        <v>1</v>
      </c>
      <c r="O15" s="3">
        <v>26</v>
      </c>
      <c r="P15" s="3">
        <v>4</v>
      </c>
      <c r="Q15" s="3">
        <v>40</v>
      </c>
      <c r="R15" s="3">
        <v>28</v>
      </c>
      <c r="S15" s="3">
        <v>22</v>
      </c>
      <c r="T15" s="3">
        <v>38</v>
      </c>
      <c r="U15" s="3">
        <v>13</v>
      </c>
      <c r="V15" s="3">
        <v>39</v>
      </c>
      <c r="W15" s="3">
        <v>3</v>
      </c>
      <c r="X15" s="3">
        <v>21</v>
      </c>
      <c r="Y15" s="3">
        <v>20</v>
      </c>
      <c r="Z15" s="3">
        <v>42</v>
      </c>
      <c r="AA15" s="3">
        <v>9</v>
      </c>
      <c r="AB15" s="3">
        <v>12</v>
      </c>
      <c r="AC15" s="3">
        <v>29</v>
      </c>
      <c r="AD15" s="3">
        <v>36</v>
      </c>
      <c r="AE15" s="3">
        <v>10</v>
      </c>
      <c r="AF15" s="3">
        <v>8</v>
      </c>
      <c r="AG15" s="3">
        <v>33</v>
      </c>
      <c r="AH15" s="3">
        <v>6</v>
      </c>
      <c r="AI15" s="3">
        <v>5</v>
      </c>
      <c r="AJ15" s="3">
        <v>35</v>
      </c>
      <c r="AK15" s="3">
        <v>2</v>
      </c>
      <c r="AL15" s="3">
        <v>18</v>
      </c>
      <c r="AM15" s="3">
        <v>44</v>
      </c>
      <c r="AN15" s="3">
        <v>19</v>
      </c>
      <c r="AO15" s="3">
        <v>41</v>
      </c>
      <c r="AP15" s="3">
        <v>17</v>
      </c>
      <c r="AQ15" s="3">
        <v>45</v>
      </c>
      <c r="AR15" s="3">
        <v>23</v>
      </c>
      <c r="AS15" s="3">
        <v>16</v>
      </c>
      <c r="AT15" s="3">
        <v>7</v>
      </c>
      <c r="AU15" s="3">
        <v>24</v>
      </c>
      <c r="AV15" s="3">
        <v>25</v>
      </c>
      <c r="AW15" s="3">
        <v>11</v>
      </c>
      <c r="AX15" s="3">
        <v>14</v>
      </c>
      <c r="AY15" s="3">
        <v>15</v>
      </c>
    </row>
    <row r="16" spans="1:51" x14ac:dyDescent="0.3">
      <c r="A16" s="29"/>
      <c r="B16" s="3">
        <v>2</v>
      </c>
      <c r="C16" s="11">
        <v>1.1999999999999999E-3</v>
      </c>
      <c r="D16" s="11">
        <v>2.1924000000000001</v>
      </c>
      <c r="E16" s="11">
        <v>1.6324000000000001</v>
      </c>
      <c r="F16" s="11">
        <f t="shared" ref="F16:F19" si="1">ROUND(AVERAGE(C16:E16),3)</f>
        <v>1.2749999999999999</v>
      </c>
      <c r="G16" s="3">
        <v>28</v>
      </c>
      <c r="H16" s="3">
        <v>7</v>
      </c>
      <c r="I16" s="3">
        <v>29</v>
      </c>
      <c r="J16" s="3">
        <v>15</v>
      </c>
      <c r="K16" s="3">
        <v>10</v>
      </c>
      <c r="L16" s="3">
        <v>19</v>
      </c>
      <c r="M16" s="3">
        <v>27</v>
      </c>
      <c r="N16" s="3">
        <v>40</v>
      </c>
      <c r="O16" s="3">
        <v>39</v>
      </c>
      <c r="P16" s="3">
        <v>25</v>
      </c>
      <c r="Q16" s="3">
        <v>38</v>
      </c>
      <c r="R16" s="3">
        <v>8</v>
      </c>
      <c r="S16" s="3">
        <v>11</v>
      </c>
      <c r="T16" s="3">
        <v>31</v>
      </c>
      <c r="U16" s="3">
        <v>30</v>
      </c>
      <c r="V16" s="3">
        <v>41</v>
      </c>
      <c r="W16" s="3">
        <v>45</v>
      </c>
      <c r="X16" s="3">
        <v>17</v>
      </c>
      <c r="Y16" s="3">
        <v>4</v>
      </c>
      <c r="Z16" s="3">
        <v>18</v>
      </c>
      <c r="AA16" s="3">
        <v>35</v>
      </c>
      <c r="AB16" s="3">
        <v>44</v>
      </c>
      <c r="AC16" s="3">
        <v>16</v>
      </c>
      <c r="AD16" s="3">
        <v>12</v>
      </c>
      <c r="AE16" s="3">
        <v>26</v>
      </c>
      <c r="AF16" s="3">
        <v>1</v>
      </c>
      <c r="AG16" s="3">
        <v>33</v>
      </c>
      <c r="AH16" s="3">
        <v>32</v>
      </c>
      <c r="AI16" s="3">
        <v>42</v>
      </c>
      <c r="AJ16" s="3">
        <v>3</v>
      </c>
      <c r="AK16" s="3">
        <v>5</v>
      </c>
      <c r="AL16" s="3">
        <v>37</v>
      </c>
      <c r="AM16" s="3">
        <v>36</v>
      </c>
      <c r="AN16" s="3">
        <v>34</v>
      </c>
      <c r="AO16" s="3">
        <v>14</v>
      </c>
      <c r="AP16" s="3">
        <v>2</v>
      </c>
      <c r="AQ16" s="3">
        <v>22</v>
      </c>
      <c r="AR16" s="3">
        <v>21</v>
      </c>
      <c r="AS16" s="3">
        <v>24</v>
      </c>
      <c r="AT16" s="3">
        <v>9</v>
      </c>
      <c r="AU16" s="3">
        <v>23</v>
      </c>
      <c r="AV16" s="3">
        <v>20</v>
      </c>
      <c r="AW16" s="3">
        <v>43</v>
      </c>
      <c r="AX16" s="3">
        <v>6</v>
      </c>
      <c r="AY16" s="3">
        <v>13</v>
      </c>
    </row>
    <row r="17" spans="1:51" x14ac:dyDescent="0.3">
      <c r="A17" s="29"/>
      <c r="B17" s="5">
        <v>3</v>
      </c>
      <c r="C17" s="12">
        <v>6.9861999999999995E-4</v>
      </c>
      <c r="D17" s="12">
        <v>0.68569999999999998</v>
      </c>
      <c r="E17" s="12">
        <v>0.33950000000000002</v>
      </c>
      <c r="F17" s="12">
        <f t="shared" si="1"/>
        <v>0.34200000000000003</v>
      </c>
      <c r="G17" s="3">
        <v>22</v>
      </c>
      <c r="H17" s="3">
        <v>15</v>
      </c>
      <c r="I17" s="3">
        <v>30</v>
      </c>
      <c r="J17" s="3">
        <v>1</v>
      </c>
      <c r="K17" s="3">
        <v>41</v>
      </c>
      <c r="L17" s="3">
        <v>24</v>
      </c>
      <c r="M17" s="3">
        <v>10</v>
      </c>
      <c r="N17" s="3">
        <v>28</v>
      </c>
      <c r="O17" s="3">
        <v>31</v>
      </c>
      <c r="P17" s="3">
        <v>8</v>
      </c>
      <c r="Q17" s="3">
        <v>25</v>
      </c>
      <c r="R17" s="3">
        <v>32</v>
      </c>
      <c r="S17" s="3">
        <v>23</v>
      </c>
      <c r="T17" s="3">
        <v>5</v>
      </c>
      <c r="U17" s="3">
        <v>44</v>
      </c>
      <c r="V17" s="3">
        <v>6</v>
      </c>
      <c r="W17" s="3">
        <v>3</v>
      </c>
      <c r="X17" s="3">
        <v>43</v>
      </c>
      <c r="Y17" s="3">
        <v>38</v>
      </c>
      <c r="Z17" s="3">
        <v>13</v>
      </c>
      <c r="AA17" s="3">
        <v>42</v>
      </c>
      <c r="AB17" s="3">
        <v>20</v>
      </c>
      <c r="AC17" s="3">
        <v>36</v>
      </c>
      <c r="AD17" s="3">
        <v>18</v>
      </c>
      <c r="AE17" s="3">
        <v>4</v>
      </c>
      <c r="AF17" s="3">
        <v>33</v>
      </c>
      <c r="AG17" s="3">
        <v>12</v>
      </c>
      <c r="AH17" s="3">
        <v>29</v>
      </c>
      <c r="AI17" s="3">
        <v>19</v>
      </c>
      <c r="AJ17" s="3">
        <v>7</v>
      </c>
      <c r="AK17" s="3">
        <v>21</v>
      </c>
      <c r="AL17" s="3">
        <v>16</v>
      </c>
      <c r="AM17" s="3">
        <v>45</v>
      </c>
      <c r="AN17" s="3">
        <v>37</v>
      </c>
      <c r="AO17" s="3">
        <v>9</v>
      </c>
      <c r="AP17" s="3">
        <v>27</v>
      </c>
      <c r="AQ17" s="3">
        <v>35</v>
      </c>
      <c r="AR17" s="3">
        <v>34</v>
      </c>
      <c r="AS17" s="3">
        <v>14</v>
      </c>
      <c r="AT17" s="3">
        <v>17</v>
      </c>
      <c r="AU17" s="3">
        <v>26</v>
      </c>
      <c r="AV17" s="3">
        <v>2</v>
      </c>
      <c r="AW17" s="3">
        <v>39</v>
      </c>
      <c r="AX17" s="3">
        <v>11</v>
      </c>
      <c r="AY17" s="3">
        <v>40</v>
      </c>
    </row>
    <row r="18" spans="1:51" x14ac:dyDescent="0.3">
      <c r="A18" s="29"/>
      <c r="B18" s="3">
        <v>4</v>
      </c>
      <c r="C18" s="11">
        <v>1.8E-3</v>
      </c>
      <c r="D18" s="11">
        <v>3.7277999999999998</v>
      </c>
      <c r="E18" s="11">
        <v>4.5614999999999997</v>
      </c>
      <c r="F18" s="11">
        <f t="shared" si="1"/>
        <v>2.7639999999999998</v>
      </c>
      <c r="G18" s="3">
        <v>32</v>
      </c>
      <c r="H18" s="3">
        <v>16</v>
      </c>
      <c r="I18" s="3">
        <v>7</v>
      </c>
      <c r="J18" s="3">
        <v>33</v>
      </c>
      <c r="K18" s="3">
        <v>18</v>
      </c>
      <c r="L18" s="3">
        <v>9</v>
      </c>
      <c r="M18" s="3">
        <v>24</v>
      </c>
      <c r="N18" s="3">
        <v>2</v>
      </c>
      <c r="O18" s="3">
        <v>25</v>
      </c>
      <c r="P18" s="3">
        <v>3</v>
      </c>
      <c r="Q18" s="3">
        <v>26</v>
      </c>
      <c r="R18" s="3">
        <v>11</v>
      </c>
      <c r="S18" s="3">
        <v>23</v>
      </c>
      <c r="T18" s="3">
        <v>19</v>
      </c>
      <c r="U18" s="3">
        <v>39</v>
      </c>
      <c r="V18" s="3">
        <v>38</v>
      </c>
      <c r="W18" s="3">
        <v>1</v>
      </c>
      <c r="X18" s="3">
        <v>42</v>
      </c>
      <c r="Y18" s="3">
        <v>28</v>
      </c>
      <c r="Z18" s="3">
        <v>34</v>
      </c>
      <c r="AA18" s="3">
        <v>8</v>
      </c>
      <c r="AB18" s="3">
        <v>29</v>
      </c>
      <c r="AC18" s="3">
        <v>44</v>
      </c>
      <c r="AD18" s="3">
        <v>27</v>
      </c>
      <c r="AE18" s="3">
        <v>31</v>
      </c>
      <c r="AF18" s="3">
        <v>45</v>
      </c>
      <c r="AG18" s="3">
        <v>20</v>
      </c>
      <c r="AH18" s="3">
        <v>6</v>
      </c>
      <c r="AI18" s="3">
        <v>36</v>
      </c>
      <c r="AJ18" s="3">
        <v>22</v>
      </c>
      <c r="AK18" s="3">
        <v>30</v>
      </c>
      <c r="AL18" s="3">
        <v>14</v>
      </c>
      <c r="AM18" s="3">
        <v>41</v>
      </c>
      <c r="AN18" s="3">
        <v>40</v>
      </c>
      <c r="AO18" s="3">
        <v>43</v>
      </c>
      <c r="AP18" s="3">
        <v>4</v>
      </c>
      <c r="AQ18" s="3">
        <v>12</v>
      </c>
      <c r="AR18" s="3">
        <v>13</v>
      </c>
      <c r="AS18" s="3">
        <v>15</v>
      </c>
      <c r="AT18" s="3">
        <v>37</v>
      </c>
      <c r="AU18" s="3">
        <v>5</v>
      </c>
      <c r="AV18" s="3">
        <v>10</v>
      </c>
      <c r="AW18" s="3">
        <v>17</v>
      </c>
      <c r="AX18" s="3">
        <v>21</v>
      </c>
      <c r="AY18" s="3">
        <v>35</v>
      </c>
    </row>
    <row r="19" spans="1:51" x14ac:dyDescent="0.3">
      <c r="A19" s="29"/>
      <c r="B19" s="3">
        <v>5</v>
      </c>
      <c r="C19" s="11">
        <v>3.8E-3</v>
      </c>
      <c r="D19" s="11">
        <v>0.9375</v>
      </c>
      <c r="E19" s="11">
        <v>1.0330999999999999</v>
      </c>
      <c r="F19" s="11">
        <f t="shared" si="1"/>
        <v>0.65800000000000003</v>
      </c>
      <c r="G19" s="3">
        <v>22</v>
      </c>
      <c r="H19" s="3">
        <v>12</v>
      </c>
      <c r="I19" s="3">
        <v>23</v>
      </c>
      <c r="J19" s="3">
        <v>4</v>
      </c>
      <c r="K19" s="3">
        <v>37</v>
      </c>
      <c r="L19" s="3">
        <v>6</v>
      </c>
      <c r="M19" s="3">
        <v>16</v>
      </c>
      <c r="N19" s="3">
        <v>13</v>
      </c>
      <c r="O19" s="3">
        <v>17</v>
      </c>
      <c r="P19" s="3">
        <v>39</v>
      </c>
      <c r="Q19" s="3">
        <v>25</v>
      </c>
      <c r="R19" s="3">
        <v>10</v>
      </c>
      <c r="S19" s="3">
        <v>20</v>
      </c>
      <c r="T19" s="3">
        <v>8</v>
      </c>
      <c r="U19" s="3">
        <v>44</v>
      </c>
      <c r="V19" s="3">
        <v>15</v>
      </c>
      <c r="W19" s="3">
        <v>19</v>
      </c>
      <c r="X19" s="3">
        <v>36</v>
      </c>
      <c r="Y19" s="3">
        <v>24</v>
      </c>
      <c r="Z19" s="3">
        <v>38</v>
      </c>
      <c r="AA19" s="3">
        <v>34</v>
      </c>
      <c r="AB19" s="3">
        <v>1</v>
      </c>
      <c r="AC19" s="3">
        <v>42</v>
      </c>
      <c r="AD19" s="3">
        <v>33</v>
      </c>
      <c r="AE19" s="3">
        <v>2</v>
      </c>
      <c r="AF19" s="3">
        <v>45</v>
      </c>
      <c r="AG19" s="3">
        <v>7</v>
      </c>
      <c r="AH19" s="3">
        <v>31</v>
      </c>
      <c r="AI19" s="3">
        <v>29</v>
      </c>
      <c r="AJ19" s="3">
        <v>30</v>
      </c>
      <c r="AK19" s="3">
        <v>9</v>
      </c>
      <c r="AL19" s="3">
        <v>35</v>
      </c>
      <c r="AM19" s="3">
        <v>43</v>
      </c>
      <c r="AN19" s="3">
        <v>14</v>
      </c>
      <c r="AO19" s="3">
        <v>40</v>
      </c>
      <c r="AP19" s="3">
        <v>21</v>
      </c>
      <c r="AQ19" s="3">
        <v>26</v>
      </c>
      <c r="AR19" s="3">
        <v>3</v>
      </c>
      <c r="AS19" s="3">
        <v>27</v>
      </c>
      <c r="AT19" s="3">
        <v>5</v>
      </c>
      <c r="AU19" s="3">
        <v>41</v>
      </c>
      <c r="AV19" s="3">
        <v>28</v>
      </c>
      <c r="AW19" s="3">
        <v>32</v>
      </c>
      <c r="AX19" s="3">
        <v>11</v>
      </c>
      <c r="AY19" s="3">
        <v>18</v>
      </c>
    </row>
    <row r="20" spans="1:51" x14ac:dyDescent="0.3">
      <c r="A20" s="29"/>
    </row>
    <row r="21" spans="1:51" x14ac:dyDescent="0.3">
      <c r="A21" s="29"/>
    </row>
    <row r="22" spans="1:51" x14ac:dyDescent="0.3">
      <c r="A22" s="29"/>
      <c r="B22" s="4"/>
      <c r="C22" s="4"/>
      <c r="D22" s="4"/>
      <c r="E22" s="4"/>
      <c r="F22" s="4"/>
    </row>
    <row r="23" spans="1:51" x14ac:dyDescent="0.3">
      <c r="A23" s="29"/>
    </row>
    <row r="24" spans="1:51" x14ac:dyDescent="0.3">
      <c r="A24" s="29"/>
    </row>
    <row r="25" spans="1:51" x14ac:dyDescent="0.3">
      <c r="A25" s="29"/>
    </row>
    <row r="26" spans="1:51" x14ac:dyDescent="0.3">
      <c r="A26" s="29"/>
    </row>
  </sheetData>
  <mergeCells count="3">
    <mergeCell ref="A1:A13"/>
    <mergeCell ref="A14:A26"/>
    <mergeCell ref="B9:F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10B23-C369-46EA-9DFD-E2AD6A7B1234}">
  <sheetPr>
    <tabColor theme="9" tint="-0.249977111117893"/>
  </sheetPr>
  <dimension ref="A1:AT29"/>
  <sheetViews>
    <sheetView topLeftCell="D1" workbookViewId="0">
      <selection activeCell="M2" sqref="M2"/>
    </sheetView>
  </sheetViews>
  <sheetFormatPr defaultRowHeight="15.6" x14ac:dyDescent="0.3"/>
  <cols>
    <col min="1" max="1" width="8.33203125" style="2" bestFit="1" customWidth="1"/>
    <col min="2" max="2" width="4.5546875" style="2" bestFit="1" customWidth="1"/>
    <col min="3" max="4" width="10.5546875" style="2" bestFit="1" customWidth="1"/>
    <col min="5" max="5" width="15.44140625" style="2" bestFit="1" customWidth="1"/>
    <col min="6" max="6" width="10.6640625" style="2" bestFit="1" customWidth="1"/>
    <col min="7" max="8" width="3.88671875" style="2" bestFit="1" customWidth="1"/>
    <col min="9" max="9" width="8.33203125" style="2" bestFit="1" customWidth="1"/>
    <col min="10" max="10" width="4.5546875" style="2" bestFit="1" customWidth="1"/>
    <col min="11" max="12" width="10.5546875" style="2" bestFit="1" customWidth="1"/>
    <col min="13" max="13" width="15.44140625" style="2" bestFit="1" customWidth="1"/>
    <col min="14" max="14" width="10.6640625" style="2" bestFit="1" customWidth="1"/>
    <col min="15" max="15" width="2.77734375" style="2" bestFit="1" customWidth="1"/>
    <col min="16" max="16" width="3.88671875" style="2" bestFit="1" customWidth="1"/>
    <col min="17" max="18" width="2.77734375" style="2" bestFit="1" customWidth="1"/>
    <col min="19" max="19" width="4.6640625" style="2" bestFit="1" customWidth="1"/>
    <col min="20" max="20" width="7.21875" style="2" bestFit="1" customWidth="1"/>
    <col min="21" max="21" width="10" style="2" bestFit="1" customWidth="1"/>
    <col min="22" max="23" width="8.44140625" style="2" bestFit="1" customWidth="1"/>
    <col min="24" max="24" width="8.88671875" style="2" bestFit="1" customWidth="1"/>
    <col min="25" max="25" width="3.88671875" style="2" bestFit="1" customWidth="1"/>
    <col min="26" max="26" width="2.77734375" style="2" bestFit="1" customWidth="1"/>
    <col min="27" max="30" width="3.88671875" style="2" bestFit="1" customWidth="1"/>
    <col min="31" max="31" width="2.77734375" style="2" bestFit="1" customWidth="1"/>
    <col min="32" max="35" width="3.88671875" style="2" bestFit="1" customWidth="1"/>
    <col min="36" max="36" width="2.77734375" style="2" bestFit="1" customWidth="1"/>
    <col min="37" max="42" width="3.88671875" style="2" bestFit="1" customWidth="1"/>
    <col min="43" max="43" width="2.77734375" style="2" bestFit="1" customWidth="1"/>
    <col min="44" max="46" width="3.88671875" style="2" bestFit="1" customWidth="1"/>
    <col min="47" max="16384" width="8.88671875" style="2"/>
  </cols>
  <sheetData>
    <row r="1" spans="1:26" ht="16.2" x14ac:dyDescent="0.3">
      <c r="A1" s="34" t="s">
        <v>4</v>
      </c>
      <c r="B1" s="2" t="s">
        <v>2</v>
      </c>
      <c r="C1" s="2" t="s">
        <v>12</v>
      </c>
      <c r="D1" s="2" t="s">
        <v>13</v>
      </c>
      <c r="E1" s="2" t="s">
        <v>14</v>
      </c>
      <c r="F1" s="2" t="s">
        <v>15</v>
      </c>
      <c r="I1" s="34" t="s">
        <v>5</v>
      </c>
      <c r="J1" s="2" t="s">
        <v>2</v>
      </c>
      <c r="K1" s="2" t="s">
        <v>12</v>
      </c>
      <c r="L1" s="2" t="s">
        <v>13</v>
      </c>
      <c r="M1" s="2" t="s">
        <v>14</v>
      </c>
      <c r="N1" s="2" t="s">
        <v>15</v>
      </c>
      <c r="S1" s="4"/>
      <c r="T1" s="3" t="s">
        <v>2</v>
      </c>
      <c r="U1" s="3" t="s">
        <v>9</v>
      </c>
      <c r="V1" s="3" t="s">
        <v>10</v>
      </c>
      <c r="W1" s="3" t="s">
        <v>11</v>
      </c>
      <c r="X1" s="3" t="s">
        <v>17</v>
      </c>
    </row>
    <row r="2" spans="1:26" ht="16.2" x14ac:dyDescent="0.3">
      <c r="A2" s="29"/>
      <c r="B2" s="2">
        <v>1</v>
      </c>
      <c r="C2" s="9">
        <v>99.570798240000002</v>
      </c>
      <c r="D2" s="9">
        <v>99.526672727728197</v>
      </c>
      <c r="E2" s="10">
        <f>ABS(C2-D2)</f>
        <v>4.4125512271804723E-2</v>
      </c>
      <c r="F2" s="10">
        <f>(E2/C2)*100</f>
        <v>4.4315716105285209E-2</v>
      </c>
      <c r="I2" s="29"/>
      <c r="J2" s="2">
        <v>1</v>
      </c>
      <c r="K2" s="9">
        <v>99.566421509999998</v>
      </c>
      <c r="L2" s="9">
        <v>99.550527543457505</v>
      </c>
      <c r="M2" s="9">
        <f>ABS(K2-L2)</f>
        <v>1.5893966542492421E-2</v>
      </c>
      <c r="N2" s="9">
        <f>(M2/K2)*100</f>
        <v>1.5963179454929095E-2</v>
      </c>
      <c r="O2" s="9"/>
      <c r="P2" s="9"/>
      <c r="Q2" s="16"/>
      <c r="R2" s="16"/>
      <c r="S2" s="33" t="s">
        <v>0</v>
      </c>
      <c r="T2" s="12" t="s">
        <v>48</v>
      </c>
      <c r="U2" s="12">
        <v>5.9478999999999999E-4</v>
      </c>
      <c r="V2" s="12">
        <v>0.17710000000000001</v>
      </c>
      <c r="W2" s="12">
        <v>0.24909999999999999</v>
      </c>
      <c r="X2" s="12">
        <f>ROUND(AVERAGE(U2:W2),3)</f>
        <v>0.14199999999999999</v>
      </c>
      <c r="Y2" s="18"/>
      <c r="Z2" s="18"/>
    </row>
    <row r="3" spans="1:26" ht="16.2" x14ac:dyDescent="0.3">
      <c r="A3" s="29"/>
      <c r="B3" s="2">
        <v>2</v>
      </c>
      <c r="C3" s="9">
        <v>99.802953090000003</v>
      </c>
      <c r="D3" s="9">
        <v>99.831504487358004</v>
      </c>
      <c r="E3" s="10">
        <f t="shared" ref="E3:E9" si="0">ABS(C3-D3)</f>
        <v>2.8551397358000941E-2</v>
      </c>
      <c r="F3" s="10">
        <f t="shared" ref="F3:F9" si="1">(E3/C3)*100</f>
        <v>2.8607768081024568E-2</v>
      </c>
      <c r="I3" s="29"/>
      <c r="J3" s="2">
        <v>2</v>
      </c>
      <c r="K3" s="9">
        <v>99.740620930000006</v>
      </c>
      <c r="L3" s="9">
        <v>99.957193361266306</v>
      </c>
      <c r="M3" s="9">
        <f t="shared" ref="M3:M6" si="2">ABS(K3-L3)</f>
        <v>0.21657243126630021</v>
      </c>
      <c r="N3" s="9">
        <f t="shared" ref="N3:N6" si="3">(M3/K3)*100</f>
        <v>0.21713563565871033</v>
      </c>
      <c r="O3" s="9"/>
      <c r="P3" s="9"/>
      <c r="Q3" s="16"/>
      <c r="R3" s="16"/>
      <c r="S3" s="33"/>
      <c r="T3" s="17" t="s">
        <v>47</v>
      </c>
      <c r="U3" s="17">
        <v>1.6999999999999999E-3</v>
      </c>
      <c r="V3" s="17">
        <v>0.49130000000000001</v>
      </c>
      <c r="W3" s="17">
        <v>0.55289999999999995</v>
      </c>
      <c r="X3" s="17">
        <f t="shared" ref="X3" si="4">ROUND(AVERAGE(U3:W3),3)</f>
        <v>0.34899999999999998</v>
      </c>
      <c r="Y3" s="18"/>
      <c r="Z3" s="18"/>
    </row>
    <row r="4" spans="1:26" ht="16.2" x14ac:dyDescent="0.3">
      <c r="A4" s="29"/>
      <c r="B4" s="2">
        <v>3</v>
      </c>
      <c r="C4" s="9">
        <v>99.909456890000001</v>
      </c>
      <c r="D4" s="9">
        <v>100.29640196944</v>
      </c>
      <c r="E4" s="10">
        <f t="shared" si="0"/>
        <v>0.38694507943999668</v>
      </c>
      <c r="F4" s="10">
        <f t="shared" si="1"/>
        <v>0.38729574905608988</v>
      </c>
      <c r="I4" s="29"/>
      <c r="J4" s="2">
        <v>3</v>
      </c>
      <c r="K4" s="9">
        <v>99.661903379999998</v>
      </c>
      <c r="L4" s="9">
        <v>100.16858695797799</v>
      </c>
      <c r="M4" s="9">
        <f t="shared" si="2"/>
        <v>0.50668357797799501</v>
      </c>
      <c r="N4" s="9">
        <f t="shared" si="3"/>
        <v>0.5084024695435182</v>
      </c>
      <c r="O4" s="9"/>
      <c r="P4" s="9"/>
      <c r="Q4" s="16"/>
      <c r="R4" s="16"/>
      <c r="S4" s="35" t="s">
        <v>1</v>
      </c>
      <c r="T4" s="17" t="s">
        <v>46</v>
      </c>
      <c r="U4" s="17">
        <v>2.0999999999999999E-3</v>
      </c>
      <c r="V4" s="17">
        <v>0.93869999999999998</v>
      </c>
      <c r="W4" s="17">
        <v>0.50700000000000001</v>
      </c>
      <c r="X4" s="17">
        <f>ROUND(AVERAGE(U4:W4),3)</f>
        <v>0.48299999999999998</v>
      </c>
      <c r="Y4" s="18"/>
      <c r="Z4" s="18"/>
    </row>
    <row r="5" spans="1:26" ht="16.2" x14ac:dyDescent="0.3">
      <c r="A5" s="29"/>
      <c r="B5" s="2">
        <v>4</v>
      </c>
      <c r="C5" s="9">
        <v>99.57380422</v>
      </c>
      <c r="D5" s="9">
        <v>99.633591119610102</v>
      </c>
      <c r="E5" s="10">
        <f t="shared" si="0"/>
        <v>5.9786899610102751E-2</v>
      </c>
      <c r="F5" s="10">
        <f t="shared" si="1"/>
        <v>6.0042799487713246E-2</v>
      </c>
      <c r="I5" s="29"/>
      <c r="J5" s="2">
        <v>4</v>
      </c>
      <c r="K5" s="9">
        <v>99.749387110000001</v>
      </c>
      <c r="L5" s="9">
        <v>99.764489912054302</v>
      </c>
      <c r="M5" s="9">
        <f t="shared" si="2"/>
        <v>1.5102802054300923E-2</v>
      </c>
      <c r="N5" s="9">
        <f t="shared" si="3"/>
        <v>1.5140746717216521E-2</v>
      </c>
      <c r="O5" s="9"/>
      <c r="P5" s="9"/>
      <c r="Q5" s="16"/>
      <c r="R5" s="16"/>
      <c r="S5" s="35"/>
      <c r="T5" s="17" t="s">
        <v>47</v>
      </c>
      <c r="U5" s="17">
        <v>7.4083999999999999E-4</v>
      </c>
      <c r="V5" s="17">
        <v>9.9000000000000005E-2</v>
      </c>
      <c r="W5" s="17">
        <v>0.3357</v>
      </c>
      <c r="X5" s="17">
        <f t="shared" ref="X5" si="5">ROUND(AVERAGE(U5:W5),3)</f>
        <v>0.14499999999999999</v>
      </c>
      <c r="Y5" s="18"/>
      <c r="Z5" s="18"/>
    </row>
    <row r="6" spans="1:26" x14ac:dyDescent="0.3">
      <c r="A6" s="29"/>
      <c r="B6" s="2">
        <v>5</v>
      </c>
      <c r="C6" s="9">
        <v>99.781242370000001</v>
      </c>
      <c r="D6" s="9">
        <v>99.8124485745697</v>
      </c>
      <c r="E6" s="10">
        <f t="shared" si="0"/>
        <v>3.1206204569699025E-2</v>
      </c>
      <c r="F6" s="10">
        <f t="shared" si="1"/>
        <v>3.1274620187612949E-2</v>
      </c>
      <c r="I6" s="29"/>
      <c r="J6" s="2">
        <v>5</v>
      </c>
      <c r="K6" s="9">
        <v>99.656369530000006</v>
      </c>
      <c r="L6" s="9">
        <v>99.735230265204507</v>
      </c>
      <c r="M6" s="9">
        <f t="shared" si="2"/>
        <v>7.8860735204500543E-2</v>
      </c>
      <c r="N6" s="9">
        <f t="shared" si="3"/>
        <v>7.9132659133002783E-2</v>
      </c>
      <c r="O6" s="9"/>
      <c r="P6" s="9"/>
      <c r="Q6" s="9"/>
      <c r="R6" s="9"/>
      <c r="S6" s="13"/>
      <c r="T6" s="14"/>
      <c r="U6" s="14"/>
      <c r="V6" s="14"/>
      <c r="W6" s="14"/>
      <c r="X6" s="14"/>
    </row>
    <row r="7" spans="1:26" x14ac:dyDescent="0.3">
      <c r="A7" s="29"/>
      <c r="B7" s="2">
        <v>6</v>
      </c>
      <c r="C7" s="9">
        <v>99.611282349999996</v>
      </c>
      <c r="D7" s="9">
        <v>99.375549385703493</v>
      </c>
      <c r="E7" s="10">
        <f t="shared" si="0"/>
        <v>0.2357329642965027</v>
      </c>
      <c r="F7" s="10">
        <f t="shared" si="1"/>
        <v>0.23665287579394634</v>
      </c>
      <c r="I7" s="29"/>
      <c r="K7" s="10"/>
      <c r="L7" s="10"/>
      <c r="N7" s="9"/>
      <c r="S7" s="4"/>
      <c r="T7" s="3"/>
      <c r="U7" s="3"/>
      <c r="V7" s="3"/>
      <c r="W7" s="3"/>
      <c r="X7" s="3"/>
    </row>
    <row r="8" spans="1:26" x14ac:dyDescent="0.3">
      <c r="A8" s="29"/>
      <c r="B8" s="2">
        <v>7</v>
      </c>
      <c r="C8" s="9">
        <v>99.528101599999999</v>
      </c>
      <c r="D8" s="9">
        <v>99.427092520363104</v>
      </c>
      <c r="E8" s="10">
        <f t="shared" si="0"/>
        <v>0.10100907963689565</v>
      </c>
      <c r="F8" s="10">
        <f t="shared" si="1"/>
        <v>0.1014879998845428</v>
      </c>
      <c r="I8" s="29"/>
      <c r="N8" s="9"/>
      <c r="S8" s="4"/>
      <c r="T8" s="3"/>
      <c r="U8" s="3"/>
      <c r="V8" s="3"/>
      <c r="W8" s="3"/>
      <c r="X8" s="3"/>
    </row>
    <row r="9" spans="1:26" x14ac:dyDescent="0.3">
      <c r="A9" s="29"/>
      <c r="B9" s="2">
        <v>8</v>
      </c>
      <c r="C9" s="9">
        <v>99.684651689999995</v>
      </c>
      <c r="D9" s="9">
        <v>99.517215857660901</v>
      </c>
      <c r="E9" s="10">
        <f t="shared" si="0"/>
        <v>0.16743583233909476</v>
      </c>
      <c r="F9" s="10">
        <f t="shared" si="1"/>
        <v>0.16796550873226487</v>
      </c>
      <c r="I9" s="29"/>
      <c r="N9" s="9"/>
      <c r="S9" s="2" t="s">
        <v>23</v>
      </c>
      <c r="T9" s="3"/>
      <c r="U9" s="3"/>
      <c r="V9" s="3"/>
      <c r="W9" s="3"/>
      <c r="X9" s="3"/>
    </row>
    <row r="10" spans="1:26" x14ac:dyDescent="0.3">
      <c r="A10" s="29"/>
      <c r="I10" s="29"/>
      <c r="N10" s="9"/>
      <c r="S10" s="2" t="s">
        <v>24</v>
      </c>
      <c r="T10" s="3"/>
      <c r="U10" s="3"/>
      <c r="V10" s="3"/>
      <c r="W10" s="3"/>
      <c r="X10" s="3"/>
    </row>
    <row r="11" spans="1:26" x14ac:dyDescent="0.3">
      <c r="A11" s="29"/>
      <c r="I11" s="29"/>
      <c r="N11" s="9"/>
      <c r="S11" s="4"/>
      <c r="T11" s="3"/>
      <c r="U11" s="3"/>
      <c r="V11" s="3"/>
      <c r="W11" s="3"/>
      <c r="X11" s="3"/>
    </row>
    <row r="12" spans="1:26" x14ac:dyDescent="0.3">
      <c r="A12" s="29"/>
      <c r="I12" s="29"/>
      <c r="N12" s="9"/>
      <c r="S12" s="4"/>
      <c r="T12" s="3"/>
      <c r="U12" s="3"/>
      <c r="V12" s="3"/>
      <c r="W12" s="3"/>
      <c r="X12" s="3"/>
    </row>
    <row r="13" spans="1:26" x14ac:dyDescent="0.3">
      <c r="A13" s="29"/>
      <c r="I13" s="29"/>
      <c r="N13" s="9"/>
      <c r="S13" s="4"/>
      <c r="T13" s="3"/>
      <c r="U13" s="3"/>
      <c r="V13" s="3"/>
      <c r="W13" s="3"/>
      <c r="X13" s="3"/>
    </row>
    <row r="14" spans="1:26" ht="16.2" x14ac:dyDescent="0.3">
      <c r="E14" s="1" t="s">
        <v>45</v>
      </c>
      <c r="F14" s="10">
        <f>AVERAGE(F2:F9)</f>
        <v>0.13220537966606</v>
      </c>
      <c r="M14" s="1" t="s">
        <v>45</v>
      </c>
      <c r="N14" s="10">
        <f>AVERAGE(N2:N6)</f>
        <v>0.16715493810147539</v>
      </c>
      <c r="S14" s="4"/>
      <c r="T14" s="3"/>
      <c r="U14" s="3"/>
      <c r="V14" s="3"/>
      <c r="W14" s="3"/>
      <c r="X14" s="3"/>
    </row>
    <row r="15" spans="1:26" x14ac:dyDescent="0.3">
      <c r="S15" s="4"/>
      <c r="T15" s="3"/>
      <c r="U15" s="3"/>
      <c r="V15" s="3"/>
      <c r="W15" s="3"/>
      <c r="X15" s="3"/>
    </row>
    <row r="16" spans="1:26" x14ac:dyDescent="0.3">
      <c r="S16" s="4"/>
      <c r="T16" s="3"/>
      <c r="U16" s="3"/>
      <c r="V16" s="3"/>
      <c r="W16" s="3"/>
      <c r="X16" s="3"/>
    </row>
    <row r="17" spans="2:46" x14ac:dyDescent="0.3">
      <c r="S17" s="4"/>
      <c r="T17" s="5"/>
      <c r="U17" s="6"/>
      <c r="V17" s="5"/>
      <c r="W17" s="5"/>
      <c r="X17" s="5"/>
    </row>
    <row r="18" spans="2:46" x14ac:dyDescent="0.3">
      <c r="S18" s="4"/>
      <c r="T18" s="3"/>
      <c r="U18" s="3"/>
      <c r="V18" s="3"/>
      <c r="W18" s="3"/>
      <c r="X18" s="3"/>
    </row>
    <row r="19" spans="2:46" x14ac:dyDescent="0.3">
      <c r="S19" s="4"/>
      <c r="T19" s="3"/>
      <c r="U19" s="3"/>
      <c r="V19" s="3"/>
      <c r="W19" s="3"/>
      <c r="X19" s="3"/>
    </row>
    <row r="20" spans="2:46" x14ac:dyDescent="0.3">
      <c r="S20" s="4"/>
      <c r="T20" s="3"/>
      <c r="U20" s="3"/>
      <c r="V20" s="3"/>
      <c r="W20" s="3"/>
      <c r="X20" s="3"/>
    </row>
    <row r="21" spans="2:46" x14ac:dyDescent="0.3">
      <c r="S21" s="4"/>
      <c r="T21" s="3"/>
      <c r="U21" s="3"/>
      <c r="V21" s="3"/>
      <c r="W21" s="3"/>
      <c r="X21" s="3"/>
    </row>
    <row r="22" spans="2:46" x14ac:dyDescent="0.3">
      <c r="S22" s="4"/>
      <c r="T22" s="3"/>
      <c r="U22" s="3"/>
      <c r="V22" s="3"/>
      <c r="W22" s="3"/>
      <c r="X22" s="3"/>
    </row>
    <row r="23" spans="2:46" x14ac:dyDescent="0.3">
      <c r="S23" s="4"/>
      <c r="T23" s="3"/>
      <c r="U23" s="3"/>
      <c r="V23" s="3"/>
      <c r="W23" s="3"/>
      <c r="X23" s="3"/>
    </row>
    <row r="24" spans="2:46" x14ac:dyDescent="0.3">
      <c r="S24" s="4"/>
      <c r="T24" s="3"/>
      <c r="U24" s="3"/>
      <c r="V24" s="3"/>
      <c r="W24" s="3"/>
      <c r="X24" s="3"/>
    </row>
    <row r="25" spans="2:46" x14ac:dyDescent="0.3">
      <c r="S25" s="4"/>
      <c r="T25" s="3"/>
      <c r="U25" s="3"/>
      <c r="V25" s="3"/>
      <c r="W25" s="3"/>
      <c r="X25" s="3"/>
    </row>
    <row r="26" spans="2:46" x14ac:dyDescent="0.3">
      <c r="S26" s="4"/>
      <c r="T26" s="3"/>
      <c r="U26" s="3"/>
      <c r="V26" s="3"/>
      <c r="W26" s="3"/>
      <c r="X26" s="3"/>
    </row>
    <row r="27" spans="2:46" x14ac:dyDescent="0.3">
      <c r="K27" s="12"/>
      <c r="L27" s="12"/>
      <c r="M27" s="12"/>
      <c r="N27" s="12"/>
    </row>
    <row r="28" spans="2:46" x14ac:dyDescent="0.3">
      <c r="K28" s="14"/>
      <c r="L28" s="14"/>
      <c r="M28" s="14"/>
      <c r="N28" s="14"/>
    </row>
    <row r="29" spans="2:46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</sheetData>
  <mergeCells count="4">
    <mergeCell ref="A1:A13"/>
    <mergeCell ref="I1:I13"/>
    <mergeCell ref="S2:S3"/>
    <mergeCell ref="S4:S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EC58-1880-497C-868F-2817DA7831A4}">
  <sheetPr>
    <tabColor theme="9" tint="-0.249977111117893"/>
  </sheetPr>
  <dimension ref="A1:AT29"/>
  <sheetViews>
    <sheetView topLeftCell="G1" workbookViewId="0">
      <selection activeCell="M3" sqref="M3"/>
    </sheetView>
  </sheetViews>
  <sheetFormatPr defaultRowHeight="15.6" x14ac:dyDescent="0.3"/>
  <cols>
    <col min="1" max="1" width="8.33203125" style="2" bestFit="1" customWidth="1"/>
    <col min="2" max="2" width="4.5546875" style="2" bestFit="1" customWidth="1"/>
    <col min="3" max="4" width="10.5546875" style="2" bestFit="1" customWidth="1"/>
    <col min="5" max="5" width="15.44140625" style="2" bestFit="1" customWidth="1"/>
    <col min="6" max="6" width="10.6640625" style="2" bestFit="1" customWidth="1"/>
    <col min="7" max="8" width="3.88671875" style="2" bestFit="1" customWidth="1"/>
    <col min="9" max="9" width="8.33203125" style="2" bestFit="1" customWidth="1"/>
    <col min="10" max="10" width="4.5546875" style="2" bestFit="1" customWidth="1"/>
    <col min="11" max="12" width="10.5546875" style="2" bestFit="1" customWidth="1"/>
    <col min="13" max="13" width="15.44140625" style="2" bestFit="1" customWidth="1"/>
    <col min="14" max="14" width="10.6640625" style="2" bestFit="1" customWidth="1"/>
    <col min="15" max="15" width="2.77734375" style="2" bestFit="1" customWidth="1"/>
    <col min="16" max="16" width="3.88671875" style="2" bestFit="1" customWidth="1"/>
    <col min="17" max="18" width="2.77734375" style="2" bestFit="1" customWidth="1"/>
    <col min="19" max="19" width="4.6640625" style="2" bestFit="1" customWidth="1"/>
    <col min="20" max="20" width="7.21875" style="2" bestFit="1" customWidth="1"/>
    <col min="21" max="21" width="10.109375" style="2" bestFit="1" customWidth="1"/>
    <col min="22" max="23" width="8.5546875" style="2" bestFit="1" customWidth="1"/>
    <col min="24" max="24" width="9.44140625" style="2" bestFit="1" customWidth="1"/>
    <col min="25" max="25" width="3.88671875" style="2" bestFit="1" customWidth="1"/>
    <col min="26" max="26" width="2.77734375" style="2" bestFit="1" customWidth="1"/>
    <col min="27" max="30" width="3.88671875" style="2" bestFit="1" customWidth="1"/>
    <col min="31" max="31" width="2.77734375" style="2" bestFit="1" customWidth="1"/>
    <col min="32" max="35" width="3.88671875" style="2" bestFit="1" customWidth="1"/>
    <col min="36" max="36" width="2.77734375" style="2" bestFit="1" customWidth="1"/>
    <col min="37" max="42" width="3.88671875" style="2" bestFit="1" customWidth="1"/>
    <col min="43" max="43" width="2.77734375" style="2" bestFit="1" customWidth="1"/>
    <col min="44" max="46" width="3.88671875" style="2" bestFit="1" customWidth="1"/>
    <col min="47" max="16384" width="8.88671875" style="2"/>
  </cols>
  <sheetData>
    <row r="1" spans="1:26" ht="16.2" x14ac:dyDescent="0.3">
      <c r="A1" s="34" t="s">
        <v>4</v>
      </c>
      <c r="B1" s="2" t="s">
        <v>2</v>
      </c>
      <c r="C1" s="2" t="s">
        <v>12</v>
      </c>
      <c r="D1" s="2" t="s">
        <v>13</v>
      </c>
      <c r="E1" s="2" t="s">
        <v>14</v>
      </c>
      <c r="F1" s="2" t="s">
        <v>15</v>
      </c>
      <c r="I1" s="34" t="s">
        <v>5</v>
      </c>
      <c r="J1" s="2" t="s">
        <v>2</v>
      </c>
      <c r="K1" s="2" t="s">
        <v>12</v>
      </c>
      <c r="L1" s="2" t="s">
        <v>13</v>
      </c>
      <c r="M1" s="2" t="s">
        <v>14</v>
      </c>
      <c r="N1" s="2" t="s">
        <v>15</v>
      </c>
      <c r="S1" s="4"/>
      <c r="T1" s="3" t="s">
        <v>2</v>
      </c>
      <c r="U1" s="3" t="s">
        <v>9</v>
      </c>
      <c r="V1" s="3" t="s">
        <v>10</v>
      </c>
      <c r="W1" s="3" t="s">
        <v>11</v>
      </c>
      <c r="X1" s="3" t="s">
        <v>17</v>
      </c>
    </row>
    <row r="2" spans="1:26" ht="16.2" x14ac:dyDescent="0.3">
      <c r="A2" s="29"/>
      <c r="B2" s="2">
        <v>1</v>
      </c>
      <c r="C2" s="9">
        <v>99.921400000000006</v>
      </c>
      <c r="D2" s="9">
        <v>100.376752994505</v>
      </c>
      <c r="E2" s="10">
        <f>ABS(C2-D2)</f>
        <v>0.45535299450499167</v>
      </c>
      <c r="F2" s="10">
        <f>(E2/C2)*100</f>
        <v>0.45571118349521889</v>
      </c>
      <c r="I2" s="29"/>
      <c r="J2" s="2">
        <v>1</v>
      </c>
      <c r="K2" s="9">
        <v>100.655</v>
      </c>
      <c r="L2" s="9">
        <v>100.76577039779001</v>
      </c>
      <c r="M2" s="9">
        <f>ABS(K2-L2)</f>
        <v>0.11077039779000586</v>
      </c>
      <c r="N2" s="9">
        <f>(M2/K2)*100</f>
        <v>0.11004957308629065</v>
      </c>
      <c r="O2" s="9"/>
      <c r="P2" s="9"/>
      <c r="Q2" s="16"/>
      <c r="R2" s="16"/>
      <c r="S2" s="33" t="s">
        <v>3</v>
      </c>
      <c r="T2" s="17" t="s">
        <v>46</v>
      </c>
      <c r="U2" s="17">
        <v>6.0999999999999999E-2</v>
      </c>
      <c r="V2" s="17">
        <v>0.24429999999999999</v>
      </c>
      <c r="W2" s="17">
        <v>0.26919999999999999</v>
      </c>
      <c r="X2" s="17">
        <f>ROUND(AVERAGE(U2:W2),3)</f>
        <v>0.192</v>
      </c>
      <c r="Y2" s="18"/>
      <c r="Z2" s="18"/>
    </row>
    <row r="3" spans="1:26" ht="16.2" x14ac:dyDescent="0.3">
      <c r="A3" s="29"/>
      <c r="B3" s="2">
        <v>2</v>
      </c>
      <c r="C3" s="9">
        <v>100.056</v>
      </c>
      <c r="D3" s="9">
        <v>100.304540695223</v>
      </c>
      <c r="E3" s="10">
        <f t="shared" ref="E3:E9" si="0">ABS(C3-D3)</f>
        <v>0.24854069522299937</v>
      </c>
      <c r="F3" s="10">
        <f t="shared" ref="F3:F9" si="1">(E3/C3)*100</f>
        <v>0.24840159033241321</v>
      </c>
      <c r="I3" s="29"/>
      <c r="J3" s="2">
        <v>2</v>
      </c>
      <c r="K3" s="9">
        <v>99.727699999999999</v>
      </c>
      <c r="L3" s="9">
        <v>99.632012486464703</v>
      </c>
      <c r="M3" s="9">
        <f t="shared" ref="M3:M6" si="2">ABS(K3-L3)</f>
        <v>9.5687513535295921E-2</v>
      </c>
      <c r="N3" s="9">
        <f t="shared" ref="N3:N6" si="3">(M3/K3)*100</f>
        <v>9.5948782068869448E-2</v>
      </c>
      <c r="O3" s="9"/>
      <c r="P3" s="9"/>
      <c r="Q3" s="16"/>
      <c r="R3" s="16"/>
      <c r="S3" s="33"/>
      <c r="T3" s="17" t="s">
        <v>47</v>
      </c>
      <c r="U3" s="17">
        <v>4.4900000000000002E-2</v>
      </c>
      <c r="V3" s="17">
        <v>0.4622</v>
      </c>
      <c r="W3" s="17">
        <v>0.58309999999999995</v>
      </c>
      <c r="X3" s="17">
        <f t="shared" ref="X3:X4" si="4">ROUND(AVERAGE(U3:W3),3)</f>
        <v>0.36299999999999999</v>
      </c>
      <c r="Y3" s="18"/>
      <c r="Z3" s="18"/>
    </row>
    <row r="4" spans="1:26" ht="16.2" x14ac:dyDescent="0.3">
      <c r="A4" s="29"/>
      <c r="B4" s="2">
        <v>3</v>
      </c>
      <c r="C4" s="9">
        <v>100.301</v>
      </c>
      <c r="D4" s="9">
        <v>99.8680100374049</v>
      </c>
      <c r="E4" s="10">
        <f t="shared" si="0"/>
        <v>0.43298996259510147</v>
      </c>
      <c r="F4" s="10">
        <f t="shared" si="1"/>
        <v>0.43169057396745941</v>
      </c>
      <c r="I4" s="29"/>
      <c r="J4" s="2">
        <v>3</v>
      </c>
      <c r="K4" s="9">
        <v>100.383</v>
      </c>
      <c r="L4" s="9">
        <v>100.25604062378</v>
      </c>
      <c r="M4" s="9">
        <f t="shared" si="2"/>
        <v>0.12695937622000031</v>
      </c>
      <c r="N4" s="9">
        <f t="shared" si="3"/>
        <v>0.12647497705786867</v>
      </c>
      <c r="O4" s="9"/>
      <c r="P4" s="9"/>
      <c r="Q4" s="16"/>
      <c r="R4" s="16"/>
      <c r="S4" s="33"/>
      <c r="T4" s="5" t="s">
        <v>50</v>
      </c>
      <c r="U4" s="12">
        <v>4.2000000000000003E-2</v>
      </c>
      <c r="V4" s="12">
        <v>0.27289999999999998</v>
      </c>
      <c r="W4" s="12">
        <v>0.15260000000000001</v>
      </c>
      <c r="X4" s="12">
        <f t="shared" si="4"/>
        <v>0.156</v>
      </c>
      <c r="Y4" s="18"/>
      <c r="Z4" s="18"/>
    </row>
    <row r="5" spans="1:26" ht="16.2" x14ac:dyDescent="0.3">
      <c r="A5" s="29"/>
      <c r="B5" s="2">
        <v>4</v>
      </c>
      <c r="C5" s="9">
        <v>99.807299999999998</v>
      </c>
      <c r="D5" s="9">
        <v>99.989314619583396</v>
      </c>
      <c r="E5" s="10">
        <f t="shared" si="0"/>
        <v>0.18201461958339848</v>
      </c>
      <c r="F5" s="10">
        <f t="shared" si="1"/>
        <v>0.18236603894043671</v>
      </c>
      <c r="I5" s="29"/>
      <c r="J5" s="2">
        <v>4</v>
      </c>
      <c r="K5" s="9">
        <v>100.261</v>
      </c>
      <c r="L5" s="9">
        <v>100.017178465882</v>
      </c>
      <c r="M5" s="9">
        <f t="shared" si="2"/>
        <v>0.24382153411799834</v>
      </c>
      <c r="N5" s="9">
        <f t="shared" si="3"/>
        <v>0.24318681652686325</v>
      </c>
      <c r="O5" s="9"/>
      <c r="P5" s="9"/>
      <c r="Q5" s="16"/>
      <c r="R5" s="16"/>
      <c r="S5" s="35" t="s">
        <v>0</v>
      </c>
      <c r="T5" s="17" t="s">
        <v>46</v>
      </c>
      <c r="U5" s="17">
        <v>5.1900000000000002E-2</v>
      </c>
      <c r="V5" s="17">
        <v>0.28449999999999998</v>
      </c>
      <c r="W5" s="17">
        <v>0.49349999999999999</v>
      </c>
      <c r="X5" s="17">
        <f>ROUND(AVERAGE(U5:W5),3)</f>
        <v>0.27700000000000002</v>
      </c>
      <c r="Y5" s="18"/>
      <c r="Z5" s="18"/>
    </row>
    <row r="6" spans="1:26" ht="16.2" x14ac:dyDescent="0.3">
      <c r="A6" s="29"/>
      <c r="B6" s="2">
        <v>5</v>
      </c>
      <c r="C6" s="9">
        <v>99.432000000000002</v>
      </c>
      <c r="D6" s="9">
        <v>99.648033191485297</v>
      </c>
      <c r="E6" s="10">
        <f t="shared" si="0"/>
        <v>0.21603319148529465</v>
      </c>
      <c r="F6" s="10">
        <f t="shared" si="1"/>
        <v>0.21726726957648912</v>
      </c>
      <c r="I6" s="29"/>
      <c r="J6" s="2">
        <v>5</v>
      </c>
      <c r="K6" s="9">
        <v>99.7333</v>
      </c>
      <c r="L6" s="9">
        <v>99.593816785425801</v>
      </c>
      <c r="M6" s="9">
        <f t="shared" si="2"/>
        <v>0.13948321457419866</v>
      </c>
      <c r="N6" s="9">
        <f t="shared" si="3"/>
        <v>0.13985621108917348</v>
      </c>
      <c r="O6" s="9"/>
      <c r="P6" s="9"/>
      <c r="Q6" s="9"/>
      <c r="R6" s="9"/>
      <c r="S6" s="35"/>
      <c r="T6" s="17" t="s">
        <v>47</v>
      </c>
      <c r="U6" s="17">
        <v>5.96E-2</v>
      </c>
      <c r="V6" s="17">
        <v>0.2462</v>
      </c>
      <c r="W6" s="17">
        <v>0.2326</v>
      </c>
      <c r="X6" s="17">
        <f t="shared" ref="X6:X7" si="5">ROUND(AVERAGE(U6:W6),3)</f>
        <v>0.17899999999999999</v>
      </c>
      <c r="Y6" s="18"/>
    </row>
    <row r="7" spans="1:26" ht="16.2" x14ac:dyDescent="0.3">
      <c r="A7" s="29"/>
      <c r="B7" s="2">
        <v>6</v>
      </c>
      <c r="C7" s="9">
        <v>100.51900000000001</v>
      </c>
      <c r="D7" s="9">
        <v>100.34623799806801</v>
      </c>
      <c r="E7" s="10">
        <f t="shared" si="0"/>
        <v>0.17276200193199998</v>
      </c>
      <c r="F7" s="10">
        <f t="shared" si="1"/>
        <v>0.17186999664938965</v>
      </c>
      <c r="I7" s="29"/>
      <c r="K7" s="10"/>
      <c r="L7" s="10"/>
      <c r="N7" s="9"/>
      <c r="S7" s="35"/>
      <c r="T7" s="20" t="s">
        <v>49</v>
      </c>
      <c r="U7" s="17">
        <v>0.04</v>
      </c>
      <c r="V7" s="17">
        <v>0.25469999999999998</v>
      </c>
      <c r="W7" s="17">
        <v>0.22539999999999999</v>
      </c>
      <c r="X7" s="17">
        <f t="shared" si="5"/>
        <v>0.17299999999999999</v>
      </c>
      <c r="Y7" s="18"/>
    </row>
    <row r="8" spans="1:26" ht="16.2" x14ac:dyDescent="0.3">
      <c r="A8" s="29"/>
      <c r="B8" s="2">
        <v>7</v>
      </c>
      <c r="C8" s="9">
        <v>100.25</v>
      </c>
      <c r="D8" s="9">
        <v>100.299885459322</v>
      </c>
      <c r="E8" s="10">
        <f t="shared" si="0"/>
        <v>4.9885459321998837E-2</v>
      </c>
      <c r="F8" s="10">
        <f t="shared" si="1"/>
        <v>4.9761056680298094E-2</v>
      </c>
      <c r="I8" s="29"/>
      <c r="N8" s="9"/>
      <c r="S8" s="35" t="s">
        <v>1</v>
      </c>
      <c r="T8" s="17" t="s">
        <v>46</v>
      </c>
      <c r="U8" s="17">
        <v>1.5599999999999999E-2</v>
      </c>
      <c r="V8" s="17">
        <v>0.79500000000000004</v>
      </c>
      <c r="W8" s="17">
        <v>0.3281</v>
      </c>
      <c r="X8" s="17">
        <f>ROUND(AVERAGE(U8:W8),3)</f>
        <v>0.38</v>
      </c>
      <c r="Y8" s="18"/>
    </row>
    <row r="9" spans="1:26" ht="16.2" x14ac:dyDescent="0.3">
      <c r="A9" s="29"/>
      <c r="B9" s="2">
        <v>8</v>
      </c>
      <c r="C9" s="9">
        <v>100.88</v>
      </c>
      <c r="D9" s="9">
        <v>101.04428224127</v>
      </c>
      <c r="E9" s="10">
        <f t="shared" si="0"/>
        <v>0.16428224127000135</v>
      </c>
      <c r="F9" s="10">
        <f t="shared" si="1"/>
        <v>0.16284916858644069</v>
      </c>
      <c r="I9" s="29"/>
      <c r="N9" s="9"/>
      <c r="S9" s="35"/>
      <c r="T9" s="17" t="s">
        <v>47</v>
      </c>
      <c r="U9" s="17">
        <v>1.49E-2</v>
      </c>
      <c r="V9" s="17">
        <v>0.31190000000000001</v>
      </c>
      <c r="W9" s="17">
        <v>0.5363</v>
      </c>
      <c r="X9" s="17">
        <f t="shared" ref="X9:X10" si="6">ROUND(AVERAGE(U9:W9),3)</f>
        <v>0.28799999999999998</v>
      </c>
      <c r="Y9" s="18"/>
    </row>
    <row r="10" spans="1:26" ht="16.2" x14ac:dyDescent="0.3">
      <c r="A10" s="29"/>
      <c r="I10" s="29"/>
      <c r="N10" s="9"/>
      <c r="S10" s="35"/>
      <c r="T10" s="20" t="s">
        <v>49</v>
      </c>
      <c r="U10" s="17">
        <v>1.89E-2</v>
      </c>
      <c r="V10" s="17">
        <v>0.25600000000000001</v>
      </c>
      <c r="W10" s="17">
        <v>0.31879999999999997</v>
      </c>
      <c r="X10" s="17">
        <f t="shared" si="6"/>
        <v>0.19800000000000001</v>
      </c>
      <c r="Y10" s="18"/>
    </row>
    <row r="11" spans="1:26" x14ac:dyDescent="0.3">
      <c r="A11" s="29"/>
      <c r="I11" s="29"/>
      <c r="N11" s="9"/>
      <c r="S11" s="21"/>
      <c r="T11" s="20"/>
      <c r="U11" s="20"/>
      <c r="V11" s="20"/>
      <c r="W11" s="20"/>
      <c r="X11" s="20"/>
      <c r="Y11" s="18"/>
    </row>
    <row r="12" spans="1:26" x14ac:dyDescent="0.3">
      <c r="A12" s="29"/>
      <c r="I12" s="29"/>
      <c r="N12" s="9"/>
      <c r="S12" s="19"/>
      <c r="T12" s="17"/>
      <c r="U12" s="17"/>
      <c r="V12" s="17"/>
      <c r="W12" s="17"/>
      <c r="X12" s="17"/>
    </row>
    <row r="13" spans="1:26" x14ac:dyDescent="0.3">
      <c r="A13" s="29"/>
      <c r="I13" s="29"/>
      <c r="N13" s="9"/>
      <c r="S13" s="19"/>
      <c r="T13" s="17"/>
      <c r="U13" s="17"/>
      <c r="V13" s="17"/>
      <c r="W13" s="17"/>
      <c r="X13" s="17"/>
    </row>
    <row r="14" spans="1:26" ht="16.2" x14ac:dyDescent="0.3">
      <c r="E14" s="1" t="s">
        <v>45</v>
      </c>
      <c r="F14" s="10">
        <f>AVERAGE(F2:F9)</f>
        <v>0.23998960977851824</v>
      </c>
      <c r="M14" s="1" t="s">
        <v>45</v>
      </c>
      <c r="N14" s="10">
        <f>AVERAGE(N2:N6)</f>
        <v>0.1431032719658131</v>
      </c>
      <c r="S14" s="19" t="s">
        <v>25</v>
      </c>
      <c r="T14" s="8"/>
      <c r="U14" s="3"/>
      <c r="V14" s="3"/>
      <c r="W14" s="3"/>
      <c r="X14" s="17"/>
    </row>
    <row r="15" spans="1:26" x14ac:dyDescent="0.3">
      <c r="S15" s="4" t="s">
        <v>26</v>
      </c>
      <c r="T15" s="3"/>
      <c r="U15" s="3"/>
      <c r="V15" s="3"/>
      <c r="W15" s="3"/>
      <c r="X15" s="3"/>
    </row>
    <row r="16" spans="1:26" x14ac:dyDescent="0.3">
      <c r="S16" s="4" t="s">
        <v>27</v>
      </c>
      <c r="T16" s="3"/>
      <c r="U16" s="3"/>
      <c r="V16" s="3"/>
      <c r="W16" s="3"/>
      <c r="X16" s="3"/>
    </row>
    <row r="17" spans="2:46" x14ac:dyDescent="0.3">
      <c r="T17" s="5"/>
      <c r="U17" s="6"/>
      <c r="V17" s="5"/>
      <c r="W17" s="5"/>
      <c r="X17" s="5"/>
    </row>
    <row r="18" spans="2:46" x14ac:dyDescent="0.3">
      <c r="T18" s="3"/>
      <c r="U18" s="3"/>
      <c r="V18" s="3"/>
      <c r="W18" s="3"/>
      <c r="X18" s="3"/>
    </row>
    <row r="19" spans="2:46" x14ac:dyDescent="0.3">
      <c r="S19" s="4"/>
      <c r="T19" s="3"/>
      <c r="U19" s="3"/>
      <c r="V19" s="3"/>
      <c r="W19" s="3"/>
      <c r="X19" s="3"/>
    </row>
    <row r="20" spans="2:46" x14ac:dyDescent="0.3">
      <c r="S20" s="4"/>
      <c r="T20" s="3"/>
      <c r="U20" s="3"/>
      <c r="V20" s="3"/>
      <c r="W20" s="3"/>
      <c r="X20" s="3"/>
    </row>
    <row r="21" spans="2:46" x14ac:dyDescent="0.3">
      <c r="S21" s="4"/>
      <c r="T21" s="3"/>
      <c r="U21" s="3"/>
      <c r="V21" s="3"/>
      <c r="W21" s="3"/>
      <c r="X21" s="3"/>
    </row>
    <row r="22" spans="2:46" x14ac:dyDescent="0.3">
      <c r="S22" s="4"/>
      <c r="T22" s="3"/>
      <c r="U22" s="3"/>
      <c r="V22" s="3"/>
      <c r="W22" s="3"/>
      <c r="X22" s="3"/>
    </row>
    <row r="23" spans="2:46" x14ac:dyDescent="0.3">
      <c r="S23" s="4"/>
      <c r="T23" s="3"/>
      <c r="U23" s="3"/>
      <c r="V23" s="3"/>
      <c r="W23" s="3"/>
      <c r="X23" s="3"/>
    </row>
    <row r="24" spans="2:46" x14ac:dyDescent="0.3">
      <c r="S24" s="4"/>
      <c r="T24" s="3"/>
      <c r="U24" s="3"/>
      <c r="V24" s="3"/>
      <c r="W24" s="3"/>
      <c r="X24" s="3"/>
    </row>
    <row r="25" spans="2:46" x14ac:dyDescent="0.3">
      <c r="S25" s="4"/>
      <c r="T25" s="3"/>
      <c r="U25" s="3"/>
      <c r="V25" s="3"/>
      <c r="W25" s="3"/>
      <c r="X25" s="3"/>
    </row>
    <row r="26" spans="2:46" x14ac:dyDescent="0.3">
      <c r="S26" s="4"/>
      <c r="T26" s="3"/>
      <c r="U26" s="3"/>
      <c r="V26" s="3"/>
      <c r="W26" s="3"/>
      <c r="X26" s="3"/>
    </row>
    <row r="27" spans="2:46" x14ac:dyDescent="0.3">
      <c r="K27" s="12"/>
      <c r="L27" s="12"/>
      <c r="M27" s="12"/>
      <c r="N27" s="12"/>
    </row>
    <row r="28" spans="2:46" x14ac:dyDescent="0.3">
      <c r="K28" s="14"/>
      <c r="L28" s="14"/>
      <c r="M28" s="14"/>
      <c r="N28" s="14"/>
    </row>
    <row r="29" spans="2:46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</sheetData>
  <mergeCells count="5">
    <mergeCell ref="S5:S7"/>
    <mergeCell ref="S8:S10"/>
    <mergeCell ref="A1:A13"/>
    <mergeCell ref="I1:I13"/>
    <mergeCell ref="S2:S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7B71-B90E-436F-B423-C668867682BB}">
  <sheetPr>
    <tabColor theme="9" tint="-0.249977111117893"/>
  </sheetPr>
  <dimension ref="A1:AT29"/>
  <sheetViews>
    <sheetView topLeftCell="G1" workbookViewId="0">
      <selection activeCell="M2" sqref="M2"/>
    </sheetView>
  </sheetViews>
  <sheetFormatPr defaultRowHeight="15.6" x14ac:dyDescent="0.3"/>
  <cols>
    <col min="1" max="1" width="8.33203125" style="2" bestFit="1" customWidth="1"/>
    <col min="2" max="2" width="4.5546875" style="2" bestFit="1" customWidth="1"/>
    <col min="3" max="4" width="10.5546875" style="2" bestFit="1" customWidth="1"/>
    <col min="5" max="5" width="15.44140625" style="2" bestFit="1" customWidth="1"/>
    <col min="6" max="6" width="10.6640625" style="2" bestFit="1" customWidth="1"/>
    <col min="7" max="8" width="3.88671875" style="2" bestFit="1" customWidth="1"/>
    <col min="9" max="9" width="8.33203125" style="2" bestFit="1" customWidth="1"/>
    <col min="10" max="10" width="4.5546875" style="2" bestFit="1" customWidth="1"/>
    <col min="11" max="12" width="10.5546875" style="2" bestFit="1" customWidth="1"/>
    <col min="13" max="13" width="15.44140625" style="2" bestFit="1" customWidth="1"/>
    <col min="14" max="14" width="10.6640625" style="2" bestFit="1" customWidth="1"/>
    <col min="15" max="15" width="2.77734375" style="2" bestFit="1" customWidth="1"/>
    <col min="16" max="16" width="3.88671875" style="2" bestFit="1" customWidth="1"/>
    <col min="17" max="18" width="2.77734375" style="2" bestFit="1" customWidth="1"/>
    <col min="19" max="19" width="4.6640625" style="2" bestFit="1" customWidth="1"/>
    <col min="20" max="20" width="7.21875" style="2" bestFit="1" customWidth="1"/>
    <col min="21" max="21" width="10.109375" style="2" bestFit="1" customWidth="1"/>
    <col min="22" max="23" width="8.5546875" style="2" bestFit="1" customWidth="1"/>
    <col min="24" max="24" width="9.44140625" style="2" bestFit="1" customWidth="1"/>
    <col min="25" max="25" width="3.88671875" style="2" bestFit="1" customWidth="1"/>
    <col min="26" max="26" width="2.77734375" style="2" bestFit="1" customWidth="1"/>
    <col min="27" max="30" width="3.88671875" style="2" bestFit="1" customWidth="1"/>
    <col min="31" max="31" width="2.77734375" style="2" bestFit="1" customWidth="1"/>
    <col min="32" max="35" width="3.88671875" style="2" bestFit="1" customWidth="1"/>
    <col min="36" max="36" width="2.77734375" style="2" bestFit="1" customWidth="1"/>
    <col min="37" max="42" width="3.88671875" style="2" bestFit="1" customWidth="1"/>
    <col min="43" max="43" width="2.77734375" style="2" bestFit="1" customWidth="1"/>
    <col min="44" max="46" width="3.88671875" style="2" bestFit="1" customWidth="1"/>
    <col min="47" max="16384" width="8.88671875" style="2"/>
  </cols>
  <sheetData>
    <row r="1" spans="1:26" ht="16.2" x14ac:dyDescent="0.3">
      <c r="A1" s="34" t="s">
        <v>4</v>
      </c>
      <c r="B1" s="2" t="s">
        <v>2</v>
      </c>
      <c r="C1" s="2" t="s">
        <v>12</v>
      </c>
      <c r="D1" s="2" t="s">
        <v>13</v>
      </c>
      <c r="E1" s="2" t="s">
        <v>14</v>
      </c>
      <c r="F1" s="2" t="s">
        <v>15</v>
      </c>
      <c r="I1" s="34" t="s">
        <v>5</v>
      </c>
      <c r="J1" s="2" t="s">
        <v>2</v>
      </c>
      <c r="K1" s="2" t="s">
        <v>12</v>
      </c>
      <c r="L1" s="2" t="s">
        <v>13</v>
      </c>
      <c r="M1" s="2" t="s">
        <v>14</v>
      </c>
      <c r="N1" s="2" t="s">
        <v>15</v>
      </c>
      <c r="S1" s="4"/>
      <c r="T1" s="3" t="s">
        <v>2</v>
      </c>
      <c r="U1" s="3" t="s">
        <v>9</v>
      </c>
      <c r="V1" s="3" t="s">
        <v>10</v>
      </c>
      <c r="W1" s="3" t="s">
        <v>11</v>
      </c>
      <c r="X1" s="3" t="s">
        <v>17</v>
      </c>
    </row>
    <row r="2" spans="1:26" ht="16.2" x14ac:dyDescent="0.3">
      <c r="A2" s="29"/>
      <c r="B2" s="2">
        <v>1</v>
      </c>
      <c r="C2" s="9">
        <v>298.97369379999998</v>
      </c>
      <c r="D2" s="9">
        <v>298.79384371978102</v>
      </c>
      <c r="E2" s="10">
        <f>ABS(C2-D2)</f>
        <v>0.1798500802189551</v>
      </c>
      <c r="F2" s="10">
        <f>(E2/C2)*100</f>
        <v>6.0155821046672671E-2</v>
      </c>
      <c r="I2" s="29"/>
      <c r="J2" s="2">
        <v>1</v>
      </c>
      <c r="K2" s="9">
        <v>299.40520220000002</v>
      </c>
      <c r="L2" s="9">
        <v>299.45324894013697</v>
      </c>
      <c r="M2" s="9">
        <f>ABS(K2-L2)</f>
        <v>4.8046740136953758E-2</v>
      </c>
      <c r="N2" s="9">
        <f>(M2/K2)*100</f>
        <v>1.6047396566228986E-2</v>
      </c>
      <c r="O2" s="9"/>
      <c r="P2" s="9"/>
      <c r="Q2" s="16"/>
      <c r="R2" s="16"/>
      <c r="S2" s="33" t="s">
        <v>3</v>
      </c>
      <c r="T2" s="17" t="s">
        <v>46</v>
      </c>
      <c r="U2" s="17">
        <v>4.48E-2</v>
      </c>
      <c r="V2" s="17">
        <v>0.1042</v>
      </c>
      <c r="W2" s="17">
        <v>0.1129</v>
      </c>
      <c r="X2" s="17">
        <f>ROUND(AVERAGE(U2:W2),3)</f>
        <v>8.6999999999999994E-2</v>
      </c>
      <c r="Y2" s="18"/>
      <c r="Z2" s="18"/>
    </row>
    <row r="3" spans="1:26" ht="16.2" x14ac:dyDescent="0.3">
      <c r="A3" s="29"/>
      <c r="B3" s="2">
        <v>2</v>
      </c>
      <c r="C3" s="9">
        <v>298.82891849999999</v>
      </c>
      <c r="D3" s="9">
        <v>298.825943012621</v>
      </c>
      <c r="E3" s="10">
        <f t="shared" ref="E3:E9" si="0">ABS(C3-D3)</f>
        <v>2.9754873789897829E-3</v>
      </c>
      <c r="F3" s="10">
        <f t="shared" ref="F3:F9" si="1">(E3/C3)*100</f>
        <v>9.9571600831858021E-4</v>
      </c>
      <c r="I3" s="29"/>
      <c r="J3" s="2">
        <v>2</v>
      </c>
      <c r="K3" s="9">
        <v>299.13684080000002</v>
      </c>
      <c r="L3" s="9">
        <v>299.10365245307298</v>
      </c>
      <c r="M3" s="9">
        <f t="shared" ref="M3:M6" si="2">ABS(K3-L3)</f>
        <v>3.3188346927033763E-2</v>
      </c>
      <c r="N3" s="9">
        <f t="shared" ref="N3:N6" si="3">(M3/K3)*100</f>
        <v>1.1094703961663874E-2</v>
      </c>
      <c r="O3" s="9"/>
      <c r="P3" s="9"/>
      <c r="Q3" s="16"/>
      <c r="R3" s="16"/>
      <c r="S3" s="33"/>
      <c r="T3" s="17" t="s">
        <v>47</v>
      </c>
      <c r="U3" s="17">
        <v>5.2400000000000002E-2</v>
      </c>
      <c r="V3" s="17">
        <v>0.2422</v>
      </c>
      <c r="W3" s="17">
        <v>0.1358</v>
      </c>
      <c r="X3" s="17">
        <f t="shared" ref="X3:X4" si="4">ROUND(AVERAGE(U3:W3),3)</f>
        <v>0.14299999999999999</v>
      </c>
      <c r="Y3" s="18"/>
      <c r="Z3" s="18"/>
    </row>
    <row r="4" spans="1:26" ht="16.2" x14ac:dyDescent="0.3">
      <c r="A4" s="29"/>
      <c r="B4" s="2">
        <v>3</v>
      </c>
      <c r="C4" s="9">
        <v>299.5252787</v>
      </c>
      <c r="D4" s="9">
        <v>299.57671890217603</v>
      </c>
      <c r="E4" s="10">
        <f t="shared" si="0"/>
        <v>5.1440202176024741E-2</v>
      </c>
      <c r="F4" s="10">
        <f t="shared" si="1"/>
        <v>1.7173910128482503E-2</v>
      </c>
      <c r="I4" s="29"/>
      <c r="J4" s="2">
        <v>3</v>
      </c>
      <c r="K4" s="9">
        <v>298.95523070000002</v>
      </c>
      <c r="L4" s="9">
        <v>298.92869762430502</v>
      </c>
      <c r="M4" s="9">
        <f t="shared" si="2"/>
        <v>2.6533075694999297E-2</v>
      </c>
      <c r="N4" s="9">
        <f t="shared" si="3"/>
        <v>8.8752672541880014E-3</v>
      </c>
      <c r="O4" s="9"/>
      <c r="P4" s="9"/>
      <c r="Q4" s="16"/>
      <c r="R4" s="16"/>
      <c r="S4" s="33"/>
      <c r="T4" s="5" t="s">
        <v>50</v>
      </c>
      <c r="U4" s="12">
        <v>4.3299999999999998E-2</v>
      </c>
      <c r="V4" s="12">
        <v>0.12230000000000001</v>
      </c>
      <c r="W4" s="12">
        <v>5.3699999999999998E-2</v>
      </c>
      <c r="X4" s="12">
        <f t="shared" si="4"/>
        <v>7.2999999999999995E-2</v>
      </c>
      <c r="Y4" s="18"/>
      <c r="Z4" s="18"/>
    </row>
    <row r="5" spans="1:26" ht="16.2" x14ac:dyDescent="0.3">
      <c r="A5" s="29"/>
      <c r="B5" s="2">
        <v>4</v>
      </c>
      <c r="C5" s="9">
        <v>299.17909750000001</v>
      </c>
      <c r="D5" s="9">
        <v>298.93027758509101</v>
      </c>
      <c r="E5" s="10">
        <f t="shared" si="0"/>
        <v>0.24881991490900646</v>
      </c>
      <c r="F5" s="10">
        <f t="shared" si="1"/>
        <v>8.3167546459025743E-2</v>
      </c>
      <c r="I5" s="29"/>
      <c r="J5" s="2">
        <v>4</v>
      </c>
      <c r="K5" s="9">
        <v>299.2196045</v>
      </c>
      <c r="L5" s="9">
        <v>299.15494035962598</v>
      </c>
      <c r="M5" s="9">
        <f t="shared" si="2"/>
        <v>6.4664140374020462E-2</v>
      </c>
      <c r="N5" s="9">
        <f t="shared" si="3"/>
        <v>2.1610930367371856E-2</v>
      </c>
      <c r="O5" s="9"/>
      <c r="P5" s="9"/>
      <c r="Q5" s="16"/>
      <c r="R5" s="16"/>
      <c r="S5" s="35" t="s">
        <v>0</v>
      </c>
      <c r="T5" s="17" t="s">
        <v>46</v>
      </c>
      <c r="U5" s="17">
        <v>4.4400000000000002E-2</v>
      </c>
      <c r="V5" s="17">
        <v>0.1351</v>
      </c>
      <c r="W5" s="17">
        <v>0.17680000000000001</v>
      </c>
      <c r="X5" s="17">
        <f>ROUND(AVERAGE(U5:W5),3)</f>
        <v>0.11899999999999999</v>
      </c>
      <c r="Y5" s="18"/>
      <c r="Z5" s="18"/>
    </row>
    <row r="6" spans="1:26" ht="16.2" x14ac:dyDescent="0.3">
      <c r="A6" s="29"/>
      <c r="B6" s="2">
        <v>5</v>
      </c>
      <c r="C6" s="9">
        <v>299.0008138</v>
      </c>
      <c r="D6" s="9">
        <v>299.08863518882401</v>
      </c>
      <c r="E6" s="10">
        <f t="shared" si="0"/>
        <v>8.7821388824011137E-2</v>
      </c>
      <c r="F6" s="10">
        <f t="shared" si="1"/>
        <v>2.9371622005936876E-2</v>
      </c>
      <c r="I6" s="29"/>
      <c r="J6" s="2">
        <v>5</v>
      </c>
      <c r="K6" s="9">
        <v>299.10669960000001</v>
      </c>
      <c r="L6" s="9">
        <v>299.02844782322899</v>
      </c>
      <c r="M6" s="9">
        <f t="shared" si="2"/>
        <v>7.8251776771026016E-2</v>
      </c>
      <c r="N6" s="9">
        <f t="shared" si="3"/>
        <v>2.616182682490005E-2</v>
      </c>
      <c r="O6" s="9"/>
      <c r="P6" s="9"/>
      <c r="Q6" s="9"/>
      <c r="R6" s="9"/>
      <c r="S6" s="35"/>
      <c r="T6" s="17" t="s">
        <v>47</v>
      </c>
      <c r="U6" s="17">
        <v>5.9900000000000002E-2</v>
      </c>
      <c r="V6" s="17">
        <v>7.9600000000000004E-2</v>
      </c>
      <c r="W6" s="17">
        <v>9.1499999999999998E-2</v>
      </c>
      <c r="X6" s="17">
        <f t="shared" ref="X6:X7" si="5">ROUND(AVERAGE(U6:W6),3)</f>
        <v>7.6999999999999999E-2</v>
      </c>
      <c r="Y6" s="18"/>
    </row>
    <row r="7" spans="1:26" ht="16.2" x14ac:dyDescent="0.3">
      <c r="A7" s="29"/>
      <c r="B7" s="2">
        <v>6</v>
      </c>
      <c r="C7" s="9">
        <v>298.58265180000001</v>
      </c>
      <c r="D7" s="9">
        <v>298.69242944112602</v>
      </c>
      <c r="E7" s="10">
        <f t="shared" si="0"/>
        <v>0.10977764112601562</v>
      </c>
      <c r="F7" s="10">
        <f t="shared" si="1"/>
        <v>3.676624896464116E-2</v>
      </c>
      <c r="I7" s="29"/>
      <c r="K7" s="10"/>
      <c r="L7" s="10"/>
      <c r="N7" s="9"/>
      <c r="S7" s="35"/>
      <c r="T7" s="20" t="s">
        <v>49</v>
      </c>
      <c r="U7" s="17">
        <v>4.4400000000000002E-2</v>
      </c>
      <c r="V7" s="17">
        <v>0.1729</v>
      </c>
      <c r="W7" s="17">
        <v>6.6900000000000001E-2</v>
      </c>
      <c r="X7" s="17">
        <f t="shared" si="5"/>
        <v>9.5000000000000001E-2</v>
      </c>
      <c r="Y7" s="18"/>
    </row>
    <row r="8" spans="1:26" ht="16.2" x14ac:dyDescent="0.3">
      <c r="A8" s="29"/>
      <c r="B8" s="2">
        <v>7</v>
      </c>
      <c r="C8" s="9">
        <v>298.74377440000001</v>
      </c>
      <c r="D8" s="9">
        <v>298.73958858241502</v>
      </c>
      <c r="E8" s="10">
        <f t="shared" si="0"/>
        <v>4.1858175849824875E-3</v>
      </c>
      <c r="F8" s="10">
        <f t="shared" si="1"/>
        <v>1.4011396868066374E-3</v>
      </c>
      <c r="I8" s="29"/>
      <c r="N8" s="9"/>
      <c r="S8" s="35" t="s">
        <v>1</v>
      </c>
      <c r="T8" s="17" t="s">
        <v>46</v>
      </c>
      <c r="U8" s="17">
        <v>1.78E-2</v>
      </c>
      <c r="V8" s="17">
        <v>0.20280000000000001</v>
      </c>
      <c r="W8" s="17">
        <v>0.64129999999999998</v>
      </c>
      <c r="X8" s="17">
        <f>ROUND(AVERAGE(U8:W8),3)</f>
        <v>0.28699999999999998</v>
      </c>
      <c r="Y8" s="18"/>
    </row>
    <row r="9" spans="1:26" ht="16.2" x14ac:dyDescent="0.3">
      <c r="A9" s="29"/>
      <c r="B9" s="2">
        <v>8</v>
      </c>
      <c r="C9" s="9">
        <v>298.80105589999999</v>
      </c>
      <c r="D9" s="9">
        <v>298.74692057653198</v>
      </c>
      <c r="E9" s="10">
        <f t="shared" si="0"/>
        <v>5.4135323468017305E-2</v>
      </c>
      <c r="F9" s="10">
        <f t="shared" si="1"/>
        <v>1.8117514111507967E-2</v>
      </c>
      <c r="I9" s="29"/>
      <c r="N9" s="9"/>
      <c r="S9" s="35"/>
      <c r="T9" s="17" t="s">
        <v>47</v>
      </c>
      <c r="U9" s="17">
        <v>3.73E-2</v>
      </c>
      <c r="V9" s="17">
        <v>1.0771999999999999</v>
      </c>
      <c r="W9" s="17">
        <v>0.41099999999999998</v>
      </c>
      <c r="X9" s="17">
        <f t="shared" ref="X9:X10" si="6">ROUND(AVERAGE(U9:W9),3)</f>
        <v>0.50900000000000001</v>
      </c>
      <c r="Y9" s="18"/>
    </row>
    <row r="10" spans="1:26" ht="16.2" x14ac:dyDescent="0.3">
      <c r="A10" s="29"/>
      <c r="I10" s="29"/>
      <c r="N10" s="9"/>
      <c r="S10" s="35"/>
      <c r="T10" s="20" t="s">
        <v>49</v>
      </c>
      <c r="U10" s="17">
        <v>1.95E-2</v>
      </c>
      <c r="V10" s="17">
        <v>0.31979999999999997</v>
      </c>
      <c r="W10" s="17">
        <v>0.1542</v>
      </c>
      <c r="X10" s="17">
        <f t="shared" si="6"/>
        <v>0.16500000000000001</v>
      </c>
      <c r="Y10" s="18"/>
    </row>
    <row r="11" spans="1:26" x14ac:dyDescent="0.3">
      <c r="A11" s="29"/>
      <c r="I11" s="29"/>
      <c r="N11" s="9"/>
      <c r="S11" s="21"/>
      <c r="T11" s="20"/>
      <c r="U11" s="20"/>
      <c r="V11" s="20"/>
      <c r="W11" s="20"/>
      <c r="X11" s="20"/>
      <c r="Y11" s="18"/>
    </row>
    <row r="12" spans="1:26" x14ac:dyDescent="0.3">
      <c r="A12" s="29"/>
      <c r="I12" s="29"/>
      <c r="N12" s="9"/>
      <c r="S12" s="19"/>
      <c r="T12" s="17"/>
      <c r="U12" s="17"/>
      <c r="V12" s="17"/>
      <c r="W12" s="17"/>
      <c r="X12" s="17"/>
      <c r="Y12" s="18"/>
    </row>
    <row r="13" spans="1:26" x14ac:dyDescent="0.3">
      <c r="A13" s="29"/>
      <c r="I13" s="29"/>
      <c r="N13" s="9"/>
      <c r="S13" s="19"/>
      <c r="T13" s="17"/>
      <c r="U13" s="17"/>
      <c r="V13" s="17"/>
      <c r="W13" s="17"/>
      <c r="X13" s="17"/>
    </row>
    <row r="14" spans="1:26" ht="16.2" x14ac:dyDescent="0.3">
      <c r="E14" s="1" t="s">
        <v>45</v>
      </c>
      <c r="F14" s="10">
        <f>AVERAGE(F2:F9)</f>
        <v>3.0893689801424016E-2</v>
      </c>
      <c r="M14" s="1" t="s">
        <v>45</v>
      </c>
      <c r="N14" s="10">
        <f>AVERAGE(N2:N6)</f>
        <v>1.675802499487055E-2</v>
      </c>
      <c r="S14" s="19"/>
      <c r="T14" s="8"/>
      <c r="U14" s="3"/>
      <c r="V14" s="3"/>
      <c r="W14" s="3"/>
      <c r="X14" s="17"/>
    </row>
    <row r="15" spans="1:26" x14ac:dyDescent="0.3">
      <c r="S15" s="4" t="s">
        <v>28</v>
      </c>
      <c r="T15" s="3"/>
      <c r="U15" s="3"/>
      <c r="V15" s="3"/>
      <c r="W15" s="3"/>
      <c r="X15" s="3"/>
    </row>
    <row r="16" spans="1:26" x14ac:dyDescent="0.3">
      <c r="S16" s="4" t="s">
        <v>29</v>
      </c>
      <c r="T16" s="3"/>
      <c r="U16" s="3"/>
      <c r="V16" s="3"/>
      <c r="W16" s="3"/>
      <c r="X16" s="3"/>
    </row>
    <row r="17" spans="2:46" x14ac:dyDescent="0.3">
      <c r="S17" s="2" t="s">
        <v>30</v>
      </c>
      <c r="T17" s="5"/>
      <c r="U17" s="6"/>
      <c r="V17" s="5"/>
      <c r="W17" s="5"/>
      <c r="X17" s="5"/>
    </row>
    <row r="18" spans="2:46" x14ac:dyDescent="0.3">
      <c r="T18" s="3"/>
      <c r="U18" s="3"/>
      <c r="V18" s="3"/>
      <c r="W18" s="3"/>
      <c r="X18" s="3"/>
    </row>
    <row r="19" spans="2:46" x14ac:dyDescent="0.3">
      <c r="D19" s="10">
        <f>ABS(C2-D2)</f>
        <v>0.1798500802189551</v>
      </c>
      <c r="S19" s="4"/>
      <c r="T19" s="3"/>
      <c r="U19" s="3"/>
      <c r="V19" s="3"/>
      <c r="W19" s="3"/>
      <c r="X19" s="3"/>
    </row>
    <row r="20" spans="2:46" x14ac:dyDescent="0.3">
      <c r="D20" s="10">
        <f t="shared" ref="D20:D26" si="7">ABS(C3-D3)</f>
        <v>2.9754873789897829E-3</v>
      </c>
      <c r="S20" s="4"/>
      <c r="T20" s="3"/>
      <c r="U20" s="3"/>
      <c r="V20" s="3"/>
      <c r="W20" s="3"/>
      <c r="X20" s="3"/>
    </row>
    <row r="21" spans="2:46" x14ac:dyDescent="0.3">
      <c r="D21" s="10">
        <f t="shared" si="7"/>
        <v>5.1440202176024741E-2</v>
      </c>
      <c r="S21" s="4"/>
      <c r="T21" s="3"/>
      <c r="U21" s="3"/>
      <c r="V21" s="3"/>
      <c r="W21" s="3"/>
      <c r="X21" s="3"/>
    </row>
    <row r="22" spans="2:46" x14ac:dyDescent="0.3">
      <c r="D22" s="10">
        <f t="shared" si="7"/>
        <v>0.24881991490900646</v>
      </c>
      <c r="S22" s="4"/>
      <c r="T22" s="3"/>
      <c r="U22" s="3"/>
      <c r="V22" s="3"/>
      <c r="W22" s="3"/>
      <c r="X22" s="3"/>
    </row>
    <row r="23" spans="2:46" x14ac:dyDescent="0.3">
      <c r="D23" s="10">
        <f t="shared" si="7"/>
        <v>8.7821388824011137E-2</v>
      </c>
      <c r="S23" s="4"/>
      <c r="T23" s="3"/>
      <c r="U23" s="3"/>
      <c r="V23" s="3"/>
      <c r="W23" s="3"/>
      <c r="X23" s="3"/>
    </row>
    <row r="24" spans="2:46" x14ac:dyDescent="0.3">
      <c r="D24" s="10">
        <f t="shared" si="7"/>
        <v>0.10977764112601562</v>
      </c>
      <c r="S24" s="4"/>
      <c r="T24" s="3"/>
      <c r="U24" s="3"/>
      <c r="V24" s="3"/>
      <c r="W24" s="3"/>
      <c r="X24" s="3"/>
    </row>
    <row r="25" spans="2:46" x14ac:dyDescent="0.3">
      <c r="D25" s="10">
        <f>ABS(C8-D8)</f>
        <v>4.1858175849824875E-3</v>
      </c>
      <c r="S25" s="4"/>
      <c r="T25" s="3"/>
      <c r="U25" s="3"/>
      <c r="V25" s="3"/>
      <c r="W25" s="3"/>
      <c r="X25" s="3"/>
    </row>
    <row r="26" spans="2:46" x14ac:dyDescent="0.3">
      <c r="D26" s="10">
        <f t="shared" si="7"/>
        <v>5.4135323468017305E-2</v>
      </c>
      <c r="S26" s="4"/>
      <c r="T26" s="3"/>
      <c r="U26" s="3"/>
      <c r="V26" s="3"/>
      <c r="W26" s="3"/>
      <c r="X26" s="3"/>
    </row>
    <row r="27" spans="2:46" x14ac:dyDescent="0.3">
      <c r="K27" s="12"/>
      <c r="L27" s="12"/>
      <c r="M27" s="12"/>
      <c r="N27" s="12"/>
    </row>
    <row r="28" spans="2:46" x14ac:dyDescent="0.3">
      <c r="K28" s="14"/>
      <c r="L28" s="14"/>
      <c r="M28" s="14"/>
      <c r="N28" s="14"/>
    </row>
    <row r="29" spans="2:46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</sheetData>
  <mergeCells count="5">
    <mergeCell ref="A1:A13"/>
    <mergeCell ref="I1:I13"/>
    <mergeCell ref="S2:S4"/>
    <mergeCell ref="S5:S7"/>
    <mergeCell ref="S8:S10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1BCC-AA9B-4C02-8872-422231CB5328}">
  <dimension ref="A1:AT29"/>
  <sheetViews>
    <sheetView tabSelected="1" topLeftCell="H1" workbookViewId="0">
      <selection activeCell="N15" sqref="N15"/>
    </sheetView>
  </sheetViews>
  <sheetFormatPr defaultRowHeight="15.6" x14ac:dyDescent="0.3"/>
  <cols>
    <col min="1" max="1" width="8.33203125" style="2" bestFit="1" customWidth="1"/>
    <col min="2" max="2" width="4.5546875" style="2" bestFit="1" customWidth="1"/>
    <col min="3" max="4" width="10.5546875" style="2" bestFit="1" customWidth="1"/>
    <col min="5" max="5" width="15.44140625" style="2" bestFit="1" customWidth="1"/>
    <col min="6" max="6" width="10.6640625" style="2" bestFit="1" customWidth="1"/>
    <col min="7" max="8" width="3.88671875" style="2" bestFit="1" customWidth="1"/>
    <col min="9" max="9" width="8.33203125" style="2" bestFit="1" customWidth="1"/>
    <col min="10" max="10" width="4.5546875" style="2" bestFit="1" customWidth="1"/>
    <col min="11" max="12" width="10.5546875" style="2" bestFit="1" customWidth="1"/>
    <col min="13" max="13" width="15.44140625" style="2" bestFit="1" customWidth="1"/>
    <col min="14" max="14" width="10.6640625" style="2" bestFit="1" customWidth="1"/>
    <col min="15" max="15" width="2.77734375" style="2" bestFit="1" customWidth="1"/>
    <col min="16" max="16" width="3.88671875" style="2" bestFit="1" customWidth="1"/>
    <col min="17" max="18" width="2.77734375" style="2" bestFit="1" customWidth="1"/>
    <col min="19" max="19" width="4.6640625" style="2" bestFit="1" customWidth="1"/>
    <col min="20" max="20" width="7.21875" style="2" bestFit="1" customWidth="1"/>
    <col min="21" max="21" width="10.109375" style="2" bestFit="1" customWidth="1"/>
    <col min="22" max="23" width="8.5546875" style="2" bestFit="1" customWidth="1"/>
    <col min="24" max="24" width="9.44140625" style="2" bestFit="1" customWidth="1"/>
    <col min="25" max="25" width="3.88671875" style="2" bestFit="1" customWidth="1"/>
    <col min="26" max="26" width="2.77734375" style="2" bestFit="1" customWidth="1"/>
    <col min="27" max="30" width="3.88671875" style="2" bestFit="1" customWidth="1"/>
    <col min="31" max="31" width="2.77734375" style="2" bestFit="1" customWidth="1"/>
    <col min="32" max="35" width="3.88671875" style="2" bestFit="1" customWidth="1"/>
    <col min="36" max="36" width="2.77734375" style="2" bestFit="1" customWidth="1"/>
    <col min="37" max="42" width="3.88671875" style="2" bestFit="1" customWidth="1"/>
    <col min="43" max="43" width="2.77734375" style="2" bestFit="1" customWidth="1"/>
    <col min="44" max="46" width="3.88671875" style="2" bestFit="1" customWidth="1"/>
    <col min="47" max="16384" width="8.88671875" style="2"/>
  </cols>
  <sheetData>
    <row r="1" spans="1:27" ht="16.2" x14ac:dyDescent="0.3">
      <c r="A1" s="34" t="s">
        <v>4</v>
      </c>
      <c r="B1" s="2" t="s">
        <v>2</v>
      </c>
      <c r="C1" s="2" t="s">
        <v>12</v>
      </c>
      <c r="D1" s="2" t="s">
        <v>13</v>
      </c>
      <c r="E1" s="2" t="s">
        <v>14</v>
      </c>
      <c r="F1" s="2" t="s">
        <v>15</v>
      </c>
      <c r="I1" s="34" t="s">
        <v>5</v>
      </c>
      <c r="J1" s="2" t="s">
        <v>2</v>
      </c>
      <c r="K1" s="2" t="s">
        <v>12</v>
      </c>
      <c r="L1" s="2" t="s">
        <v>13</v>
      </c>
      <c r="M1" s="2" t="s">
        <v>14</v>
      </c>
      <c r="N1" s="2" t="s">
        <v>15</v>
      </c>
      <c r="S1" s="4"/>
      <c r="T1" s="3" t="s">
        <v>2</v>
      </c>
      <c r="U1" s="3" t="s">
        <v>9</v>
      </c>
      <c r="V1" s="3" t="s">
        <v>10</v>
      </c>
      <c r="W1" s="3" t="s">
        <v>11</v>
      </c>
      <c r="X1" s="3" t="s">
        <v>17</v>
      </c>
    </row>
    <row r="2" spans="1:27" ht="16.2" x14ac:dyDescent="0.3">
      <c r="A2" s="29"/>
      <c r="B2" s="2">
        <v>1</v>
      </c>
      <c r="C2" s="9">
        <v>99.566421509999998</v>
      </c>
      <c r="D2" s="9">
        <v>99.619695836916605</v>
      </c>
      <c r="E2" s="10">
        <f>ABS(C2-D2)</f>
        <v>5.3274326916607606E-2</v>
      </c>
      <c r="F2" s="10">
        <f>(E2/C2)*100</f>
        <v>5.3506318805740125E-2</v>
      </c>
      <c r="I2" s="29"/>
      <c r="J2" s="2">
        <v>1</v>
      </c>
      <c r="K2" s="9">
        <v>99.753657020000006</v>
      </c>
      <c r="L2" s="9">
        <v>99.775608399658495</v>
      </c>
      <c r="M2" s="9">
        <f>ABS(K2-L2)</f>
        <v>2.1951379658489145E-2</v>
      </c>
      <c r="N2" s="9">
        <f>(M2/K2)*100</f>
        <v>2.2005588881907383E-2</v>
      </c>
      <c r="O2" s="9"/>
      <c r="P2" s="9"/>
      <c r="Q2" s="16"/>
      <c r="R2" s="16"/>
      <c r="S2" s="35" t="s">
        <v>3</v>
      </c>
      <c r="T2" s="17" t="s">
        <v>46</v>
      </c>
      <c r="U2" s="17">
        <v>4.1999999999999997E-3</v>
      </c>
      <c r="V2" s="17">
        <v>6.7599999999999993E-2</v>
      </c>
      <c r="W2" s="17">
        <v>6.08E-2</v>
      </c>
      <c r="X2" s="17">
        <f>ROUND(AVERAGE(U2:W2),3)</f>
        <v>4.3999999999999997E-2</v>
      </c>
      <c r="Y2" s="18"/>
      <c r="Z2" s="18"/>
      <c r="AA2" s="18"/>
    </row>
    <row r="3" spans="1:27" ht="16.2" x14ac:dyDescent="0.3">
      <c r="A3" s="29"/>
      <c r="B3" s="2">
        <v>2</v>
      </c>
      <c r="C3" s="9">
        <v>99.740371699999997</v>
      </c>
      <c r="D3" s="9">
        <v>99.751430369716502</v>
      </c>
      <c r="E3" s="10">
        <f t="shared" ref="E3:E9" si="0">ABS(C3-D3)</f>
        <v>1.105866971650471E-2</v>
      </c>
      <c r="F3" s="10">
        <f t="shared" ref="F3:F9" si="1">(E3/C3)*100</f>
        <v>1.1087455889744505E-2</v>
      </c>
      <c r="I3" s="29"/>
      <c r="J3" s="2">
        <v>2</v>
      </c>
      <c r="K3" s="9">
        <v>99.652651469999995</v>
      </c>
      <c r="L3" s="9">
        <v>99.694509509227103</v>
      </c>
      <c r="M3" s="9">
        <f t="shared" ref="M3:M6" si="2">ABS(K3-L3)</f>
        <v>4.1858039227108179E-2</v>
      </c>
      <c r="N3" s="9">
        <f t="shared" ref="N3:N6" si="3">(M3/K3)*100</f>
        <v>4.200393929278376E-2</v>
      </c>
      <c r="O3" s="9"/>
      <c r="P3" s="9"/>
      <c r="Q3" s="16"/>
      <c r="R3" s="16"/>
      <c r="S3" s="35"/>
      <c r="T3" s="17" t="s">
        <v>47</v>
      </c>
      <c r="U3" s="17">
        <v>5.0000000000000001E-3</v>
      </c>
      <c r="V3" s="17">
        <v>3.7600000000000001E-2</v>
      </c>
      <c r="W3" s="17">
        <v>4.4400000000000002E-2</v>
      </c>
      <c r="X3" s="17">
        <f t="shared" ref="X3:X4" si="4">ROUND(AVERAGE(U3:W3),3)</f>
        <v>2.9000000000000001E-2</v>
      </c>
      <c r="Y3" s="18"/>
      <c r="Z3" s="18"/>
      <c r="AA3" s="18"/>
    </row>
    <row r="4" spans="1:27" ht="16.2" x14ac:dyDescent="0.3">
      <c r="A4" s="29"/>
      <c r="B4" s="2">
        <v>3</v>
      </c>
      <c r="C4" s="9">
        <v>99.60002136</v>
      </c>
      <c r="D4" s="9">
        <v>99.626477680851494</v>
      </c>
      <c r="E4" s="10">
        <f t="shared" si="0"/>
        <v>2.6456320851494297E-2</v>
      </c>
      <c r="F4" s="10">
        <f t="shared" si="1"/>
        <v>2.6562565439488268E-2</v>
      </c>
      <c r="I4" s="29"/>
      <c r="J4" s="2">
        <v>3</v>
      </c>
      <c r="K4" s="9">
        <v>99.596288040000005</v>
      </c>
      <c r="L4" s="9">
        <v>99.578789877329697</v>
      </c>
      <c r="M4" s="9">
        <f t="shared" si="2"/>
        <v>1.7498162670307238E-2</v>
      </c>
      <c r="N4" s="9">
        <f t="shared" si="3"/>
        <v>1.7569091192715536E-2</v>
      </c>
      <c r="O4" s="9"/>
      <c r="P4" s="9"/>
      <c r="Q4" s="16"/>
      <c r="R4" s="16"/>
      <c r="S4" s="35"/>
      <c r="T4" s="20" t="s">
        <v>49</v>
      </c>
      <c r="U4" s="17">
        <v>4.0000000000000001E-3</v>
      </c>
      <c r="V4" s="17">
        <v>9.5899999999999999E-2</v>
      </c>
      <c r="W4" s="17">
        <v>5.28E-2</v>
      </c>
      <c r="X4" s="17">
        <f t="shared" si="4"/>
        <v>5.0999999999999997E-2</v>
      </c>
      <c r="Y4" s="18"/>
      <c r="Z4" s="18"/>
      <c r="AA4" s="18"/>
    </row>
    <row r="5" spans="1:27" ht="16.2" x14ac:dyDescent="0.3">
      <c r="A5" s="29"/>
      <c r="B5" s="2">
        <v>4</v>
      </c>
      <c r="C5" s="9">
        <v>99.581011450000005</v>
      </c>
      <c r="D5" s="9">
        <v>99.567749536064099</v>
      </c>
      <c r="E5" s="10">
        <f t="shared" si="0"/>
        <v>1.3261913935906477E-2</v>
      </c>
      <c r="F5" s="10">
        <f t="shared" si="1"/>
        <v>1.3317713631142753E-2</v>
      </c>
      <c r="I5" s="29"/>
      <c r="J5" s="2">
        <v>4</v>
      </c>
      <c r="K5" s="9">
        <v>99.661903379999998</v>
      </c>
      <c r="L5" s="9">
        <v>99.731431236175297</v>
      </c>
      <c r="M5" s="9">
        <f t="shared" si="2"/>
        <v>6.9527856175298552E-2</v>
      </c>
      <c r="N5" s="9">
        <f t="shared" si="3"/>
        <v>6.9763724971413005E-2</v>
      </c>
      <c r="O5" s="9"/>
      <c r="P5" s="9"/>
      <c r="Q5" s="16"/>
      <c r="R5" s="16"/>
      <c r="S5" s="33" t="s">
        <v>0</v>
      </c>
      <c r="T5" s="17" t="s">
        <v>46</v>
      </c>
      <c r="U5" s="17">
        <v>1.54E-2</v>
      </c>
      <c r="V5" s="17">
        <v>3.9899999999999998E-2</v>
      </c>
      <c r="W5" s="17">
        <v>7.6600000000000001E-2</v>
      </c>
      <c r="X5" s="17">
        <f>ROUND(AVERAGE(U5:W5),3)</f>
        <v>4.3999999999999997E-2</v>
      </c>
      <c r="Y5" s="18"/>
      <c r="Z5" s="18"/>
      <c r="AA5" s="18"/>
    </row>
    <row r="6" spans="1:27" ht="16.2" x14ac:dyDescent="0.3">
      <c r="A6" s="29"/>
      <c r="B6" s="2">
        <v>5</v>
      </c>
      <c r="C6" s="9">
        <v>99.851387020000004</v>
      </c>
      <c r="D6" s="9">
        <v>99.843633023183898</v>
      </c>
      <c r="E6" s="10">
        <f t="shared" si="0"/>
        <v>7.7539968161062234E-3</v>
      </c>
      <c r="F6" s="10">
        <f t="shared" si="1"/>
        <v>7.7655374126682046E-3</v>
      </c>
      <c r="I6" s="29"/>
      <c r="J6" s="2">
        <v>5</v>
      </c>
      <c r="K6" s="9">
        <v>99.802953090000003</v>
      </c>
      <c r="L6" s="9">
        <v>99.834325058786604</v>
      </c>
      <c r="M6" s="9">
        <f t="shared" si="2"/>
        <v>3.1371968786601201E-2</v>
      </c>
      <c r="N6" s="9">
        <f t="shared" si="3"/>
        <v>3.1433908331660973E-2</v>
      </c>
      <c r="O6" s="9"/>
      <c r="P6" s="9"/>
      <c r="Q6" s="9"/>
      <c r="R6" s="16"/>
      <c r="S6" s="33"/>
      <c r="T6" s="12" t="s">
        <v>44</v>
      </c>
      <c r="U6" s="12">
        <v>1.4800000000000001E-2</v>
      </c>
      <c r="V6" s="12">
        <v>2.6700000000000002E-2</v>
      </c>
      <c r="W6" s="12">
        <v>4.0899999999999999E-2</v>
      </c>
      <c r="X6" s="12">
        <f t="shared" ref="X6:X7" si="5">ROUND(AVERAGE(U6:W6),3)</f>
        <v>2.7E-2</v>
      </c>
      <c r="Y6" s="18"/>
      <c r="Z6" s="18"/>
      <c r="AA6" s="18"/>
    </row>
    <row r="7" spans="1:27" ht="16.2" x14ac:dyDescent="0.3">
      <c r="A7" s="29"/>
      <c r="B7" s="2">
        <v>6</v>
      </c>
      <c r="C7" s="9">
        <v>99.909456890000001</v>
      </c>
      <c r="D7" s="9">
        <v>99.925988522429193</v>
      </c>
      <c r="E7" s="10">
        <f t="shared" si="0"/>
        <v>1.65316324291922E-2</v>
      </c>
      <c r="F7" s="10">
        <f t="shared" si="1"/>
        <v>1.6546614248332345E-2</v>
      </c>
      <c r="I7" s="29"/>
      <c r="K7" s="10"/>
      <c r="L7" s="10"/>
      <c r="N7" s="9"/>
      <c r="R7" s="18"/>
      <c r="S7" s="33"/>
      <c r="T7" s="20" t="s">
        <v>49</v>
      </c>
      <c r="U7" s="17">
        <v>1.7899999999999999E-2</v>
      </c>
      <c r="V7" s="17">
        <v>4.3099999999999999E-2</v>
      </c>
      <c r="W7" s="17">
        <v>4.7199999999999999E-2</v>
      </c>
      <c r="X7" s="17">
        <f t="shared" si="5"/>
        <v>3.5999999999999997E-2</v>
      </c>
      <c r="Y7" s="18"/>
      <c r="Z7" s="18"/>
      <c r="AA7" s="18"/>
    </row>
    <row r="8" spans="1:27" ht="16.2" x14ac:dyDescent="0.3">
      <c r="A8" s="29"/>
      <c r="B8" s="2">
        <v>7</v>
      </c>
      <c r="C8" s="9">
        <v>99.703562419999997</v>
      </c>
      <c r="D8" s="9">
        <v>99.742489207201999</v>
      </c>
      <c r="E8" s="10">
        <f t="shared" si="0"/>
        <v>3.8926787202001378E-2</v>
      </c>
      <c r="F8" s="10">
        <f t="shared" si="1"/>
        <v>3.9042523915066123E-2</v>
      </c>
      <c r="I8" s="29"/>
      <c r="N8" s="9"/>
      <c r="S8" s="35" t="s">
        <v>1</v>
      </c>
      <c r="T8" s="17" t="s">
        <v>46</v>
      </c>
      <c r="U8" s="17">
        <v>1.04E-2</v>
      </c>
      <c r="V8" s="17">
        <v>0.11600000000000001</v>
      </c>
      <c r="W8" s="17">
        <v>0.23300000000000001</v>
      </c>
      <c r="X8" s="17">
        <f>ROUND(AVERAGE(U8:W8),3)</f>
        <v>0.12</v>
      </c>
      <c r="Y8" s="18"/>
    </row>
    <row r="9" spans="1:27" ht="16.2" x14ac:dyDescent="0.3">
      <c r="A9" s="29"/>
      <c r="B9" s="2">
        <v>8</v>
      </c>
      <c r="C9" s="9">
        <v>99.686826069999995</v>
      </c>
      <c r="D9" s="9">
        <v>99.692091947417197</v>
      </c>
      <c r="E9" s="10">
        <f t="shared" si="0"/>
        <v>5.2658774172016365E-3</v>
      </c>
      <c r="F9" s="10">
        <f t="shared" si="1"/>
        <v>5.2824205813353335E-3</v>
      </c>
      <c r="I9" s="29"/>
      <c r="N9" s="9"/>
      <c r="S9" s="35"/>
      <c r="T9" s="17" t="s">
        <v>47</v>
      </c>
      <c r="U9" s="17">
        <v>4.4999999999999997E-3</v>
      </c>
      <c r="V9" s="17">
        <v>0.18429999999999999</v>
      </c>
      <c r="W9" s="17">
        <v>0.26400000000000001</v>
      </c>
      <c r="X9" s="17">
        <f>ROUND(AVERAGE(U9:W9),3)</f>
        <v>0.151</v>
      </c>
      <c r="Y9" s="18"/>
    </row>
    <row r="10" spans="1:27" ht="16.2" x14ac:dyDescent="0.3">
      <c r="A10" s="29"/>
      <c r="I10" s="29"/>
      <c r="N10" s="9"/>
      <c r="S10" s="35"/>
      <c r="T10" s="20" t="s">
        <v>49</v>
      </c>
      <c r="U10" s="17">
        <v>2.5000000000000001E-3</v>
      </c>
      <c r="V10" s="17">
        <v>7.9799999999999996E-2</v>
      </c>
      <c r="W10" s="17">
        <v>0.1178</v>
      </c>
      <c r="X10" s="17">
        <f t="shared" ref="X10" si="6">ROUND(AVERAGE(U10:W10),3)</f>
        <v>6.7000000000000004E-2</v>
      </c>
      <c r="Y10" s="18"/>
    </row>
    <row r="11" spans="1:27" x14ac:dyDescent="0.3">
      <c r="A11" s="29"/>
      <c r="I11" s="29"/>
      <c r="N11" s="9"/>
      <c r="S11" s="21"/>
      <c r="T11" s="20"/>
      <c r="U11" s="20"/>
      <c r="V11" s="20"/>
      <c r="W11" s="20"/>
      <c r="X11" s="20"/>
      <c r="Y11" s="18"/>
    </row>
    <row r="12" spans="1:27" x14ac:dyDescent="0.3">
      <c r="A12" s="29"/>
      <c r="I12" s="29"/>
      <c r="N12" s="9"/>
      <c r="S12" s="19"/>
      <c r="T12" s="17"/>
      <c r="U12" s="17"/>
      <c r="V12" s="17"/>
      <c r="W12" s="17"/>
      <c r="X12" s="17"/>
    </row>
    <row r="13" spans="1:27" x14ac:dyDescent="0.3">
      <c r="A13" s="29"/>
      <c r="I13" s="29"/>
      <c r="N13" s="9"/>
      <c r="S13" s="19"/>
      <c r="T13" s="17"/>
      <c r="U13" s="17"/>
      <c r="V13" s="17"/>
      <c r="W13" s="17"/>
      <c r="X13" s="17"/>
    </row>
    <row r="14" spans="1:27" ht="16.2" x14ac:dyDescent="0.3">
      <c r="E14" s="1" t="s">
        <v>45</v>
      </c>
      <c r="F14" s="10">
        <f>AVERAGE(F2:F9)</f>
        <v>2.1638893740439709E-2</v>
      </c>
      <c r="M14" s="1" t="s">
        <v>45</v>
      </c>
      <c r="N14" s="10">
        <f>AVERAGE(N2:N6)</f>
        <v>3.6555250534096126E-2</v>
      </c>
      <c r="S14" s="19" t="s">
        <v>31</v>
      </c>
      <c r="T14" s="8"/>
      <c r="U14" s="3"/>
      <c r="V14" s="3"/>
      <c r="W14" s="3"/>
      <c r="X14" s="17"/>
    </row>
    <row r="15" spans="1:27" x14ac:dyDescent="0.3">
      <c r="S15" s="4" t="s">
        <v>32</v>
      </c>
      <c r="T15" s="3"/>
      <c r="U15" s="3"/>
      <c r="V15" s="3"/>
      <c r="W15" s="3"/>
      <c r="X15" s="3"/>
    </row>
    <row r="16" spans="1:27" x14ac:dyDescent="0.3">
      <c r="S16" s="4" t="s">
        <v>33</v>
      </c>
      <c r="T16" s="3"/>
      <c r="U16" s="3"/>
      <c r="V16" s="3"/>
      <c r="W16" s="3"/>
      <c r="X16" s="3"/>
    </row>
    <row r="17" spans="2:46" x14ac:dyDescent="0.3">
      <c r="T17" s="5"/>
      <c r="U17" s="6"/>
      <c r="V17" s="5"/>
      <c r="W17" s="5"/>
      <c r="X17" s="5"/>
    </row>
    <row r="18" spans="2:46" ht="16.2" x14ac:dyDescent="0.3">
      <c r="B18" s="2" t="s">
        <v>2</v>
      </c>
      <c r="C18" s="2" t="s">
        <v>12</v>
      </c>
      <c r="D18" s="2" t="s">
        <v>13</v>
      </c>
      <c r="E18" s="2" t="s">
        <v>14</v>
      </c>
      <c r="F18" s="2" t="s">
        <v>15</v>
      </c>
      <c r="T18" s="3"/>
      <c r="U18" s="3"/>
      <c r="V18" s="3"/>
      <c r="W18" s="3"/>
      <c r="X18" s="3"/>
    </row>
    <row r="19" spans="2:46" x14ac:dyDescent="0.3">
      <c r="B19" s="2">
        <v>1</v>
      </c>
      <c r="C19" s="36">
        <v>0.47720000000000001</v>
      </c>
      <c r="D19" s="36">
        <v>0.45469999999999999</v>
      </c>
      <c r="E19" s="36">
        <f>ABS(C19-D19)</f>
        <v>2.250000000000002E-2</v>
      </c>
      <c r="F19" s="36">
        <f>(E19/C19)*100</f>
        <v>4.7150041911148399</v>
      </c>
      <c r="S19" s="4"/>
      <c r="T19" s="3"/>
      <c r="U19" s="3"/>
      <c r="V19" s="3"/>
      <c r="W19" s="3"/>
      <c r="X19" s="3"/>
    </row>
    <row r="20" spans="2:46" x14ac:dyDescent="0.3">
      <c r="B20" s="2">
        <v>2</v>
      </c>
      <c r="C20" s="36">
        <v>99.740371699999997</v>
      </c>
      <c r="D20" s="36">
        <v>99.751430369716502</v>
      </c>
      <c r="E20" s="36">
        <f t="shared" ref="E20:E23" si="7">ROUND(ABS(C20-D20),3)</f>
        <v>1.0999999999999999E-2</v>
      </c>
      <c r="F20" s="36">
        <f t="shared" ref="F20:F26" si="8">(E20/C20)*100</f>
        <v>1.1028633453548679E-2</v>
      </c>
      <c r="S20" s="4"/>
      <c r="T20" s="3"/>
      <c r="U20" s="3"/>
      <c r="V20" s="3"/>
      <c r="W20" s="3"/>
      <c r="X20" s="3"/>
    </row>
    <row r="21" spans="2:46" x14ac:dyDescent="0.3">
      <c r="B21" s="2">
        <v>3</v>
      </c>
      <c r="C21" s="36">
        <v>99.60002136</v>
      </c>
      <c r="D21" s="36">
        <v>99.626477680851494</v>
      </c>
      <c r="E21" s="36">
        <f t="shared" si="7"/>
        <v>2.5999999999999999E-2</v>
      </c>
      <c r="F21" s="36">
        <f t="shared" si="8"/>
        <v>2.6104412072387128E-2</v>
      </c>
      <c r="S21" s="4"/>
      <c r="T21" s="3"/>
      <c r="U21" s="3"/>
      <c r="V21" s="3"/>
      <c r="W21" s="3"/>
      <c r="X21" s="3"/>
    </row>
    <row r="22" spans="2:46" x14ac:dyDescent="0.3">
      <c r="B22" s="2">
        <v>4</v>
      </c>
      <c r="C22" s="36">
        <v>99.581011450000005</v>
      </c>
      <c r="D22" s="36">
        <v>99.567749536064099</v>
      </c>
      <c r="E22" s="36">
        <f t="shared" si="7"/>
        <v>1.2999999999999999E-2</v>
      </c>
      <c r="F22" s="36">
        <f t="shared" si="8"/>
        <v>1.3054697688552146E-2</v>
      </c>
      <c r="S22" s="4"/>
      <c r="T22" s="3"/>
      <c r="U22" s="3"/>
      <c r="V22" s="3"/>
      <c r="W22" s="3"/>
      <c r="X22" s="3"/>
    </row>
    <row r="23" spans="2:46" x14ac:dyDescent="0.3">
      <c r="B23" s="2">
        <v>5</v>
      </c>
      <c r="C23" s="36">
        <v>99.851387020000004</v>
      </c>
      <c r="D23" s="36">
        <v>99.843633023183898</v>
      </c>
      <c r="E23" s="36">
        <f t="shared" si="7"/>
        <v>8.0000000000000002E-3</v>
      </c>
      <c r="F23" s="36">
        <f t="shared" si="8"/>
        <v>8.0119067333512539E-3</v>
      </c>
      <c r="S23" s="4"/>
      <c r="T23" s="3"/>
      <c r="U23" s="3"/>
      <c r="V23" s="3"/>
      <c r="W23" s="3"/>
      <c r="X23" s="3"/>
    </row>
    <row r="24" spans="2:46" x14ac:dyDescent="0.3">
      <c r="B24" s="2">
        <v>6</v>
      </c>
      <c r="C24" s="36">
        <v>99.909456890000001</v>
      </c>
      <c r="D24" s="36">
        <v>99.925988522429193</v>
      </c>
      <c r="E24" s="36">
        <f>ROUND(ABS(C24-D24),3)</f>
        <v>1.7000000000000001E-2</v>
      </c>
      <c r="F24" s="36">
        <f t="shared" si="8"/>
        <v>1.7015406278023257E-2</v>
      </c>
      <c r="S24" s="4"/>
      <c r="T24" s="3"/>
      <c r="U24" s="3"/>
      <c r="V24" s="3"/>
      <c r="W24" s="3"/>
      <c r="X24" s="3"/>
    </row>
    <row r="25" spans="2:46" x14ac:dyDescent="0.3">
      <c r="B25" s="2">
        <v>7</v>
      </c>
      <c r="C25" s="36">
        <v>99.703562419999997</v>
      </c>
      <c r="D25" s="36">
        <v>99.742489207201999</v>
      </c>
      <c r="E25" s="36">
        <f t="shared" ref="E25:E26" si="9">ROUND(ABS(C25-D25),3)</f>
        <v>3.9E-2</v>
      </c>
      <c r="F25" s="36">
        <f t="shared" si="8"/>
        <v>3.9115954388583424E-2</v>
      </c>
      <c r="S25" s="4"/>
      <c r="T25" s="3"/>
      <c r="U25" s="3"/>
      <c r="V25" s="3"/>
      <c r="W25" s="3"/>
      <c r="X25" s="3"/>
    </row>
    <row r="26" spans="2:46" x14ac:dyDescent="0.3">
      <c r="B26" s="2">
        <v>8</v>
      </c>
      <c r="C26" s="36">
        <v>99.686826069999995</v>
      </c>
      <c r="D26" s="36">
        <v>99.692091947417197</v>
      </c>
      <c r="E26" s="36">
        <f t="shared" si="9"/>
        <v>5.0000000000000001E-3</v>
      </c>
      <c r="F26" s="36">
        <f t="shared" si="8"/>
        <v>5.0157078895149143E-3</v>
      </c>
      <c r="S26" s="4"/>
      <c r="T26" s="3"/>
      <c r="U26" s="3"/>
      <c r="V26" s="3"/>
      <c r="W26" s="3"/>
      <c r="X26" s="3"/>
    </row>
    <row r="27" spans="2:46" x14ac:dyDescent="0.3">
      <c r="K27" s="12"/>
      <c r="L27" s="12"/>
      <c r="M27" s="12"/>
      <c r="N27" s="12"/>
    </row>
    <row r="28" spans="2:46" x14ac:dyDescent="0.3">
      <c r="K28" s="14"/>
      <c r="L28" s="14"/>
      <c r="M28" s="14"/>
      <c r="N28" s="14"/>
    </row>
    <row r="29" spans="2:46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</sheetData>
  <mergeCells count="5">
    <mergeCell ref="A1:A13"/>
    <mergeCell ref="I1:I13"/>
    <mergeCell ref="S2:S4"/>
    <mergeCell ref="S5:S7"/>
    <mergeCell ref="S8:S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DB39-E414-4EEE-8B38-78B6C00F3DC7}">
  <sheetPr>
    <tabColor theme="4" tint="0.59999389629810485"/>
  </sheetPr>
  <dimension ref="A1:AY27"/>
  <sheetViews>
    <sheetView workbookViewId="0">
      <selection activeCell="B2" sqref="B2:D4"/>
    </sheetView>
  </sheetViews>
  <sheetFormatPr defaultRowHeight="15.6" x14ac:dyDescent="0.3"/>
  <cols>
    <col min="1" max="1" width="12.33203125" style="2" bestFit="1" customWidth="1"/>
    <col min="2" max="2" width="4.44140625" style="2" bestFit="1" customWidth="1"/>
    <col min="3" max="3" width="9.88671875" style="2" bestFit="1" customWidth="1"/>
    <col min="4" max="4" width="8.33203125" style="2" bestFit="1" customWidth="1"/>
    <col min="5" max="5" width="11.88671875" style="2" bestFit="1" customWidth="1"/>
    <col min="6" max="6" width="8.88671875" style="2" bestFit="1" customWidth="1"/>
    <col min="7" max="51" width="3.88671875" style="2" bestFit="1" customWidth="1"/>
    <col min="52" max="16384" width="8.88671875" style="2"/>
  </cols>
  <sheetData>
    <row r="1" spans="1:51" ht="16.2" x14ac:dyDescent="0.3">
      <c r="A1" s="29" t="s">
        <v>6</v>
      </c>
      <c r="B1" s="3" t="s">
        <v>2</v>
      </c>
      <c r="C1" s="3" t="s">
        <v>9</v>
      </c>
      <c r="D1" s="3" t="s">
        <v>10</v>
      </c>
      <c r="E1" s="3" t="s">
        <v>11</v>
      </c>
      <c r="F1" s="3" t="s">
        <v>17</v>
      </c>
      <c r="G1" s="3" t="s">
        <v>16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x14ac:dyDescent="0.3">
      <c r="A2" s="29"/>
      <c r="B2" s="3">
        <v>1</v>
      </c>
      <c r="C2" s="11">
        <v>1.04E-2</v>
      </c>
      <c r="D2" s="11">
        <v>3.5005000000000002</v>
      </c>
      <c r="E2" s="11">
        <v>1.2726999999999999</v>
      </c>
      <c r="F2" s="11">
        <f>ROUND(AVERAGE(C2:E2),3)</f>
        <v>1.595</v>
      </c>
      <c r="G2" s="3">
        <v>34</v>
      </c>
      <c r="H2" s="3">
        <v>44</v>
      </c>
      <c r="I2" s="3">
        <v>8</v>
      </c>
      <c r="J2" s="3">
        <v>4</v>
      </c>
      <c r="K2" s="3">
        <v>19</v>
      </c>
      <c r="L2" s="3">
        <v>32</v>
      </c>
      <c r="M2" s="3">
        <v>43</v>
      </c>
      <c r="N2" s="3">
        <v>35</v>
      </c>
      <c r="O2" s="3">
        <v>45</v>
      </c>
      <c r="P2" s="3">
        <v>37</v>
      </c>
      <c r="Q2" s="3">
        <v>42</v>
      </c>
      <c r="R2" s="3">
        <v>27</v>
      </c>
      <c r="S2" s="3">
        <v>20</v>
      </c>
      <c r="T2" s="3">
        <v>39</v>
      </c>
      <c r="U2" s="3">
        <v>21</v>
      </c>
      <c r="V2" s="3">
        <v>25</v>
      </c>
      <c r="W2" s="3">
        <v>10</v>
      </c>
      <c r="X2" s="3">
        <v>18</v>
      </c>
      <c r="Y2" s="3">
        <v>11</v>
      </c>
      <c r="Z2" s="3">
        <v>36</v>
      </c>
      <c r="AA2" s="3">
        <v>22</v>
      </c>
      <c r="AB2" s="3">
        <v>16</v>
      </c>
      <c r="AC2" s="3">
        <v>23</v>
      </c>
      <c r="AD2" s="3">
        <v>12</v>
      </c>
      <c r="AE2" s="3">
        <v>38</v>
      </c>
      <c r="AF2" s="3">
        <v>13</v>
      </c>
      <c r="AG2" s="3">
        <v>33</v>
      </c>
      <c r="AH2" s="3">
        <v>30</v>
      </c>
      <c r="AI2" s="3">
        <v>41</v>
      </c>
      <c r="AJ2" s="3">
        <v>7</v>
      </c>
      <c r="AK2" s="3">
        <v>1</v>
      </c>
      <c r="AL2" s="3">
        <v>24</v>
      </c>
      <c r="AM2" s="3">
        <v>40</v>
      </c>
      <c r="AN2" s="3">
        <v>28</v>
      </c>
      <c r="AO2" s="3">
        <v>3</v>
      </c>
      <c r="AP2" s="3">
        <v>15</v>
      </c>
      <c r="AQ2" s="3">
        <v>17</v>
      </c>
      <c r="AR2" s="3">
        <v>6</v>
      </c>
      <c r="AS2" s="3">
        <v>31</v>
      </c>
      <c r="AT2" s="3">
        <v>29</v>
      </c>
      <c r="AU2" s="3">
        <v>2</v>
      </c>
      <c r="AV2" s="3">
        <v>26</v>
      </c>
      <c r="AW2" s="3">
        <v>14</v>
      </c>
      <c r="AX2" s="3">
        <v>5</v>
      </c>
      <c r="AY2" s="3">
        <v>9</v>
      </c>
    </row>
    <row r="3" spans="1:51" x14ac:dyDescent="0.3">
      <c r="A3" s="29"/>
      <c r="B3" s="3">
        <v>2</v>
      </c>
      <c r="C3" s="11">
        <v>1.29E-2</v>
      </c>
      <c r="D3" s="11">
        <v>6.2435</v>
      </c>
      <c r="E3" s="11">
        <v>7.6228999999999996</v>
      </c>
      <c r="F3" s="11">
        <f t="shared" ref="F3:F6" si="0">ROUND(AVERAGE(C3:E3),3)</f>
        <v>4.6260000000000003</v>
      </c>
      <c r="G3" s="3">
        <v>31</v>
      </c>
      <c r="H3" s="3">
        <v>21</v>
      </c>
      <c r="I3" s="3">
        <v>19</v>
      </c>
      <c r="J3" s="3">
        <v>39</v>
      </c>
      <c r="K3" s="3">
        <v>12</v>
      </c>
      <c r="L3" s="3">
        <v>18</v>
      </c>
      <c r="M3" s="3">
        <v>32</v>
      </c>
      <c r="N3" s="3">
        <v>22</v>
      </c>
      <c r="O3" s="3">
        <v>14</v>
      </c>
      <c r="P3" s="3">
        <v>16</v>
      </c>
      <c r="Q3" s="3">
        <v>15</v>
      </c>
      <c r="R3" s="3">
        <v>41</v>
      </c>
      <c r="S3" s="3">
        <v>35</v>
      </c>
      <c r="T3" s="3">
        <v>10</v>
      </c>
      <c r="U3" s="3">
        <v>33</v>
      </c>
      <c r="V3" s="3">
        <v>45</v>
      </c>
      <c r="W3" s="3">
        <v>40</v>
      </c>
      <c r="X3" s="3">
        <v>4</v>
      </c>
      <c r="Y3" s="3">
        <v>5</v>
      </c>
      <c r="Z3" s="3">
        <v>30</v>
      </c>
      <c r="AA3" s="3">
        <v>34</v>
      </c>
      <c r="AB3" s="3">
        <v>37</v>
      </c>
      <c r="AC3" s="3">
        <v>3</v>
      </c>
      <c r="AD3" s="3">
        <v>8</v>
      </c>
      <c r="AE3" s="3">
        <v>26</v>
      </c>
      <c r="AF3" s="3">
        <v>6</v>
      </c>
      <c r="AG3" s="3">
        <v>23</v>
      </c>
      <c r="AH3" s="3">
        <v>11</v>
      </c>
      <c r="AI3" s="3">
        <v>36</v>
      </c>
      <c r="AJ3" s="3">
        <v>28</v>
      </c>
      <c r="AK3" s="3">
        <v>20</v>
      </c>
      <c r="AL3" s="3">
        <v>24</v>
      </c>
      <c r="AM3" s="3">
        <v>9</v>
      </c>
      <c r="AN3" s="3">
        <v>1</v>
      </c>
      <c r="AO3" s="3">
        <v>7</v>
      </c>
      <c r="AP3" s="3">
        <v>38</v>
      </c>
      <c r="AQ3" s="3">
        <v>29</v>
      </c>
      <c r="AR3" s="3">
        <v>27</v>
      </c>
      <c r="AS3" s="3">
        <v>13</v>
      </c>
      <c r="AT3" s="3">
        <v>25</v>
      </c>
      <c r="AU3" s="3">
        <v>44</v>
      </c>
      <c r="AV3" s="3">
        <v>43</v>
      </c>
      <c r="AW3" s="3">
        <v>17</v>
      </c>
      <c r="AX3" s="3">
        <v>42</v>
      </c>
      <c r="AY3" s="3">
        <v>2</v>
      </c>
    </row>
    <row r="4" spans="1:51" x14ac:dyDescent="0.3">
      <c r="A4" s="29"/>
      <c r="B4" s="3">
        <v>3</v>
      </c>
      <c r="C4" s="11">
        <v>8.8000000000000005E-3</v>
      </c>
      <c r="D4" s="11">
        <v>3.3731</v>
      </c>
      <c r="E4" s="11">
        <v>2.8435999999999999</v>
      </c>
      <c r="F4" s="11">
        <f t="shared" si="0"/>
        <v>2.0750000000000002</v>
      </c>
      <c r="G4" s="3">
        <v>35</v>
      </c>
      <c r="H4" s="3">
        <v>11</v>
      </c>
      <c r="I4" s="3">
        <v>30</v>
      </c>
      <c r="J4" s="3">
        <v>14</v>
      </c>
      <c r="K4" s="3">
        <v>31</v>
      </c>
      <c r="L4" s="3">
        <v>4</v>
      </c>
      <c r="M4" s="3">
        <v>39</v>
      </c>
      <c r="N4" s="3">
        <v>8</v>
      </c>
      <c r="O4" s="3">
        <v>24</v>
      </c>
      <c r="P4" s="3">
        <v>45</v>
      </c>
      <c r="Q4" s="3">
        <v>9</v>
      </c>
      <c r="R4" s="3">
        <v>44</v>
      </c>
      <c r="S4" s="3">
        <v>12</v>
      </c>
      <c r="T4" s="3">
        <v>42</v>
      </c>
      <c r="U4" s="3">
        <v>18</v>
      </c>
      <c r="V4" s="3">
        <v>6</v>
      </c>
      <c r="W4" s="3">
        <v>3</v>
      </c>
      <c r="X4" s="3">
        <v>23</v>
      </c>
      <c r="Y4" s="3">
        <v>25</v>
      </c>
      <c r="Z4" s="3">
        <v>33</v>
      </c>
      <c r="AA4" s="3">
        <v>38</v>
      </c>
      <c r="AB4" s="3">
        <v>22</v>
      </c>
      <c r="AC4" s="3">
        <v>26</v>
      </c>
      <c r="AD4" s="3">
        <v>17</v>
      </c>
      <c r="AE4" s="3">
        <v>43</v>
      </c>
      <c r="AF4" s="3">
        <v>5</v>
      </c>
      <c r="AG4" s="3">
        <v>10</v>
      </c>
      <c r="AH4" s="3">
        <v>34</v>
      </c>
      <c r="AI4" s="3">
        <v>32</v>
      </c>
      <c r="AJ4" s="3">
        <v>36</v>
      </c>
      <c r="AK4" s="3">
        <v>15</v>
      </c>
      <c r="AL4" s="3">
        <v>29</v>
      </c>
      <c r="AM4" s="3">
        <v>37</v>
      </c>
      <c r="AN4" s="3">
        <v>13</v>
      </c>
      <c r="AO4" s="3">
        <v>21</v>
      </c>
      <c r="AP4" s="3">
        <v>28</v>
      </c>
      <c r="AQ4" s="3">
        <v>1</v>
      </c>
      <c r="AR4" s="3">
        <v>40</v>
      </c>
      <c r="AS4" s="3">
        <v>19</v>
      </c>
      <c r="AT4" s="3">
        <v>41</v>
      </c>
      <c r="AU4" s="3">
        <v>7</v>
      </c>
      <c r="AV4" s="3">
        <v>27</v>
      </c>
      <c r="AW4" s="3">
        <v>16</v>
      </c>
      <c r="AX4" s="3">
        <v>2</v>
      </c>
      <c r="AY4" s="3">
        <v>20</v>
      </c>
    </row>
    <row r="5" spans="1:51" x14ac:dyDescent="0.3">
      <c r="A5" s="29"/>
      <c r="B5" s="3">
        <v>4</v>
      </c>
      <c r="C5" s="11">
        <v>3.3999999999999998E-3</v>
      </c>
      <c r="D5" s="11">
        <v>5.6977000000000002</v>
      </c>
      <c r="E5" s="11">
        <v>3.2667000000000002</v>
      </c>
      <c r="F5" s="11">
        <f t="shared" si="0"/>
        <v>2.9889999999999999</v>
      </c>
      <c r="G5" s="3">
        <v>27</v>
      </c>
      <c r="H5" s="3">
        <v>26</v>
      </c>
      <c r="I5" s="3">
        <v>29</v>
      </c>
      <c r="J5" s="3">
        <v>12</v>
      </c>
      <c r="K5" s="3">
        <v>42</v>
      </c>
      <c r="L5" s="3">
        <v>45</v>
      </c>
      <c r="M5" s="3">
        <v>18</v>
      </c>
      <c r="N5" s="3">
        <v>21</v>
      </c>
      <c r="O5" s="3">
        <v>2</v>
      </c>
      <c r="P5" s="3">
        <v>40</v>
      </c>
      <c r="Q5" s="3">
        <v>5</v>
      </c>
      <c r="R5" s="3">
        <v>15</v>
      </c>
      <c r="S5" s="3">
        <v>11</v>
      </c>
      <c r="T5" s="3">
        <v>14</v>
      </c>
      <c r="U5" s="3">
        <v>35</v>
      </c>
      <c r="V5" s="3">
        <v>9</v>
      </c>
      <c r="W5" s="3">
        <v>24</v>
      </c>
      <c r="X5" s="3">
        <v>8</v>
      </c>
      <c r="Y5" s="3">
        <v>13</v>
      </c>
      <c r="Z5" s="3">
        <v>4</v>
      </c>
      <c r="AA5" s="3">
        <v>10</v>
      </c>
      <c r="AB5" s="3">
        <v>3</v>
      </c>
      <c r="AC5" s="3">
        <v>25</v>
      </c>
      <c r="AD5" s="3">
        <v>37</v>
      </c>
      <c r="AE5" s="3">
        <v>20</v>
      </c>
      <c r="AF5" s="3">
        <v>16</v>
      </c>
      <c r="AG5" s="3">
        <v>23</v>
      </c>
      <c r="AH5" s="3">
        <v>38</v>
      </c>
      <c r="AI5" s="3">
        <v>30</v>
      </c>
      <c r="AJ5" s="3">
        <v>22</v>
      </c>
      <c r="AK5" s="3">
        <v>33</v>
      </c>
      <c r="AL5" s="3">
        <v>6</v>
      </c>
      <c r="AM5" s="3">
        <v>31</v>
      </c>
      <c r="AN5" s="3">
        <v>32</v>
      </c>
      <c r="AO5" s="3">
        <v>7</v>
      </c>
      <c r="AP5" s="3">
        <v>28</v>
      </c>
      <c r="AQ5" s="3">
        <v>1</v>
      </c>
      <c r="AR5" s="3">
        <v>19</v>
      </c>
      <c r="AS5" s="3">
        <v>43</v>
      </c>
      <c r="AT5" s="3">
        <v>39</v>
      </c>
      <c r="AU5" s="3">
        <v>34</v>
      </c>
      <c r="AV5" s="3">
        <v>17</v>
      </c>
      <c r="AW5" s="3">
        <v>44</v>
      </c>
      <c r="AX5" s="3">
        <v>41</v>
      </c>
      <c r="AY5" s="3">
        <v>36</v>
      </c>
    </row>
    <row r="6" spans="1:51" x14ac:dyDescent="0.3">
      <c r="A6" s="29"/>
      <c r="B6" s="7">
        <v>5</v>
      </c>
      <c r="C6" s="14">
        <v>2.12E-2</v>
      </c>
      <c r="D6" s="14">
        <v>1.5255000000000001</v>
      </c>
      <c r="E6" s="14">
        <v>1.6843999999999999</v>
      </c>
      <c r="F6" s="14">
        <f t="shared" si="0"/>
        <v>1.077</v>
      </c>
      <c r="G6" s="3">
        <v>36</v>
      </c>
      <c r="H6" s="3">
        <v>20</v>
      </c>
      <c r="I6" s="3">
        <v>35</v>
      </c>
      <c r="J6" s="3">
        <v>7</v>
      </c>
      <c r="K6" s="3">
        <v>8</v>
      </c>
      <c r="L6" s="3">
        <v>24</v>
      </c>
      <c r="M6" s="3">
        <v>40</v>
      </c>
      <c r="N6" s="3">
        <v>4</v>
      </c>
      <c r="O6" s="3">
        <v>39</v>
      </c>
      <c r="P6" s="3">
        <v>11</v>
      </c>
      <c r="Q6" s="3">
        <v>34</v>
      </c>
      <c r="R6" s="3">
        <v>44</v>
      </c>
      <c r="S6" s="3">
        <v>43</v>
      </c>
      <c r="T6" s="3">
        <v>45</v>
      </c>
      <c r="U6" s="3">
        <v>29</v>
      </c>
      <c r="V6" s="3">
        <v>6</v>
      </c>
      <c r="W6" s="3">
        <v>37</v>
      </c>
      <c r="X6" s="3">
        <v>17</v>
      </c>
      <c r="Y6" s="3">
        <v>18</v>
      </c>
      <c r="Z6" s="3">
        <v>14</v>
      </c>
      <c r="AA6" s="3">
        <v>21</v>
      </c>
      <c r="AB6" s="3">
        <v>19</v>
      </c>
      <c r="AC6" s="3">
        <v>16</v>
      </c>
      <c r="AD6" s="3">
        <v>26</v>
      </c>
      <c r="AE6" s="3">
        <v>1</v>
      </c>
      <c r="AF6" s="3">
        <v>10</v>
      </c>
      <c r="AG6" s="3">
        <v>38</v>
      </c>
      <c r="AH6" s="3">
        <v>31</v>
      </c>
      <c r="AI6" s="3">
        <v>22</v>
      </c>
      <c r="AJ6" s="3">
        <v>41</v>
      </c>
      <c r="AK6" s="3">
        <v>23</v>
      </c>
      <c r="AL6" s="3">
        <v>25</v>
      </c>
      <c r="AM6" s="3">
        <v>5</v>
      </c>
      <c r="AN6" s="3">
        <v>13</v>
      </c>
      <c r="AO6" s="3">
        <v>2</v>
      </c>
      <c r="AP6" s="3">
        <v>33</v>
      </c>
      <c r="AQ6" s="3">
        <v>12</v>
      </c>
      <c r="AR6" s="3">
        <v>27</v>
      </c>
      <c r="AS6" s="3">
        <v>15</v>
      </c>
      <c r="AT6" s="3">
        <v>3</v>
      </c>
      <c r="AU6" s="3">
        <v>28</v>
      </c>
      <c r="AV6" s="3">
        <v>32</v>
      </c>
      <c r="AW6" s="3">
        <v>9</v>
      </c>
      <c r="AX6" s="3">
        <v>30</v>
      </c>
      <c r="AY6" s="3">
        <v>42</v>
      </c>
    </row>
    <row r="7" spans="1:51" x14ac:dyDescent="0.3">
      <c r="A7" s="29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x14ac:dyDescent="0.3">
      <c r="A8" s="29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 x14ac:dyDescent="0.3">
      <c r="A9" s="2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x14ac:dyDescent="0.3">
      <c r="A10" s="29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x14ac:dyDescent="0.3">
      <c r="A11" s="29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x14ac:dyDescent="0.3">
      <c r="A12" s="2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x14ac:dyDescent="0.3">
      <c r="A13" s="29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ht="16.2" x14ac:dyDescent="0.3">
      <c r="A14" s="29" t="s">
        <v>7</v>
      </c>
      <c r="B14" s="3" t="s">
        <v>2</v>
      </c>
      <c r="C14" s="3" t="s">
        <v>9</v>
      </c>
      <c r="D14" s="3" t="s">
        <v>10</v>
      </c>
      <c r="E14" s="3" t="s">
        <v>11</v>
      </c>
      <c r="F14" s="3" t="s">
        <v>17</v>
      </c>
      <c r="G14" s="3" t="s">
        <v>16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 x14ac:dyDescent="0.3">
      <c r="A15" s="29"/>
      <c r="B15" s="3">
        <v>1</v>
      </c>
      <c r="C15" s="11">
        <v>7.2300000000000003E-2</v>
      </c>
      <c r="D15" s="11">
        <v>4.1467999999999998</v>
      </c>
      <c r="E15" s="11">
        <v>0.70020000000000004</v>
      </c>
      <c r="F15" s="11">
        <f>ROUND(AVERAGE(C15:E15),3)</f>
        <v>1.64</v>
      </c>
      <c r="G15" s="3">
        <v>2</v>
      </c>
      <c r="H15" s="3">
        <v>41</v>
      </c>
      <c r="I15" s="3">
        <v>11</v>
      </c>
      <c r="J15" s="3">
        <v>24</v>
      </c>
      <c r="K15" s="3">
        <v>26</v>
      </c>
      <c r="L15" s="3">
        <v>40</v>
      </c>
      <c r="M15" s="3">
        <v>14</v>
      </c>
      <c r="N15" s="3">
        <v>30</v>
      </c>
      <c r="O15" s="3">
        <v>1</v>
      </c>
      <c r="P15" s="3">
        <v>31</v>
      </c>
      <c r="Q15" s="3">
        <v>43</v>
      </c>
      <c r="R15" s="3">
        <v>3</v>
      </c>
      <c r="S15" s="3">
        <v>28</v>
      </c>
      <c r="T15" s="3">
        <v>22</v>
      </c>
      <c r="U15" s="3">
        <v>20</v>
      </c>
      <c r="V15" s="3">
        <v>5</v>
      </c>
      <c r="W15" s="3">
        <v>4</v>
      </c>
      <c r="X15" s="3">
        <v>7</v>
      </c>
      <c r="Y15" s="3">
        <v>29</v>
      </c>
      <c r="Z15" s="3">
        <v>35</v>
      </c>
      <c r="AA15" s="3">
        <v>9</v>
      </c>
      <c r="AB15" s="3">
        <v>37</v>
      </c>
      <c r="AC15" s="3">
        <v>16</v>
      </c>
      <c r="AD15" s="3">
        <v>18</v>
      </c>
      <c r="AE15" s="3">
        <v>17</v>
      </c>
      <c r="AF15" s="3">
        <v>44</v>
      </c>
      <c r="AG15" s="3">
        <v>32</v>
      </c>
      <c r="AH15" s="3">
        <v>21</v>
      </c>
      <c r="AI15" s="3">
        <v>27</v>
      </c>
      <c r="AJ15" s="3">
        <v>38</v>
      </c>
      <c r="AK15" s="3">
        <v>6</v>
      </c>
      <c r="AL15" s="3">
        <v>19</v>
      </c>
      <c r="AM15" s="3">
        <v>12</v>
      </c>
      <c r="AN15" s="3">
        <v>42</v>
      </c>
      <c r="AO15" s="3">
        <v>25</v>
      </c>
      <c r="AP15" s="3">
        <v>34</v>
      </c>
      <c r="AQ15" s="3">
        <v>10</v>
      </c>
      <c r="AR15" s="3">
        <v>39</v>
      </c>
      <c r="AS15" s="3">
        <v>23</v>
      </c>
      <c r="AT15" s="3">
        <v>15</v>
      </c>
      <c r="AU15" s="3">
        <v>45</v>
      </c>
      <c r="AV15" s="3">
        <v>8</v>
      </c>
      <c r="AW15" s="3">
        <v>33</v>
      </c>
      <c r="AX15" s="3">
        <v>36</v>
      </c>
      <c r="AY15" s="3">
        <v>13</v>
      </c>
    </row>
    <row r="16" spans="1:51" x14ac:dyDescent="0.3">
      <c r="A16" s="29"/>
      <c r="B16" s="3">
        <v>2</v>
      </c>
      <c r="C16" s="11">
        <v>5.7700000000000001E-2</v>
      </c>
      <c r="D16" s="11">
        <v>2.1052</v>
      </c>
      <c r="E16" s="11">
        <v>8.7192000000000007</v>
      </c>
      <c r="F16" s="11">
        <f t="shared" ref="F16:F19" si="1">ROUND(AVERAGE(C16:E16),3)</f>
        <v>3.6269999999999998</v>
      </c>
      <c r="G16" s="3">
        <v>28</v>
      </c>
      <c r="H16" s="3">
        <v>17</v>
      </c>
      <c r="I16" s="3">
        <v>10</v>
      </c>
      <c r="J16" s="3">
        <v>15</v>
      </c>
      <c r="K16" s="3">
        <v>21</v>
      </c>
      <c r="L16" s="3">
        <v>7</v>
      </c>
      <c r="M16" s="3">
        <v>11</v>
      </c>
      <c r="N16" s="3">
        <v>34</v>
      </c>
      <c r="O16" s="3">
        <v>1</v>
      </c>
      <c r="P16" s="3">
        <v>22</v>
      </c>
      <c r="Q16" s="3">
        <v>2</v>
      </c>
      <c r="R16" s="3">
        <v>29</v>
      </c>
      <c r="S16" s="3">
        <v>9</v>
      </c>
      <c r="T16" s="3">
        <v>44</v>
      </c>
      <c r="U16" s="3">
        <v>41</v>
      </c>
      <c r="V16" s="3">
        <v>8</v>
      </c>
      <c r="W16" s="3">
        <v>37</v>
      </c>
      <c r="X16" s="3">
        <v>24</v>
      </c>
      <c r="Y16" s="3">
        <v>30</v>
      </c>
      <c r="Z16" s="3">
        <v>25</v>
      </c>
      <c r="AA16" s="3">
        <v>3</v>
      </c>
      <c r="AB16" s="3">
        <v>16</v>
      </c>
      <c r="AC16" s="3">
        <v>4</v>
      </c>
      <c r="AD16" s="3">
        <v>39</v>
      </c>
      <c r="AE16" s="3">
        <v>6</v>
      </c>
      <c r="AF16" s="3">
        <v>5</v>
      </c>
      <c r="AG16" s="3">
        <v>18</v>
      </c>
      <c r="AH16" s="3">
        <v>33</v>
      </c>
      <c r="AI16" s="3">
        <v>45</v>
      </c>
      <c r="AJ16" s="3">
        <v>38</v>
      </c>
      <c r="AK16" s="3">
        <v>31</v>
      </c>
      <c r="AL16" s="3">
        <v>23</v>
      </c>
      <c r="AM16" s="3">
        <v>14</v>
      </c>
      <c r="AN16" s="3">
        <v>19</v>
      </c>
      <c r="AO16" s="3">
        <v>26</v>
      </c>
      <c r="AP16" s="3">
        <v>42</v>
      </c>
      <c r="AQ16" s="3">
        <v>43</v>
      </c>
      <c r="AR16" s="3">
        <v>36</v>
      </c>
      <c r="AS16" s="3">
        <v>13</v>
      </c>
      <c r="AT16" s="3">
        <v>20</v>
      </c>
      <c r="AU16" s="3">
        <v>35</v>
      </c>
      <c r="AV16" s="3">
        <v>32</v>
      </c>
      <c r="AW16" s="3">
        <v>27</v>
      </c>
      <c r="AX16" s="3">
        <v>40</v>
      </c>
      <c r="AY16" s="3">
        <v>12</v>
      </c>
    </row>
    <row r="17" spans="1:51" x14ac:dyDescent="0.3">
      <c r="A17" s="29"/>
      <c r="B17" s="5">
        <v>3</v>
      </c>
      <c r="C17" s="12">
        <v>1.4999999999999999E-2</v>
      </c>
      <c r="D17" s="12">
        <v>0.51370000000000005</v>
      </c>
      <c r="E17" s="12">
        <v>0.31640000000000001</v>
      </c>
      <c r="F17" s="12">
        <f t="shared" si="1"/>
        <v>0.28199999999999997</v>
      </c>
      <c r="G17" s="3">
        <v>12</v>
      </c>
      <c r="H17" s="3">
        <v>6</v>
      </c>
      <c r="I17" s="3">
        <v>41</v>
      </c>
      <c r="J17" s="3">
        <v>13</v>
      </c>
      <c r="K17" s="3">
        <v>21</v>
      </c>
      <c r="L17" s="3">
        <v>14</v>
      </c>
      <c r="M17" s="3">
        <v>3</v>
      </c>
      <c r="N17" s="3">
        <v>7</v>
      </c>
      <c r="O17" s="3">
        <v>27</v>
      </c>
      <c r="P17" s="3">
        <v>18</v>
      </c>
      <c r="Q17" s="3">
        <v>19</v>
      </c>
      <c r="R17" s="3">
        <v>44</v>
      </c>
      <c r="S17" s="3">
        <v>17</v>
      </c>
      <c r="T17" s="3">
        <v>33</v>
      </c>
      <c r="U17" s="3">
        <v>25</v>
      </c>
      <c r="V17" s="3">
        <v>31</v>
      </c>
      <c r="W17" s="3">
        <v>38</v>
      </c>
      <c r="X17" s="3">
        <v>5</v>
      </c>
      <c r="Y17" s="3">
        <v>40</v>
      </c>
      <c r="Z17" s="3">
        <v>16</v>
      </c>
      <c r="AA17" s="3">
        <v>29</v>
      </c>
      <c r="AB17" s="3">
        <v>37</v>
      </c>
      <c r="AC17" s="3">
        <v>45</v>
      </c>
      <c r="AD17" s="3">
        <v>20</v>
      </c>
      <c r="AE17" s="3">
        <v>36</v>
      </c>
      <c r="AF17" s="3">
        <v>42</v>
      </c>
      <c r="AG17" s="3">
        <v>39</v>
      </c>
      <c r="AH17" s="3">
        <v>11</v>
      </c>
      <c r="AI17" s="3">
        <v>22</v>
      </c>
      <c r="AJ17" s="3">
        <v>10</v>
      </c>
      <c r="AK17" s="3">
        <v>43</v>
      </c>
      <c r="AL17" s="3">
        <v>23</v>
      </c>
      <c r="AM17" s="3">
        <v>2</v>
      </c>
      <c r="AN17" s="3">
        <v>24</v>
      </c>
      <c r="AO17" s="3">
        <v>32</v>
      </c>
      <c r="AP17" s="3">
        <v>28</v>
      </c>
      <c r="AQ17" s="3">
        <v>35</v>
      </c>
      <c r="AR17" s="3">
        <v>15</v>
      </c>
      <c r="AS17" s="3">
        <v>30</v>
      </c>
      <c r="AT17" s="3">
        <v>9</v>
      </c>
      <c r="AU17" s="3">
        <v>34</v>
      </c>
      <c r="AV17" s="3">
        <v>8</v>
      </c>
      <c r="AW17" s="3">
        <v>4</v>
      </c>
      <c r="AX17" s="3">
        <v>1</v>
      </c>
      <c r="AY17" s="3">
        <v>26</v>
      </c>
    </row>
    <row r="18" spans="1:51" x14ac:dyDescent="0.3">
      <c r="A18" s="29"/>
      <c r="B18" s="3">
        <v>4</v>
      </c>
      <c r="C18" s="11">
        <v>9.4500000000000001E-2</v>
      </c>
      <c r="D18" s="11">
        <v>0.62490000000000001</v>
      </c>
      <c r="E18" s="11">
        <v>0.51529999999999998</v>
      </c>
      <c r="F18" s="11">
        <f t="shared" si="1"/>
        <v>0.41199999999999998</v>
      </c>
      <c r="G18" s="3">
        <v>18</v>
      </c>
      <c r="H18" s="3">
        <v>21</v>
      </c>
      <c r="I18" s="3">
        <v>41</v>
      </c>
      <c r="J18" s="3">
        <v>6</v>
      </c>
      <c r="K18" s="3">
        <v>40</v>
      </c>
      <c r="L18" s="3">
        <v>16</v>
      </c>
      <c r="M18" s="3">
        <v>22</v>
      </c>
      <c r="N18" s="3">
        <v>11</v>
      </c>
      <c r="O18" s="3">
        <v>28</v>
      </c>
      <c r="P18" s="3">
        <v>19</v>
      </c>
      <c r="Q18" s="3">
        <v>26</v>
      </c>
      <c r="R18" s="3">
        <v>42</v>
      </c>
      <c r="S18" s="3">
        <v>37</v>
      </c>
      <c r="T18" s="3">
        <v>36</v>
      </c>
      <c r="U18" s="3">
        <v>30</v>
      </c>
      <c r="V18" s="3">
        <v>44</v>
      </c>
      <c r="W18" s="3">
        <v>35</v>
      </c>
      <c r="X18" s="3">
        <v>4</v>
      </c>
      <c r="Y18" s="3">
        <v>20</v>
      </c>
      <c r="Z18" s="3">
        <v>29</v>
      </c>
      <c r="AA18" s="3">
        <v>33</v>
      </c>
      <c r="AB18" s="3">
        <v>25</v>
      </c>
      <c r="AC18" s="3">
        <v>15</v>
      </c>
      <c r="AD18" s="3">
        <v>43</v>
      </c>
      <c r="AE18" s="3">
        <v>27</v>
      </c>
      <c r="AF18" s="3">
        <v>9</v>
      </c>
      <c r="AG18" s="3">
        <v>10</v>
      </c>
      <c r="AH18" s="3">
        <v>24</v>
      </c>
      <c r="AI18" s="3">
        <v>14</v>
      </c>
      <c r="AJ18" s="3">
        <v>1</v>
      </c>
      <c r="AK18" s="3">
        <v>3</v>
      </c>
      <c r="AL18" s="3">
        <v>39</v>
      </c>
      <c r="AM18" s="3">
        <v>34</v>
      </c>
      <c r="AN18" s="3">
        <v>38</v>
      </c>
      <c r="AO18" s="3">
        <v>45</v>
      </c>
      <c r="AP18" s="3">
        <v>32</v>
      </c>
      <c r="AQ18" s="3">
        <v>23</v>
      </c>
      <c r="AR18" s="3">
        <v>7</v>
      </c>
      <c r="AS18" s="3">
        <v>2</v>
      </c>
      <c r="AT18" s="3">
        <v>31</v>
      </c>
      <c r="AU18" s="3">
        <v>5</v>
      </c>
      <c r="AV18" s="3">
        <v>13</v>
      </c>
      <c r="AW18" s="3">
        <v>8</v>
      </c>
      <c r="AX18" s="3">
        <v>17</v>
      </c>
      <c r="AY18" s="3">
        <v>12</v>
      </c>
    </row>
    <row r="19" spans="1:51" x14ac:dyDescent="0.3">
      <c r="A19" s="29"/>
      <c r="B19" s="3">
        <v>5</v>
      </c>
      <c r="C19" s="11">
        <v>7.51E-2</v>
      </c>
      <c r="D19" s="11">
        <v>2.6036000000000001</v>
      </c>
      <c r="E19" s="11">
        <v>0.88190000000000002</v>
      </c>
      <c r="F19" s="11">
        <f t="shared" si="1"/>
        <v>1.1870000000000001</v>
      </c>
      <c r="G19" s="3">
        <v>17</v>
      </c>
      <c r="H19" s="3">
        <v>33</v>
      </c>
      <c r="I19" s="3">
        <v>16</v>
      </c>
      <c r="J19" s="3">
        <v>27</v>
      </c>
      <c r="K19" s="3">
        <v>6</v>
      </c>
      <c r="L19" s="3">
        <v>30</v>
      </c>
      <c r="M19" s="3">
        <v>41</v>
      </c>
      <c r="N19" s="3">
        <v>21</v>
      </c>
      <c r="O19" s="3">
        <v>12</v>
      </c>
      <c r="P19" s="3">
        <v>28</v>
      </c>
      <c r="Q19" s="3">
        <v>34</v>
      </c>
      <c r="R19" s="3">
        <v>8</v>
      </c>
      <c r="S19" s="3">
        <v>1</v>
      </c>
      <c r="T19" s="3">
        <v>38</v>
      </c>
      <c r="U19" s="3">
        <v>32</v>
      </c>
      <c r="V19" s="3">
        <v>36</v>
      </c>
      <c r="W19" s="3">
        <v>40</v>
      </c>
      <c r="X19" s="3">
        <v>22</v>
      </c>
      <c r="Y19" s="3">
        <v>4</v>
      </c>
      <c r="Z19" s="3">
        <v>9</v>
      </c>
      <c r="AA19" s="3">
        <v>31</v>
      </c>
      <c r="AB19" s="3">
        <v>25</v>
      </c>
      <c r="AC19" s="3">
        <v>35</v>
      </c>
      <c r="AD19" s="3">
        <v>44</v>
      </c>
      <c r="AE19" s="3">
        <v>19</v>
      </c>
      <c r="AF19" s="3">
        <v>20</v>
      </c>
      <c r="AG19" s="3">
        <v>2</v>
      </c>
      <c r="AH19" s="3">
        <v>18</v>
      </c>
      <c r="AI19" s="3">
        <v>13</v>
      </c>
      <c r="AJ19" s="3">
        <v>5</v>
      </c>
      <c r="AK19" s="3">
        <v>42</v>
      </c>
      <c r="AL19" s="3">
        <v>10</v>
      </c>
      <c r="AM19" s="3">
        <v>37</v>
      </c>
      <c r="AN19" s="3">
        <v>15</v>
      </c>
      <c r="AO19" s="3">
        <v>24</v>
      </c>
      <c r="AP19" s="3">
        <v>11</v>
      </c>
      <c r="AQ19" s="3">
        <v>43</v>
      </c>
      <c r="AR19" s="3">
        <v>3</v>
      </c>
      <c r="AS19" s="3">
        <v>23</v>
      </c>
      <c r="AT19" s="3">
        <v>26</v>
      </c>
      <c r="AU19" s="3">
        <v>7</v>
      </c>
      <c r="AV19" s="3">
        <v>29</v>
      </c>
      <c r="AW19" s="3">
        <v>39</v>
      </c>
      <c r="AX19" s="3">
        <v>14</v>
      </c>
      <c r="AY19" s="3">
        <v>45</v>
      </c>
    </row>
    <row r="20" spans="1:51" x14ac:dyDescent="0.3">
      <c r="A20" s="29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51" x14ac:dyDescent="0.3">
      <c r="A21" s="2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 x14ac:dyDescent="0.3">
      <c r="A22" s="29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1:51" x14ac:dyDescent="0.3">
      <c r="A23" s="29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1:51" x14ac:dyDescent="0.3">
      <c r="A24" s="29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1:51" x14ac:dyDescent="0.3">
      <c r="A25" s="29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1:51" x14ac:dyDescent="0.3">
      <c r="A26" s="2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 x14ac:dyDescent="0.3">
      <c r="E27" s="2" t="s">
        <v>18</v>
      </c>
      <c r="F27" s="2">
        <f>MIN(F2:F6,F15:F19)</f>
        <v>0.28199999999999997</v>
      </c>
    </row>
  </sheetData>
  <mergeCells count="2">
    <mergeCell ref="A1:A13"/>
    <mergeCell ref="A14:A2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EEE5-6A6B-404A-BAB4-246F4C7A092C}">
  <sheetPr>
    <tabColor theme="4" tint="0.59999389629810485"/>
  </sheetPr>
  <dimension ref="A1:AY27"/>
  <sheetViews>
    <sheetView workbookViewId="0">
      <selection activeCell="B15" sqref="B15:F19"/>
    </sheetView>
  </sheetViews>
  <sheetFormatPr defaultRowHeight="16.2" x14ac:dyDescent="0.3"/>
  <cols>
    <col min="1" max="1" width="12.33203125" bestFit="1" customWidth="1"/>
    <col min="2" max="2" width="4.44140625" bestFit="1" customWidth="1"/>
    <col min="3" max="3" width="9.88671875" bestFit="1" customWidth="1"/>
    <col min="4" max="4" width="8.33203125" bestFit="1" customWidth="1"/>
    <col min="5" max="5" width="11.88671875" bestFit="1" customWidth="1"/>
    <col min="7" max="51" width="3.88671875" bestFit="1" customWidth="1"/>
  </cols>
  <sheetData>
    <row r="1" spans="1:51" x14ac:dyDescent="0.3">
      <c r="A1" s="29" t="s">
        <v>6</v>
      </c>
      <c r="B1" s="3" t="s">
        <v>2</v>
      </c>
      <c r="C1" s="3" t="s">
        <v>9</v>
      </c>
      <c r="D1" s="3" t="s">
        <v>10</v>
      </c>
      <c r="E1" s="3" t="s">
        <v>11</v>
      </c>
      <c r="F1" s="3" t="s">
        <v>17</v>
      </c>
      <c r="G1" s="3" t="s">
        <v>16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x14ac:dyDescent="0.3">
      <c r="A2" s="29"/>
      <c r="B2" s="5">
        <v>1</v>
      </c>
      <c r="C2" s="12">
        <v>5.9478999999999999E-4</v>
      </c>
      <c r="D2" s="12">
        <v>0.17710000000000001</v>
      </c>
      <c r="E2" s="12">
        <v>0.24909999999999999</v>
      </c>
      <c r="F2" s="12">
        <f>ROUND(AVERAGE(C2:E2),3)</f>
        <v>0.14199999999999999</v>
      </c>
      <c r="G2" s="3">
        <v>14</v>
      </c>
      <c r="H2" s="3">
        <v>19</v>
      </c>
      <c r="I2" s="3">
        <v>5</v>
      </c>
      <c r="J2" s="3">
        <v>7</v>
      </c>
      <c r="K2" s="3">
        <v>40</v>
      </c>
      <c r="L2" s="3">
        <v>3</v>
      </c>
      <c r="M2" s="3">
        <v>8</v>
      </c>
      <c r="N2" s="3">
        <v>43</v>
      </c>
      <c r="O2" s="3">
        <v>2</v>
      </c>
      <c r="P2" s="3">
        <v>44</v>
      </c>
      <c r="Q2" s="3">
        <v>37</v>
      </c>
      <c r="R2" s="3">
        <v>34</v>
      </c>
      <c r="S2" s="3">
        <v>6</v>
      </c>
      <c r="T2" s="3">
        <v>18</v>
      </c>
      <c r="U2" s="3">
        <v>9</v>
      </c>
      <c r="V2" s="3">
        <v>23</v>
      </c>
      <c r="W2" s="3">
        <v>38</v>
      </c>
      <c r="X2" s="3">
        <v>1</v>
      </c>
      <c r="Y2" s="3">
        <v>17</v>
      </c>
      <c r="Z2" s="3">
        <v>28</v>
      </c>
      <c r="AA2" s="3">
        <v>36</v>
      </c>
      <c r="AB2" s="3">
        <v>12</v>
      </c>
      <c r="AC2" s="3">
        <v>15</v>
      </c>
      <c r="AD2" s="3">
        <v>25</v>
      </c>
      <c r="AE2" s="3">
        <v>13</v>
      </c>
      <c r="AF2" s="3">
        <v>30</v>
      </c>
      <c r="AG2" s="3">
        <v>31</v>
      </c>
      <c r="AH2" s="3">
        <v>27</v>
      </c>
      <c r="AI2" s="3">
        <v>20</v>
      </c>
      <c r="AJ2" s="3">
        <v>24</v>
      </c>
      <c r="AK2" s="3">
        <v>22</v>
      </c>
      <c r="AL2" s="3">
        <v>39</v>
      </c>
      <c r="AM2" s="3">
        <v>32</v>
      </c>
      <c r="AN2" s="3">
        <v>35</v>
      </c>
      <c r="AO2" s="3">
        <v>26</v>
      </c>
      <c r="AP2" s="3">
        <v>33</v>
      </c>
      <c r="AQ2" s="3">
        <v>16</v>
      </c>
      <c r="AR2" s="3">
        <v>11</v>
      </c>
      <c r="AS2" s="3">
        <v>29</v>
      </c>
      <c r="AT2" s="3">
        <v>4</v>
      </c>
      <c r="AU2" s="3">
        <v>42</v>
      </c>
      <c r="AV2" s="3">
        <v>41</v>
      </c>
      <c r="AW2" s="3">
        <v>21</v>
      </c>
      <c r="AX2" s="3">
        <v>45</v>
      </c>
      <c r="AY2" s="3">
        <v>10</v>
      </c>
    </row>
    <row r="3" spans="1:51" x14ac:dyDescent="0.3">
      <c r="A3" s="29"/>
      <c r="B3" s="3">
        <v>2</v>
      </c>
      <c r="C3" s="11">
        <v>2.5999999999999999E-3</v>
      </c>
      <c r="D3" s="11">
        <v>0.6895</v>
      </c>
      <c r="E3" s="11">
        <v>0.52690000000000003</v>
      </c>
      <c r="F3" s="11">
        <f t="shared" ref="F3:F6" si="0">ROUND(AVERAGE(C3:E3),3)</f>
        <v>0.40600000000000003</v>
      </c>
      <c r="G3" s="3">
        <v>18</v>
      </c>
      <c r="H3" s="3">
        <v>26</v>
      </c>
      <c r="I3" s="3">
        <v>7</v>
      </c>
      <c r="J3" s="3">
        <v>29</v>
      </c>
      <c r="K3" s="3">
        <v>20</v>
      </c>
      <c r="L3" s="3">
        <v>35</v>
      </c>
      <c r="M3" s="3">
        <v>10</v>
      </c>
      <c r="N3" s="3">
        <v>36</v>
      </c>
      <c r="O3" s="3">
        <v>45</v>
      </c>
      <c r="P3" s="3">
        <v>37</v>
      </c>
      <c r="Q3" s="3">
        <v>44</v>
      </c>
      <c r="R3" s="3">
        <v>42</v>
      </c>
      <c r="S3" s="3">
        <v>12</v>
      </c>
      <c r="T3" s="3">
        <v>30</v>
      </c>
      <c r="U3" s="3">
        <v>19</v>
      </c>
      <c r="V3" s="3">
        <v>40</v>
      </c>
      <c r="W3" s="3">
        <v>34</v>
      </c>
      <c r="X3" s="3">
        <v>5</v>
      </c>
      <c r="Y3" s="3">
        <v>25</v>
      </c>
      <c r="Z3" s="3">
        <v>8</v>
      </c>
      <c r="AA3" s="3">
        <v>22</v>
      </c>
      <c r="AB3" s="3">
        <v>38</v>
      </c>
      <c r="AC3" s="3">
        <v>11</v>
      </c>
      <c r="AD3" s="3">
        <v>32</v>
      </c>
      <c r="AE3" s="3">
        <v>33</v>
      </c>
      <c r="AF3" s="3">
        <v>39</v>
      </c>
      <c r="AG3" s="3">
        <v>17</v>
      </c>
      <c r="AH3" s="3">
        <v>28</v>
      </c>
      <c r="AI3" s="3">
        <v>3</v>
      </c>
      <c r="AJ3" s="3">
        <v>24</v>
      </c>
      <c r="AK3" s="3">
        <v>43</v>
      </c>
      <c r="AL3" s="3">
        <v>14</v>
      </c>
      <c r="AM3" s="3">
        <v>9</v>
      </c>
      <c r="AN3" s="3">
        <v>1</v>
      </c>
      <c r="AO3" s="3">
        <v>2</v>
      </c>
      <c r="AP3" s="3">
        <v>13</v>
      </c>
      <c r="AQ3" s="3">
        <v>4</v>
      </c>
      <c r="AR3" s="3">
        <v>6</v>
      </c>
      <c r="AS3" s="3">
        <v>31</v>
      </c>
      <c r="AT3" s="3">
        <v>23</v>
      </c>
      <c r="AU3" s="3">
        <v>41</v>
      </c>
      <c r="AV3" s="3">
        <v>16</v>
      </c>
      <c r="AW3" s="3">
        <v>27</v>
      </c>
      <c r="AX3" s="3">
        <v>15</v>
      </c>
      <c r="AY3" s="3">
        <v>21</v>
      </c>
    </row>
    <row r="4" spans="1:51" x14ac:dyDescent="0.3">
      <c r="A4" s="29"/>
      <c r="B4" s="3">
        <v>3</v>
      </c>
      <c r="C4" s="11">
        <v>1.1000000000000001E-3</v>
      </c>
      <c r="D4" s="11">
        <v>0.71260000000000001</v>
      </c>
      <c r="E4" s="11">
        <v>0.60270000000000001</v>
      </c>
      <c r="F4" s="11">
        <f t="shared" si="0"/>
        <v>0.439</v>
      </c>
      <c r="G4" s="3">
        <v>11</v>
      </c>
      <c r="H4" s="3">
        <v>19</v>
      </c>
      <c r="I4" s="3">
        <v>37</v>
      </c>
      <c r="J4" s="3">
        <v>40</v>
      </c>
      <c r="K4" s="3">
        <v>9</v>
      </c>
      <c r="L4" s="3">
        <v>6</v>
      </c>
      <c r="M4" s="3">
        <v>35</v>
      </c>
      <c r="N4" s="3">
        <v>24</v>
      </c>
      <c r="O4" s="3">
        <v>32</v>
      </c>
      <c r="P4" s="3">
        <v>26</v>
      </c>
      <c r="Q4" s="3">
        <v>10</v>
      </c>
      <c r="R4" s="3">
        <v>5</v>
      </c>
      <c r="S4" s="3">
        <v>1</v>
      </c>
      <c r="T4" s="3">
        <v>27</v>
      </c>
      <c r="U4" s="3">
        <v>38</v>
      </c>
      <c r="V4" s="3">
        <v>45</v>
      </c>
      <c r="W4" s="3">
        <v>16</v>
      </c>
      <c r="X4" s="3">
        <v>14</v>
      </c>
      <c r="Y4" s="3">
        <v>13</v>
      </c>
      <c r="Z4" s="3">
        <v>21</v>
      </c>
      <c r="AA4" s="3">
        <v>20</v>
      </c>
      <c r="AB4" s="3">
        <v>33</v>
      </c>
      <c r="AC4" s="3">
        <v>28</v>
      </c>
      <c r="AD4" s="3">
        <v>3</v>
      </c>
      <c r="AE4" s="3">
        <v>17</v>
      </c>
      <c r="AF4" s="3">
        <v>4</v>
      </c>
      <c r="AG4" s="3">
        <v>25</v>
      </c>
      <c r="AH4" s="3">
        <v>23</v>
      </c>
      <c r="AI4" s="3">
        <v>44</v>
      </c>
      <c r="AJ4" s="3">
        <v>36</v>
      </c>
      <c r="AK4" s="3">
        <v>42</v>
      </c>
      <c r="AL4" s="3">
        <v>7</v>
      </c>
      <c r="AM4" s="3">
        <v>30</v>
      </c>
      <c r="AN4" s="3">
        <v>18</v>
      </c>
      <c r="AO4" s="3">
        <v>39</v>
      </c>
      <c r="AP4" s="3">
        <v>31</v>
      </c>
      <c r="AQ4" s="3">
        <v>2</v>
      </c>
      <c r="AR4" s="3">
        <v>41</v>
      </c>
      <c r="AS4" s="3">
        <v>12</v>
      </c>
      <c r="AT4" s="3">
        <v>22</v>
      </c>
      <c r="AU4" s="3">
        <v>29</v>
      </c>
      <c r="AV4" s="3">
        <v>43</v>
      </c>
      <c r="AW4" s="3">
        <v>34</v>
      </c>
      <c r="AX4" s="3">
        <v>15</v>
      </c>
      <c r="AY4" s="3">
        <v>8</v>
      </c>
    </row>
    <row r="5" spans="1:51" x14ac:dyDescent="0.3">
      <c r="A5" s="29"/>
      <c r="B5" s="3">
        <v>4</v>
      </c>
      <c r="C5" s="11">
        <v>1.2999999999999999E-3</v>
      </c>
      <c r="D5" s="11">
        <v>0.191</v>
      </c>
      <c r="E5" s="11">
        <v>0.38069999999999998</v>
      </c>
      <c r="F5" s="11">
        <f t="shared" si="0"/>
        <v>0.191</v>
      </c>
      <c r="G5" s="3">
        <v>44</v>
      </c>
      <c r="H5" s="3">
        <v>15</v>
      </c>
      <c r="I5" s="3">
        <v>28</v>
      </c>
      <c r="J5" s="3">
        <v>45</v>
      </c>
      <c r="K5" s="3">
        <v>43</v>
      </c>
      <c r="L5" s="3">
        <v>26</v>
      </c>
      <c r="M5" s="3">
        <v>33</v>
      </c>
      <c r="N5" s="3">
        <v>1</v>
      </c>
      <c r="O5" s="3">
        <v>10</v>
      </c>
      <c r="P5" s="3">
        <v>14</v>
      </c>
      <c r="Q5" s="3">
        <v>39</v>
      </c>
      <c r="R5" s="3">
        <v>27</v>
      </c>
      <c r="S5" s="3">
        <v>8</v>
      </c>
      <c r="T5" s="3">
        <v>4</v>
      </c>
      <c r="U5" s="3">
        <v>34</v>
      </c>
      <c r="V5" s="3">
        <v>5</v>
      </c>
      <c r="W5" s="3">
        <v>12</v>
      </c>
      <c r="X5" s="3">
        <v>36</v>
      </c>
      <c r="Y5" s="3">
        <v>40</v>
      </c>
      <c r="Z5" s="3">
        <v>17</v>
      </c>
      <c r="AA5" s="3">
        <v>7</v>
      </c>
      <c r="AB5" s="3">
        <v>35</v>
      </c>
      <c r="AC5" s="3">
        <v>6</v>
      </c>
      <c r="AD5" s="3">
        <v>42</v>
      </c>
      <c r="AE5" s="3">
        <v>19</v>
      </c>
      <c r="AF5" s="3">
        <v>18</v>
      </c>
      <c r="AG5" s="3">
        <v>41</v>
      </c>
      <c r="AH5" s="3">
        <v>13</v>
      </c>
      <c r="AI5" s="3">
        <v>29</v>
      </c>
      <c r="AJ5" s="3">
        <v>22</v>
      </c>
      <c r="AK5" s="3">
        <v>31</v>
      </c>
      <c r="AL5" s="3">
        <v>32</v>
      </c>
      <c r="AM5" s="3">
        <v>20</v>
      </c>
      <c r="AN5" s="3">
        <v>25</v>
      </c>
      <c r="AO5" s="3">
        <v>3</v>
      </c>
      <c r="AP5" s="3">
        <v>38</v>
      </c>
      <c r="AQ5" s="3">
        <v>37</v>
      </c>
      <c r="AR5" s="3">
        <v>9</v>
      </c>
      <c r="AS5" s="3">
        <v>23</v>
      </c>
      <c r="AT5" s="3">
        <v>2</v>
      </c>
      <c r="AU5" s="3">
        <v>11</v>
      </c>
      <c r="AV5" s="3">
        <v>16</v>
      </c>
      <c r="AW5" s="3">
        <v>30</v>
      </c>
      <c r="AX5" s="3">
        <v>21</v>
      </c>
      <c r="AY5" s="3">
        <v>24</v>
      </c>
    </row>
    <row r="6" spans="1:51" x14ac:dyDescent="0.3">
      <c r="A6" s="29"/>
      <c r="B6" s="3">
        <v>5</v>
      </c>
      <c r="C6" s="11">
        <v>1.4E-3</v>
      </c>
      <c r="D6" s="11">
        <v>1.0525</v>
      </c>
      <c r="E6" s="11">
        <v>0.71289999999999998</v>
      </c>
      <c r="F6" s="11">
        <f t="shared" si="0"/>
        <v>0.58899999999999997</v>
      </c>
      <c r="G6" s="3">
        <v>24</v>
      </c>
      <c r="H6" s="3">
        <v>43</v>
      </c>
      <c r="I6" s="3">
        <v>12</v>
      </c>
      <c r="J6" s="3">
        <v>41</v>
      </c>
      <c r="K6" s="3">
        <v>42</v>
      </c>
      <c r="L6" s="3">
        <v>17</v>
      </c>
      <c r="M6" s="3">
        <v>28</v>
      </c>
      <c r="N6" s="3">
        <v>34</v>
      </c>
      <c r="O6" s="3">
        <v>21</v>
      </c>
      <c r="P6" s="3">
        <v>11</v>
      </c>
      <c r="Q6" s="3">
        <v>23</v>
      </c>
      <c r="R6" s="3">
        <v>8</v>
      </c>
      <c r="S6" s="3">
        <v>3</v>
      </c>
      <c r="T6" s="3">
        <v>39</v>
      </c>
      <c r="U6" s="3">
        <v>37</v>
      </c>
      <c r="V6" s="3">
        <v>16</v>
      </c>
      <c r="W6" s="3">
        <v>22</v>
      </c>
      <c r="X6" s="3">
        <v>35</v>
      </c>
      <c r="Y6" s="3">
        <v>27</v>
      </c>
      <c r="Z6" s="3">
        <v>33</v>
      </c>
      <c r="AA6" s="3">
        <v>14</v>
      </c>
      <c r="AB6" s="3">
        <v>25</v>
      </c>
      <c r="AC6" s="3">
        <v>32</v>
      </c>
      <c r="AD6" s="3">
        <v>20</v>
      </c>
      <c r="AE6" s="3">
        <v>18</v>
      </c>
      <c r="AF6" s="3">
        <v>38</v>
      </c>
      <c r="AG6" s="3">
        <v>44</v>
      </c>
      <c r="AH6" s="3">
        <v>40</v>
      </c>
      <c r="AI6" s="3">
        <v>4</v>
      </c>
      <c r="AJ6" s="3">
        <v>31</v>
      </c>
      <c r="AK6" s="3">
        <v>30</v>
      </c>
      <c r="AL6" s="3">
        <v>6</v>
      </c>
      <c r="AM6" s="3">
        <v>13</v>
      </c>
      <c r="AN6" s="3">
        <v>9</v>
      </c>
      <c r="AO6" s="3">
        <v>45</v>
      </c>
      <c r="AP6" s="3">
        <v>26</v>
      </c>
      <c r="AQ6" s="3">
        <v>29</v>
      </c>
      <c r="AR6" s="3">
        <v>1</v>
      </c>
      <c r="AS6" s="3">
        <v>19</v>
      </c>
      <c r="AT6" s="3">
        <v>7</v>
      </c>
      <c r="AU6" s="3">
        <v>2</v>
      </c>
      <c r="AV6" s="3">
        <v>5</v>
      </c>
      <c r="AW6" s="3">
        <v>15</v>
      </c>
      <c r="AX6" s="3">
        <v>10</v>
      </c>
      <c r="AY6" s="3">
        <v>36</v>
      </c>
    </row>
    <row r="7" spans="1:51" x14ac:dyDescent="0.3">
      <c r="A7" s="29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x14ac:dyDescent="0.3">
      <c r="A8" s="29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 x14ac:dyDescent="0.3">
      <c r="A9" s="2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x14ac:dyDescent="0.3">
      <c r="A10" s="29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x14ac:dyDescent="0.3">
      <c r="A11" s="29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x14ac:dyDescent="0.3">
      <c r="A12" s="2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x14ac:dyDescent="0.3">
      <c r="A13" s="29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x14ac:dyDescent="0.3">
      <c r="A14" s="29" t="s">
        <v>7</v>
      </c>
      <c r="B14" s="3" t="s">
        <v>2</v>
      </c>
      <c r="C14" s="3" t="s">
        <v>9</v>
      </c>
      <c r="D14" s="3" t="s">
        <v>10</v>
      </c>
      <c r="E14" s="3" t="s">
        <v>11</v>
      </c>
      <c r="F14" s="3" t="s">
        <v>17</v>
      </c>
      <c r="G14" s="3" t="s">
        <v>16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 x14ac:dyDescent="0.3">
      <c r="A15" s="29"/>
      <c r="B15" s="3">
        <v>1</v>
      </c>
      <c r="C15" s="11">
        <v>2.8999999999999998E-3</v>
      </c>
      <c r="D15" s="11">
        <v>0.8296</v>
      </c>
      <c r="E15" s="11">
        <v>1.0182</v>
      </c>
      <c r="F15" s="11">
        <f>ROUND(AVERAGE(C15:E15),3)</f>
        <v>0.61699999999999999</v>
      </c>
      <c r="G15" s="3">
        <v>43</v>
      </c>
      <c r="H15" s="3">
        <v>12</v>
      </c>
      <c r="I15" s="3">
        <v>33</v>
      </c>
      <c r="J15" s="3">
        <v>39</v>
      </c>
      <c r="K15" s="3">
        <v>3</v>
      </c>
      <c r="L15" s="3">
        <v>9</v>
      </c>
      <c r="M15" s="3">
        <v>18</v>
      </c>
      <c r="N15" s="3">
        <v>44</v>
      </c>
      <c r="O15" s="3">
        <v>22</v>
      </c>
      <c r="P15" s="3">
        <v>23</v>
      </c>
      <c r="Q15" s="3">
        <v>8</v>
      </c>
      <c r="R15" s="3">
        <v>37</v>
      </c>
      <c r="S15" s="3">
        <v>38</v>
      </c>
      <c r="T15" s="3">
        <v>7</v>
      </c>
      <c r="U15" s="3">
        <v>13</v>
      </c>
      <c r="V15" s="3">
        <v>21</v>
      </c>
      <c r="W15" s="3">
        <v>14</v>
      </c>
      <c r="X15" s="3">
        <v>45</v>
      </c>
      <c r="Y15" s="3">
        <v>25</v>
      </c>
      <c r="Z15" s="3">
        <v>40</v>
      </c>
      <c r="AA15" s="3">
        <v>4</v>
      </c>
      <c r="AB15" s="3">
        <v>11</v>
      </c>
      <c r="AC15" s="3">
        <v>17</v>
      </c>
      <c r="AD15" s="3">
        <v>19</v>
      </c>
      <c r="AE15" s="3">
        <v>27</v>
      </c>
      <c r="AF15" s="3">
        <v>41</v>
      </c>
      <c r="AG15" s="3">
        <v>31</v>
      </c>
      <c r="AH15" s="3">
        <v>32</v>
      </c>
      <c r="AI15" s="3">
        <v>30</v>
      </c>
      <c r="AJ15" s="3">
        <v>10</v>
      </c>
      <c r="AK15" s="3">
        <v>36</v>
      </c>
      <c r="AL15" s="3">
        <v>20</v>
      </c>
      <c r="AM15" s="3">
        <v>42</v>
      </c>
      <c r="AN15" s="3">
        <v>2</v>
      </c>
      <c r="AO15" s="3">
        <v>15</v>
      </c>
      <c r="AP15" s="3">
        <v>1</v>
      </c>
      <c r="AQ15" s="3">
        <v>28</v>
      </c>
      <c r="AR15" s="3">
        <v>26</v>
      </c>
      <c r="AS15" s="3">
        <v>16</v>
      </c>
      <c r="AT15" s="3">
        <v>6</v>
      </c>
      <c r="AU15" s="3">
        <v>5</v>
      </c>
      <c r="AV15" s="3">
        <v>35</v>
      </c>
      <c r="AW15" s="3">
        <v>34</v>
      </c>
      <c r="AX15" s="3">
        <v>29</v>
      </c>
      <c r="AY15" s="3">
        <v>24</v>
      </c>
    </row>
    <row r="16" spans="1:51" x14ac:dyDescent="0.3">
      <c r="A16" s="29"/>
      <c r="B16" s="3">
        <v>2</v>
      </c>
      <c r="C16" s="11">
        <v>1.4E-3</v>
      </c>
      <c r="D16" s="11">
        <v>0.52690000000000003</v>
      </c>
      <c r="E16" s="11">
        <v>0.47799999999999998</v>
      </c>
      <c r="F16" s="11">
        <f t="shared" ref="F16:F19" si="1">ROUND(AVERAGE(C16:E16),3)</f>
        <v>0.33500000000000002</v>
      </c>
      <c r="G16" s="3">
        <v>34</v>
      </c>
      <c r="H16" s="3">
        <v>26</v>
      </c>
      <c r="I16" s="3">
        <v>14</v>
      </c>
      <c r="J16" s="3">
        <v>13</v>
      </c>
      <c r="K16" s="3">
        <v>30</v>
      </c>
      <c r="L16" s="3">
        <v>6</v>
      </c>
      <c r="M16" s="3">
        <v>43</v>
      </c>
      <c r="N16" s="3">
        <v>5</v>
      </c>
      <c r="O16" s="3">
        <v>37</v>
      </c>
      <c r="P16" s="3">
        <v>33</v>
      </c>
      <c r="Q16" s="3">
        <v>28</v>
      </c>
      <c r="R16" s="3">
        <v>10</v>
      </c>
      <c r="S16" s="3">
        <v>16</v>
      </c>
      <c r="T16" s="3">
        <v>12</v>
      </c>
      <c r="U16" s="3">
        <v>27</v>
      </c>
      <c r="V16" s="3">
        <v>1</v>
      </c>
      <c r="W16" s="3">
        <v>31</v>
      </c>
      <c r="X16" s="3">
        <v>11</v>
      </c>
      <c r="Y16" s="3">
        <v>22</v>
      </c>
      <c r="Z16" s="3">
        <v>38</v>
      </c>
      <c r="AA16" s="3">
        <v>41</v>
      </c>
      <c r="AB16" s="3">
        <v>15</v>
      </c>
      <c r="AC16" s="3">
        <v>40</v>
      </c>
      <c r="AD16" s="3">
        <v>7</v>
      </c>
      <c r="AE16" s="3">
        <v>19</v>
      </c>
      <c r="AF16" s="3">
        <v>8</v>
      </c>
      <c r="AG16" s="3">
        <v>42</v>
      </c>
      <c r="AH16" s="3">
        <v>36</v>
      </c>
      <c r="AI16" s="3">
        <v>29</v>
      </c>
      <c r="AJ16" s="3">
        <v>9</v>
      </c>
      <c r="AK16" s="3">
        <v>20</v>
      </c>
      <c r="AL16" s="3">
        <v>18</v>
      </c>
      <c r="AM16" s="3">
        <v>39</v>
      </c>
      <c r="AN16" s="3">
        <v>44</v>
      </c>
      <c r="AO16" s="3">
        <v>45</v>
      </c>
      <c r="AP16" s="3">
        <v>25</v>
      </c>
      <c r="AQ16" s="3">
        <v>32</v>
      </c>
      <c r="AR16" s="3">
        <v>24</v>
      </c>
      <c r="AS16" s="3">
        <v>23</v>
      </c>
      <c r="AT16" s="3">
        <v>3</v>
      </c>
      <c r="AU16" s="3">
        <v>2</v>
      </c>
      <c r="AV16" s="3">
        <v>4</v>
      </c>
      <c r="AW16" s="3">
        <v>21</v>
      </c>
      <c r="AX16" s="3">
        <v>17</v>
      </c>
      <c r="AY16" s="3">
        <v>35</v>
      </c>
    </row>
    <row r="17" spans="1:51" x14ac:dyDescent="0.3">
      <c r="A17" s="29"/>
      <c r="B17" s="3">
        <v>3</v>
      </c>
      <c r="C17" s="11">
        <v>1.4E-3</v>
      </c>
      <c r="D17" s="11">
        <v>1.4072</v>
      </c>
      <c r="E17" s="11">
        <v>0.65600000000000003</v>
      </c>
      <c r="F17" s="11">
        <f t="shared" si="1"/>
        <v>0.68799999999999994</v>
      </c>
      <c r="G17" s="3">
        <v>35</v>
      </c>
      <c r="H17" s="3">
        <v>9</v>
      </c>
      <c r="I17" s="3">
        <v>13</v>
      </c>
      <c r="J17" s="3">
        <v>8</v>
      </c>
      <c r="K17" s="3">
        <v>5</v>
      </c>
      <c r="L17" s="3">
        <v>19</v>
      </c>
      <c r="M17" s="3">
        <v>32</v>
      </c>
      <c r="N17" s="3">
        <v>43</v>
      </c>
      <c r="O17" s="3">
        <v>15</v>
      </c>
      <c r="P17" s="3">
        <v>37</v>
      </c>
      <c r="Q17" s="3">
        <v>45</v>
      </c>
      <c r="R17" s="3">
        <v>22</v>
      </c>
      <c r="S17" s="3">
        <v>10</v>
      </c>
      <c r="T17" s="3">
        <v>27</v>
      </c>
      <c r="U17" s="3">
        <v>44</v>
      </c>
      <c r="V17" s="3">
        <v>16</v>
      </c>
      <c r="W17" s="3">
        <v>3</v>
      </c>
      <c r="X17" s="3">
        <v>17</v>
      </c>
      <c r="Y17" s="3">
        <v>11</v>
      </c>
      <c r="Z17" s="3">
        <v>25</v>
      </c>
      <c r="AA17" s="3">
        <v>1</v>
      </c>
      <c r="AB17" s="3">
        <v>39</v>
      </c>
      <c r="AC17" s="3">
        <v>6</v>
      </c>
      <c r="AD17" s="3">
        <v>41</v>
      </c>
      <c r="AE17" s="3">
        <v>24</v>
      </c>
      <c r="AF17" s="3">
        <v>21</v>
      </c>
      <c r="AG17" s="3">
        <v>29</v>
      </c>
      <c r="AH17" s="3">
        <v>42</v>
      </c>
      <c r="AI17" s="3">
        <v>36</v>
      </c>
      <c r="AJ17" s="3">
        <v>7</v>
      </c>
      <c r="AK17" s="3">
        <v>31</v>
      </c>
      <c r="AL17" s="3">
        <v>4</v>
      </c>
      <c r="AM17" s="3">
        <v>38</v>
      </c>
      <c r="AN17" s="3">
        <v>2</v>
      </c>
      <c r="AO17" s="3">
        <v>12</v>
      </c>
      <c r="AP17" s="3">
        <v>30</v>
      </c>
      <c r="AQ17" s="3">
        <v>40</v>
      </c>
      <c r="AR17" s="3">
        <v>26</v>
      </c>
      <c r="AS17" s="3">
        <v>33</v>
      </c>
      <c r="AT17" s="3">
        <v>34</v>
      </c>
      <c r="AU17" s="3">
        <v>20</v>
      </c>
      <c r="AV17" s="3">
        <v>23</v>
      </c>
      <c r="AW17" s="3">
        <v>14</v>
      </c>
      <c r="AX17" s="3">
        <v>28</v>
      </c>
      <c r="AY17" s="3">
        <v>18</v>
      </c>
    </row>
    <row r="18" spans="1:51" x14ac:dyDescent="0.3">
      <c r="A18" s="29"/>
      <c r="B18" s="3">
        <v>4</v>
      </c>
      <c r="C18" s="11">
        <v>1.1999999999999999E-3</v>
      </c>
      <c r="D18" s="11">
        <v>1.3365</v>
      </c>
      <c r="E18" s="11">
        <v>1.4863</v>
      </c>
      <c r="F18" s="11">
        <f t="shared" si="1"/>
        <v>0.94099999999999995</v>
      </c>
      <c r="G18" s="3">
        <v>36</v>
      </c>
      <c r="H18" s="3">
        <v>35</v>
      </c>
      <c r="I18" s="3">
        <v>17</v>
      </c>
      <c r="J18" s="3">
        <v>26</v>
      </c>
      <c r="K18" s="3">
        <v>10</v>
      </c>
      <c r="L18" s="3">
        <v>32</v>
      </c>
      <c r="M18" s="3">
        <v>30</v>
      </c>
      <c r="N18" s="3">
        <v>29</v>
      </c>
      <c r="O18" s="3">
        <v>40</v>
      </c>
      <c r="P18" s="3">
        <v>42</v>
      </c>
      <c r="Q18" s="3">
        <v>28</v>
      </c>
      <c r="R18" s="3">
        <v>12</v>
      </c>
      <c r="S18" s="3">
        <v>16</v>
      </c>
      <c r="T18" s="3">
        <v>8</v>
      </c>
      <c r="U18" s="3">
        <v>20</v>
      </c>
      <c r="V18" s="3">
        <v>38</v>
      </c>
      <c r="W18" s="3">
        <v>27</v>
      </c>
      <c r="X18" s="3">
        <v>9</v>
      </c>
      <c r="Y18" s="3">
        <v>15</v>
      </c>
      <c r="Z18" s="3">
        <v>24</v>
      </c>
      <c r="AA18" s="3">
        <v>45</v>
      </c>
      <c r="AB18" s="3">
        <v>3</v>
      </c>
      <c r="AC18" s="3">
        <v>6</v>
      </c>
      <c r="AD18" s="3">
        <v>23</v>
      </c>
      <c r="AE18" s="3">
        <v>34</v>
      </c>
      <c r="AF18" s="3">
        <v>19</v>
      </c>
      <c r="AG18" s="3">
        <v>22</v>
      </c>
      <c r="AH18" s="3">
        <v>7</v>
      </c>
      <c r="AI18" s="3">
        <v>11</v>
      </c>
      <c r="AJ18" s="3">
        <v>41</v>
      </c>
      <c r="AK18" s="3">
        <v>39</v>
      </c>
      <c r="AL18" s="3">
        <v>13</v>
      </c>
      <c r="AM18" s="3">
        <v>1</v>
      </c>
      <c r="AN18" s="3">
        <v>37</v>
      </c>
      <c r="AO18" s="3">
        <v>25</v>
      </c>
      <c r="AP18" s="3">
        <v>4</v>
      </c>
      <c r="AQ18" s="3">
        <v>31</v>
      </c>
      <c r="AR18" s="3">
        <v>18</v>
      </c>
      <c r="AS18" s="3">
        <v>44</v>
      </c>
      <c r="AT18" s="3">
        <v>33</v>
      </c>
      <c r="AU18" s="3">
        <v>21</v>
      </c>
      <c r="AV18" s="3">
        <v>2</v>
      </c>
      <c r="AW18" s="3">
        <v>5</v>
      </c>
      <c r="AX18" s="3">
        <v>14</v>
      </c>
      <c r="AY18" s="3">
        <v>43</v>
      </c>
    </row>
    <row r="19" spans="1:51" x14ac:dyDescent="0.3">
      <c r="A19" s="29"/>
      <c r="B19" s="7">
        <v>5</v>
      </c>
      <c r="C19" s="14">
        <v>7.4083999999999999E-4</v>
      </c>
      <c r="D19" s="14">
        <v>9.9099999999999994E-2</v>
      </c>
      <c r="E19" s="14">
        <v>0.3357</v>
      </c>
      <c r="F19" s="14">
        <f t="shared" si="1"/>
        <v>0.14499999999999999</v>
      </c>
      <c r="G19" s="3">
        <v>26</v>
      </c>
      <c r="H19" s="3">
        <v>29</v>
      </c>
      <c r="I19" s="3">
        <v>17</v>
      </c>
      <c r="J19" s="3">
        <v>18</v>
      </c>
      <c r="K19" s="3">
        <v>23</v>
      </c>
      <c r="L19" s="3">
        <v>45</v>
      </c>
      <c r="M19" s="3">
        <v>33</v>
      </c>
      <c r="N19" s="3">
        <v>41</v>
      </c>
      <c r="O19" s="3">
        <v>39</v>
      </c>
      <c r="P19" s="3">
        <v>7</v>
      </c>
      <c r="Q19" s="3">
        <v>44</v>
      </c>
      <c r="R19" s="3">
        <v>10</v>
      </c>
      <c r="S19" s="3">
        <v>25</v>
      </c>
      <c r="T19" s="3">
        <v>38</v>
      </c>
      <c r="U19" s="3">
        <v>35</v>
      </c>
      <c r="V19" s="3">
        <v>31</v>
      </c>
      <c r="W19" s="3">
        <v>37</v>
      </c>
      <c r="X19" s="3">
        <v>9</v>
      </c>
      <c r="Y19" s="3">
        <v>28</v>
      </c>
      <c r="Z19" s="3">
        <v>16</v>
      </c>
      <c r="AA19" s="3">
        <v>5</v>
      </c>
      <c r="AB19" s="3">
        <v>36</v>
      </c>
      <c r="AC19" s="3">
        <v>6</v>
      </c>
      <c r="AD19" s="3">
        <v>3</v>
      </c>
      <c r="AE19" s="3">
        <v>32</v>
      </c>
      <c r="AF19" s="3">
        <v>15</v>
      </c>
      <c r="AG19" s="3">
        <v>11</v>
      </c>
      <c r="AH19" s="3">
        <v>21</v>
      </c>
      <c r="AI19" s="3">
        <v>34</v>
      </c>
      <c r="AJ19" s="3">
        <v>8</v>
      </c>
      <c r="AK19" s="3">
        <v>24</v>
      </c>
      <c r="AL19" s="3">
        <v>19</v>
      </c>
      <c r="AM19" s="3">
        <v>2</v>
      </c>
      <c r="AN19" s="3">
        <v>40</v>
      </c>
      <c r="AO19" s="3">
        <v>14</v>
      </c>
      <c r="AP19" s="3">
        <v>12</v>
      </c>
      <c r="AQ19" s="3">
        <v>1</v>
      </c>
      <c r="AR19" s="3">
        <v>27</v>
      </c>
      <c r="AS19" s="3">
        <v>22</v>
      </c>
      <c r="AT19" s="3">
        <v>43</v>
      </c>
      <c r="AU19" s="3">
        <v>30</v>
      </c>
      <c r="AV19" s="3">
        <v>20</v>
      </c>
      <c r="AW19" s="3">
        <v>42</v>
      </c>
      <c r="AX19" s="3">
        <v>13</v>
      </c>
      <c r="AY19" s="3">
        <v>4</v>
      </c>
    </row>
    <row r="20" spans="1:51" x14ac:dyDescent="0.3">
      <c r="A20" s="29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51" x14ac:dyDescent="0.3">
      <c r="A21" s="2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 x14ac:dyDescent="0.3">
      <c r="A22" s="29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1:51" x14ac:dyDescent="0.3">
      <c r="A23" s="29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1:51" x14ac:dyDescent="0.3">
      <c r="A24" s="29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1:51" x14ac:dyDescent="0.3">
      <c r="A25" s="29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1:51" x14ac:dyDescent="0.3">
      <c r="A26" s="2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 x14ac:dyDescent="0.3">
      <c r="E27" s="2" t="s">
        <v>18</v>
      </c>
      <c r="F27" s="2">
        <f>MIN(F2:F6,F15:F19)</f>
        <v>0.14199999999999999</v>
      </c>
    </row>
  </sheetData>
  <mergeCells count="2">
    <mergeCell ref="A1:A13"/>
    <mergeCell ref="A14:A2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E1C5-5204-4AC4-A442-5D6E3207BE47}">
  <sheetPr>
    <tabColor theme="4" tint="0.59999389629810485"/>
  </sheetPr>
  <dimension ref="A1:AY39"/>
  <sheetViews>
    <sheetView topLeftCell="A13" workbookViewId="0">
      <selection activeCell="B28" sqref="B28:F32"/>
    </sheetView>
  </sheetViews>
  <sheetFormatPr defaultRowHeight="16.2" x14ac:dyDescent="0.3"/>
  <cols>
    <col min="1" max="1" width="12.33203125" bestFit="1" customWidth="1"/>
    <col min="2" max="2" width="4.44140625" bestFit="1" customWidth="1"/>
    <col min="3" max="3" width="9.88671875" bestFit="1" customWidth="1"/>
    <col min="4" max="4" width="8.33203125" bestFit="1" customWidth="1"/>
    <col min="5" max="5" width="11.88671875" bestFit="1" customWidth="1"/>
    <col min="7" max="51" width="3.88671875" bestFit="1" customWidth="1"/>
  </cols>
  <sheetData>
    <row r="1" spans="1:51" x14ac:dyDescent="0.3">
      <c r="A1" s="29" t="s">
        <v>8</v>
      </c>
      <c r="B1" s="3" t="s">
        <v>2</v>
      </c>
      <c r="C1" s="3" t="s">
        <v>9</v>
      </c>
      <c r="D1" s="3" t="s">
        <v>10</v>
      </c>
      <c r="E1" s="3" t="s">
        <v>11</v>
      </c>
      <c r="F1" s="3" t="s">
        <v>17</v>
      </c>
      <c r="G1" s="3" t="s">
        <v>16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x14ac:dyDescent="0.3">
      <c r="A2" s="29"/>
      <c r="B2" s="3">
        <v>1</v>
      </c>
      <c r="C2" s="11">
        <v>4.5699999999999998E-2</v>
      </c>
      <c r="D2" s="11">
        <v>0.5252</v>
      </c>
      <c r="E2" s="11">
        <v>0.315</v>
      </c>
      <c r="F2" s="11">
        <f>ROUND(AVERAGE(C2:E2),3)</f>
        <v>0.29499999999999998</v>
      </c>
      <c r="G2" s="3">
        <v>30</v>
      </c>
      <c r="H2" s="3">
        <v>41</v>
      </c>
      <c r="I2" s="3">
        <v>45</v>
      </c>
      <c r="J2" s="3">
        <v>25</v>
      </c>
      <c r="K2" s="3">
        <v>19</v>
      </c>
      <c r="L2" s="3">
        <v>37</v>
      </c>
      <c r="M2" s="3">
        <v>28</v>
      </c>
      <c r="N2" s="3">
        <v>17</v>
      </c>
      <c r="O2" s="3">
        <v>10</v>
      </c>
      <c r="P2" s="3">
        <v>29</v>
      </c>
      <c r="Q2" s="3">
        <v>38</v>
      </c>
      <c r="R2" s="3">
        <v>7</v>
      </c>
      <c r="S2" s="3">
        <v>20</v>
      </c>
      <c r="T2" s="3">
        <v>34</v>
      </c>
      <c r="U2" s="3">
        <v>12</v>
      </c>
      <c r="V2" s="3">
        <v>3</v>
      </c>
      <c r="W2" s="3">
        <v>2</v>
      </c>
      <c r="X2" s="3">
        <v>1</v>
      </c>
      <c r="Y2" s="3">
        <v>22</v>
      </c>
      <c r="Z2" s="3">
        <v>14</v>
      </c>
      <c r="AA2" s="3">
        <v>16</v>
      </c>
      <c r="AB2" s="3">
        <v>39</v>
      </c>
      <c r="AC2" s="3">
        <v>42</v>
      </c>
      <c r="AD2" s="3">
        <v>13</v>
      </c>
      <c r="AE2" s="3">
        <v>23</v>
      </c>
      <c r="AF2" s="3">
        <v>4</v>
      </c>
      <c r="AG2" s="3">
        <v>15</v>
      </c>
      <c r="AH2" s="3">
        <v>36</v>
      </c>
      <c r="AI2" s="3">
        <v>21</v>
      </c>
      <c r="AJ2" s="3">
        <v>31</v>
      </c>
      <c r="AK2" s="3">
        <v>24</v>
      </c>
      <c r="AL2" s="3">
        <v>6</v>
      </c>
      <c r="AM2" s="3">
        <v>43</v>
      </c>
      <c r="AN2" s="3">
        <v>18</v>
      </c>
      <c r="AO2" s="3">
        <v>32</v>
      </c>
      <c r="AP2" s="3">
        <v>33</v>
      </c>
      <c r="AQ2" s="3">
        <v>8</v>
      </c>
      <c r="AR2" s="3">
        <v>5</v>
      </c>
      <c r="AS2" s="3">
        <v>44</v>
      </c>
      <c r="AT2" s="3">
        <v>11</v>
      </c>
      <c r="AU2" s="3">
        <v>27</v>
      </c>
      <c r="AV2" s="3">
        <v>40</v>
      </c>
      <c r="AW2" s="3">
        <v>26</v>
      </c>
      <c r="AX2" s="3">
        <v>35</v>
      </c>
      <c r="AY2" s="3">
        <v>9</v>
      </c>
    </row>
    <row r="3" spans="1:51" x14ac:dyDescent="0.3">
      <c r="A3" s="29"/>
      <c r="B3" s="7">
        <v>2</v>
      </c>
      <c r="C3" s="14">
        <v>6.0999999999999999E-2</v>
      </c>
      <c r="D3" s="14">
        <v>0.24429999999999999</v>
      </c>
      <c r="E3" s="14">
        <v>0.26919999999999999</v>
      </c>
      <c r="F3" s="14">
        <f t="shared" ref="F3:F6" si="0">ROUND(AVERAGE(C3:E3),3)</f>
        <v>0.192</v>
      </c>
      <c r="G3" s="3">
        <v>26</v>
      </c>
      <c r="H3" s="3">
        <v>29</v>
      </c>
      <c r="I3" s="3">
        <v>7</v>
      </c>
      <c r="J3" s="3">
        <v>12</v>
      </c>
      <c r="K3" s="3">
        <v>41</v>
      </c>
      <c r="L3" s="3">
        <v>2</v>
      </c>
      <c r="M3" s="3">
        <v>30</v>
      </c>
      <c r="N3" s="3">
        <v>19</v>
      </c>
      <c r="O3" s="3">
        <v>21</v>
      </c>
      <c r="P3" s="3">
        <v>4</v>
      </c>
      <c r="Q3" s="3">
        <v>10</v>
      </c>
      <c r="R3" s="3">
        <v>17</v>
      </c>
      <c r="S3" s="3">
        <v>15</v>
      </c>
      <c r="T3" s="3">
        <v>5</v>
      </c>
      <c r="U3" s="3">
        <v>31</v>
      </c>
      <c r="V3" s="3">
        <v>6</v>
      </c>
      <c r="W3" s="3">
        <v>3</v>
      </c>
      <c r="X3" s="3">
        <v>44</v>
      </c>
      <c r="Y3" s="3">
        <v>32</v>
      </c>
      <c r="Z3" s="3">
        <v>18</v>
      </c>
      <c r="AA3" s="3">
        <v>11</v>
      </c>
      <c r="AB3" s="3">
        <v>8</v>
      </c>
      <c r="AC3" s="3">
        <v>14</v>
      </c>
      <c r="AD3" s="3">
        <v>22</v>
      </c>
      <c r="AE3" s="3">
        <v>38</v>
      </c>
      <c r="AF3" s="3">
        <v>23</v>
      </c>
      <c r="AG3" s="3">
        <v>1</v>
      </c>
      <c r="AH3" s="3">
        <v>13</v>
      </c>
      <c r="AI3" s="3">
        <v>43</v>
      </c>
      <c r="AJ3" s="3">
        <v>35</v>
      </c>
      <c r="AK3" s="3">
        <v>28</v>
      </c>
      <c r="AL3" s="3">
        <v>37</v>
      </c>
      <c r="AM3" s="3">
        <v>33</v>
      </c>
      <c r="AN3" s="3">
        <v>42</v>
      </c>
      <c r="AO3" s="3">
        <v>20</v>
      </c>
      <c r="AP3" s="3">
        <v>40</v>
      </c>
      <c r="AQ3" s="3">
        <v>9</v>
      </c>
      <c r="AR3" s="3">
        <v>45</v>
      </c>
      <c r="AS3" s="3">
        <v>39</v>
      </c>
      <c r="AT3" s="3">
        <v>16</v>
      </c>
      <c r="AU3" s="3">
        <v>24</v>
      </c>
      <c r="AV3" s="3">
        <v>34</v>
      </c>
      <c r="AW3" s="3">
        <v>25</v>
      </c>
      <c r="AX3" s="3">
        <v>36</v>
      </c>
      <c r="AY3" s="3">
        <v>27</v>
      </c>
    </row>
    <row r="4" spans="1:51" x14ac:dyDescent="0.3">
      <c r="A4" s="29"/>
      <c r="B4" s="3">
        <v>3</v>
      </c>
      <c r="C4" s="11">
        <v>4.1200000000000001E-2</v>
      </c>
      <c r="D4" s="15">
        <v>0.40200000000000002</v>
      </c>
      <c r="E4" s="11">
        <v>0.44990000000000002</v>
      </c>
      <c r="F4" s="11">
        <f t="shared" si="0"/>
        <v>0.29799999999999999</v>
      </c>
      <c r="G4" s="3">
        <v>36</v>
      </c>
      <c r="H4" s="3">
        <v>2</v>
      </c>
      <c r="I4" s="3">
        <v>37</v>
      </c>
      <c r="J4" s="3">
        <v>18</v>
      </c>
      <c r="K4" s="3">
        <v>19</v>
      </c>
      <c r="L4" s="3">
        <v>16</v>
      </c>
      <c r="M4" s="3">
        <v>20</v>
      </c>
      <c r="N4" s="3">
        <v>1</v>
      </c>
      <c r="O4" s="3">
        <v>45</v>
      </c>
      <c r="P4" s="3">
        <v>7</v>
      </c>
      <c r="Q4" s="3">
        <v>11</v>
      </c>
      <c r="R4" s="3">
        <v>29</v>
      </c>
      <c r="S4" s="3">
        <v>31</v>
      </c>
      <c r="T4" s="3">
        <v>34</v>
      </c>
      <c r="U4" s="3">
        <v>28</v>
      </c>
      <c r="V4" s="3">
        <v>10</v>
      </c>
      <c r="W4" s="3">
        <v>23</v>
      </c>
      <c r="X4" s="3">
        <v>12</v>
      </c>
      <c r="Y4" s="3">
        <v>22</v>
      </c>
      <c r="Z4" s="3">
        <v>27</v>
      </c>
      <c r="AA4" s="3">
        <v>33</v>
      </c>
      <c r="AB4" s="3">
        <v>21</v>
      </c>
      <c r="AC4" s="3">
        <v>25</v>
      </c>
      <c r="AD4" s="3">
        <v>35</v>
      </c>
      <c r="AE4" s="3">
        <v>5</v>
      </c>
      <c r="AF4" s="3">
        <v>26</v>
      </c>
      <c r="AG4" s="3">
        <v>13</v>
      </c>
      <c r="AH4" s="3">
        <v>42</v>
      </c>
      <c r="AI4" s="3">
        <v>44</v>
      </c>
      <c r="AJ4" s="3">
        <v>17</v>
      </c>
      <c r="AK4" s="3">
        <v>6</v>
      </c>
      <c r="AL4" s="3">
        <v>4</v>
      </c>
      <c r="AM4" s="3">
        <v>43</v>
      </c>
      <c r="AN4" s="3">
        <v>3</v>
      </c>
      <c r="AO4" s="3">
        <v>32</v>
      </c>
      <c r="AP4" s="3">
        <v>8</v>
      </c>
      <c r="AQ4" s="3">
        <v>24</v>
      </c>
      <c r="AR4" s="3">
        <v>40</v>
      </c>
      <c r="AS4" s="3">
        <v>14</v>
      </c>
      <c r="AT4" s="3">
        <v>39</v>
      </c>
      <c r="AU4" s="3">
        <v>41</v>
      </c>
      <c r="AV4" s="3">
        <v>38</v>
      </c>
      <c r="AW4" s="3">
        <v>15</v>
      </c>
      <c r="AX4" s="3">
        <v>30</v>
      </c>
      <c r="AY4" s="3">
        <v>9</v>
      </c>
    </row>
    <row r="5" spans="1:51" x14ac:dyDescent="0.3">
      <c r="A5" s="29"/>
      <c r="B5" s="3">
        <v>4</v>
      </c>
      <c r="C5" s="11">
        <v>8.0699999999999994E-2</v>
      </c>
      <c r="D5" s="11">
        <v>0.47539999999999999</v>
      </c>
      <c r="E5" s="11">
        <v>0.24759999999999999</v>
      </c>
      <c r="F5" s="11">
        <f t="shared" si="0"/>
        <v>0.26800000000000002</v>
      </c>
      <c r="G5" s="3">
        <v>11</v>
      </c>
      <c r="H5" s="3">
        <v>31</v>
      </c>
      <c r="I5" s="3">
        <v>43</v>
      </c>
      <c r="J5" s="3">
        <v>35</v>
      </c>
      <c r="K5" s="3">
        <v>33</v>
      </c>
      <c r="L5" s="3">
        <v>21</v>
      </c>
      <c r="M5" s="3">
        <v>9</v>
      </c>
      <c r="N5" s="3">
        <v>27</v>
      </c>
      <c r="O5" s="3">
        <v>30</v>
      </c>
      <c r="P5" s="3">
        <v>3</v>
      </c>
      <c r="Q5" s="3">
        <v>45</v>
      </c>
      <c r="R5" s="3">
        <v>26</v>
      </c>
      <c r="S5" s="3">
        <v>10</v>
      </c>
      <c r="T5" s="3">
        <v>42</v>
      </c>
      <c r="U5" s="3">
        <v>25</v>
      </c>
      <c r="V5" s="3">
        <v>28</v>
      </c>
      <c r="W5" s="3">
        <v>37</v>
      </c>
      <c r="X5" s="3">
        <v>24</v>
      </c>
      <c r="Y5" s="3">
        <v>7</v>
      </c>
      <c r="Z5" s="3">
        <v>16</v>
      </c>
      <c r="AA5" s="3">
        <v>34</v>
      </c>
      <c r="AB5" s="3">
        <v>8</v>
      </c>
      <c r="AC5" s="3">
        <v>15</v>
      </c>
      <c r="AD5" s="3">
        <v>2</v>
      </c>
      <c r="AE5" s="3">
        <v>32</v>
      </c>
      <c r="AF5" s="3">
        <v>19</v>
      </c>
      <c r="AG5" s="3">
        <v>6</v>
      </c>
      <c r="AH5" s="3">
        <v>17</v>
      </c>
      <c r="AI5" s="3">
        <v>5</v>
      </c>
      <c r="AJ5" s="3">
        <v>38</v>
      </c>
      <c r="AK5" s="3">
        <v>20</v>
      </c>
      <c r="AL5" s="3">
        <v>18</v>
      </c>
      <c r="AM5" s="3">
        <v>13</v>
      </c>
      <c r="AN5" s="3">
        <v>4</v>
      </c>
      <c r="AO5" s="3">
        <v>44</v>
      </c>
      <c r="AP5" s="3">
        <v>23</v>
      </c>
      <c r="AQ5" s="3">
        <v>40</v>
      </c>
      <c r="AR5" s="3">
        <v>39</v>
      </c>
      <c r="AS5" s="3">
        <v>41</v>
      </c>
      <c r="AT5" s="3">
        <v>36</v>
      </c>
      <c r="AU5" s="3">
        <v>22</v>
      </c>
      <c r="AV5" s="3">
        <v>29</v>
      </c>
      <c r="AW5" s="3">
        <v>1</v>
      </c>
      <c r="AX5" s="3">
        <v>14</v>
      </c>
      <c r="AY5" s="3">
        <v>12</v>
      </c>
    </row>
    <row r="6" spans="1:51" x14ac:dyDescent="0.3">
      <c r="A6" s="29"/>
      <c r="B6" s="3">
        <v>5</v>
      </c>
      <c r="C6" s="11">
        <v>9.1800000000000007E-2</v>
      </c>
      <c r="D6" s="11">
        <v>0.57650000000000001</v>
      </c>
      <c r="E6" s="11">
        <v>0.22670000000000001</v>
      </c>
      <c r="F6" s="11">
        <f t="shared" si="0"/>
        <v>0.29799999999999999</v>
      </c>
      <c r="G6" s="3">
        <v>11</v>
      </c>
      <c r="H6" s="3">
        <v>42</v>
      </c>
      <c r="I6" s="3">
        <v>25</v>
      </c>
      <c r="J6" s="3">
        <v>45</v>
      </c>
      <c r="K6" s="3">
        <v>17</v>
      </c>
      <c r="L6" s="3">
        <v>40</v>
      </c>
      <c r="M6" s="3">
        <v>8</v>
      </c>
      <c r="N6" s="3">
        <v>2</v>
      </c>
      <c r="O6" s="3">
        <v>4</v>
      </c>
      <c r="P6" s="3">
        <v>16</v>
      </c>
      <c r="Q6" s="3">
        <v>33</v>
      </c>
      <c r="R6" s="3">
        <v>15</v>
      </c>
      <c r="S6" s="3">
        <v>23</v>
      </c>
      <c r="T6" s="3">
        <v>5</v>
      </c>
      <c r="U6" s="3">
        <v>21</v>
      </c>
      <c r="V6" s="3">
        <v>26</v>
      </c>
      <c r="W6" s="3">
        <v>43</v>
      </c>
      <c r="X6" s="3">
        <v>18</v>
      </c>
      <c r="Y6" s="3">
        <v>41</v>
      </c>
      <c r="Z6" s="3">
        <v>37</v>
      </c>
      <c r="AA6" s="3">
        <v>29</v>
      </c>
      <c r="AB6" s="3">
        <v>14</v>
      </c>
      <c r="AC6" s="3">
        <v>34</v>
      </c>
      <c r="AD6" s="3">
        <v>20</v>
      </c>
      <c r="AE6" s="3">
        <v>36</v>
      </c>
      <c r="AF6" s="3">
        <v>6</v>
      </c>
      <c r="AG6" s="3">
        <v>30</v>
      </c>
      <c r="AH6" s="3">
        <v>19</v>
      </c>
      <c r="AI6" s="3">
        <v>39</v>
      </c>
      <c r="AJ6" s="3">
        <v>13</v>
      </c>
      <c r="AK6" s="3">
        <v>27</v>
      </c>
      <c r="AL6" s="3">
        <v>28</v>
      </c>
      <c r="AM6" s="3">
        <v>3</v>
      </c>
      <c r="AN6" s="3">
        <v>10</v>
      </c>
      <c r="AO6" s="3">
        <v>31</v>
      </c>
      <c r="AP6" s="3">
        <v>32</v>
      </c>
      <c r="AQ6" s="3">
        <v>12</v>
      </c>
      <c r="AR6" s="3">
        <v>38</v>
      </c>
      <c r="AS6" s="3">
        <v>35</v>
      </c>
      <c r="AT6" s="3">
        <v>1</v>
      </c>
      <c r="AU6" s="3">
        <v>7</v>
      </c>
      <c r="AV6" s="3">
        <v>44</v>
      </c>
      <c r="AW6" s="3">
        <v>22</v>
      </c>
      <c r="AX6" s="3">
        <v>24</v>
      </c>
      <c r="AY6" s="3">
        <v>9</v>
      </c>
    </row>
    <row r="7" spans="1:51" x14ac:dyDescent="0.3">
      <c r="A7" s="29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x14ac:dyDescent="0.3">
      <c r="A8" s="29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 x14ac:dyDescent="0.3">
      <c r="A9" s="2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x14ac:dyDescent="0.3">
      <c r="A10" s="29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x14ac:dyDescent="0.3">
      <c r="A11" s="29"/>
      <c r="B11" s="3"/>
      <c r="C11" s="3"/>
      <c r="D11" s="3" t="s">
        <v>19</v>
      </c>
      <c r="E11" s="3" t="s">
        <v>18</v>
      </c>
      <c r="F11" s="3">
        <f>MIN(F2:F6,F15:F19,F28:F32)</f>
        <v>0.17899999999999999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x14ac:dyDescent="0.3">
      <c r="A12" s="2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x14ac:dyDescent="0.3">
      <c r="A13" s="29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x14ac:dyDescent="0.3">
      <c r="A14" s="29" t="s">
        <v>6</v>
      </c>
      <c r="B14" s="3" t="s">
        <v>2</v>
      </c>
      <c r="C14" s="3" t="s">
        <v>9</v>
      </c>
      <c r="D14" s="3" t="s">
        <v>10</v>
      </c>
      <c r="E14" s="3" t="s">
        <v>11</v>
      </c>
      <c r="F14" s="3" t="s">
        <v>17</v>
      </c>
      <c r="G14" s="3" t="s">
        <v>16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 x14ac:dyDescent="0.3">
      <c r="A15" s="29"/>
      <c r="B15" s="5">
        <v>1</v>
      </c>
      <c r="C15" s="12">
        <v>5.96E-2</v>
      </c>
      <c r="D15" s="12">
        <v>0.2462</v>
      </c>
      <c r="E15" s="12">
        <v>0.2326</v>
      </c>
      <c r="F15" s="12">
        <f>ROUND(AVERAGE(C15:E15),3)</f>
        <v>0.17899999999999999</v>
      </c>
      <c r="G15" s="3">
        <v>32</v>
      </c>
      <c r="H15" s="3">
        <v>17</v>
      </c>
      <c r="I15" s="3">
        <v>16</v>
      </c>
      <c r="J15" s="3">
        <v>42</v>
      </c>
      <c r="K15" s="3">
        <v>7</v>
      </c>
      <c r="L15" s="3">
        <v>36</v>
      </c>
      <c r="M15" s="3">
        <v>38</v>
      </c>
      <c r="N15" s="3">
        <v>33</v>
      </c>
      <c r="O15" s="3">
        <v>6</v>
      </c>
      <c r="P15" s="3">
        <v>31</v>
      </c>
      <c r="Q15" s="3">
        <v>26</v>
      </c>
      <c r="R15" s="3">
        <v>11</v>
      </c>
      <c r="S15" s="3">
        <v>45</v>
      </c>
      <c r="T15" s="3">
        <v>25</v>
      </c>
      <c r="U15" s="3">
        <v>44</v>
      </c>
      <c r="V15" s="3">
        <v>23</v>
      </c>
      <c r="W15" s="3">
        <v>20</v>
      </c>
      <c r="X15" s="3">
        <v>2</v>
      </c>
      <c r="Y15" s="3">
        <v>8</v>
      </c>
      <c r="Z15" s="3">
        <v>43</v>
      </c>
      <c r="AA15" s="3">
        <v>40</v>
      </c>
      <c r="AB15" s="3">
        <v>27</v>
      </c>
      <c r="AC15" s="3">
        <v>5</v>
      </c>
      <c r="AD15" s="3">
        <v>3</v>
      </c>
      <c r="AE15" s="3">
        <v>13</v>
      </c>
      <c r="AF15" s="3">
        <v>19</v>
      </c>
      <c r="AG15" s="3">
        <v>41</v>
      </c>
      <c r="AH15" s="3">
        <v>39</v>
      </c>
      <c r="AI15" s="3">
        <v>28</v>
      </c>
      <c r="AJ15" s="3">
        <v>15</v>
      </c>
      <c r="AK15" s="3">
        <v>10</v>
      </c>
      <c r="AL15" s="3">
        <v>24</v>
      </c>
      <c r="AM15" s="3">
        <v>22</v>
      </c>
      <c r="AN15" s="3">
        <v>4</v>
      </c>
      <c r="AO15" s="3">
        <v>35</v>
      </c>
      <c r="AP15" s="3">
        <v>30</v>
      </c>
      <c r="AQ15" s="3">
        <v>18</v>
      </c>
      <c r="AR15" s="3">
        <v>9</v>
      </c>
      <c r="AS15" s="3">
        <v>14</v>
      </c>
      <c r="AT15" s="3">
        <v>21</v>
      </c>
      <c r="AU15" s="3">
        <v>34</v>
      </c>
      <c r="AV15" s="3">
        <v>29</v>
      </c>
      <c r="AW15" s="3">
        <v>1</v>
      </c>
      <c r="AX15" s="3">
        <v>37</v>
      </c>
      <c r="AY15" s="3">
        <v>12</v>
      </c>
    </row>
    <row r="16" spans="1:51" x14ac:dyDescent="0.3">
      <c r="A16" s="29"/>
      <c r="B16" s="3">
        <v>2</v>
      </c>
      <c r="C16" s="11">
        <v>8.0799999999999997E-2</v>
      </c>
      <c r="D16" s="11">
        <v>0.4481</v>
      </c>
      <c r="E16" s="11">
        <v>0.37130000000000002</v>
      </c>
      <c r="F16" s="11">
        <f t="shared" ref="F16:F19" si="1">ROUND(AVERAGE(C16:E16),3)</f>
        <v>0.3</v>
      </c>
      <c r="G16" s="3">
        <v>2</v>
      </c>
      <c r="H16" s="3">
        <v>32</v>
      </c>
      <c r="I16" s="3">
        <v>7</v>
      </c>
      <c r="J16" s="3">
        <v>40</v>
      </c>
      <c r="K16" s="3">
        <v>10</v>
      </c>
      <c r="L16" s="3">
        <v>41</v>
      </c>
      <c r="M16" s="3">
        <v>28</v>
      </c>
      <c r="N16" s="3">
        <v>37</v>
      </c>
      <c r="O16" s="3">
        <v>30</v>
      </c>
      <c r="P16" s="3">
        <v>15</v>
      </c>
      <c r="Q16" s="3">
        <v>33</v>
      </c>
      <c r="R16" s="3">
        <v>20</v>
      </c>
      <c r="S16" s="3">
        <v>4</v>
      </c>
      <c r="T16" s="3">
        <v>29</v>
      </c>
      <c r="U16" s="3">
        <v>39</v>
      </c>
      <c r="V16" s="3">
        <v>36</v>
      </c>
      <c r="W16" s="3">
        <v>9</v>
      </c>
      <c r="X16" s="3">
        <v>38</v>
      </c>
      <c r="Y16" s="3">
        <v>21</v>
      </c>
      <c r="Z16" s="3">
        <v>12</v>
      </c>
      <c r="AA16" s="3">
        <v>11</v>
      </c>
      <c r="AB16" s="3">
        <v>25</v>
      </c>
      <c r="AC16" s="3">
        <v>45</v>
      </c>
      <c r="AD16" s="3">
        <v>34</v>
      </c>
      <c r="AE16" s="3">
        <v>26</v>
      </c>
      <c r="AF16" s="3">
        <v>42</v>
      </c>
      <c r="AG16" s="3">
        <v>35</v>
      </c>
      <c r="AH16" s="3">
        <v>17</v>
      </c>
      <c r="AI16" s="3">
        <v>43</v>
      </c>
      <c r="AJ16" s="3">
        <v>16</v>
      </c>
      <c r="AK16" s="3">
        <v>14</v>
      </c>
      <c r="AL16" s="3">
        <v>5</v>
      </c>
      <c r="AM16" s="3">
        <v>8</v>
      </c>
      <c r="AN16" s="3">
        <v>22</v>
      </c>
      <c r="AO16" s="3">
        <v>31</v>
      </c>
      <c r="AP16" s="3">
        <v>44</v>
      </c>
      <c r="AQ16" s="3">
        <v>24</v>
      </c>
      <c r="AR16" s="3">
        <v>13</v>
      </c>
      <c r="AS16" s="3">
        <v>19</v>
      </c>
      <c r="AT16" s="3">
        <v>18</v>
      </c>
      <c r="AU16" s="3">
        <v>3</v>
      </c>
      <c r="AV16" s="3">
        <v>23</v>
      </c>
      <c r="AW16" s="3">
        <v>27</v>
      </c>
      <c r="AX16" s="3">
        <v>1</v>
      </c>
      <c r="AY16" s="3">
        <v>6</v>
      </c>
    </row>
    <row r="17" spans="1:51" x14ac:dyDescent="0.3">
      <c r="A17" s="29"/>
      <c r="B17" s="3">
        <v>3</v>
      </c>
      <c r="C17" s="11">
        <v>3.73E-2</v>
      </c>
      <c r="D17" s="11">
        <v>0.33310000000000001</v>
      </c>
      <c r="E17" s="11">
        <v>0.218</v>
      </c>
      <c r="F17" s="11">
        <f t="shared" si="1"/>
        <v>0.19600000000000001</v>
      </c>
      <c r="G17" s="3">
        <v>38</v>
      </c>
      <c r="H17" s="3">
        <v>20</v>
      </c>
      <c r="I17" s="3">
        <v>3</v>
      </c>
      <c r="J17" s="3">
        <v>16</v>
      </c>
      <c r="K17" s="3">
        <v>12</v>
      </c>
      <c r="L17" s="3">
        <v>26</v>
      </c>
      <c r="M17" s="3">
        <v>10</v>
      </c>
      <c r="N17" s="3">
        <v>21</v>
      </c>
      <c r="O17" s="3">
        <v>2</v>
      </c>
      <c r="P17" s="3">
        <v>22</v>
      </c>
      <c r="Q17" s="3">
        <v>23</v>
      </c>
      <c r="R17" s="3">
        <v>35</v>
      </c>
      <c r="S17" s="3">
        <v>4</v>
      </c>
      <c r="T17" s="3">
        <v>19</v>
      </c>
      <c r="U17" s="3">
        <v>32</v>
      </c>
      <c r="V17" s="3">
        <v>40</v>
      </c>
      <c r="W17" s="3">
        <v>18</v>
      </c>
      <c r="X17" s="3">
        <v>25</v>
      </c>
      <c r="Y17" s="3">
        <v>14</v>
      </c>
      <c r="Z17" s="3">
        <v>1</v>
      </c>
      <c r="AA17" s="3">
        <v>33</v>
      </c>
      <c r="AB17" s="3">
        <v>30</v>
      </c>
      <c r="AC17" s="3">
        <v>39</v>
      </c>
      <c r="AD17" s="3">
        <v>34</v>
      </c>
      <c r="AE17" s="3">
        <v>13</v>
      </c>
      <c r="AF17" s="3">
        <v>5</v>
      </c>
      <c r="AG17" s="3">
        <v>43</v>
      </c>
      <c r="AH17" s="3">
        <v>6</v>
      </c>
      <c r="AI17" s="3">
        <v>7</v>
      </c>
      <c r="AJ17" s="3">
        <v>9</v>
      </c>
      <c r="AK17" s="3">
        <v>29</v>
      </c>
      <c r="AL17" s="3">
        <v>11</v>
      </c>
      <c r="AM17" s="3">
        <v>28</v>
      </c>
      <c r="AN17" s="3">
        <v>36</v>
      </c>
      <c r="AO17" s="3">
        <v>44</v>
      </c>
      <c r="AP17" s="3">
        <v>31</v>
      </c>
      <c r="AQ17" s="3">
        <v>45</v>
      </c>
      <c r="AR17" s="3">
        <v>37</v>
      </c>
      <c r="AS17" s="3">
        <v>15</v>
      </c>
      <c r="AT17" s="3">
        <v>17</v>
      </c>
      <c r="AU17" s="3">
        <v>42</v>
      </c>
      <c r="AV17" s="3">
        <v>8</v>
      </c>
      <c r="AW17" s="3">
        <v>27</v>
      </c>
      <c r="AX17" s="3">
        <v>24</v>
      </c>
      <c r="AY17" s="3">
        <v>41</v>
      </c>
    </row>
    <row r="18" spans="1:51" x14ac:dyDescent="0.3">
      <c r="A18" s="29"/>
      <c r="B18" s="3">
        <v>4</v>
      </c>
      <c r="C18" s="11">
        <v>3.5200000000000002E-2</v>
      </c>
      <c r="D18" s="11">
        <v>0.22900000000000001</v>
      </c>
      <c r="E18" s="11">
        <v>0.67910000000000004</v>
      </c>
      <c r="F18" s="11">
        <f t="shared" si="1"/>
        <v>0.314</v>
      </c>
      <c r="G18" s="3">
        <v>28</v>
      </c>
      <c r="H18" s="3">
        <v>39</v>
      </c>
      <c r="I18" s="3">
        <v>42</v>
      </c>
      <c r="J18" s="3">
        <v>37</v>
      </c>
      <c r="K18" s="3">
        <v>27</v>
      </c>
      <c r="L18" s="3">
        <v>41</v>
      </c>
      <c r="M18" s="3">
        <v>14</v>
      </c>
      <c r="N18" s="3">
        <v>5</v>
      </c>
      <c r="O18" s="3">
        <v>22</v>
      </c>
      <c r="P18" s="3">
        <v>34</v>
      </c>
      <c r="Q18" s="3">
        <v>31</v>
      </c>
      <c r="R18" s="3">
        <v>38</v>
      </c>
      <c r="S18" s="3">
        <v>36</v>
      </c>
      <c r="T18" s="3">
        <v>23</v>
      </c>
      <c r="U18" s="3">
        <v>26</v>
      </c>
      <c r="V18" s="3">
        <v>33</v>
      </c>
      <c r="W18" s="3">
        <v>40</v>
      </c>
      <c r="X18" s="3">
        <v>20</v>
      </c>
      <c r="Y18" s="3">
        <v>7</v>
      </c>
      <c r="Z18" s="3">
        <v>21</v>
      </c>
      <c r="AA18" s="3">
        <v>43</v>
      </c>
      <c r="AB18" s="3">
        <v>24</v>
      </c>
      <c r="AC18" s="3">
        <v>9</v>
      </c>
      <c r="AD18" s="3">
        <v>17</v>
      </c>
      <c r="AE18" s="3">
        <v>19</v>
      </c>
      <c r="AF18" s="3">
        <v>45</v>
      </c>
      <c r="AG18" s="3">
        <v>8</v>
      </c>
      <c r="AH18" s="3">
        <v>16</v>
      </c>
      <c r="AI18" s="3">
        <v>44</v>
      </c>
      <c r="AJ18" s="3">
        <v>4</v>
      </c>
      <c r="AK18" s="3">
        <v>18</v>
      </c>
      <c r="AL18" s="3">
        <v>1</v>
      </c>
      <c r="AM18" s="3">
        <v>25</v>
      </c>
      <c r="AN18" s="3">
        <v>15</v>
      </c>
      <c r="AO18" s="3">
        <v>35</v>
      </c>
      <c r="AP18" s="3">
        <v>30</v>
      </c>
      <c r="AQ18" s="3">
        <v>32</v>
      </c>
      <c r="AR18" s="3">
        <v>10</v>
      </c>
      <c r="AS18" s="3">
        <v>29</v>
      </c>
      <c r="AT18" s="3">
        <v>3</v>
      </c>
      <c r="AU18" s="3">
        <v>11</v>
      </c>
      <c r="AV18" s="3">
        <v>12</v>
      </c>
      <c r="AW18" s="3">
        <v>13</v>
      </c>
      <c r="AX18" s="3">
        <v>6</v>
      </c>
      <c r="AY18" s="3">
        <v>2</v>
      </c>
    </row>
    <row r="19" spans="1:51" x14ac:dyDescent="0.3">
      <c r="A19" s="29"/>
      <c r="B19" s="3">
        <v>5</v>
      </c>
      <c r="C19" s="11">
        <v>5.11E-2</v>
      </c>
      <c r="D19" s="11">
        <v>0.49709999999999999</v>
      </c>
      <c r="E19" s="11">
        <v>0.1736</v>
      </c>
      <c r="F19" s="11">
        <f t="shared" si="1"/>
        <v>0.24099999999999999</v>
      </c>
      <c r="G19" s="3">
        <v>15</v>
      </c>
      <c r="H19" s="3">
        <v>10</v>
      </c>
      <c r="I19" s="3">
        <v>40</v>
      </c>
      <c r="J19" s="3">
        <v>13</v>
      </c>
      <c r="K19" s="3">
        <v>14</v>
      </c>
      <c r="L19" s="3">
        <v>30</v>
      </c>
      <c r="M19" s="3">
        <v>38</v>
      </c>
      <c r="N19" s="3">
        <v>12</v>
      </c>
      <c r="O19" s="3">
        <v>24</v>
      </c>
      <c r="P19" s="3">
        <v>36</v>
      </c>
      <c r="Q19" s="3">
        <v>32</v>
      </c>
      <c r="R19" s="3">
        <v>4</v>
      </c>
      <c r="S19" s="3">
        <v>35</v>
      </c>
      <c r="T19" s="3">
        <v>21</v>
      </c>
      <c r="U19" s="3">
        <v>8</v>
      </c>
      <c r="V19" s="3">
        <v>39</v>
      </c>
      <c r="W19" s="3">
        <v>42</v>
      </c>
      <c r="X19" s="3">
        <v>27</v>
      </c>
      <c r="Y19" s="3">
        <v>2</v>
      </c>
      <c r="Z19" s="3">
        <v>33</v>
      </c>
      <c r="AA19" s="3">
        <v>29</v>
      </c>
      <c r="AB19" s="3">
        <v>1</v>
      </c>
      <c r="AC19" s="3">
        <v>23</v>
      </c>
      <c r="AD19" s="3">
        <v>17</v>
      </c>
      <c r="AE19" s="3">
        <v>44</v>
      </c>
      <c r="AF19" s="3">
        <v>45</v>
      </c>
      <c r="AG19" s="3">
        <v>31</v>
      </c>
      <c r="AH19" s="3">
        <v>34</v>
      </c>
      <c r="AI19" s="3">
        <v>19</v>
      </c>
      <c r="AJ19" s="3">
        <v>11</v>
      </c>
      <c r="AK19" s="3">
        <v>26</v>
      </c>
      <c r="AL19" s="3">
        <v>28</v>
      </c>
      <c r="AM19" s="3">
        <v>9</v>
      </c>
      <c r="AN19" s="3">
        <v>3</v>
      </c>
      <c r="AO19" s="3">
        <v>20</v>
      </c>
      <c r="AP19" s="3">
        <v>18</v>
      </c>
      <c r="AQ19" s="3">
        <v>7</v>
      </c>
      <c r="AR19" s="3">
        <v>5</v>
      </c>
      <c r="AS19" s="3">
        <v>25</v>
      </c>
      <c r="AT19" s="3">
        <v>22</v>
      </c>
      <c r="AU19" s="3">
        <v>6</v>
      </c>
      <c r="AV19" s="3">
        <v>41</v>
      </c>
      <c r="AW19" s="3">
        <v>16</v>
      </c>
      <c r="AX19" s="3">
        <v>43</v>
      </c>
      <c r="AY19" s="3">
        <v>37</v>
      </c>
    </row>
    <row r="20" spans="1:51" x14ac:dyDescent="0.3">
      <c r="A20" s="29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51" x14ac:dyDescent="0.3">
      <c r="A21" s="2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 x14ac:dyDescent="0.3">
      <c r="A22" s="29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1:51" x14ac:dyDescent="0.3">
      <c r="A23" s="29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1:51" x14ac:dyDescent="0.3">
      <c r="A24" s="29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1:51" x14ac:dyDescent="0.3">
      <c r="A25" s="29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1:51" x14ac:dyDescent="0.3">
      <c r="A26" s="2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 x14ac:dyDescent="0.3">
      <c r="A27" s="29" t="s">
        <v>7</v>
      </c>
      <c r="B27" s="3" t="s">
        <v>2</v>
      </c>
      <c r="C27" s="3" t="s">
        <v>9</v>
      </c>
      <c r="D27" s="3" t="s">
        <v>10</v>
      </c>
      <c r="E27" s="3" t="s">
        <v>11</v>
      </c>
      <c r="F27" s="3" t="s">
        <v>17</v>
      </c>
      <c r="G27" s="3" t="s">
        <v>16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1:51" x14ac:dyDescent="0.3">
      <c r="A28" s="29"/>
      <c r="B28" s="3">
        <v>1</v>
      </c>
      <c r="C28" s="11">
        <v>2.64E-2</v>
      </c>
      <c r="D28" s="11">
        <v>0.45710000000000001</v>
      </c>
      <c r="E28" s="11">
        <v>0.46310000000000001</v>
      </c>
      <c r="F28" s="11">
        <f>ROUND(AVERAGE(C28:E28),3)</f>
        <v>0.316</v>
      </c>
      <c r="G28" s="3">
        <v>28</v>
      </c>
      <c r="H28" s="3">
        <v>10</v>
      </c>
      <c r="I28" s="3">
        <v>31</v>
      </c>
      <c r="J28" s="3">
        <v>3</v>
      </c>
      <c r="K28" s="3">
        <v>22</v>
      </c>
      <c r="L28" s="3">
        <v>12</v>
      </c>
      <c r="M28" s="3">
        <v>35</v>
      </c>
      <c r="N28" s="3">
        <v>39</v>
      </c>
      <c r="O28" s="3">
        <v>13</v>
      </c>
      <c r="P28" s="3">
        <v>20</v>
      </c>
      <c r="Q28" s="3">
        <v>29</v>
      </c>
      <c r="R28" s="3">
        <v>9</v>
      </c>
      <c r="S28" s="3">
        <v>30</v>
      </c>
      <c r="T28" s="3">
        <v>44</v>
      </c>
      <c r="U28" s="3">
        <v>17</v>
      </c>
      <c r="V28" s="3">
        <v>34</v>
      </c>
      <c r="W28" s="3">
        <v>40</v>
      </c>
      <c r="X28" s="3">
        <v>14</v>
      </c>
      <c r="Y28" s="3">
        <v>11</v>
      </c>
      <c r="Z28" s="3">
        <v>42</v>
      </c>
      <c r="AA28" s="3">
        <v>24</v>
      </c>
      <c r="AB28" s="3">
        <v>18</v>
      </c>
      <c r="AC28" s="3">
        <v>4</v>
      </c>
      <c r="AD28" s="3">
        <v>2</v>
      </c>
      <c r="AE28" s="3">
        <v>36</v>
      </c>
      <c r="AF28" s="3">
        <v>15</v>
      </c>
      <c r="AG28" s="3">
        <v>38</v>
      </c>
      <c r="AH28" s="3">
        <v>41</v>
      </c>
      <c r="AI28" s="3">
        <v>8</v>
      </c>
      <c r="AJ28" s="3">
        <v>27</v>
      </c>
      <c r="AK28" s="3">
        <v>32</v>
      </c>
      <c r="AL28" s="3">
        <v>7</v>
      </c>
      <c r="AM28" s="3">
        <v>26</v>
      </c>
      <c r="AN28" s="3">
        <v>21</v>
      </c>
      <c r="AO28" s="3">
        <v>33</v>
      </c>
      <c r="AP28" s="3">
        <v>37</v>
      </c>
      <c r="AQ28" s="3">
        <v>6</v>
      </c>
      <c r="AR28" s="3">
        <v>1</v>
      </c>
      <c r="AS28" s="3">
        <v>45</v>
      </c>
      <c r="AT28" s="3">
        <v>23</v>
      </c>
      <c r="AU28" s="3">
        <v>19</v>
      </c>
      <c r="AV28" s="3">
        <v>5</v>
      </c>
      <c r="AW28" s="3">
        <v>16</v>
      </c>
      <c r="AX28" s="3">
        <v>25</v>
      </c>
      <c r="AY28" s="3">
        <v>43</v>
      </c>
    </row>
    <row r="29" spans="1:51" x14ac:dyDescent="0.3">
      <c r="A29" s="29"/>
      <c r="B29" s="3">
        <v>2</v>
      </c>
      <c r="C29" s="11">
        <v>1.84E-2</v>
      </c>
      <c r="D29" s="11">
        <v>0.3916</v>
      </c>
      <c r="E29" s="11">
        <v>0.43219999999999997</v>
      </c>
      <c r="F29" s="11">
        <f t="shared" ref="F29:F32" si="2">ROUND(AVERAGE(C29:E29),3)</f>
        <v>0.28100000000000003</v>
      </c>
      <c r="G29" s="3">
        <v>36</v>
      </c>
      <c r="H29" s="3">
        <v>23</v>
      </c>
      <c r="I29" s="3">
        <v>22</v>
      </c>
      <c r="J29" s="3">
        <v>3</v>
      </c>
      <c r="K29" s="3">
        <v>32</v>
      </c>
      <c r="L29" s="3">
        <v>19</v>
      </c>
      <c r="M29" s="3">
        <v>2</v>
      </c>
      <c r="N29" s="3">
        <v>14</v>
      </c>
      <c r="O29" s="3">
        <v>44</v>
      </c>
      <c r="P29" s="3">
        <v>40</v>
      </c>
      <c r="Q29" s="3">
        <v>41</v>
      </c>
      <c r="R29" s="3">
        <v>33</v>
      </c>
      <c r="S29" s="3">
        <v>9</v>
      </c>
      <c r="T29" s="3">
        <v>24</v>
      </c>
      <c r="U29" s="3">
        <v>8</v>
      </c>
      <c r="V29" s="3">
        <v>7</v>
      </c>
      <c r="W29" s="3">
        <v>38</v>
      </c>
      <c r="X29" s="3">
        <v>35</v>
      </c>
      <c r="Y29" s="3">
        <v>5</v>
      </c>
      <c r="Z29" s="3">
        <v>1</v>
      </c>
      <c r="AA29" s="3">
        <v>28</v>
      </c>
      <c r="AB29" s="3">
        <v>6</v>
      </c>
      <c r="AC29" s="3">
        <v>37</v>
      </c>
      <c r="AD29" s="3">
        <v>12</v>
      </c>
      <c r="AE29" s="3">
        <v>39</v>
      </c>
      <c r="AF29" s="3">
        <v>20</v>
      </c>
      <c r="AG29" s="3">
        <v>10</v>
      </c>
      <c r="AH29" s="3">
        <v>26</v>
      </c>
      <c r="AI29" s="3">
        <v>30</v>
      </c>
      <c r="AJ29" s="3">
        <v>42</v>
      </c>
      <c r="AK29" s="3">
        <v>43</v>
      </c>
      <c r="AL29" s="3">
        <v>18</v>
      </c>
      <c r="AM29" s="3">
        <v>21</v>
      </c>
      <c r="AN29" s="3">
        <v>34</v>
      </c>
      <c r="AO29" s="3">
        <v>4</v>
      </c>
      <c r="AP29" s="3">
        <v>16</v>
      </c>
      <c r="AQ29" s="3">
        <v>17</v>
      </c>
      <c r="AR29" s="3">
        <v>27</v>
      </c>
      <c r="AS29" s="3">
        <v>29</v>
      </c>
      <c r="AT29" s="3">
        <v>31</v>
      </c>
      <c r="AU29" s="3">
        <v>15</v>
      </c>
      <c r="AV29" s="3">
        <v>25</v>
      </c>
      <c r="AW29" s="3">
        <v>45</v>
      </c>
      <c r="AX29" s="3">
        <v>13</v>
      </c>
      <c r="AY29" s="3">
        <v>11</v>
      </c>
    </row>
    <row r="30" spans="1:51" x14ac:dyDescent="0.3">
      <c r="A30" s="29"/>
      <c r="B30" s="3">
        <v>3</v>
      </c>
      <c r="C30" s="11">
        <v>3.0800000000000001E-2</v>
      </c>
      <c r="D30" s="11">
        <v>0.56850000000000001</v>
      </c>
      <c r="E30" s="11">
        <v>0.24979999999999999</v>
      </c>
      <c r="F30" s="11">
        <f t="shared" si="2"/>
        <v>0.28299999999999997</v>
      </c>
      <c r="G30" s="3">
        <v>6</v>
      </c>
      <c r="H30" s="3">
        <v>28</v>
      </c>
      <c r="I30" s="3">
        <v>20</v>
      </c>
      <c r="J30" s="3">
        <v>32</v>
      </c>
      <c r="K30" s="3">
        <v>13</v>
      </c>
      <c r="L30" s="3">
        <v>38</v>
      </c>
      <c r="M30" s="3">
        <v>33</v>
      </c>
      <c r="N30" s="3">
        <v>23</v>
      </c>
      <c r="O30" s="3">
        <v>15</v>
      </c>
      <c r="P30" s="3">
        <v>24</v>
      </c>
      <c r="Q30" s="3">
        <v>37</v>
      </c>
      <c r="R30" s="3">
        <v>40</v>
      </c>
      <c r="S30" s="3">
        <v>18</v>
      </c>
      <c r="T30" s="3">
        <v>2</v>
      </c>
      <c r="U30" s="3">
        <v>9</v>
      </c>
      <c r="V30" s="3">
        <v>44</v>
      </c>
      <c r="W30" s="3">
        <v>16</v>
      </c>
      <c r="X30" s="3">
        <v>19</v>
      </c>
      <c r="Y30" s="3">
        <v>41</v>
      </c>
      <c r="Z30" s="3">
        <v>29</v>
      </c>
      <c r="AA30" s="3">
        <v>1</v>
      </c>
      <c r="AB30" s="3">
        <v>8</v>
      </c>
      <c r="AC30" s="3">
        <v>31</v>
      </c>
      <c r="AD30" s="3">
        <v>3</v>
      </c>
      <c r="AE30" s="3">
        <v>30</v>
      </c>
      <c r="AF30" s="3">
        <v>21</v>
      </c>
      <c r="AG30" s="3">
        <v>39</v>
      </c>
      <c r="AH30" s="3">
        <v>27</v>
      </c>
      <c r="AI30" s="3">
        <v>22</v>
      </c>
      <c r="AJ30" s="3">
        <v>45</v>
      </c>
      <c r="AK30" s="3">
        <v>25</v>
      </c>
      <c r="AL30" s="3">
        <v>7</v>
      </c>
      <c r="AM30" s="3">
        <v>35</v>
      </c>
      <c r="AN30" s="3">
        <v>17</v>
      </c>
      <c r="AO30" s="3">
        <v>10</v>
      </c>
      <c r="AP30" s="3">
        <v>43</v>
      </c>
      <c r="AQ30" s="3">
        <v>14</v>
      </c>
      <c r="AR30" s="3">
        <v>11</v>
      </c>
      <c r="AS30" s="3">
        <v>5</v>
      </c>
      <c r="AT30" s="3">
        <v>42</v>
      </c>
      <c r="AU30" s="3">
        <v>36</v>
      </c>
      <c r="AV30" s="3">
        <v>26</v>
      </c>
      <c r="AW30" s="3">
        <v>34</v>
      </c>
      <c r="AX30" s="3">
        <v>4</v>
      </c>
      <c r="AY30" s="3">
        <v>12</v>
      </c>
    </row>
    <row r="31" spans="1:51" x14ac:dyDescent="0.3">
      <c r="A31" s="29"/>
      <c r="B31" s="3">
        <v>4</v>
      </c>
      <c r="C31" s="11">
        <v>3.2500000000000001E-2</v>
      </c>
      <c r="D31" s="11">
        <v>0.25840000000000002</v>
      </c>
      <c r="E31" s="11">
        <v>0.31430000000000002</v>
      </c>
      <c r="F31" s="11">
        <f t="shared" si="2"/>
        <v>0.20200000000000001</v>
      </c>
      <c r="G31" s="3">
        <v>37</v>
      </c>
      <c r="H31" s="3">
        <v>34</v>
      </c>
      <c r="I31" s="3">
        <v>29</v>
      </c>
      <c r="J31" s="3">
        <v>27</v>
      </c>
      <c r="K31" s="3">
        <v>28</v>
      </c>
      <c r="L31" s="3">
        <v>38</v>
      </c>
      <c r="M31" s="3">
        <v>18</v>
      </c>
      <c r="N31" s="3">
        <v>5</v>
      </c>
      <c r="O31" s="3">
        <v>11</v>
      </c>
      <c r="P31" s="3">
        <v>7</v>
      </c>
      <c r="Q31" s="3">
        <v>35</v>
      </c>
      <c r="R31" s="3">
        <v>21</v>
      </c>
      <c r="S31" s="3">
        <v>10</v>
      </c>
      <c r="T31" s="3">
        <v>17</v>
      </c>
      <c r="U31" s="3">
        <v>30</v>
      </c>
      <c r="V31" s="3">
        <v>13</v>
      </c>
      <c r="W31" s="3">
        <v>26</v>
      </c>
      <c r="X31" s="3">
        <v>24</v>
      </c>
      <c r="Y31" s="3">
        <v>42</v>
      </c>
      <c r="Z31" s="3">
        <v>14</v>
      </c>
      <c r="AA31" s="3">
        <v>2</v>
      </c>
      <c r="AB31" s="3">
        <v>8</v>
      </c>
      <c r="AC31" s="3">
        <v>3</v>
      </c>
      <c r="AD31" s="3">
        <v>41</v>
      </c>
      <c r="AE31" s="3">
        <v>25</v>
      </c>
      <c r="AF31" s="3">
        <v>32</v>
      </c>
      <c r="AG31" s="3">
        <v>9</v>
      </c>
      <c r="AH31" s="3">
        <v>15</v>
      </c>
      <c r="AI31" s="3">
        <v>22</v>
      </c>
      <c r="AJ31" s="3">
        <v>16</v>
      </c>
      <c r="AK31" s="3">
        <v>6</v>
      </c>
      <c r="AL31" s="3">
        <v>19</v>
      </c>
      <c r="AM31" s="3">
        <v>45</v>
      </c>
      <c r="AN31" s="3">
        <v>44</v>
      </c>
      <c r="AO31" s="3">
        <v>39</v>
      </c>
      <c r="AP31" s="3">
        <v>4</v>
      </c>
      <c r="AQ31" s="3">
        <v>40</v>
      </c>
      <c r="AR31" s="3">
        <v>23</v>
      </c>
      <c r="AS31" s="3">
        <v>20</v>
      </c>
      <c r="AT31" s="3">
        <v>33</v>
      </c>
      <c r="AU31" s="3">
        <v>12</v>
      </c>
      <c r="AV31" s="3">
        <v>1</v>
      </c>
      <c r="AW31" s="3">
        <v>31</v>
      </c>
      <c r="AX31" s="3">
        <v>43</v>
      </c>
      <c r="AY31" s="3">
        <v>36</v>
      </c>
    </row>
    <row r="32" spans="1:51" x14ac:dyDescent="0.3">
      <c r="A32" s="29"/>
      <c r="B32" s="7">
        <v>5</v>
      </c>
      <c r="C32" s="14">
        <v>1.89E-2</v>
      </c>
      <c r="D32" s="14">
        <v>0.25600000000000001</v>
      </c>
      <c r="E32" s="14">
        <v>0.31879999999999997</v>
      </c>
      <c r="F32" s="14">
        <f t="shared" si="2"/>
        <v>0.19800000000000001</v>
      </c>
      <c r="G32" s="3">
        <v>43</v>
      </c>
      <c r="H32" s="3">
        <v>10</v>
      </c>
      <c r="I32" s="3">
        <v>7</v>
      </c>
      <c r="J32" s="3">
        <v>41</v>
      </c>
      <c r="K32" s="3">
        <v>38</v>
      </c>
      <c r="L32" s="3">
        <v>34</v>
      </c>
      <c r="M32" s="3">
        <v>27</v>
      </c>
      <c r="N32" s="3">
        <v>31</v>
      </c>
      <c r="O32" s="3">
        <v>9</v>
      </c>
      <c r="P32" s="3">
        <v>19</v>
      </c>
      <c r="Q32" s="3">
        <v>21</v>
      </c>
      <c r="R32" s="3">
        <v>37</v>
      </c>
      <c r="S32" s="3">
        <v>20</v>
      </c>
      <c r="T32" s="3">
        <v>22</v>
      </c>
      <c r="U32" s="3">
        <v>39</v>
      </c>
      <c r="V32" s="3">
        <v>6</v>
      </c>
      <c r="W32" s="3">
        <v>13</v>
      </c>
      <c r="X32" s="3">
        <v>45</v>
      </c>
      <c r="Y32" s="3">
        <v>30</v>
      </c>
      <c r="Z32" s="3">
        <v>26</v>
      </c>
      <c r="AA32" s="3">
        <v>17</v>
      </c>
      <c r="AB32" s="3">
        <v>36</v>
      </c>
      <c r="AC32" s="3">
        <v>44</v>
      </c>
      <c r="AD32" s="3">
        <v>12</v>
      </c>
      <c r="AE32" s="3">
        <v>40</v>
      </c>
      <c r="AF32" s="3">
        <v>18</v>
      </c>
      <c r="AG32" s="3">
        <v>14</v>
      </c>
      <c r="AH32" s="3">
        <v>42</v>
      </c>
      <c r="AI32" s="3">
        <v>24</v>
      </c>
      <c r="AJ32" s="3">
        <v>16</v>
      </c>
      <c r="AK32" s="3">
        <v>28</v>
      </c>
      <c r="AL32" s="3">
        <v>1</v>
      </c>
      <c r="AM32" s="3">
        <v>11</v>
      </c>
      <c r="AN32" s="3">
        <v>8</v>
      </c>
      <c r="AO32" s="3">
        <v>25</v>
      </c>
      <c r="AP32" s="3">
        <v>15</v>
      </c>
      <c r="AQ32" s="3">
        <v>29</v>
      </c>
      <c r="AR32" s="3">
        <v>2</v>
      </c>
      <c r="AS32" s="3">
        <v>5</v>
      </c>
      <c r="AT32" s="3">
        <v>35</v>
      </c>
      <c r="AU32" s="3">
        <v>23</v>
      </c>
      <c r="AV32" s="3">
        <v>33</v>
      </c>
      <c r="AW32" s="3">
        <v>3</v>
      </c>
      <c r="AX32" s="3">
        <v>4</v>
      </c>
      <c r="AY32" s="3">
        <v>32</v>
      </c>
    </row>
    <row r="33" spans="1:51" x14ac:dyDescent="0.3">
      <c r="A33" s="2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1:51" x14ac:dyDescent="0.3">
      <c r="A34" s="29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1:51" x14ac:dyDescent="0.3">
      <c r="A35" s="29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1:51" x14ac:dyDescent="0.3">
      <c r="A36" s="2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1:51" x14ac:dyDescent="0.3">
      <c r="A37" s="29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1:51" x14ac:dyDescent="0.3">
      <c r="A38" s="2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1:51" x14ac:dyDescent="0.3">
      <c r="A39" s="29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</sheetData>
  <mergeCells count="3">
    <mergeCell ref="A1:A13"/>
    <mergeCell ref="A14:A26"/>
    <mergeCell ref="A27:A3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65C0-109F-4A37-9955-7BC99DD4AEFC}">
  <sheetPr>
    <tabColor theme="4" tint="0.59999389629810485"/>
  </sheetPr>
  <dimension ref="A1:AY39"/>
  <sheetViews>
    <sheetView topLeftCell="A19" workbookViewId="0">
      <selection activeCell="B28" sqref="B28:F32"/>
    </sheetView>
  </sheetViews>
  <sheetFormatPr defaultRowHeight="16.2" x14ac:dyDescent="0.3"/>
  <cols>
    <col min="1" max="1" width="12.33203125" bestFit="1" customWidth="1"/>
    <col min="2" max="2" width="4.44140625" bestFit="1" customWidth="1"/>
    <col min="3" max="3" width="9.88671875" bestFit="1" customWidth="1"/>
    <col min="4" max="4" width="8.33203125" bestFit="1" customWidth="1"/>
    <col min="5" max="5" width="11.88671875" bestFit="1" customWidth="1"/>
    <col min="7" max="51" width="3.88671875" bestFit="1" customWidth="1"/>
  </cols>
  <sheetData>
    <row r="1" spans="1:51" x14ac:dyDescent="0.3">
      <c r="A1" s="29" t="s">
        <v>8</v>
      </c>
      <c r="B1" s="3" t="s">
        <v>2</v>
      </c>
      <c r="C1" s="3" t="s">
        <v>9</v>
      </c>
      <c r="D1" s="3" t="s">
        <v>10</v>
      </c>
      <c r="E1" s="3" t="s">
        <v>11</v>
      </c>
      <c r="F1" s="3" t="s">
        <v>17</v>
      </c>
      <c r="G1" s="3" t="s">
        <v>16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x14ac:dyDescent="0.3">
      <c r="A2" s="29"/>
      <c r="B2" s="3">
        <v>1</v>
      </c>
      <c r="C2" s="11">
        <v>3.9800000000000002E-2</v>
      </c>
      <c r="D2" s="11">
        <v>0.1149</v>
      </c>
      <c r="E2" s="11">
        <v>0.1096</v>
      </c>
      <c r="F2" s="11">
        <f>ROUND(AVERAGE(C2:E2),3)</f>
        <v>8.7999999999999995E-2</v>
      </c>
      <c r="G2" s="3">
        <v>25</v>
      </c>
      <c r="H2" s="3">
        <v>10</v>
      </c>
      <c r="I2" s="3">
        <v>29</v>
      </c>
      <c r="J2" s="3">
        <v>28</v>
      </c>
      <c r="K2" s="3">
        <v>19</v>
      </c>
      <c r="L2" s="3">
        <v>13</v>
      </c>
      <c r="M2" s="3">
        <v>45</v>
      </c>
      <c r="N2" s="3">
        <v>26</v>
      </c>
      <c r="O2" s="3">
        <v>16</v>
      </c>
      <c r="P2" s="3">
        <v>1</v>
      </c>
      <c r="Q2" s="3">
        <v>15</v>
      </c>
      <c r="R2" s="3">
        <v>44</v>
      </c>
      <c r="S2" s="3">
        <v>37</v>
      </c>
      <c r="T2" s="3">
        <v>2</v>
      </c>
      <c r="U2" s="3">
        <v>32</v>
      </c>
      <c r="V2" s="3">
        <v>4</v>
      </c>
      <c r="W2" s="3">
        <v>38</v>
      </c>
      <c r="X2" s="3">
        <v>42</v>
      </c>
      <c r="Y2" s="3">
        <v>6</v>
      </c>
      <c r="Z2" s="3">
        <v>31</v>
      </c>
      <c r="AA2" s="3">
        <v>11</v>
      </c>
      <c r="AB2" s="3">
        <v>9</v>
      </c>
      <c r="AC2" s="3">
        <v>20</v>
      </c>
      <c r="AD2" s="3">
        <v>35</v>
      </c>
      <c r="AE2" s="3">
        <v>12</v>
      </c>
      <c r="AF2" s="3">
        <v>36</v>
      </c>
      <c r="AG2" s="3">
        <v>23</v>
      </c>
      <c r="AH2" s="3">
        <v>3</v>
      </c>
      <c r="AI2" s="3">
        <v>17</v>
      </c>
      <c r="AJ2" s="3">
        <v>18</v>
      </c>
      <c r="AK2" s="3">
        <v>30</v>
      </c>
      <c r="AL2" s="3">
        <v>43</v>
      </c>
      <c r="AM2" s="3">
        <v>21</v>
      </c>
      <c r="AN2" s="3">
        <v>34</v>
      </c>
      <c r="AO2" s="3">
        <v>24</v>
      </c>
      <c r="AP2" s="3">
        <v>41</v>
      </c>
      <c r="AQ2" s="3">
        <v>8</v>
      </c>
      <c r="AR2" s="3">
        <v>39</v>
      </c>
      <c r="AS2" s="3">
        <v>27</v>
      </c>
      <c r="AT2" s="3">
        <v>33</v>
      </c>
      <c r="AU2" s="3">
        <v>40</v>
      </c>
      <c r="AV2" s="3">
        <v>5</v>
      </c>
      <c r="AW2" s="3">
        <v>7</v>
      </c>
      <c r="AX2" s="3">
        <v>14</v>
      </c>
      <c r="AY2" s="3">
        <v>22</v>
      </c>
    </row>
    <row r="3" spans="1:51" x14ac:dyDescent="0.3">
      <c r="A3" s="29"/>
      <c r="B3" s="3">
        <v>2</v>
      </c>
      <c r="C3" s="11">
        <v>4.0099999999999997E-2</v>
      </c>
      <c r="D3" s="11">
        <v>0.217</v>
      </c>
      <c r="E3" s="11">
        <v>0.1278</v>
      </c>
      <c r="F3" s="11">
        <f t="shared" ref="F3:F6" si="0">ROUND(AVERAGE(C3:E3),3)</f>
        <v>0.128</v>
      </c>
      <c r="G3" s="3">
        <v>42</v>
      </c>
      <c r="H3" s="3">
        <v>34</v>
      </c>
      <c r="I3" s="3">
        <v>22</v>
      </c>
      <c r="J3" s="3">
        <v>32</v>
      </c>
      <c r="K3" s="3">
        <v>9</v>
      </c>
      <c r="L3" s="3">
        <v>16</v>
      </c>
      <c r="M3" s="3">
        <v>13</v>
      </c>
      <c r="N3" s="3">
        <v>20</v>
      </c>
      <c r="O3" s="3">
        <v>45</v>
      </c>
      <c r="P3" s="3">
        <v>5</v>
      </c>
      <c r="Q3" s="3">
        <v>24</v>
      </c>
      <c r="R3" s="3">
        <v>12</v>
      </c>
      <c r="S3" s="3">
        <v>15</v>
      </c>
      <c r="T3" s="3">
        <v>33</v>
      </c>
      <c r="U3" s="3">
        <v>6</v>
      </c>
      <c r="V3" s="3">
        <v>27</v>
      </c>
      <c r="W3" s="3">
        <v>35</v>
      </c>
      <c r="X3" s="3">
        <v>44</v>
      </c>
      <c r="Y3" s="3">
        <v>14</v>
      </c>
      <c r="Z3" s="3">
        <v>7</v>
      </c>
      <c r="AA3" s="3">
        <v>18</v>
      </c>
      <c r="AB3" s="3">
        <v>39</v>
      </c>
      <c r="AC3" s="3">
        <v>21</v>
      </c>
      <c r="AD3" s="3">
        <v>23</v>
      </c>
      <c r="AE3" s="3">
        <v>43</v>
      </c>
      <c r="AF3" s="3">
        <v>10</v>
      </c>
      <c r="AG3" s="3">
        <v>28</v>
      </c>
      <c r="AH3" s="3">
        <v>41</v>
      </c>
      <c r="AI3" s="3">
        <v>37</v>
      </c>
      <c r="AJ3" s="3">
        <v>31</v>
      </c>
      <c r="AK3" s="3">
        <v>30</v>
      </c>
      <c r="AL3" s="3">
        <v>11</v>
      </c>
      <c r="AM3" s="3">
        <v>36</v>
      </c>
      <c r="AN3" s="3">
        <v>19</v>
      </c>
      <c r="AO3" s="3">
        <v>25</v>
      </c>
      <c r="AP3" s="3">
        <v>1</v>
      </c>
      <c r="AQ3" s="3">
        <v>29</v>
      </c>
      <c r="AR3" s="3">
        <v>26</v>
      </c>
      <c r="AS3" s="3">
        <v>3</v>
      </c>
      <c r="AT3" s="3">
        <v>40</v>
      </c>
      <c r="AU3" s="3">
        <v>4</v>
      </c>
      <c r="AV3" s="3">
        <v>17</v>
      </c>
      <c r="AW3" s="3">
        <v>2</v>
      </c>
      <c r="AX3" s="3">
        <v>8</v>
      </c>
      <c r="AY3" s="3">
        <v>38</v>
      </c>
    </row>
    <row r="4" spans="1:51" x14ac:dyDescent="0.3">
      <c r="A4" s="29"/>
      <c r="B4" s="7">
        <v>3</v>
      </c>
      <c r="C4" s="14">
        <v>4.48E-2</v>
      </c>
      <c r="D4" s="14">
        <v>0.1042</v>
      </c>
      <c r="E4" s="14">
        <v>0.1129</v>
      </c>
      <c r="F4" s="14">
        <f t="shared" si="0"/>
        <v>8.6999999999999994E-2</v>
      </c>
      <c r="G4" s="3">
        <v>41</v>
      </c>
      <c r="H4" s="3">
        <v>25</v>
      </c>
      <c r="I4" s="3">
        <v>18</v>
      </c>
      <c r="J4" s="3">
        <v>10</v>
      </c>
      <c r="K4" s="3">
        <v>27</v>
      </c>
      <c r="L4" s="3">
        <v>42</v>
      </c>
      <c r="M4" s="3">
        <v>14</v>
      </c>
      <c r="N4" s="3">
        <v>1</v>
      </c>
      <c r="O4" s="3">
        <v>9</v>
      </c>
      <c r="P4" s="3">
        <v>45</v>
      </c>
      <c r="Q4" s="3">
        <v>31</v>
      </c>
      <c r="R4" s="3">
        <v>5</v>
      </c>
      <c r="S4" s="3">
        <v>12</v>
      </c>
      <c r="T4" s="3">
        <v>11</v>
      </c>
      <c r="U4" s="3">
        <v>4</v>
      </c>
      <c r="V4" s="3">
        <v>6</v>
      </c>
      <c r="W4" s="3">
        <v>37</v>
      </c>
      <c r="X4" s="3">
        <v>2</v>
      </c>
      <c r="Y4" s="3">
        <v>36</v>
      </c>
      <c r="Z4" s="3">
        <v>7</v>
      </c>
      <c r="AA4" s="3">
        <v>19</v>
      </c>
      <c r="AB4" s="3">
        <v>28</v>
      </c>
      <c r="AC4" s="3">
        <v>43</v>
      </c>
      <c r="AD4" s="3">
        <v>17</v>
      </c>
      <c r="AE4" s="3">
        <v>32</v>
      </c>
      <c r="AF4" s="3">
        <v>34</v>
      </c>
      <c r="AG4" s="3">
        <v>29</v>
      </c>
      <c r="AH4" s="3">
        <v>21</v>
      </c>
      <c r="AI4" s="3">
        <v>23</v>
      </c>
      <c r="AJ4" s="3">
        <v>39</v>
      </c>
      <c r="AK4" s="3">
        <v>20</v>
      </c>
      <c r="AL4" s="3">
        <v>30</v>
      </c>
      <c r="AM4" s="3">
        <v>35</v>
      </c>
      <c r="AN4" s="3">
        <v>8</v>
      </c>
      <c r="AO4" s="3">
        <v>15</v>
      </c>
      <c r="AP4" s="3">
        <v>26</v>
      </c>
      <c r="AQ4" s="3">
        <v>13</v>
      </c>
      <c r="AR4" s="3">
        <v>40</v>
      </c>
      <c r="AS4" s="3">
        <v>44</v>
      </c>
      <c r="AT4" s="3">
        <v>16</v>
      </c>
      <c r="AU4" s="3">
        <v>38</v>
      </c>
      <c r="AV4" s="3">
        <v>33</v>
      </c>
      <c r="AW4" s="3">
        <v>22</v>
      </c>
      <c r="AX4" s="3">
        <v>3</v>
      </c>
      <c r="AY4" s="3">
        <v>24</v>
      </c>
    </row>
    <row r="5" spans="1:51" x14ac:dyDescent="0.3">
      <c r="A5" s="29"/>
      <c r="B5" s="3">
        <v>4</v>
      </c>
      <c r="C5" s="11">
        <v>3.8899999999999997E-2</v>
      </c>
      <c r="D5" s="11">
        <v>0.1095</v>
      </c>
      <c r="E5" s="11">
        <v>0.17199999999999999</v>
      </c>
      <c r="F5" s="11">
        <f t="shared" si="0"/>
        <v>0.107</v>
      </c>
      <c r="G5" s="3">
        <v>35</v>
      </c>
      <c r="H5" s="3">
        <v>28</v>
      </c>
      <c r="I5" s="3">
        <v>9</v>
      </c>
      <c r="J5" s="3">
        <v>7</v>
      </c>
      <c r="K5" s="3">
        <v>8</v>
      </c>
      <c r="L5" s="3">
        <v>33</v>
      </c>
      <c r="M5" s="3">
        <v>1</v>
      </c>
      <c r="N5" s="3">
        <v>42</v>
      </c>
      <c r="O5" s="3">
        <v>5</v>
      </c>
      <c r="P5" s="3">
        <v>34</v>
      </c>
      <c r="Q5" s="3">
        <v>26</v>
      </c>
      <c r="R5" s="3">
        <v>22</v>
      </c>
      <c r="S5" s="3">
        <v>43</v>
      </c>
      <c r="T5" s="3">
        <v>29</v>
      </c>
      <c r="U5" s="3">
        <v>6</v>
      </c>
      <c r="V5" s="3">
        <v>12</v>
      </c>
      <c r="W5" s="3">
        <v>45</v>
      </c>
      <c r="X5" s="3">
        <v>4</v>
      </c>
      <c r="Y5" s="3">
        <v>38</v>
      </c>
      <c r="Z5" s="3">
        <v>24</v>
      </c>
      <c r="AA5" s="3">
        <v>16</v>
      </c>
      <c r="AB5" s="3">
        <v>41</v>
      </c>
      <c r="AC5" s="3">
        <v>17</v>
      </c>
      <c r="AD5" s="3">
        <v>32</v>
      </c>
      <c r="AE5" s="3">
        <v>10</v>
      </c>
      <c r="AF5" s="3">
        <v>11</v>
      </c>
      <c r="AG5" s="3">
        <v>19</v>
      </c>
      <c r="AH5" s="3">
        <v>23</v>
      </c>
      <c r="AI5" s="3">
        <v>25</v>
      </c>
      <c r="AJ5" s="3">
        <v>2</v>
      </c>
      <c r="AK5" s="3">
        <v>14</v>
      </c>
      <c r="AL5" s="3">
        <v>27</v>
      </c>
      <c r="AM5" s="3">
        <v>13</v>
      </c>
      <c r="AN5" s="3">
        <v>20</v>
      </c>
      <c r="AO5" s="3">
        <v>31</v>
      </c>
      <c r="AP5" s="3">
        <v>18</v>
      </c>
      <c r="AQ5" s="3">
        <v>40</v>
      </c>
      <c r="AR5" s="3">
        <v>44</v>
      </c>
      <c r="AS5" s="3">
        <v>37</v>
      </c>
      <c r="AT5" s="3">
        <v>3</v>
      </c>
      <c r="AU5" s="3">
        <v>30</v>
      </c>
      <c r="AV5" s="3">
        <v>21</v>
      </c>
      <c r="AW5" s="3">
        <v>15</v>
      </c>
      <c r="AX5" s="3">
        <v>36</v>
      </c>
      <c r="AY5" s="3">
        <v>39</v>
      </c>
    </row>
    <row r="6" spans="1:51" x14ac:dyDescent="0.3">
      <c r="A6" s="29"/>
      <c r="B6" s="3">
        <v>5</v>
      </c>
      <c r="C6" s="11">
        <v>4.0599999999999997E-2</v>
      </c>
      <c r="D6" s="11">
        <v>0.15029999999999999</v>
      </c>
      <c r="E6" s="11">
        <v>0.11219999999999999</v>
      </c>
      <c r="F6" s="11">
        <f t="shared" si="0"/>
        <v>0.10100000000000001</v>
      </c>
      <c r="G6" s="3">
        <v>40</v>
      </c>
      <c r="H6" s="3">
        <v>29</v>
      </c>
      <c r="I6" s="3">
        <v>4</v>
      </c>
      <c r="J6" s="3">
        <v>22</v>
      </c>
      <c r="K6" s="3">
        <v>13</v>
      </c>
      <c r="L6" s="3">
        <v>19</v>
      </c>
      <c r="M6" s="3">
        <v>6</v>
      </c>
      <c r="N6" s="3">
        <v>45</v>
      </c>
      <c r="O6" s="3">
        <v>16</v>
      </c>
      <c r="P6" s="3">
        <v>2</v>
      </c>
      <c r="Q6" s="3">
        <v>41</v>
      </c>
      <c r="R6" s="3">
        <v>39</v>
      </c>
      <c r="S6" s="3">
        <v>42</v>
      </c>
      <c r="T6" s="3">
        <v>36</v>
      </c>
      <c r="U6" s="3">
        <v>9</v>
      </c>
      <c r="V6" s="3">
        <v>25</v>
      </c>
      <c r="W6" s="3">
        <v>35</v>
      </c>
      <c r="X6" s="3">
        <v>10</v>
      </c>
      <c r="Y6" s="3">
        <v>28</v>
      </c>
      <c r="Z6" s="3">
        <v>15</v>
      </c>
      <c r="AA6" s="3">
        <v>27</v>
      </c>
      <c r="AB6" s="3">
        <v>32</v>
      </c>
      <c r="AC6" s="3">
        <v>12</v>
      </c>
      <c r="AD6" s="3">
        <v>18</v>
      </c>
      <c r="AE6" s="3">
        <v>33</v>
      </c>
      <c r="AF6" s="3">
        <v>8</v>
      </c>
      <c r="AG6" s="3">
        <v>23</v>
      </c>
      <c r="AH6" s="3">
        <v>14</v>
      </c>
      <c r="AI6" s="3">
        <v>26</v>
      </c>
      <c r="AJ6" s="3">
        <v>38</v>
      </c>
      <c r="AK6" s="3">
        <v>44</v>
      </c>
      <c r="AL6" s="3">
        <v>5</v>
      </c>
      <c r="AM6" s="3">
        <v>3</v>
      </c>
      <c r="AN6" s="3">
        <v>1</v>
      </c>
      <c r="AO6" s="3">
        <v>17</v>
      </c>
      <c r="AP6" s="3">
        <v>30</v>
      </c>
      <c r="AQ6" s="3">
        <v>37</v>
      </c>
      <c r="AR6" s="3">
        <v>21</v>
      </c>
      <c r="AS6" s="3">
        <v>24</v>
      </c>
      <c r="AT6" s="3">
        <v>20</v>
      </c>
      <c r="AU6" s="3">
        <v>43</v>
      </c>
      <c r="AV6" s="3">
        <v>11</v>
      </c>
      <c r="AW6" s="3">
        <v>31</v>
      </c>
      <c r="AX6" s="3">
        <v>7</v>
      </c>
      <c r="AY6" s="3">
        <v>34</v>
      </c>
    </row>
    <row r="7" spans="1:51" x14ac:dyDescent="0.3">
      <c r="A7" s="29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x14ac:dyDescent="0.3">
      <c r="A8" s="29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 x14ac:dyDescent="0.3">
      <c r="A9" s="2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x14ac:dyDescent="0.3">
      <c r="A10" s="29"/>
      <c r="B10" s="3"/>
      <c r="C10" s="3"/>
      <c r="D10" s="3" t="s">
        <v>19</v>
      </c>
      <c r="E10" s="3" t="s">
        <v>18</v>
      </c>
      <c r="F10" s="3">
        <f>MIN(F2:F6,F15:F19,F28:F32)</f>
        <v>7.6999999999999999E-2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x14ac:dyDescent="0.3">
      <c r="A11" s="29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x14ac:dyDescent="0.3">
      <c r="A12" s="2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x14ac:dyDescent="0.3">
      <c r="A13" s="29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x14ac:dyDescent="0.3">
      <c r="A14" s="29" t="s">
        <v>6</v>
      </c>
      <c r="B14" s="3" t="s">
        <v>2</v>
      </c>
      <c r="C14" s="3" t="s">
        <v>9</v>
      </c>
      <c r="D14" s="3" t="s">
        <v>10</v>
      </c>
      <c r="E14" s="3" t="s">
        <v>11</v>
      </c>
      <c r="F14" s="3" t="s">
        <v>17</v>
      </c>
      <c r="G14" s="3" t="s">
        <v>16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 x14ac:dyDescent="0.3">
      <c r="A15" s="29"/>
      <c r="B15" s="3">
        <v>1</v>
      </c>
      <c r="C15" s="11">
        <v>4.36E-2</v>
      </c>
      <c r="D15" s="11">
        <v>0.1075</v>
      </c>
      <c r="E15" s="11">
        <v>0.16850000000000001</v>
      </c>
      <c r="F15" s="11">
        <f>ROUND(AVERAGE(C15:E15),3)</f>
        <v>0.107</v>
      </c>
      <c r="G15" s="3">
        <v>29</v>
      </c>
      <c r="H15" s="3">
        <v>24</v>
      </c>
      <c r="I15" s="3">
        <v>34</v>
      </c>
      <c r="J15" s="3">
        <v>20</v>
      </c>
      <c r="K15" s="3">
        <v>6</v>
      </c>
      <c r="L15" s="3">
        <v>7</v>
      </c>
      <c r="M15" s="3">
        <v>5</v>
      </c>
      <c r="N15" s="3">
        <v>31</v>
      </c>
      <c r="O15" s="3">
        <v>12</v>
      </c>
      <c r="P15" s="3">
        <v>9</v>
      </c>
      <c r="Q15" s="3">
        <v>10</v>
      </c>
      <c r="R15" s="3">
        <v>26</v>
      </c>
      <c r="S15" s="3">
        <v>22</v>
      </c>
      <c r="T15" s="3">
        <v>37</v>
      </c>
      <c r="U15" s="3">
        <v>19</v>
      </c>
      <c r="V15" s="3">
        <v>36</v>
      </c>
      <c r="W15" s="3">
        <v>18</v>
      </c>
      <c r="X15" s="3">
        <v>3</v>
      </c>
      <c r="Y15" s="3">
        <v>13</v>
      </c>
      <c r="Z15" s="3">
        <v>44</v>
      </c>
      <c r="AA15" s="3">
        <v>35</v>
      </c>
      <c r="AB15" s="3">
        <v>42</v>
      </c>
      <c r="AC15" s="3">
        <v>1</v>
      </c>
      <c r="AD15" s="3">
        <v>30</v>
      </c>
      <c r="AE15" s="3">
        <v>40</v>
      </c>
      <c r="AF15" s="3">
        <v>11</v>
      </c>
      <c r="AG15" s="3">
        <v>16</v>
      </c>
      <c r="AH15" s="3">
        <v>27</v>
      </c>
      <c r="AI15" s="3">
        <v>28</v>
      </c>
      <c r="AJ15" s="3">
        <v>38</v>
      </c>
      <c r="AK15" s="3">
        <v>4</v>
      </c>
      <c r="AL15" s="3">
        <v>25</v>
      </c>
      <c r="AM15" s="3">
        <v>17</v>
      </c>
      <c r="AN15" s="3">
        <v>14</v>
      </c>
      <c r="AO15" s="3">
        <v>2</v>
      </c>
      <c r="AP15" s="3">
        <v>33</v>
      </c>
      <c r="AQ15" s="3">
        <v>8</v>
      </c>
      <c r="AR15" s="3">
        <v>43</v>
      </c>
      <c r="AS15" s="3">
        <v>15</v>
      </c>
      <c r="AT15" s="3">
        <v>41</v>
      </c>
      <c r="AU15" s="3">
        <v>39</v>
      </c>
      <c r="AV15" s="3">
        <v>21</v>
      </c>
      <c r="AW15" s="3">
        <v>23</v>
      </c>
      <c r="AX15" s="3">
        <v>32</v>
      </c>
      <c r="AY15" s="3">
        <v>45</v>
      </c>
    </row>
    <row r="16" spans="1:51" x14ac:dyDescent="0.3">
      <c r="A16" s="29"/>
      <c r="B16" s="3">
        <v>2</v>
      </c>
      <c r="C16" s="11">
        <v>4.9799999999999997E-2</v>
      </c>
      <c r="D16" s="11">
        <v>1.0568</v>
      </c>
      <c r="E16" s="11">
        <v>0.13</v>
      </c>
      <c r="F16" s="11">
        <f t="shared" ref="F16:F19" si="1">ROUND(AVERAGE(C16:E16),3)</f>
        <v>0.41199999999999998</v>
      </c>
      <c r="G16" s="3">
        <v>30</v>
      </c>
      <c r="H16" s="3">
        <v>2</v>
      </c>
      <c r="I16" s="3">
        <v>45</v>
      </c>
      <c r="J16" s="3">
        <v>12</v>
      </c>
      <c r="K16" s="3">
        <v>6</v>
      </c>
      <c r="L16" s="3">
        <v>37</v>
      </c>
      <c r="M16" s="3">
        <v>31</v>
      </c>
      <c r="N16" s="3">
        <v>8</v>
      </c>
      <c r="O16" s="3">
        <v>23</v>
      </c>
      <c r="P16" s="3">
        <v>28</v>
      </c>
      <c r="Q16" s="3">
        <v>39</v>
      </c>
      <c r="R16" s="3">
        <v>19</v>
      </c>
      <c r="S16" s="3">
        <v>18</v>
      </c>
      <c r="T16" s="3">
        <v>35</v>
      </c>
      <c r="U16" s="3">
        <v>15</v>
      </c>
      <c r="V16" s="3">
        <v>43</v>
      </c>
      <c r="W16" s="3">
        <v>5</v>
      </c>
      <c r="X16" s="3">
        <v>13</v>
      </c>
      <c r="Y16" s="3">
        <v>25</v>
      </c>
      <c r="Z16" s="3">
        <v>44</v>
      </c>
      <c r="AA16" s="3">
        <v>17</v>
      </c>
      <c r="AB16" s="3">
        <v>11</v>
      </c>
      <c r="AC16" s="3">
        <v>33</v>
      </c>
      <c r="AD16" s="3">
        <v>9</v>
      </c>
      <c r="AE16" s="3">
        <v>29</v>
      </c>
      <c r="AF16" s="3">
        <v>40</v>
      </c>
      <c r="AG16" s="3">
        <v>36</v>
      </c>
      <c r="AH16" s="3">
        <v>34</v>
      </c>
      <c r="AI16" s="3">
        <v>38</v>
      </c>
      <c r="AJ16" s="3">
        <v>26</v>
      </c>
      <c r="AK16" s="3">
        <v>22</v>
      </c>
      <c r="AL16" s="3">
        <v>42</v>
      </c>
      <c r="AM16" s="3">
        <v>14</v>
      </c>
      <c r="AN16" s="3">
        <v>21</v>
      </c>
      <c r="AO16" s="3">
        <v>1</v>
      </c>
      <c r="AP16" s="3">
        <v>3</v>
      </c>
      <c r="AQ16" s="3">
        <v>24</v>
      </c>
      <c r="AR16" s="3">
        <v>20</v>
      </c>
      <c r="AS16" s="3">
        <v>7</v>
      </c>
      <c r="AT16" s="3">
        <v>16</v>
      </c>
      <c r="AU16" s="3">
        <v>27</v>
      </c>
      <c r="AV16" s="3">
        <v>32</v>
      </c>
      <c r="AW16" s="3">
        <v>4</v>
      </c>
      <c r="AX16" s="3">
        <v>10</v>
      </c>
      <c r="AY16" s="3">
        <v>41</v>
      </c>
    </row>
    <row r="17" spans="1:51" x14ac:dyDescent="0.3">
      <c r="A17" s="29"/>
      <c r="B17" s="5">
        <v>3</v>
      </c>
      <c r="C17" s="12">
        <v>5.9900000000000002E-2</v>
      </c>
      <c r="D17" s="12">
        <v>7.9600000000000004E-2</v>
      </c>
      <c r="E17" s="12">
        <v>9.1499999999999998E-2</v>
      </c>
      <c r="F17" s="12">
        <f t="shared" si="1"/>
        <v>7.6999999999999999E-2</v>
      </c>
      <c r="G17" s="3">
        <v>38</v>
      </c>
      <c r="H17" s="3">
        <v>27</v>
      </c>
      <c r="I17" s="3">
        <v>34</v>
      </c>
      <c r="J17" s="3">
        <v>30</v>
      </c>
      <c r="K17" s="3">
        <v>42</v>
      </c>
      <c r="L17" s="3">
        <v>11</v>
      </c>
      <c r="M17" s="3">
        <v>8</v>
      </c>
      <c r="N17" s="3">
        <v>40</v>
      </c>
      <c r="O17" s="3">
        <v>18</v>
      </c>
      <c r="P17" s="3">
        <v>24</v>
      </c>
      <c r="Q17" s="3">
        <v>9</v>
      </c>
      <c r="R17" s="3">
        <v>41</v>
      </c>
      <c r="S17" s="3">
        <v>43</v>
      </c>
      <c r="T17" s="3">
        <v>28</v>
      </c>
      <c r="U17" s="3">
        <v>4</v>
      </c>
      <c r="V17" s="3">
        <v>12</v>
      </c>
      <c r="W17" s="3">
        <v>21</v>
      </c>
      <c r="X17" s="3">
        <v>36</v>
      </c>
      <c r="Y17" s="3">
        <v>22</v>
      </c>
      <c r="Z17" s="3">
        <v>15</v>
      </c>
      <c r="AA17" s="3">
        <v>39</v>
      </c>
      <c r="AB17" s="3">
        <v>23</v>
      </c>
      <c r="AC17" s="3">
        <v>10</v>
      </c>
      <c r="AD17" s="3">
        <v>26</v>
      </c>
      <c r="AE17" s="3">
        <v>7</v>
      </c>
      <c r="AF17" s="3">
        <v>45</v>
      </c>
      <c r="AG17" s="3">
        <v>1</v>
      </c>
      <c r="AH17" s="3">
        <v>37</v>
      </c>
      <c r="AI17" s="3">
        <v>6</v>
      </c>
      <c r="AJ17" s="3">
        <v>5</v>
      </c>
      <c r="AK17" s="3">
        <v>13</v>
      </c>
      <c r="AL17" s="3">
        <v>19</v>
      </c>
      <c r="AM17" s="3">
        <v>31</v>
      </c>
      <c r="AN17" s="3">
        <v>44</v>
      </c>
      <c r="AO17" s="3">
        <v>16</v>
      </c>
      <c r="AP17" s="3">
        <v>33</v>
      </c>
      <c r="AQ17" s="3">
        <v>3</v>
      </c>
      <c r="AR17" s="3">
        <v>32</v>
      </c>
      <c r="AS17" s="3">
        <v>17</v>
      </c>
      <c r="AT17" s="3">
        <v>20</v>
      </c>
      <c r="AU17" s="3">
        <v>14</v>
      </c>
      <c r="AV17" s="3">
        <v>29</v>
      </c>
      <c r="AW17" s="3">
        <v>25</v>
      </c>
      <c r="AX17" s="3">
        <v>35</v>
      </c>
      <c r="AY17" s="3">
        <v>2</v>
      </c>
    </row>
    <row r="18" spans="1:51" x14ac:dyDescent="0.3">
      <c r="A18" s="29"/>
      <c r="B18" s="3">
        <v>4</v>
      </c>
      <c r="C18" s="11">
        <v>6.0400000000000002E-2</v>
      </c>
      <c r="D18" s="11">
        <v>9.4299999999999995E-2</v>
      </c>
      <c r="E18" s="11">
        <v>0.1129</v>
      </c>
      <c r="F18" s="11">
        <f t="shared" si="1"/>
        <v>8.8999999999999996E-2</v>
      </c>
      <c r="G18" s="3">
        <v>20</v>
      </c>
      <c r="H18" s="3">
        <v>24</v>
      </c>
      <c r="I18" s="3">
        <v>31</v>
      </c>
      <c r="J18" s="3">
        <v>30</v>
      </c>
      <c r="K18" s="3">
        <v>17</v>
      </c>
      <c r="L18" s="3">
        <v>3</v>
      </c>
      <c r="M18" s="3">
        <v>45</v>
      </c>
      <c r="N18" s="3">
        <v>18</v>
      </c>
      <c r="O18" s="3">
        <v>16</v>
      </c>
      <c r="P18" s="3">
        <v>43</v>
      </c>
      <c r="Q18" s="3">
        <v>4</v>
      </c>
      <c r="R18" s="3">
        <v>26</v>
      </c>
      <c r="S18" s="3">
        <v>22</v>
      </c>
      <c r="T18" s="3">
        <v>8</v>
      </c>
      <c r="U18" s="3">
        <v>38</v>
      </c>
      <c r="V18" s="3">
        <v>27</v>
      </c>
      <c r="W18" s="3">
        <v>15</v>
      </c>
      <c r="X18" s="3">
        <v>19</v>
      </c>
      <c r="Y18" s="3">
        <v>25</v>
      </c>
      <c r="Z18" s="3">
        <v>29</v>
      </c>
      <c r="AA18" s="3">
        <v>41</v>
      </c>
      <c r="AB18" s="3">
        <v>39</v>
      </c>
      <c r="AC18" s="3">
        <v>32</v>
      </c>
      <c r="AD18" s="3">
        <v>2</v>
      </c>
      <c r="AE18" s="3">
        <v>12</v>
      </c>
      <c r="AF18" s="3">
        <v>14</v>
      </c>
      <c r="AG18" s="3">
        <v>10</v>
      </c>
      <c r="AH18" s="3">
        <v>34</v>
      </c>
      <c r="AI18" s="3">
        <v>40</v>
      </c>
      <c r="AJ18" s="3">
        <v>11</v>
      </c>
      <c r="AK18" s="3">
        <v>42</v>
      </c>
      <c r="AL18" s="3">
        <v>37</v>
      </c>
      <c r="AM18" s="3">
        <v>33</v>
      </c>
      <c r="AN18" s="3">
        <v>28</v>
      </c>
      <c r="AO18" s="3">
        <v>36</v>
      </c>
      <c r="AP18" s="3">
        <v>1</v>
      </c>
      <c r="AQ18" s="3">
        <v>13</v>
      </c>
      <c r="AR18" s="3">
        <v>6</v>
      </c>
      <c r="AS18" s="3">
        <v>5</v>
      </c>
      <c r="AT18" s="3">
        <v>35</v>
      </c>
      <c r="AU18" s="3">
        <v>23</v>
      </c>
      <c r="AV18" s="3">
        <v>21</v>
      </c>
      <c r="AW18" s="3">
        <v>44</v>
      </c>
      <c r="AX18" s="3">
        <v>9</v>
      </c>
      <c r="AY18" s="3">
        <v>7</v>
      </c>
    </row>
    <row r="19" spans="1:51" x14ac:dyDescent="0.3">
      <c r="A19" s="29"/>
      <c r="B19" s="3">
        <v>5</v>
      </c>
      <c r="C19" s="11">
        <v>3.9199999999999999E-2</v>
      </c>
      <c r="D19" s="11">
        <v>0.1305</v>
      </c>
      <c r="E19" s="11">
        <v>0.16520000000000001</v>
      </c>
      <c r="F19" s="11">
        <f t="shared" si="1"/>
        <v>0.112</v>
      </c>
      <c r="G19" s="3">
        <v>25</v>
      </c>
      <c r="H19" s="3">
        <v>5</v>
      </c>
      <c r="I19" s="3">
        <v>37</v>
      </c>
      <c r="J19" s="3">
        <v>11</v>
      </c>
      <c r="K19" s="3">
        <v>32</v>
      </c>
      <c r="L19" s="3">
        <v>20</v>
      </c>
      <c r="M19" s="3">
        <v>34</v>
      </c>
      <c r="N19" s="3">
        <v>26</v>
      </c>
      <c r="O19" s="3">
        <v>8</v>
      </c>
      <c r="P19" s="3">
        <v>12</v>
      </c>
      <c r="Q19" s="3">
        <v>10</v>
      </c>
      <c r="R19" s="3">
        <v>19</v>
      </c>
      <c r="S19" s="3">
        <v>9</v>
      </c>
      <c r="T19" s="3">
        <v>17</v>
      </c>
      <c r="U19" s="3">
        <v>44</v>
      </c>
      <c r="V19" s="3">
        <v>1</v>
      </c>
      <c r="W19" s="3">
        <v>16</v>
      </c>
      <c r="X19" s="3">
        <v>41</v>
      </c>
      <c r="Y19" s="3">
        <v>43</v>
      </c>
      <c r="Z19" s="3">
        <v>13</v>
      </c>
      <c r="AA19" s="3">
        <v>3</v>
      </c>
      <c r="AB19" s="3">
        <v>23</v>
      </c>
      <c r="AC19" s="3">
        <v>24</v>
      </c>
      <c r="AD19" s="3">
        <v>14</v>
      </c>
      <c r="AE19" s="3">
        <v>35</v>
      </c>
      <c r="AF19" s="3">
        <v>36</v>
      </c>
      <c r="AG19" s="3">
        <v>28</v>
      </c>
      <c r="AH19" s="3">
        <v>4</v>
      </c>
      <c r="AI19" s="3">
        <v>39</v>
      </c>
      <c r="AJ19" s="3">
        <v>40</v>
      </c>
      <c r="AK19" s="3">
        <v>31</v>
      </c>
      <c r="AL19" s="3">
        <v>21</v>
      </c>
      <c r="AM19" s="3">
        <v>42</v>
      </c>
      <c r="AN19" s="3">
        <v>7</v>
      </c>
      <c r="AO19" s="3">
        <v>6</v>
      </c>
      <c r="AP19" s="3">
        <v>27</v>
      </c>
      <c r="AQ19" s="3">
        <v>29</v>
      </c>
      <c r="AR19" s="3">
        <v>33</v>
      </c>
      <c r="AS19" s="3">
        <v>30</v>
      </c>
      <c r="AT19" s="3">
        <v>15</v>
      </c>
      <c r="AU19" s="3">
        <v>22</v>
      </c>
      <c r="AV19" s="3">
        <v>38</v>
      </c>
      <c r="AW19" s="3">
        <v>18</v>
      </c>
      <c r="AX19" s="3">
        <v>2</v>
      </c>
      <c r="AY19" s="3">
        <v>45</v>
      </c>
    </row>
    <row r="20" spans="1:51" x14ac:dyDescent="0.3">
      <c r="A20" s="29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51" x14ac:dyDescent="0.3">
      <c r="A21" s="2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 x14ac:dyDescent="0.3">
      <c r="A22" s="29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1:51" x14ac:dyDescent="0.3">
      <c r="A23" s="29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1:51" x14ac:dyDescent="0.3">
      <c r="A24" s="29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1:51" x14ac:dyDescent="0.3">
      <c r="A25" s="29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1:51" x14ac:dyDescent="0.3">
      <c r="A26" s="2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 x14ac:dyDescent="0.3">
      <c r="A27" s="29" t="s">
        <v>7</v>
      </c>
      <c r="B27" s="3" t="s">
        <v>2</v>
      </c>
      <c r="C27" s="3" t="s">
        <v>9</v>
      </c>
      <c r="D27" s="3" t="s">
        <v>10</v>
      </c>
      <c r="E27" s="3" t="s">
        <v>11</v>
      </c>
      <c r="F27" s="3" t="s">
        <v>17</v>
      </c>
      <c r="G27" s="3" t="s">
        <v>16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1:51" x14ac:dyDescent="0.3">
      <c r="A28" s="29"/>
      <c r="B28" s="7">
        <v>1</v>
      </c>
      <c r="C28" s="14">
        <v>1.95E-2</v>
      </c>
      <c r="D28" s="14">
        <v>0.31979999999999997</v>
      </c>
      <c r="E28" s="14">
        <v>0.1542</v>
      </c>
      <c r="F28" s="14">
        <f>ROUND(AVERAGE(C28:E28),3)</f>
        <v>0.16500000000000001</v>
      </c>
      <c r="G28" s="3">
        <v>9</v>
      </c>
      <c r="H28" s="3">
        <v>17</v>
      </c>
      <c r="I28" s="3">
        <v>28</v>
      </c>
      <c r="J28" s="3">
        <v>38</v>
      </c>
      <c r="K28" s="3">
        <v>32</v>
      </c>
      <c r="L28" s="3">
        <v>2</v>
      </c>
      <c r="M28" s="3">
        <v>23</v>
      </c>
      <c r="N28" s="3">
        <v>45</v>
      </c>
      <c r="O28" s="3">
        <v>14</v>
      </c>
      <c r="P28" s="3">
        <v>15</v>
      </c>
      <c r="Q28" s="3">
        <v>10</v>
      </c>
      <c r="R28" s="3">
        <v>13</v>
      </c>
      <c r="S28" s="3">
        <v>21</v>
      </c>
      <c r="T28" s="3">
        <v>20</v>
      </c>
      <c r="U28" s="3">
        <v>25</v>
      </c>
      <c r="V28" s="3">
        <v>5</v>
      </c>
      <c r="W28" s="3">
        <v>42</v>
      </c>
      <c r="X28" s="3">
        <v>4</v>
      </c>
      <c r="Y28" s="3">
        <v>26</v>
      </c>
      <c r="Z28" s="3">
        <v>19</v>
      </c>
      <c r="AA28" s="3">
        <v>18</v>
      </c>
      <c r="AB28" s="3">
        <v>6</v>
      </c>
      <c r="AC28" s="3">
        <v>12</v>
      </c>
      <c r="AD28" s="3">
        <v>44</v>
      </c>
      <c r="AE28" s="3">
        <v>1</v>
      </c>
      <c r="AF28" s="3">
        <v>16</v>
      </c>
      <c r="AG28" s="3">
        <v>43</v>
      </c>
      <c r="AH28" s="3">
        <v>8</v>
      </c>
      <c r="AI28" s="3">
        <v>36</v>
      </c>
      <c r="AJ28" s="3">
        <v>27</v>
      </c>
      <c r="AK28" s="3">
        <v>40</v>
      </c>
      <c r="AL28" s="3">
        <v>33</v>
      </c>
      <c r="AM28" s="3">
        <v>30</v>
      </c>
      <c r="AN28" s="3">
        <v>11</v>
      </c>
      <c r="AO28" s="3">
        <v>34</v>
      </c>
      <c r="AP28" s="3">
        <v>22</v>
      </c>
      <c r="AQ28" s="3">
        <v>39</v>
      </c>
      <c r="AR28" s="3">
        <v>29</v>
      </c>
      <c r="AS28" s="3">
        <v>24</v>
      </c>
      <c r="AT28" s="3">
        <v>37</v>
      </c>
      <c r="AU28" s="3">
        <v>35</v>
      </c>
      <c r="AV28" s="3">
        <v>3</v>
      </c>
      <c r="AW28" s="3">
        <v>7</v>
      </c>
      <c r="AX28" s="3">
        <v>41</v>
      </c>
      <c r="AY28" s="3">
        <v>31</v>
      </c>
    </row>
    <row r="29" spans="1:51" x14ac:dyDescent="0.3">
      <c r="A29" s="29"/>
      <c r="B29" s="3">
        <v>2</v>
      </c>
      <c r="C29" s="11">
        <v>3.95E-2</v>
      </c>
      <c r="D29" s="11">
        <v>0.43630000000000002</v>
      </c>
      <c r="E29" s="11">
        <v>0.81279999999999997</v>
      </c>
      <c r="F29" s="11">
        <f t="shared" ref="F29:F32" si="2">ROUND(AVERAGE(C29:E29),3)</f>
        <v>0.43</v>
      </c>
      <c r="G29" s="3">
        <v>14</v>
      </c>
      <c r="H29" s="3">
        <v>24</v>
      </c>
      <c r="I29" s="3">
        <v>9</v>
      </c>
      <c r="J29" s="3">
        <v>2</v>
      </c>
      <c r="K29" s="3">
        <v>35</v>
      </c>
      <c r="L29" s="3">
        <v>23</v>
      </c>
      <c r="M29" s="3">
        <v>7</v>
      </c>
      <c r="N29" s="3">
        <v>22</v>
      </c>
      <c r="O29" s="3">
        <v>10</v>
      </c>
      <c r="P29" s="3">
        <v>44</v>
      </c>
      <c r="Q29" s="3">
        <v>41</v>
      </c>
      <c r="R29" s="3">
        <v>26</v>
      </c>
      <c r="S29" s="3">
        <v>34</v>
      </c>
      <c r="T29" s="3">
        <v>11</v>
      </c>
      <c r="U29" s="3">
        <v>4</v>
      </c>
      <c r="V29" s="3">
        <v>33</v>
      </c>
      <c r="W29" s="3">
        <v>25</v>
      </c>
      <c r="X29" s="3">
        <v>13</v>
      </c>
      <c r="Y29" s="3">
        <v>16</v>
      </c>
      <c r="Z29" s="3">
        <v>28</v>
      </c>
      <c r="AA29" s="3">
        <v>40</v>
      </c>
      <c r="AB29" s="3">
        <v>3</v>
      </c>
      <c r="AC29" s="3">
        <v>6</v>
      </c>
      <c r="AD29" s="3">
        <v>37</v>
      </c>
      <c r="AE29" s="3">
        <v>20</v>
      </c>
      <c r="AF29" s="3">
        <v>36</v>
      </c>
      <c r="AG29" s="3">
        <v>39</v>
      </c>
      <c r="AH29" s="3">
        <v>38</v>
      </c>
      <c r="AI29" s="3">
        <v>19</v>
      </c>
      <c r="AJ29" s="3">
        <v>30</v>
      </c>
      <c r="AK29" s="3">
        <v>29</v>
      </c>
      <c r="AL29" s="3">
        <v>42</v>
      </c>
      <c r="AM29" s="3">
        <v>31</v>
      </c>
      <c r="AN29" s="3">
        <v>12</v>
      </c>
      <c r="AO29" s="3">
        <v>17</v>
      </c>
      <c r="AP29" s="3">
        <v>45</v>
      </c>
      <c r="AQ29" s="3">
        <v>15</v>
      </c>
      <c r="AR29" s="3">
        <v>1</v>
      </c>
      <c r="AS29" s="3">
        <v>8</v>
      </c>
      <c r="AT29" s="3">
        <v>18</v>
      </c>
      <c r="AU29" s="3">
        <v>21</v>
      </c>
      <c r="AV29" s="3">
        <v>5</v>
      </c>
      <c r="AW29" s="3">
        <v>32</v>
      </c>
      <c r="AX29" s="3">
        <v>43</v>
      </c>
      <c r="AY29" s="3">
        <v>27</v>
      </c>
    </row>
    <row r="30" spans="1:51" x14ac:dyDescent="0.3">
      <c r="A30" s="29"/>
      <c r="B30" s="3">
        <v>3</v>
      </c>
      <c r="C30" s="11">
        <v>2.0799999999999999E-2</v>
      </c>
      <c r="D30" s="11">
        <v>0.75790000000000002</v>
      </c>
      <c r="E30" s="11">
        <v>0.55689999999999995</v>
      </c>
      <c r="F30" s="11">
        <f t="shared" si="2"/>
        <v>0.44500000000000001</v>
      </c>
      <c r="G30" s="3">
        <v>21</v>
      </c>
      <c r="H30" s="3">
        <v>17</v>
      </c>
      <c r="I30" s="3">
        <v>33</v>
      </c>
      <c r="J30" s="3">
        <v>32</v>
      </c>
      <c r="K30" s="3">
        <v>29</v>
      </c>
      <c r="L30" s="3">
        <v>30</v>
      </c>
      <c r="M30" s="3">
        <v>10</v>
      </c>
      <c r="N30" s="3">
        <v>34</v>
      </c>
      <c r="O30" s="3">
        <v>7</v>
      </c>
      <c r="P30" s="3">
        <v>13</v>
      </c>
      <c r="Q30" s="3">
        <v>31</v>
      </c>
      <c r="R30" s="3">
        <v>42</v>
      </c>
      <c r="S30" s="3">
        <v>19</v>
      </c>
      <c r="T30" s="3">
        <v>26</v>
      </c>
      <c r="U30" s="3">
        <v>25</v>
      </c>
      <c r="V30" s="3">
        <v>11</v>
      </c>
      <c r="W30" s="3">
        <v>14</v>
      </c>
      <c r="X30" s="3">
        <v>2</v>
      </c>
      <c r="Y30" s="3">
        <v>16</v>
      </c>
      <c r="Z30" s="3">
        <v>8</v>
      </c>
      <c r="AA30" s="3">
        <v>23</v>
      </c>
      <c r="AB30" s="3">
        <v>41</v>
      </c>
      <c r="AC30" s="3">
        <v>27</v>
      </c>
      <c r="AD30" s="3">
        <v>1</v>
      </c>
      <c r="AE30" s="3">
        <v>3</v>
      </c>
      <c r="AF30" s="3">
        <v>15</v>
      </c>
      <c r="AG30" s="3">
        <v>18</v>
      </c>
      <c r="AH30" s="3">
        <v>37</v>
      </c>
      <c r="AI30" s="3">
        <v>36</v>
      </c>
      <c r="AJ30" s="3">
        <v>28</v>
      </c>
      <c r="AK30" s="3">
        <v>20</v>
      </c>
      <c r="AL30" s="3">
        <v>22</v>
      </c>
      <c r="AM30" s="3">
        <v>39</v>
      </c>
      <c r="AN30" s="3">
        <v>24</v>
      </c>
      <c r="AO30" s="3">
        <v>35</v>
      </c>
      <c r="AP30" s="3">
        <v>9</v>
      </c>
      <c r="AQ30" s="3">
        <v>40</v>
      </c>
      <c r="AR30" s="3">
        <v>5</v>
      </c>
      <c r="AS30" s="3">
        <v>45</v>
      </c>
      <c r="AT30" s="3">
        <v>4</v>
      </c>
      <c r="AU30" s="3">
        <v>44</v>
      </c>
      <c r="AV30" s="3">
        <v>12</v>
      </c>
      <c r="AW30" s="3">
        <v>43</v>
      </c>
      <c r="AX30" s="3">
        <v>38</v>
      </c>
      <c r="AY30" s="3">
        <v>6</v>
      </c>
    </row>
    <row r="31" spans="1:51" x14ac:dyDescent="0.3">
      <c r="A31" s="29"/>
      <c r="B31" s="3">
        <v>4</v>
      </c>
      <c r="C31" s="11">
        <v>2.4400000000000002E-2</v>
      </c>
      <c r="D31" s="11">
        <v>0.15240000000000001</v>
      </c>
      <c r="E31" s="11">
        <v>0.40139999999999998</v>
      </c>
      <c r="F31" s="11">
        <f t="shared" si="2"/>
        <v>0.193</v>
      </c>
      <c r="G31" s="3">
        <v>28</v>
      </c>
      <c r="H31" s="3">
        <v>31</v>
      </c>
      <c r="I31" s="3">
        <v>16</v>
      </c>
      <c r="J31" s="3">
        <v>35</v>
      </c>
      <c r="K31" s="3">
        <v>14</v>
      </c>
      <c r="L31" s="3">
        <v>45</v>
      </c>
      <c r="M31" s="3">
        <v>33</v>
      </c>
      <c r="N31" s="3">
        <v>29</v>
      </c>
      <c r="O31" s="3">
        <v>44</v>
      </c>
      <c r="P31" s="3">
        <v>15</v>
      </c>
      <c r="Q31" s="3">
        <v>7</v>
      </c>
      <c r="R31" s="3">
        <v>11</v>
      </c>
      <c r="S31" s="3">
        <v>34</v>
      </c>
      <c r="T31" s="3">
        <v>41</v>
      </c>
      <c r="U31" s="3">
        <v>36</v>
      </c>
      <c r="V31" s="3">
        <v>8</v>
      </c>
      <c r="W31" s="3">
        <v>5</v>
      </c>
      <c r="X31" s="3">
        <v>32</v>
      </c>
      <c r="Y31" s="3">
        <v>27</v>
      </c>
      <c r="Z31" s="3">
        <v>13</v>
      </c>
      <c r="AA31" s="3">
        <v>22</v>
      </c>
      <c r="AB31" s="3">
        <v>4</v>
      </c>
      <c r="AC31" s="3">
        <v>43</v>
      </c>
      <c r="AD31" s="3">
        <v>30</v>
      </c>
      <c r="AE31" s="3">
        <v>23</v>
      </c>
      <c r="AF31" s="3">
        <v>25</v>
      </c>
      <c r="AG31" s="3">
        <v>21</v>
      </c>
      <c r="AH31" s="3">
        <v>6</v>
      </c>
      <c r="AI31" s="3">
        <v>12</v>
      </c>
      <c r="AJ31" s="3">
        <v>9</v>
      </c>
      <c r="AK31" s="3">
        <v>18</v>
      </c>
      <c r="AL31" s="3">
        <v>37</v>
      </c>
      <c r="AM31" s="3">
        <v>1</v>
      </c>
      <c r="AN31" s="3">
        <v>40</v>
      </c>
      <c r="AO31" s="3">
        <v>3</v>
      </c>
      <c r="AP31" s="3">
        <v>38</v>
      </c>
      <c r="AQ31" s="3">
        <v>10</v>
      </c>
      <c r="AR31" s="3">
        <v>19</v>
      </c>
      <c r="AS31" s="3">
        <v>26</v>
      </c>
      <c r="AT31" s="3">
        <v>17</v>
      </c>
      <c r="AU31" s="3">
        <v>42</v>
      </c>
      <c r="AV31" s="3">
        <v>39</v>
      </c>
      <c r="AW31" s="3">
        <v>20</v>
      </c>
      <c r="AX31" s="3">
        <v>2</v>
      </c>
      <c r="AY31" s="3">
        <v>24</v>
      </c>
    </row>
    <row r="32" spans="1:51" x14ac:dyDescent="0.3">
      <c r="A32" s="29"/>
      <c r="B32" s="3">
        <v>5</v>
      </c>
      <c r="C32" s="11">
        <v>2.5899999999999999E-2</v>
      </c>
      <c r="D32" s="11">
        <v>0.2903</v>
      </c>
      <c r="E32" s="11">
        <v>0.2336</v>
      </c>
      <c r="F32" s="11">
        <f t="shared" si="2"/>
        <v>0.183</v>
      </c>
      <c r="G32" s="3">
        <v>40</v>
      </c>
      <c r="H32" s="3">
        <v>31</v>
      </c>
      <c r="I32" s="3">
        <v>32</v>
      </c>
      <c r="J32" s="3">
        <v>1</v>
      </c>
      <c r="K32" s="3">
        <v>34</v>
      </c>
      <c r="L32" s="3">
        <v>43</v>
      </c>
      <c r="M32" s="3">
        <v>12</v>
      </c>
      <c r="N32" s="3">
        <v>4</v>
      </c>
      <c r="O32" s="3">
        <v>22</v>
      </c>
      <c r="P32" s="3">
        <v>6</v>
      </c>
      <c r="Q32" s="3">
        <v>2</v>
      </c>
      <c r="R32" s="3">
        <v>13</v>
      </c>
      <c r="S32" s="3">
        <v>9</v>
      </c>
      <c r="T32" s="3">
        <v>29</v>
      </c>
      <c r="U32" s="3">
        <v>41</v>
      </c>
      <c r="V32" s="3">
        <v>26</v>
      </c>
      <c r="W32" s="3">
        <v>28</v>
      </c>
      <c r="X32" s="3">
        <v>16</v>
      </c>
      <c r="Y32" s="3">
        <v>44</v>
      </c>
      <c r="Z32" s="3">
        <v>15</v>
      </c>
      <c r="AA32" s="3">
        <v>38</v>
      </c>
      <c r="AB32" s="3">
        <v>33</v>
      </c>
      <c r="AC32" s="3">
        <v>39</v>
      </c>
      <c r="AD32" s="3">
        <v>24</v>
      </c>
      <c r="AE32" s="3">
        <v>25</v>
      </c>
      <c r="AF32" s="3">
        <v>8</v>
      </c>
      <c r="AG32" s="3">
        <v>14</v>
      </c>
      <c r="AH32" s="3">
        <v>23</v>
      </c>
      <c r="AI32" s="3">
        <v>18</v>
      </c>
      <c r="AJ32" s="3">
        <v>36</v>
      </c>
      <c r="AK32" s="3">
        <v>37</v>
      </c>
      <c r="AL32" s="3">
        <v>19</v>
      </c>
      <c r="AM32" s="3">
        <v>20</v>
      </c>
      <c r="AN32" s="3">
        <v>27</v>
      </c>
      <c r="AO32" s="3">
        <v>11</v>
      </c>
      <c r="AP32" s="3">
        <v>17</v>
      </c>
      <c r="AQ32" s="3">
        <v>10</v>
      </c>
      <c r="AR32" s="3">
        <v>45</v>
      </c>
      <c r="AS32" s="3">
        <v>5</v>
      </c>
      <c r="AT32" s="3">
        <v>7</v>
      </c>
      <c r="AU32" s="3">
        <v>42</v>
      </c>
      <c r="AV32" s="3">
        <v>30</v>
      </c>
      <c r="AW32" s="3">
        <v>3</v>
      </c>
      <c r="AX32" s="3">
        <v>21</v>
      </c>
      <c r="AY32" s="3">
        <v>35</v>
      </c>
    </row>
    <row r="33" spans="1:51" x14ac:dyDescent="0.3">
      <c r="A33" s="2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1:51" x14ac:dyDescent="0.3">
      <c r="A34" s="29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1:51" x14ac:dyDescent="0.3">
      <c r="A35" s="29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1:51" x14ac:dyDescent="0.3">
      <c r="A36" s="2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1:51" x14ac:dyDescent="0.3">
      <c r="A37" s="29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1:51" x14ac:dyDescent="0.3">
      <c r="A38" s="2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1:51" x14ac:dyDescent="0.3">
      <c r="A39" s="29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</sheetData>
  <mergeCells count="3">
    <mergeCell ref="A1:A13"/>
    <mergeCell ref="A14:A26"/>
    <mergeCell ref="A27:A3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2A54-AAF8-4520-B707-14D5507EEDAC}">
  <sheetPr>
    <tabColor theme="4" tint="0.59999389629810485"/>
  </sheetPr>
  <dimension ref="A1:AY39"/>
  <sheetViews>
    <sheetView topLeftCell="A16" workbookViewId="0">
      <selection activeCell="B28" sqref="B28:F32"/>
    </sheetView>
  </sheetViews>
  <sheetFormatPr defaultRowHeight="16.2" x14ac:dyDescent="0.3"/>
  <cols>
    <col min="1" max="1" width="12.33203125" bestFit="1" customWidth="1"/>
    <col min="2" max="2" width="4.44140625" bestFit="1" customWidth="1"/>
    <col min="3" max="3" width="9.88671875" bestFit="1" customWidth="1"/>
    <col min="4" max="5" width="8.33203125" bestFit="1" customWidth="1"/>
    <col min="7" max="51" width="3.88671875" bestFit="1" customWidth="1"/>
  </cols>
  <sheetData>
    <row r="1" spans="1:51" x14ac:dyDescent="0.3">
      <c r="A1" s="29" t="s">
        <v>8</v>
      </c>
      <c r="B1" s="3" t="s">
        <v>2</v>
      </c>
      <c r="C1" s="3" t="s">
        <v>9</v>
      </c>
      <c r="D1" s="3" t="s">
        <v>10</v>
      </c>
      <c r="E1" s="3" t="s">
        <v>11</v>
      </c>
      <c r="F1" s="3" t="s">
        <v>17</v>
      </c>
      <c r="G1" s="3" t="s">
        <v>16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x14ac:dyDescent="0.3">
      <c r="A2" s="29"/>
      <c r="B2" s="3">
        <v>1</v>
      </c>
      <c r="C2" s="11">
        <v>3.3999999999999998E-3</v>
      </c>
      <c r="D2" s="11">
        <v>9.5799999999999996E-2</v>
      </c>
      <c r="E2" s="11">
        <v>5.2900000000000003E-2</v>
      </c>
      <c r="F2" s="11">
        <f>ROUND(AVERAGE(C2:E2),3)</f>
        <v>5.0999999999999997E-2</v>
      </c>
      <c r="G2" s="3">
        <v>15</v>
      </c>
      <c r="H2" s="3">
        <v>29</v>
      </c>
      <c r="I2" s="3">
        <v>10</v>
      </c>
      <c r="J2" s="3">
        <v>23</v>
      </c>
      <c r="K2" s="3">
        <v>34</v>
      </c>
      <c r="L2" s="3">
        <v>13</v>
      </c>
      <c r="M2" s="3">
        <v>39</v>
      </c>
      <c r="N2" s="3">
        <v>45</v>
      </c>
      <c r="O2" s="3">
        <v>4</v>
      </c>
      <c r="P2" s="3">
        <v>18</v>
      </c>
      <c r="Q2" s="3">
        <v>21</v>
      </c>
      <c r="R2" s="3">
        <v>38</v>
      </c>
      <c r="S2" s="3">
        <v>40</v>
      </c>
      <c r="T2" s="3">
        <v>27</v>
      </c>
      <c r="U2" s="3">
        <v>12</v>
      </c>
      <c r="V2" s="3">
        <v>6</v>
      </c>
      <c r="W2" s="3">
        <v>8</v>
      </c>
      <c r="X2" s="3">
        <v>26</v>
      </c>
      <c r="Y2" s="3">
        <v>37</v>
      </c>
      <c r="Z2" s="3">
        <v>42</v>
      </c>
      <c r="AA2" s="3">
        <v>22</v>
      </c>
      <c r="AB2" s="3">
        <v>36</v>
      </c>
      <c r="AC2" s="3">
        <v>9</v>
      </c>
      <c r="AD2" s="3">
        <v>14</v>
      </c>
      <c r="AE2" s="3">
        <v>43</v>
      </c>
      <c r="AF2" s="3">
        <v>1</v>
      </c>
      <c r="AG2" s="3">
        <v>20</v>
      </c>
      <c r="AH2" s="3">
        <v>41</v>
      </c>
      <c r="AI2" s="3">
        <v>24</v>
      </c>
      <c r="AJ2" s="3">
        <v>17</v>
      </c>
      <c r="AK2" s="3">
        <v>31</v>
      </c>
      <c r="AL2" s="3">
        <v>35</v>
      </c>
      <c r="AM2" s="3">
        <v>11</v>
      </c>
      <c r="AN2" s="3">
        <v>19</v>
      </c>
      <c r="AO2" s="3">
        <v>44</v>
      </c>
      <c r="AP2" s="3">
        <v>32</v>
      </c>
      <c r="AQ2" s="3">
        <v>33</v>
      </c>
      <c r="AR2" s="3">
        <v>3</v>
      </c>
      <c r="AS2" s="3">
        <v>7</v>
      </c>
      <c r="AT2" s="3">
        <v>2</v>
      </c>
      <c r="AU2" s="3">
        <v>28</v>
      </c>
      <c r="AV2" s="3">
        <v>25</v>
      </c>
      <c r="AW2" s="3">
        <v>30</v>
      </c>
      <c r="AX2" s="3">
        <v>16</v>
      </c>
      <c r="AY2" s="3">
        <v>5</v>
      </c>
    </row>
    <row r="3" spans="1:51" x14ac:dyDescent="0.3">
      <c r="A3" s="29"/>
      <c r="B3" s="3">
        <v>2</v>
      </c>
      <c r="C3" s="11">
        <v>6.1000000000000004E-3</v>
      </c>
      <c r="D3" s="11">
        <v>0.1166</v>
      </c>
      <c r="E3" s="11">
        <v>0.12479999999999999</v>
      </c>
      <c r="F3" s="11">
        <f t="shared" ref="F3:F6" si="0">ROUND(AVERAGE(C3:E3),3)</f>
        <v>8.3000000000000004E-2</v>
      </c>
      <c r="G3" s="3">
        <v>20</v>
      </c>
      <c r="H3" s="3">
        <v>10</v>
      </c>
      <c r="I3" s="3">
        <v>36</v>
      </c>
      <c r="J3" s="3">
        <v>42</v>
      </c>
      <c r="K3" s="3">
        <v>28</v>
      </c>
      <c r="L3" s="3">
        <v>32</v>
      </c>
      <c r="M3" s="3">
        <v>40</v>
      </c>
      <c r="N3" s="3">
        <v>23</v>
      </c>
      <c r="O3" s="3">
        <v>29</v>
      </c>
      <c r="P3" s="3">
        <v>24</v>
      </c>
      <c r="Q3" s="3">
        <v>13</v>
      </c>
      <c r="R3" s="3">
        <v>9</v>
      </c>
      <c r="S3" s="3">
        <v>19</v>
      </c>
      <c r="T3" s="3">
        <v>21</v>
      </c>
      <c r="U3" s="3">
        <v>3</v>
      </c>
      <c r="V3" s="3">
        <v>6</v>
      </c>
      <c r="W3" s="3">
        <v>38</v>
      </c>
      <c r="X3" s="3">
        <v>16</v>
      </c>
      <c r="Y3" s="3">
        <v>1</v>
      </c>
      <c r="Z3" s="3">
        <v>44</v>
      </c>
      <c r="AA3" s="3">
        <v>18</v>
      </c>
      <c r="AB3" s="3">
        <v>34</v>
      </c>
      <c r="AC3" s="3">
        <v>45</v>
      </c>
      <c r="AD3" s="3">
        <v>7</v>
      </c>
      <c r="AE3" s="3">
        <v>12</v>
      </c>
      <c r="AF3" s="3">
        <v>26</v>
      </c>
      <c r="AG3" s="3">
        <v>11</v>
      </c>
      <c r="AH3" s="3">
        <v>31</v>
      </c>
      <c r="AI3" s="3">
        <v>43</v>
      </c>
      <c r="AJ3" s="3">
        <v>27</v>
      </c>
      <c r="AK3" s="3">
        <v>33</v>
      </c>
      <c r="AL3" s="3">
        <v>22</v>
      </c>
      <c r="AM3" s="3">
        <v>5</v>
      </c>
      <c r="AN3" s="3">
        <v>39</v>
      </c>
      <c r="AO3" s="3">
        <v>17</v>
      </c>
      <c r="AP3" s="3">
        <v>37</v>
      </c>
      <c r="AQ3" s="3">
        <v>41</v>
      </c>
      <c r="AR3" s="3">
        <v>2</v>
      </c>
      <c r="AS3" s="3">
        <v>30</v>
      </c>
      <c r="AT3" s="3">
        <v>8</v>
      </c>
      <c r="AU3" s="3">
        <v>4</v>
      </c>
      <c r="AV3" s="3">
        <v>25</v>
      </c>
      <c r="AW3" s="3">
        <v>14</v>
      </c>
      <c r="AX3" s="3">
        <v>15</v>
      </c>
      <c r="AY3" s="3">
        <v>35</v>
      </c>
    </row>
    <row r="4" spans="1:51" x14ac:dyDescent="0.3">
      <c r="A4" s="29"/>
      <c r="B4" s="3">
        <v>3</v>
      </c>
      <c r="C4" s="11">
        <v>7.4999999999999997E-3</v>
      </c>
      <c r="D4" s="11">
        <v>8.8499999999999995E-2</v>
      </c>
      <c r="E4" s="11">
        <v>0.26779999999999998</v>
      </c>
      <c r="F4" s="11">
        <f t="shared" si="0"/>
        <v>0.121</v>
      </c>
      <c r="G4" s="3">
        <v>29</v>
      </c>
      <c r="H4" s="3">
        <v>19</v>
      </c>
      <c r="I4" s="3">
        <v>33</v>
      </c>
      <c r="J4" s="3">
        <v>21</v>
      </c>
      <c r="K4" s="3">
        <v>44</v>
      </c>
      <c r="L4" s="3">
        <v>24</v>
      </c>
      <c r="M4" s="3">
        <v>17</v>
      </c>
      <c r="N4" s="3">
        <v>10</v>
      </c>
      <c r="O4" s="3">
        <v>23</v>
      </c>
      <c r="P4" s="3">
        <v>15</v>
      </c>
      <c r="Q4" s="3">
        <v>1</v>
      </c>
      <c r="R4" s="3">
        <v>27</v>
      </c>
      <c r="S4" s="3">
        <v>35</v>
      </c>
      <c r="T4" s="3">
        <v>25</v>
      </c>
      <c r="U4" s="3">
        <v>45</v>
      </c>
      <c r="V4" s="3">
        <v>37</v>
      </c>
      <c r="W4" s="3">
        <v>32</v>
      </c>
      <c r="X4" s="3">
        <v>42</v>
      </c>
      <c r="Y4" s="3">
        <v>2</v>
      </c>
      <c r="Z4" s="3">
        <v>4</v>
      </c>
      <c r="AA4" s="3">
        <v>30</v>
      </c>
      <c r="AB4" s="3">
        <v>6</v>
      </c>
      <c r="AC4" s="3">
        <v>3</v>
      </c>
      <c r="AD4" s="3">
        <v>9</v>
      </c>
      <c r="AE4" s="3">
        <v>11</v>
      </c>
      <c r="AF4" s="3">
        <v>5</v>
      </c>
      <c r="AG4" s="3">
        <v>36</v>
      </c>
      <c r="AH4" s="3">
        <v>34</v>
      </c>
      <c r="AI4" s="3">
        <v>31</v>
      </c>
      <c r="AJ4" s="3">
        <v>43</v>
      </c>
      <c r="AK4" s="3">
        <v>20</v>
      </c>
      <c r="AL4" s="3">
        <v>26</v>
      </c>
      <c r="AM4" s="3">
        <v>41</v>
      </c>
      <c r="AN4" s="3">
        <v>8</v>
      </c>
      <c r="AO4" s="3">
        <v>14</v>
      </c>
      <c r="AP4" s="3">
        <v>18</v>
      </c>
      <c r="AQ4" s="3">
        <v>40</v>
      </c>
      <c r="AR4" s="3">
        <v>7</v>
      </c>
      <c r="AS4" s="3">
        <v>38</v>
      </c>
      <c r="AT4" s="3">
        <v>16</v>
      </c>
      <c r="AU4" s="3">
        <v>39</v>
      </c>
      <c r="AV4" s="3">
        <v>22</v>
      </c>
      <c r="AW4" s="3">
        <v>12</v>
      </c>
      <c r="AX4" s="3">
        <v>28</v>
      </c>
      <c r="AY4" s="3">
        <v>13</v>
      </c>
    </row>
    <row r="5" spans="1:51" x14ac:dyDescent="0.3">
      <c r="A5" s="29"/>
      <c r="B5" s="3">
        <v>4</v>
      </c>
      <c r="C5" s="11">
        <v>4.4000000000000003E-3</v>
      </c>
      <c r="D5" s="11">
        <v>6.3600000000000004E-2</v>
      </c>
      <c r="E5" s="11">
        <v>0.2152</v>
      </c>
      <c r="F5" s="11">
        <f t="shared" si="0"/>
        <v>9.4E-2</v>
      </c>
      <c r="G5" s="3">
        <v>26</v>
      </c>
      <c r="H5" s="3">
        <v>8</v>
      </c>
      <c r="I5" s="3">
        <v>41</v>
      </c>
      <c r="J5" s="3">
        <v>25</v>
      </c>
      <c r="K5" s="3">
        <v>20</v>
      </c>
      <c r="L5" s="3">
        <v>24</v>
      </c>
      <c r="M5" s="3">
        <v>37</v>
      </c>
      <c r="N5" s="3">
        <v>23</v>
      </c>
      <c r="O5" s="3">
        <v>32</v>
      </c>
      <c r="P5" s="3">
        <v>4</v>
      </c>
      <c r="Q5" s="3">
        <v>11</v>
      </c>
      <c r="R5" s="3">
        <v>33</v>
      </c>
      <c r="S5" s="3">
        <v>3</v>
      </c>
      <c r="T5" s="3">
        <v>42</v>
      </c>
      <c r="U5" s="3">
        <v>14</v>
      </c>
      <c r="V5" s="3">
        <v>45</v>
      </c>
      <c r="W5" s="3">
        <v>35</v>
      </c>
      <c r="X5" s="3">
        <v>27</v>
      </c>
      <c r="Y5" s="3">
        <v>12</v>
      </c>
      <c r="Z5" s="3">
        <v>40</v>
      </c>
      <c r="AA5" s="3">
        <v>2</v>
      </c>
      <c r="AB5" s="3">
        <v>1</v>
      </c>
      <c r="AC5" s="3">
        <v>17</v>
      </c>
      <c r="AD5" s="3">
        <v>38</v>
      </c>
      <c r="AE5" s="3">
        <v>15</v>
      </c>
      <c r="AF5" s="3">
        <v>36</v>
      </c>
      <c r="AG5" s="3">
        <v>43</v>
      </c>
      <c r="AH5" s="3">
        <v>9</v>
      </c>
      <c r="AI5" s="3">
        <v>28</v>
      </c>
      <c r="AJ5" s="3">
        <v>22</v>
      </c>
      <c r="AK5" s="3">
        <v>10</v>
      </c>
      <c r="AL5" s="3">
        <v>31</v>
      </c>
      <c r="AM5" s="3">
        <v>30</v>
      </c>
      <c r="AN5" s="3">
        <v>34</v>
      </c>
      <c r="AO5" s="3">
        <v>19</v>
      </c>
      <c r="AP5" s="3">
        <v>5</v>
      </c>
      <c r="AQ5" s="3">
        <v>44</v>
      </c>
      <c r="AR5" s="3">
        <v>7</v>
      </c>
      <c r="AS5" s="3">
        <v>16</v>
      </c>
      <c r="AT5" s="3">
        <v>13</v>
      </c>
      <c r="AU5" s="3">
        <v>18</v>
      </c>
      <c r="AV5" s="3">
        <v>29</v>
      </c>
      <c r="AW5" s="3">
        <v>6</v>
      </c>
      <c r="AX5" s="3">
        <v>21</v>
      </c>
      <c r="AY5" s="3">
        <v>39</v>
      </c>
    </row>
    <row r="6" spans="1:51" x14ac:dyDescent="0.3">
      <c r="A6" s="29"/>
      <c r="B6" s="7">
        <v>5</v>
      </c>
      <c r="C6" s="14">
        <v>4.1999999999999997E-3</v>
      </c>
      <c r="D6" s="14">
        <v>6.7599999999999993E-2</v>
      </c>
      <c r="E6" s="14">
        <v>6.08E-2</v>
      </c>
      <c r="F6" s="14">
        <f t="shared" si="0"/>
        <v>4.3999999999999997E-2</v>
      </c>
      <c r="G6" s="3">
        <v>32</v>
      </c>
      <c r="H6" s="3">
        <v>9</v>
      </c>
      <c r="I6" s="3">
        <v>39</v>
      </c>
      <c r="J6" s="3">
        <v>19</v>
      </c>
      <c r="K6" s="3">
        <v>15</v>
      </c>
      <c r="L6" s="3">
        <v>22</v>
      </c>
      <c r="M6" s="3">
        <v>38</v>
      </c>
      <c r="N6" s="3">
        <v>5</v>
      </c>
      <c r="O6" s="3">
        <v>45</v>
      </c>
      <c r="P6" s="3">
        <v>13</v>
      </c>
      <c r="Q6" s="3">
        <v>10</v>
      </c>
      <c r="R6" s="3">
        <v>25</v>
      </c>
      <c r="S6" s="3">
        <v>26</v>
      </c>
      <c r="T6" s="3">
        <v>30</v>
      </c>
      <c r="U6" s="3">
        <v>36</v>
      </c>
      <c r="V6" s="3">
        <v>3</v>
      </c>
      <c r="W6" s="3">
        <v>18</v>
      </c>
      <c r="X6" s="3">
        <v>29</v>
      </c>
      <c r="Y6" s="3">
        <v>40</v>
      </c>
      <c r="Z6" s="3">
        <v>41</v>
      </c>
      <c r="AA6" s="3">
        <v>35</v>
      </c>
      <c r="AB6" s="3">
        <v>24</v>
      </c>
      <c r="AC6" s="3">
        <v>28</v>
      </c>
      <c r="AD6" s="3">
        <v>8</v>
      </c>
      <c r="AE6" s="3">
        <v>44</v>
      </c>
      <c r="AF6" s="3">
        <v>2</v>
      </c>
      <c r="AG6" s="3">
        <v>33</v>
      </c>
      <c r="AH6" s="3">
        <v>16</v>
      </c>
      <c r="AI6" s="3">
        <v>31</v>
      </c>
      <c r="AJ6" s="3">
        <v>1</v>
      </c>
      <c r="AK6" s="3">
        <v>20</v>
      </c>
      <c r="AL6" s="3">
        <v>21</v>
      </c>
      <c r="AM6" s="3">
        <v>14</v>
      </c>
      <c r="AN6" s="3">
        <v>27</v>
      </c>
      <c r="AO6" s="3">
        <v>43</v>
      </c>
      <c r="AP6" s="3">
        <v>12</v>
      </c>
      <c r="AQ6" s="3">
        <v>42</v>
      </c>
      <c r="AR6" s="3">
        <v>7</v>
      </c>
      <c r="AS6" s="3">
        <v>17</v>
      </c>
      <c r="AT6" s="3">
        <v>37</v>
      </c>
      <c r="AU6" s="3">
        <v>6</v>
      </c>
      <c r="AV6" s="3">
        <v>23</v>
      </c>
      <c r="AW6" s="3">
        <v>34</v>
      </c>
      <c r="AX6" s="3">
        <v>4</v>
      </c>
      <c r="AY6" s="3">
        <v>11</v>
      </c>
    </row>
    <row r="7" spans="1:51" x14ac:dyDescent="0.3">
      <c r="A7" s="29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x14ac:dyDescent="0.3">
      <c r="A8" s="29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 x14ac:dyDescent="0.3">
      <c r="A9" s="2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x14ac:dyDescent="0.3">
      <c r="A10" s="29"/>
      <c r="B10" s="3"/>
      <c r="C10" s="3"/>
      <c r="D10" s="3" t="s">
        <v>19</v>
      </c>
      <c r="E10" s="3" t="s">
        <v>18</v>
      </c>
      <c r="F10" s="3">
        <f>MIN(F2:F6,F15:F19,F28:F32)</f>
        <v>2.7E-2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x14ac:dyDescent="0.3">
      <c r="A11" s="29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x14ac:dyDescent="0.3">
      <c r="A12" s="2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x14ac:dyDescent="0.3">
      <c r="A13" s="29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x14ac:dyDescent="0.3">
      <c r="A14" s="29" t="s">
        <v>6</v>
      </c>
      <c r="B14" s="3" t="s">
        <v>2</v>
      </c>
      <c r="C14" s="3" t="s">
        <v>9</v>
      </c>
      <c r="D14" s="3" t="s">
        <v>10</v>
      </c>
      <c r="E14" s="3" t="s">
        <v>11</v>
      </c>
      <c r="F14" s="3" t="s">
        <v>17</v>
      </c>
      <c r="G14" s="3" t="s">
        <v>16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 x14ac:dyDescent="0.3">
      <c r="A15" s="29"/>
      <c r="B15" s="3">
        <v>1</v>
      </c>
      <c r="C15" s="11">
        <v>1.0800000000000001E-2</v>
      </c>
      <c r="D15" s="11">
        <v>4.2599999999999999E-2</v>
      </c>
      <c r="E15" s="11">
        <v>4.6899999999999997E-2</v>
      </c>
      <c r="F15" s="11">
        <f>ROUND(AVERAGE(C15:E15),3)</f>
        <v>3.3000000000000002E-2</v>
      </c>
      <c r="G15" s="3">
        <v>30</v>
      </c>
      <c r="H15" s="3">
        <v>26</v>
      </c>
      <c r="I15" s="3">
        <v>17</v>
      </c>
      <c r="J15" s="3">
        <v>45</v>
      </c>
      <c r="K15" s="3">
        <v>10</v>
      </c>
      <c r="L15" s="3">
        <v>12</v>
      </c>
      <c r="M15" s="3">
        <v>25</v>
      </c>
      <c r="N15" s="3">
        <v>43</v>
      </c>
      <c r="O15" s="3">
        <v>31</v>
      </c>
      <c r="P15" s="3">
        <v>9</v>
      </c>
      <c r="Q15" s="3">
        <v>28</v>
      </c>
      <c r="R15" s="3">
        <v>5</v>
      </c>
      <c r="S15" s="3">
        <v>2</v>
      </c>
      <c r="T15" s="3">
        <v>33</v>
      </c>
      <c r="U15" s="3">
        <v>37</v>
      </c>
      <c r="V15" s="3">
        <v>3</v>
      </c>
      <c r="W15" s="3">
        <v>7</v>
      </c>
      <c r="X15" s="3">
        <v>16</v>
      </c>
      <c r="Y15" s="3">
        <v>19</v>
      </c>
      <c r="Z15" s="3">
        <v>35</v>
      </c>
      <c r="AA15" s="3">
        <v>14</v>
      </c>
      <c r="AB15" s="3">
        <v>32</v>
      </c>
      <c r="AC15" s="3">
        <v>44</v>
      </c>
      <c r="AD15" s="3">
        <v>27</v>
      </c>
      <c r="AE15" s="3">
        <v>15</v>
      </c>
      <c r="AF15" s="3">
        <v>8</v>
      </c>
      <c r="AG15" s="3">
        <v>23</v>
      </c>
      <c r="AH15" s="3">
        <v>36</v>
      </c>
      <c r="AI15" s="3">
        <v>39</v>
      </c>
      <c r="AJ15" s="3">
        <v>1</v>
      </c>
      <c r="AK15" s="3">
        <v>38</v>
      </c>
      <c r="AL15" s="3">
        <v>20</v>
      </c>
      <c r="AM15" s="3">
        <v>41</v>
      </c>
      <c r="AN15" s="3">
        <v>22</v>
      </c>
      <c r="AO15" s="3">
        <v>18</v>
      </c>
      <c r="AP15" s="3">
        <v>21</v>
      </c>
      <c r="AQ15" s="3">
        <v>6</v>
      </c>
      <c r="AR15" s="3">
        <v>29</v>
      </c>
      <c r="AS15" s="3">
        <v>24</v>
      </c>
      <c r="AT15" s="3">
        <v>42</v>
      </c>
      <c r="AU15" s="3">
        <v>11</v>
      </c>
      <c r="AV15" s="3">
        <v>13</v>
      </c>
      <c r="AW15" s="3">
        <v>34</v>
      </c>
      <c r="AX15" s="3">
        <v>4</v>
      </c>
      <c r="AY15" s="3">
        <v>40</v>
      </c>
    </row>
    <row r="16" spans="1:51" x14ac:dyDescent="0.3">
      <c r="A16" s="29"/>
      <c r="B16" s="5">
        <v>2</v>
      </c>
      <c r="C16" s="12">
        <v>1.4800000000000001E-2</v>
      </c>
      <c r="D16" s="12">
        <v>2.6700000000000002E-2</v>
      </c>
      <c r="E16" s="12">
        <v>4.0899999999999999E-2</v>
      </c>
      <c r="F16" s="12">
        <f t="shared" ref="F16:F18" si="1">ROUND(AVERAGE(C16:E16),3)</f>
        <v>2.7E-2</v>
      </c>
      <c r="G16" s="3">
        <v>44</v>
      </c>
      <c r="H16" s="3">
        <v>43</v>
      </c>
      <c r="I16" s="3">
        <v>1</v>
      </c>
      <c r="J16" s="3">
        <v>3</v>
      </c>
      <c r="K16" s="3">
        <v>30</v>
      </c>
      <c r="L16" s="3">
        <v>39</v>
      </c>
      <c r="M16" s="3">
        <v>13</v>
      </c>
      <c r="N16" s="3">
        <v>9</v>
      </c>
      <c r="O16" s="3">
        <v>16</v>
      </c>
      <c r="P16" s="3">
        <v>7</v>
      </c>
      <c r="Q16" s="3">
        <v>36</v>
      </c>
      <c r="R16" s="3">
        <v>38</v>
      </c>
      <c r="S16" s="3">
        <v>4</v>
      </c>
      <c r="T16" s="3">
        <v>12</v>
      </c>
      <c r="U16" s="3">
        <v>5</v>
      </c>
      <c r="V16" s="3">
        <v>25</v>
      </c>
      <c r="W16" s="3">
        <v>17</v>
      </c>
      <c r="X16" s="3">
        <v>6</v>
      </c>
      <c r="Y16" s="3">
        <v>29</v>
      </c>
      <c r="Z16" s="3">
        <v>18</v>
      </c>
      <c r="AA16" s="3">
        <v>41</v>
      </c>
      <c r="AB16" s="3">
        <v>34</v>
      </c>
      <c r="AC16" s="3">
        <v>45</v>
      </c>
      <c r="AD16" s="3">
        <v>32</v>
      </c>
      <c r="AE16" s="3">
        <v>23</v>
      </c>
      <c r="AF16" s="3">
        <v>40</v>
      </c>
      <c r="AG16" s="3">
        <v>11</v>
      </c>
      <c r="AH16" s="3">
        <v>37</v>
      </c>
      <c r="AI16" s="3">
        <v>22</v>
      </c>
      <c r="AJ16" s="3">
        <v>19</v>
      </c>
      <c r="AK16" s="3">
        <v>33</v>
      </c>
      <c r="AL16" s="3">
        <v>10</v>
      </c>
      <c r="AM16" s="3">
        <v>42</v>
      </c>
      <c r="AN16" s="3">
        <v>27</v>
      </c>
      <c r="AO16" s="3">
        <v>15</v>
      </c>
      <c r="AP16" s="3">
        <v>24</v>
      </c>
      <c r="AQ16" s="3">
        <v>20</v>
      </c>
      <c r="AR16" s="3">
        <v>26</v>
      </c>
      <c r="AS16" s="3">
        <v>31</v>
      </c>
      <c r="AT16" s="3">
        <v>28</v>
      </c>
      <c r="AU16" s="3">
        <v>2</v>
      </c>
      <c r="AV16" s="3">
        <v>8</v>
      </c>
      <c r="AW16" s="3">
        <v>14</v>
      </c>
      <c r="AX16" s="3">
        <v>21</v>
      </c>
      <c r="AY16" s="3">
        <v>35</v>
      </c>
    </row>
    <row r="17" spans="1:51" x14ac:dyDescent="0.3">
      <c r="A17" s="29"/>
      <c r="B17" s="3">
        <v>3</v>
      </c>
      <c r="C17" s="11">
        <v>1.9199999999999998E-2</v>
      </c>
      <c r="D17" s="11">
        <v>4.5199999999999997E-2</v>
      </c>
      <c r="E17" s="11">
        <v>3.5499999999999997E-2</v>
      </c>
      <c r="F17" s="11">
        <f t="shared" si="1"/>
        <v>3.3000000000000002E-2</v>
      </c>
      <c r="G17" s="3">
        <v>45</v>
      </c>
      <c r="H17" s="3">
        <v>12</v>
      </c>
      <c r="I17" s="3">
        <v>6</v>
      </c>
      <c r="J17" s="3">
        <v>42</v>
      </c>
      <c r="K17" s="3">
        <v>26</v>
      </c>
      <c r="L17" s="3">
        <v>17</v>
      </c>
      <c r="M17" s="3">
        <v>37</v>
      </c>
      <c r="N17" s="3">
        <v>18</v>
      </c>
      <c r="O17" s="3">
        <v>8</v>
      </c>
      <c r="P17" s="3">
        <v>2</v>
      </c>
      <c r="Q17" s="3">
        <v>7</v>
      </c>
      <c r="R17" s="3">
        <v>29</v>
      </c>
      <c r="S17" s="3">
        <v>43</v>
      </c>
      <c r="T17" s="3">
        <v>16</v>
      </c>
      <c r="U17" s="3">
        <v>39</v>
      </c>
      <c r="V17" s="3">
        <v>36</v>
      </c>
      <c r="W17" s="3">
        <v>22</v>
      </c>
      <c r="X17" s="3">
        <v>24</v>
      </c>
      <c r="Y17" s="3">
        <v>15</v>
      </c>
      <c r="Z17" s="3">
        <v>40</v>
      </c>
      <c r="AA17" s="3">
        <v>9</v>
      </c>
      <c r="AB17" s="3">
        <v>32</v>
      </c>
      <c r="AC17" s="3">
        <v>3</v>
      </c>
      <c r="AD17" s="3">
        <v>30</v>
      </c>
      <c r="AE17" s="3">
        <v>4</v>
      </c>
      <c r="AF17" s="3">
        <v>34</v>
      </c>
      <c r="AG17" s="3">
        <v>20</v>
      </c>
      <c r="AH17" s="3">
        <v>5</v>
      </c>
      <c r="AI17" s="3">
        <v>27</v>
      </c>
      <c r="AJ17" s="3">
        <v>21</v>
      </c>
      <c r="AK17" s="3">
        <v>19</v>
      </c>
      <c r="AL17" s="3">
        <v>41</v>
      </c>
      <c r="AM17" s="3">
        <v>10</v>
      </c>
      <c r="AN17" s="3">
        <v>1</v>
      </c>
      <c r="AO17" s="3">
        <v>23</v>
      </c>
      <c r="AP17" s="3">
        <v>44</v>
      </c>
      <c r="AQ17" s="3">
        <v>33</v>
      </c>
      <c r="AR17" s="3">
        <v>28</v>
      </c>
      <c r="AS17" s="3">
        <v>13</v>
      </c>
      <c r="AT17" s="3">
        <v>14</v>
      </c>
      <c r="AU17" s="3">
        <v>31</v>
      </c>
      <c r="AV17" s="3">
        <v>35</v>
      </c>
      <c r="AW17" s="3">
        <v>25</v>
      </c>
      <c r="AX17" s="3">
        <v>11</v>
      </c>
      <c r="AY17" s="3">
        <v>38</v>
      </c>
    </row>
    <row r="18" spans="1:51" x14ac:dyDescent="0.3">
      <c r="A18" s="29"/>
      <c r="B18" s="3">
        <v>4</v>
      </c>
      <c r="C18" s="11">
        <v>1.6E-2</v>
      </c>
      <c r="D18" s="11">
        <v>3.15E-2</v>
      </c>
      <c r="E18" s="11">
        <v>4.07E-2</v>
      </c>
      <c r="F18" s="11">
        <f t="shared" si="1"/>
        <v>2.9000000000000001E-2</v>
      </c>
      <c r="G18" s="3">
        <v>1</v>
      </c>
      <c r="H18" s="3">
        <v>34</v>
      </c>
      <c r="I18" s="3">
        <v>39</v>
      </c>
      <c r="J18" s="3">
        <v>40</v>
      </c>
      <c r="K18" s="3">
        <v>21</v>
      </c>
      <c r="L18" s="3">
        <v>35</v>
      </c>
      <c r="M18" s="3">
        <v>5</v>
      </c>
      <c r="N18" s="3">
        <v>31</v>
      </c>
      <c r="O18" s="3">
        <v>25</v>
      </c>
      <c r="P18" s="3">
        <v>2</v>
      </c>
      <c r="Q18" s="3">
        <v>26</v>
      </c>
      <c r="R18" s="3">
        <v>30</v>
      </c>
      <c r="S18" s="3">
        <v>29</v>
      </c>
      <c r="T18" s="3">
        <v>20</v>
      </c>
      <c r="U18" s="3">
        <v>15</v>
      </c>
      <c r="V18" s="3">
        <v>3</v>
      </c>
      <c r="W18" s="3">
        <v>18</v>
      </c>
      <c r="X18" s="3">
        <v>6</v>
      </c>
      <c r="Y18" s="3">
        <v>41</v>
      </c>
      <c r="Z18" s="3">
        <v>32</v>
      </c>
      <c r="AA18" s="3">
        <v>38</v>
      </c>
      <c r="AB18" s="3">
        <v>36</v>
      </c>
      <c r="AC18" s="3">
        <v>37</v>
      </c>
      <c r="AD18" s="3">
        <v>9</v>
      </c>
      <c r="AE18" s="3">
        <v>33</v>
      </c>
      <c r="AF18" s="3">
        <v>45</v>
      </c>
      <c r="AG18" s="3">
        <v>28</v>
      </c>
      <c r="AH18" s="3">
        <v>24</v>
      </c>
      <c r="AI18" s="3">
        <v>12</v>
      </c>
      <c r="AJ18" s="3">
        <v>23</v>
      </c>
      <c r="AK18" s="3">
        <v>44</v>
      </c>
      <c r="AL18" s="3">
        <v>42</v>
      </c>
      <c r="AM18" s="3">
        <v>7</v>
      </c>
      <c r="AN18" s="3">
        <v>22</v>
      </c>
      <c r="AO18" s="3">
        <v>43</v>
      </c>
      <c r="AP18" s="3">
        <v>4</v>
      </c>
      <c r="AQ18" s="3">
        <v>19</v>
      </c>
      <c r="AR18" s="3">
        <v>27</v>
      </c>
      <c r="AS18" s="3">
        <v>8</v>
      </c>
      <c r="AT18" s="3">
        <v>17</v>
      </c>
      <c r="AU18" s="3">
        <v>14</v>
      </c>
      <c r="AV18" s="3">
        <v>13</v>
      </c>
      <c r="AW18" s="3">
        <v>10</v>
      </c>
      <c r="AX18" s="3">
        <v>11</v>
      </c>
      <c r="AY18" s="3">
        <v>16</v>
      </c>
    </row>
    <row r="19" spans="1:51" x14ac:dyDescent="0.3">
      <c r="A19" s="29"/>
      <c r="B19" s="3">
        <v>5</v>
      </c>
      <c r="C19" s="11">
        <v>1.49E-2</v>
      </c>
      <c r="D19" s="11">
        <v>5.7099999999999998E-2</v>
      </c>
      <c r="E19" s="11">
        <v>3.6400000000000002E-2</v>
      </c>
      <c r="F19" s="11">
        <f>ROUND(AVERAGE(C19:E19),3)</f>
        <v>3.5999999999999997E-2</v>
      </c>
      <c r="G19" s="3">
        <v>16</v>
      </c>
      <c r="H19" s="3">
        <v>38</v>
      </c>
      <c r="I19" s="3">
        <v>14</v>
      </c>
      <c r="J19" s="3">
        <v>42</v>
      </c>
      <c r="K19" s="3">
        <v>26</v>
      </c>
      <c r="L19" s="3">
        <v>19</v>
      </c>
      <c r="M19" s="3">
        <v>37</v>
      </c>
      <c r="N19" s="3">
        <v>13</v>
      </c>
      <c r="O19" s="3">
        <v>4</v>
      </c>
      <c r="P19" s="3">
        <v>5</v>
      </c>
      <c r="Q19" s="3">
        <v>12</v>
      </c>
      <c r="R19" s="3">
        <v>33</v>
      </c>
      <c r="S19" s="3">
        <v>10</v>
      </c>
      <c r="T19" s="3">
        <v>3</v>
      </c>
      <c r="U19" s="3">
        <v>9</v>
      </c>
      <c r="V19" s="3">
        <v>43</v>
      </c>
      <c r="W19" s="3">
        <v>25</v>
      </c>
      <c r="X19" s="3">
        <v>20</v>
      </c>
      <c r="Y19" s="3">
        <v>23</v>
      </c>
      <c r="Z19" s="3">
        <v>6</v>
      </c>
      <c r="AA19" s="3">
        <v>15</v>
      </c>
      <c r="AB19" s="3">
        <v>24</v>
      </c>
      <c r="AC19" s="3">
        <v>2</v>
      </c>
      <c r="AD19" s="3">
        <v>18</v>
      </c>
      <c r="AE19" s="3">
        <v>17</v>
      </c>
      <c r="AF19" s="3">
        <v>41</v>
      </c>
      <c r="AG19" s="3">
        <v>7</v>
      </c>
      <c r="AH19" s="3">
        <v>29</v>
      </c>
      <c r="AI19" s="3">
        <v>22</v>
      </c>
      <c r="AJ19" s="3">
        <v>31</v>
      </c>
      <c r="AK19" s="3">
        <v>30</v>
      </c>
      <c r="AL19" s="3">
        <v>32</v>
      </c>
      <c r="AM19" s="3">
        <v>11</v>
      </c>
      <c r="AN19" s="3">
        <v>35</v>
      </c>
      <c r="AO19" s="3">
        <v>36</v>
      </c>
      <c r="AP19" s="3">
        <v>39</v>
      </c>
      <c r="AQ19" s="3">
        <v>28</v>
      </c>
      <c r="AR19" s="3">
        <v>21</v>
      </c>
      <c r="AS19" s="3">
        <v>27</v>
      </c>
      <c r="AT19" s="3">
        <v>34</v>
      </c>
      <c r="AU19" s="3">
        <v>40</v>
      </c>
      <c r="AV19" s="3">
        <v>45</v>
      </c>
      <c r="AW19" s="3">
        <v>8</v>
      </c>
      <c r="AX19" s="3">
        <v>44</v>
      </c>
      <c r="AY19" s="3">
        <v>1</v>
      </c>
    </row>
    <row r="20" spans="1:51" x14ac:dyDescent="0.3">
      <c r="A20" s="29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51" x14ac:dyDescent="0.3">
      <c r="A21" s="2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 x14ac:dyDescent="0.3">
      <c r="A22" s="29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1:51" x14ac:dyDescent="0.3">
      <c r="A23" s="29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1:51" x14ac:dyDescent="0.3">
      <c r="A24" s="29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1:51" x14ac:dyDescent="0.3">
      <c r="A25" s="29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1:51" x14ac:dyDescent="0.3">
      <c r="A26" s="2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 x14ac:dyDescent="0.3">
      <c r="A27" s="29" t="s">
        <v>7</v>
      </c>
      <c r="B27" s="3" t="s">
        <v>2</v>
      </c>
      <c r="C27" s="3" t="s">
        <v>9</v>
      </c>
      <c r="D27" s="3" t="s">
        <v>10</v>
      </c>
      <c r="E27" s="3" t="s">
        <v>11</v>
      </c>
      <c r="F27" s="3" t="s">
        <v>17</v>
      </c>
      <c r="G27" s="3" t="s">
        <v>16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1:51" x14ac:dyDescent="0.3">
      <c r="A28" s="29"/>
      <c r="B28" s="3">
        <v>1</v>
      </c>
      <c r="C28" s="11">
        <v>7.7999999999999996E-3</v>
      </c>
      <c r="D28" s="11">
        <v>0.64580000000000004</v>
      </c>
      <c r="E28" s="11">
        <v>0.47410000000000002</v>
      </c>
      <c r="F28" s="11">
        <f>ROUND(AVERAGE(C28:E28),3)</f>
        <v>0.376</v>
      </c>
      <c r="G28" s="3">
        <v>12</v>
      </c>
      <c r="H28" s="3">
        <v>30</v>
      </c>
      <c r="I28" s="3">
        <v>9</v>
      </c>
      <c r="J28" s="3">
        <v>34</v>
      </c>
      <c r="K28" s="3">
        <v>4</v>
      </c>
      <c r="L28" s="3">
        <v>19</v>
      </c>
      <c r="M28" s="3">
        <v>39</v>
      </c>
      <c r="N28" s="3">
        <v>2</v>
      </c>
      <c r="O28" s="3">
        <v>31</v>
      </c>
      <c r="P28" s="3">
        <v>17</v>
      </c>
      <c r="Q28" s="3">
        <v>33</v>
      </c>
      <c r="R28" s="3">
        <v>18</v>
      </c>
      <c r="S28" s="3">
        <v>14</v>
      </c>
      <c r="T28" s="3">
        <v>43</v>
      </c>
      <c r="U28" s="3">
        <v>28</v>
      </c>
      <c r="V28" s="3">
        <v>45</v>
      </c>
      <c r="W28" s="3">
        <v>23</v>
      </c>
      <c r="X28" s="3">
        <v>41</v>
      </c>
      <c r="Y28" s="3">
        <v>8</v>
      </c>
      <c r="Z28" s="3">
        <v>10</v>
      </c>
      <c r="AA28" s="3">
        <v>6</v>
      </c>
      <c r="AB28" s="3">
        <v>11</v>
      </c>
      <c r="AC28" s="3">
        <v>25</v>
      </c>
      <c r="AD28" s="3">
        <v>29</v>
      </c>
      <c r="AE28" s="3">
        <v>5</v>
      </c>
      <c r="AF28" s="3">
        <v>13</v>
      </c>
      <c r="AG28" s="3">
        <v>22</v>
      </c>
      <c r="AH28" s="3">
        <v>24</v>
      </c>
      <c r="AI28" s="3">
        <v>36</v>
      </c>
      <c r="AJ28" s="3">
        <v>37</v>
      </c>
      <c r="AK28" s="3">
        <v>44</v>
      </c>
      <c r="AL28" s="3">
        <v>26</v>
      </c>
      <c r="AM28" s="3">
        <v>7</v>
      </c>
      <c r="AN28" s="3">
        <v>40</v>
      </c>
      <c r="AO28" s="3">
        <v>3</v>
      </c>
      <c r="AP28" s="3">
        <v>1</v>
      </c>
      <c r="AQ28" s="3">
        <v>42</v>
      </c>
      <c r="AR28" s="3">
        <v>35</v>
      </c>
      <c r="AS28" s="3">
        <v>21</v>
      </c>
      <c r="AT28" s="3">
        <v>20</v>
      </c>
      <c r="AU28" s="3">
        <v>32</v>
      </c>
      <c r="AV28" s="3">
        <v>15</v>
      </c>
      <c r="AW28" s="3">
        <v>27</v>
      </c>
      <c r="AX28" s="3">
        <v>38</v>
      </c>
      <c r="AY28" s="3">
        <v>16</v>
      </c>
    </row>
    <row r="29" spans="1:51" x14ac:dyDescent="0.3">
      <c r="A29" s="29"/>
      <c r="B29" s="3">
        <v>2</v>
      </c>
      <c r="C29" s="11">
        <v>5.1000000000000004E-3</v>
      </c>
      <c r="D29" s="11">
        <v>0.25950000000000001</v>
      </c>
      <c r="E29" s="11">
        <v>0.30049999999999999</v>
      </c>
      <c r="F29" s="11">
        <f t="shared" ref="F29:F32" si="2">ROUND(AVERAGE(C29:E29),3)</f>
        <v>0.188</v>
      </c>
      <c r="G29" s="3">
        <v>38</v>
      </c>
      <c r="H29" s="3">
        <v>17</v>
      </c>
      <c r="I29" s="3">
        <v>26</v>
      </c>
      <c r="J29" s="3">
        <v>30</v>
      </c>
      <c r="K29" s="3">
        <v>31</v>
      </c>
      <c r="L29" s="3">
        <v>10</v>
      </c>
      <c r="M29" s="3">
        <v>42</v>
      </c>
      <c r="N29" s="3">
        <v>9</v>
      </c>
      <c r="O29" s="3">
        <v>5</v>
      </c>
      <c r="P29" s="3">
        <v>21</v>
      </c>
      <c r="Q29" s="3">
        <v>32</v>
      </c>
      <c r="R29" s="3">
        <v>40</v>
      </c>
      <c r="S29" s="3">
        <v>37</v>
      </c>
      <c r="T29" s="3">
        <v>28</v>
      </c>
      <c r="U29" s="3">
        <v>27</v>
      </c>
      <c r="V29" s="3">
        <v>36</v>
      </c>
      <c r="W29" s="3">
        <v>44</v>
      </c>
      <c r="X29" s="3">
        <v>2</v>
      </c>
      <c r="Y29" s="3">
        <v>25</v>
      </c>
      <c r="Z29" s="3">
        <v>16</v>
      </c>
      <c r="AA29" s="3">
        <v>29</v>
      </c>
      <c r="AB29" s="3">
        <v>43</v>
      </c>
      <c r="AC29" s="3">
        <v>18</v>
      </c>
      <c r="AD29" s="3">
        <v>15</v>
      </c>
      <c r="AE29" s="3">
        <v>35</v>
      </c>
      <c r="AF29" s="3">
        <v>23</v>
      </c>
      <c r="AG29" s="3">
        <v>3</v>
      </c>
      <c r="AH29" s="3">
        <v>6</v>
      </c>
      <c r="AI29" s="3">
        <v>8</v>
      </c>
      <c r="AJ29" s="3">
        <v>22</v>
      </c>
      <c r="AK29" s="3">
        <v>13</v>
      </c>
      <c r="AL29" s="3">
        <v>4</v>
      </c>
      <c r="AM29" s="3">
        <v>19</v>
      </c>
      <c r="AN29" s="3">
        <v>33</v>
      </c>
      <c r="AO29" s="3">
        <v>45</v>
      </c>
      <c r="AP29" s="3">
        <v>7</v>
      </c>
      <c r="AQ29" s="3">
        <v>11</v>
      </c>
      <c r="AR29" s="3">
        <v>20</v>
      </c>
      <c r="AS29" s="3">
        <v>34</v>
      </c>
      <c r="AT29" s="3">
        <v>39</v>
      </c>
      <c r="AU29" s="3">
        <v>14</v>
      </c>
      <c r="AV29" s="3">
        <v>1</v>
      </c>
      <c r="AW29" s="3">
        <v>24</v>
      </c>
      <c r="AX29" s="3">
        <v>12</v>
      </c>
      <c r="AY29" s="3">
        <v>41</v>
      </c>
    </row>
    <row r="30" spans="1:51" x14ac:dyDescent="0.3">
      <c r="A30" s="29"/>
      <c r="B30" s="3">
        <v>3</v>
      </c>
      <c r="C30" s="11">
        <v>7.0000000000000001E-3</v>
      </c>
      <c r="D30" s="11">
        <v>0.48559999999999998</v>
      </c>
      <c r="E30" s="11">
        <v>0.2369</v>
      </c>
      <c r="F30" s="11">
        <f t="shared" si="2"/>
        <v>0.24299999999999999</v>
      </c>
      <c r="G30" s="3">
        <v>20</v>
      </c>
      <c r="H30" s="3">
        <v>23</v>
      </c>
      <c r="I30" s="3">
        <v>5</v>
      </c>
      <c r="J30" s="3">
        <v>42</v>
      </c>
      <c r="K30" s="3">
        <v>9</v>
      </c>
      <c r="L30" s="3">
        <v>14</v>
      </c>
      <c r="M30" s="3">
        <v>35</v>
      </c>
      <c r="N30" s="3">
        <v>4</v>
      </c>
      <c r="O30" s="3">
        <v>28</v>
      </c>
      <c r="P30" s="3">
        <v>22</v>
      </c>
      <c r="Q30" s="3">
        <v>26</v>
      </c>
      <c r="R30" s="3">
        <v>45</v>
      </c>
      <c r="S30" s="3">
        <v>36</v>
      </c>
      <c r="T30" s="3">
        <v>21</v>
      </c>
      <c r="U30" s="3">
        <v>34</v>
      </c>
      <c r="V30" s="3">
        <v>24</v>
      </c>
      <c r="W30" s="3">
        <v>33</v>
      </c>
      <c r="X30" s="3">
        <v>2</v>
      </c>
      <c r="Y30" s="3">
        <v>30</v>
      </c>
      <c r="Z30" s="3">
        <v>15</v>
      </c>
      <c r="AA30" s="3">
        <v>13</v>
      </c>
      <c r="AB30" s="3">
        <v>29</v>
      </c>
      <c r="AC30" s="3">
        <v>18</v>
      </c>
      <c r="AD30" s="3">
        <v>40</v>
      </c>
      <c r="AE30" s="3">
        <v>17</v>
      </c>
      <c r="AF30" s="3">
        <v>12</v>
      </c>
      <c r="AG30" s="3">
        <v>8</v>
      </c>
      <c r="AH30" s="3">
        <v>39</v>
      </c>
      <c r="AI30" s="3">
        <v>31</v>
      </c>
      <c r="AJ30" s="3">
        <v>44</v>
      </c>
      <c r="AK30" s="3">
        <v>41</v>
      </c>
      <c r="AL30" s="3">
        <v>16</v>
      </c>
      <c r="AM30" s="3">
        <v>37</v>
      </c>
      <c r="AN30" s="3">
        <v>19</v>
      </c>
      <c r="AO30" s="3">
        <v>11</v>
      </c>
      <c r="AP30" s="3">
        <v>32</v>
      </c>
      <c r="AQ30" s="3">
        <v>10</v>
      </c>
      <c r="AR30" s="3">
        <v>43</v>
      </c>
      <c r="AS30" s="3">
        <v>25</v>
      </c>
      <c r="AT30" s="3">
        <v>6</v>
      </c>
      <c r="AU30" s="3">
        <v>38</v>
      </c>
      <c r="AV30" s="3">
        <v>3</v>
      </c>
      <c r="AW30" s="3">
        <v>1</v>
      </c>
      <c r="AX30" s="3">
        <v>7</v>
      </c>
      <c r="AY30" s="3">
        <v>27</v>
      </c>
    </row>
    <row r="31" spans="1:51" x14ac:dyDescent="0.3">
      <c r="A31" s="29"/>
      <c r="B31" s="7">
        <v>4</v>
      </c>
      <c r="C31" s="14">
        <v>2.5000000000000001E-3</v>
      </c>
      <c r="D31" s="14">
        <v>7.9799999999999996E-2</v>
      </c>
      <c r="E31" s="14">
        <v>0.1178</v>
      </c>
      <c r="F31" s="14">
        <f t="shared" si="2"/>
        <v>6.7000000000000004E-2</v>
      </c>
      <c r="G31" s="3">
        <v>13</v>
      </c>
      <c r="H31" s="3">
        <v>34</v>
      </c>
      <c r="I31" s="3">
        <v>18</v>
      </c>
      <c r="J31" s="3">
        <v>8</v>
      </c>
      <c r="K31" s="3">
        <v>22</v>
      </c>
      <c r="L31" s="3">
        <v>10</v>
      </c>
      <c r="M31" s="3">
        <v>41</v>
      </c>
      <c r="N31" s="3">
        <v>21</v>
      </c>
      <c r="O31" s="3">
        <v>45</v>
      </c>
      <c r="P31" s="3">
        <v>29</v>
      </c>
      <c r="Q31" s="3">
        <v>15</v>
      </c>
      <c r="R31" s="3">
        <v>24</v>
      </c>
      <c r="S31" s="3">
        <v>1</v>
      </c>
      <c r="T31" s="3">
        <v>39</v>
      </c>
      <c r="U31" s="3">
        <v>44</v>
      </c>
      <c r="V31" s="3">
        <v>14</v>
      </c>
      <c r="W31" s="3">
        <v>2</v>
      </c>
      <c r="X31" s="3">
        <v>5</v>
      </c>
      <c r="Y31" s="3">
        <v>37</v>
      </c>
      <c r="Z31" s="3">
        <v>6</v>
      </c>
      <c r="AA31" s="3">
        <v>43</v>
      </c>
      <c r="AB31" s="3">
        <v>17</v>
      </c>
      <c r="AC31" s="3">
        <v>11</v>
      </c>
      <c r="AD31" s="3">
        <v>3</v>
      </c>
      <c r="AE31" s="3">
        <v>36</v>
      </c>
      <c r="AF31" s="3">
        <v>42</v>
      </c>
      <c r="AG31" s="3">
        <v>9</v>
      </c>
      <c r="AH31" s="3">
        <v>16</v>
      </c>
      <c r="AI31" s="3">
        <v>30</v>
      </c>
      <c r="AJ31" s="3">
        <v>38</v>
      </c>
      <c r="AK31" s="3">
        <v>25</v>
      </c>
      <c r="AL31" s="3">
        <v>12</v>
      </c>
      <c r="AM31" s="3">
        <v>33</v>
      </c>
      <c r="AN31" s="3">
        <v>40</v>
      </c>
      <c r="AO31" s="3">
        <v>27</v>
      </c>
      <c r="AP31" s="3">
        <v>32</v>
      </c>
      <c r="AQ31" s="3">
        <v>19</v>
      </c>
      <c r="AR31" s="3">
        <v>31</v>
      </c>
      <c r="AS31" s="3">
        <v>35</v>
      </c>
      <c r="AT31" s="3">
        <v>26</v>
      </c>
      <c r="AU31" s="3">
        <v>7</v>
      </c>
      <c r="AV31" s="3">
        <v>20</v>
      </c>
      <c r="AW31" s="3">
        <v>28</v>
      </c>
      <c r="AX31" s="3">
        <v>4</v>
      </c>
      <c r="AY31" s="2">
        <v>23</v>
      </c>
    </row>
    <row r="32" spans="1:51" x14ac:dyDescent="0.3">
      <c r="A32" s="29"/>
      <c r="B32" s="3">
        <v>5</v>
      </c>
      <c r="C32" s="11">
        <v>6.7999999999999996E-3</v>
      </c>
      <c r="D32" s="11">
        <v>0.1948</v>
      </c>
      <c r="E32" s="11">
        <v>0.2324</v>
      </c>
      <c r="F32" s="11">
        <f t="shared" si="2"/>
        <v>0.14499999999999999</v>
      </c>
      <c r="G32" s="3">
        <v>16</v>
      </c>
      <c r="H32" s="3">
        <v>7</v>
      </c>
      <c r="I32" s="3">
        <v>32</v>
      </c>
      <c r="J32" s="3">
        <v>45</v>
      </c>
      <c r="K32" s="3">
        <v>4</v>
      </c>
      <c r="L32" s="3">
        <v>11</v>
      </c>
      <c r="M32" s="3">
        <v>44</v>
      </c>
      <c r="N32" s="3">
        <v>36</v>
      </c>
      <c r="O32" s="3">
        <v>14</v>
      </c>
      <c r="P32" s="3">
        <v>23</v>
      </c>
      <c r="Q32" s="3">
        <v>22</v>
      </c>
      <c r="R32" s="3">
        <v>41</v>
      </c>
      <c r="S32" s="3">
        <v>20</v>
      </c>
      <c r="T32" s="3">
        <v>43</v>
      </c>
      <c r="U32" s="3">
        <v>38</v>
      </c>
      <c r="V32" s="3">
        <v>8</v>
      </c>
      <c r="W32" s="3">
        <v>35</v>
      </c>
      <c r="X32" s="3">
        <v>12</v>
      </c>
      <c r="Y32" s="3">
        <v>33</v>
      </c>
      <c r="Z32" s="3">
        <v>6</v>
      </c>
      <c r="AA32" s="3">
        <v>21</v>
      </c>
      <c r="AB32" s="3">
        <v>5</v>
      </c>
      <c r="AC32" s="3">
        <v>26</v>
      </c>
      <c r="AD32" s="3">
        <v>37</v>
      </c>
      <c r="AE32" s="3">
        <v>31</v>
      </c>
      <c r="AF32" s="3">
        <v>25</v>
      </c>
      <c r="AG32" s="3">
        <v>29</v>
      </c>
      <c r="AH32" s="3">
        <v>15</v>
      </c>
      <c r="AI32" s="3">
        <v>3</v>
      </c>
      <c r="AJ32" s="3">
        <v>17</v>
      </c>
      <c r="AK32" s="3">
        <v>19</v>
      </c>
      <c r="AL32" s="3">
        <v>39</v>
      </c>
      <c r="AM32" s="3">
        <v>24</v>
      </c>
      <c r="AN32" s="3">
        <v>40</v>
      </c>
      <c r="AO32" s="3">
        <v>28</v>
      </c>
      <c r="AP32" s="3">
        <v>10</v>
      </c>
      <c r="AQ32" s="3">
        <v>30</v>
      </c>
      <c r="AR32" s="3">
        <v>13</v>
      </c>
      <c r="AS32" s="3">
        <v>9</v>
      </c>
      <c r="AT32" s="3">
        <v>18</v>
      </c>
      <c r="AU32" s="3">
        <v>34</v>
      </c>
      <c r="AV32" s="3">
        <v>2</v>
      </c>
      <c r="AW32" s="3">
        <v>42</v>
      </c>
      <c r="AX32" s="3">
        <v>1</v>
      </c>
      <c r="AY32" s="3">
        <v>27</v>
      </c>
    </row>
    <row r="33" spans="1:51" x14ac:dyDescent="0.3">
      <c r="A33" s="2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1:51" x14ac:dyDescent="0.3">
      <c r="A34" s="29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1:51" x14ac:dyDescent="0.3">
      <c r="A35" s="29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1:51" x14ac:dyDescent="0.3">
      <c r="A36" s="2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1:51" x14ac:dyDescent="0.3">
      <c r="A37" s="29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1:51" x14ac:dyDescent="0.3">
      <c r="A38" s="2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1:51" x14ac:dyDescent="0.3">
      <c r="A39" s="29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</sheetData>
  <mergeCells count="3">
    <mergeCell ref="A1:A13"/>
    <mergeCell ref="A14:A26"/>
    <mergeCell ref="A27:A3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02A2-7B90-4DC4-B0BE-2E109B492E39}">
  <dimension ref="A1:A39"/>
  <sheetViews>
    <sheetView topLeftCell="A25" zoomScale="96" zoomScaleNormal="96" workbookViewId="0">
      <selection activeCell="A51" sqref="A51"/>
    </sheetView>
  </sheetViews>
  <sheetFormatPr defaultRowHeight="15.6" x14ac:dyDescent="0.3"/>
  <cols>
    <col min="1" max="1" width="167.21875" style="2" bestFit="1" customWidth="1"/>
    <col min="2" max="16384" width="8.88671875" style="2"/>
  </cols>
  <sheetData>
    <row r="1" spans="1:1" ht="16.2" x14ac:dyDescent="0.3">
      <c r="A1" s="2" t="s">
        <v>34</v>
      </c>
    </row>
    <row r="3" spans="1:1" ht="16.2" x14ac:dyDescent="0.3">
      <c r="A3" s="2" t="s">
        <v>35</v>
      </c>
    </row>
    <row r="5" spans="1:1" x14ac:dyDescent="0.3">
      <c r="A5" s="2" t="s">
        <v>51</v>
      </c>
    </row>
    <row r="6" spans="1:1" x14ac:dyDescent="0.3">
      <c r="A6" s="2" t="s">
        <v>41</v>
      </c>
    </row>
    <row r="9" spans="1:1" ht="16.2" x14ac:dyDescent="0.3">
      <c r="A9" s="2" t="s">
        <v>36</v>
      </c>
    </row>
    <row r="11" spans="1:1" x14ac:dyDescent="0.3">
      <c r="A11" s="2" t="s">
        <v>52</v>
      </c>
    </row>
    <row r="12" spans="1:1" x14ac:dyDescent="0.3">
      <c r="A12" s="2" t="s">
        <v>53</v>
      </c>
    </row>
    <row r="15" spans="1:1" ht="16.2" x14ac:dyDescent="0.3">
      <c r="A15" s="2" t="s">
        <v>37</v>
      </c>
    </row>
    <row r="17" spans="1:1" x14ac:dyDescent="0.3">
      <c r="A17" s="2" t="s">
        <v>54</v>
      </c>
    </row>
    <row r="18" spans="1:1" x14ac:dyDescent="0.3">
      <c r="A18" s="2" t="s">
        <v>55</v>
      </c>
    </row>
    <row r="21" spans="1:1" ht="16.2" x14ac:dyDescent="0.3">
      <c r="A21" s="2" t="s">
        <v>38</v>
      </c>
    </row>
    <row r="23" spans="1:1" x14ac:dyDescent="0.3">
      <c r="A23" s="2" t="s">
        <v>56</v>
      </c>
    </row>
    <row r="24" spans="1:1" x14ac:dyDescent="0.3">
      <c r="A24" s="2" t="s">
        <v>57</v>
      </c>
    </row>
    <row r="25" spans="1:1" x14ac:dyDescent="0.3">
      <c r="A25" s="2" t="s">
        <v>58</v>
      </c>
    </row>
    <row r="28" spans="1:1" ht="16.2" x14ac:dyDescent="0.3">
      <c r="A28" s="2" t="s">
        <v>39</v>
      </c>
    </row>
    <row r="30" spans="1:1" x14ac:dyDescent="0.3">
      <c r="A30" s="2" t="s">
        <v>59</v>
      </c>
    </row>
    <row r="31" spans="1:1" x14ac:dyDescent="0.3">
      <c r="A31" s="2" t="s">
        <v>60</v>
      </c>
    </row>
    <row r="32" spans="1:1" x14ac:dyDescent="0.3">
      <c r="A32" s="2" t="s">
        <v>61</v>
      </c>
    </row>
    <row r="35" spans="1:1" ht="16.2" x14ac:dyDescent="0.3">
      <c r="A35" s="2" t="s">
        <v>40</v>
      </c>
    </row>
    <row r="37" spans="1:1" x14ac:dyDescent="0.3">
      <c r="A37" s="2" t="s">
        <v>62</v>
      </c>
    </row>
    <row r="38" spans="1:1" x14ac:dyDescent="0.3">
      <c r="A38" s="2" t="s">
        <v>63</v>
      </c>
    </row>
    <row r="39" spans="1:1" x14ac:dyDescent="0.3">
      <c r="A39" s="2" t="s">
        <v>64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B072-4CE9-45AE-A113-544507C88B3F}">
  <sheetPr>
    <tabColor theme="9" tint="-0.249977111117893"/>
  </sheetPr>
  <dimension ref="A1:AT29"/>
  <sheetViews>
    <sheetView zoomScale="70" zoomScaleNormal="70" workbookViewId="0">
      <selection activeCell="L21" sqref="L21"/>
    </sheetView>
  </sheetViews>
  <sheetFormatPr defaultRowHeight="15.6" x14ac:dyDescent="0.3"/>
  <cols>
    <col min="1" max="1" width="8.33203125" style="2" bestFit="1" customWidth="1"/>
    <col min="2" max="2" width="4.5546875" style="2" bestFit="1" customWidth="1"/>
    <col min="3" max="4" width="10.5546875" style="2" bestFit="1" customWidth="1"/>
    <col min="5" max="5" width="15.44140625" style="2" bestFit="1" customWidth="1"/>
    <col min="6" max="6" width="10.6640625" style="2" bestFit="1" customWidth="1"/>
    <col min="7" max="8" width="3.88671875" style="2" bestFit="1" customWidth="1"/>
    <col min="9" max="9" width="8.33203125" style="2" bestFit="1" customWidth="1"/>
    <col min="10" max="10" width="4.5546875" style="2" bestFit="1" customWidth="1"/>
    <col min="11" max="12" width="10.5546875" style="2" bestFit="1" customWidth="1"/>
    <col min="13" max="13" width="15.44140625" style="2" bestFit="1" customWidth="1"/>
    <col min="14" max="14" width="10.6640625" style="2" bestFit="1" customWidth="1"/>
    <col min="15" max="15" width="2.77734375" style="2" bestFit="1" customWidth="1"/>
    <col min="16" max="16" width="3.88671875" style="2" bestFit="1" customWidth="1"/>
    <col min="17" max="18" width="2.77734375" style="2" bestFit="1" customWidth="1"/>
    <col min="19" max="19" width="4.6640625" style="2" bestFit="1" customWidth="1"/>
    <col min="20" max="20" width="7.21875" style="2" bestFit="1" customWidth="1"/>
    <col min="21" max="21" width="10" style="2" bestFit="1" customWidth="1"/>
    <col min="22" max="23" width="8.44140625" style="2" bestFit="1" customWidth="1"/>
    <col min="24" max="24" width="8.33203125" style="2" bestFit="1" customWidth="1"/>
    <col min="25" max="25" width="3.88671875" style="2" bestFit="1" customWidth="1"/>
    <col min="26" max="26" width="2.77734375" style="2" bestFit="1" customWidth="1"/>
    <col min="27" max="30" width="3.88671875" style="2" bestFit="1" customWidth="1"/>
    <col min="31" max="31" width="2.77734375" style="2" bestFit="1" customWidth="1"/>
    <col min="32" max="35" width="3.88671875" style="2" bestFit="1" customWidth="1"/>
    <col min="36" max="36" width="2.77734375" style="2" bestFit="1" customWidth="1"/>
    <col min="37" max="42" width="3.88671875" style="2" bestFit="1" customWidth="1"/>
    <col min="43" max="43" width="2.77734375" style="2" bestFit="1" customWidth="1"/>
    <col min="44" max="46" width="3.88671875" style="2" bestFit="1" customWidth="1"/>
    <col min="47" max="16384" width="8.88671875" style="2"/>
  </cols>
  <sheetData>
    <row r="1" spans="1:24" ht="16.2" x14ac:dyDescent="0.3">
      <c r="A1" s="30" t="s">
        <v>4</v>
      </c>
      <c r="B1" s="26" t="s">
        <v>2</v>
      </c>
      <c r="C1" s="26" t="s">
        <v>12</v>
      </c>
      <c r="D1" s="26" t="s">
        <v>13</v>
      </c>
      <c r="E1" s="26" t="s">
        <v>14</v>
      </c>
      <c r="F1" s="26" t="s">
        <v>15</v>
      </c>
      <c r="G1" s="26"/>
      <c r="H1" s="26"/>
      <c r="I1" s="30" t="s">
        <v>5</v>
      </c>
      <c r="J1" s="26" t="s">
        <v>2</v>
      </c>
      <c r="K1" s="26" t="s">
        <v>12</v>
      </c>
      <c r="L1" s="26" t="s">
        <v>13</v>
      </c>
      <c r="M1" s="26" t="s">
        <v>14</v>
      </c>
      <c r="N1" s="26" t="s">
        <v>15</v>
      </c>
      <c r="S1" s="4"/>
      <c r="T1" s="3" t="s">
        <v>2</v>
      </c>
      <c r="U1" s="3" t="s">
        <v>9</v>
      </c>
      <c r="V1" s="3" t="s">
        <v>10</v>
      </c>
      <c r="W1" s="3" t="s">
        <v>11</v>
      </c>
      <c r="X1" s="3" t="s">
        <v>17</v>
      </c>
    </row>
    <row r="2" spans="1:24" ht="16.2" x14ac:dyDescent="0.3">
      <c r="A2" s="31"/>
      <c r="B2" s="26">
        <v>1</v>
      </c>
      <c r="C2" s="27">
        <v>100.542</v>
      </c>
      <c r="D2" s="27">
        <v>100.499872236488</v>
      </c>
      <c r="E2" s="28">
        <f>ABS(C2-D2)</f>
        <v>4.2127763511999206E-2</v>
      </c>
      <c r="F2" s="27">
        <f>(E2/C2)*100</f>
        <v>4.1900661924369122E-2</v>
      </c>
      <c r="G2" s="26"/>
      <c r="H2" s="26"/>
      <c r="I2" s="31"/>
      <c r="J2" s="26">
        <v>1</v>
      </c>
      <c r="K2" s="27">
        <v>101.378</v>
      </c>
      <c r="L2" s="27">
        <v>101.246649293619</v>
      </c>
      <c r="M2" s="27">
        <f>ABS(K2-L2)</f>
        <v>0.13135070638099933</v>
      </c>
      <c r="N2" s="27">
        <f>(M2/K2)*100</f>
        <v>0.12956529659393493</v>
      </c>
      <c r="O2" s="9"/>
      <c r="P2" s="9"/>
      <c r="Q2" s="9"/>
      <c r="R2" s="9"/>
      <c r="S2" s="32" t="s">
        <v>0</v>
      </c>
      <c r="T2" s="11" t="s">
        <v>42</v>
      </c>
      <c r="U2" s="11">
        <v>7.1478999999999998E-4</v>
      </c>
      <c r="V2" s="11">
        <v>1.2346999999999999</v>
      </c>
      <c r="W2" s="11">
        <v>1.1166</v>
      </c>
      <c r="X2" s="11">
        <f>ROUND(AVERAGE(U2:W2),3)</f>
        <v>0.78400000000000003</v>
      </c>
    </row>
    <row r="3" spans="1:24" ht="16.2" x14ac:dyDescent="0.3">
      <c r="A3" s="31"/>
      <c r="B3" s="26">
        <v>2</v>
      </c>
      <c r="C3" s="27">
        <v>99.869200000000006</v>
      </c>
      <c r="D3" s="27">
        <v>98.643765396207598</v>
      </c>
      <c r="E3" s="28">
        <f t="shared" ref="E3:E9" si="0">ABS(C3-D3)</f>
        <v>1.225434603792408</v>
      </c>
      <c r="F3" s="27">
        <f t="shared" ref="F3:F9" si="1">(E3/C3)*100</f>
        <v>1.2270395715519979</v>
      </c>
      <c r="G3" s="26"/>
      <c r="H3" s="26"/>
      <c r="I3" s="31"/>
      <c r="J3" s="26">
        <v>2</v>
      </c>
      <c r="K3" s="27">
        <v>100.51900000000001</v>
      </c>
      <c r="L3" s="27">
        <v>100.57393259480899</v>
      </c>
      <c r="M3" s="27">
        <f t="shared" ref="M3:M6" si="2">ABS(K3-L3)</f>
        <v>5.4932594808988711E-2</v>
      </c>
      <c r="N3" s="27">
        <f t="shared" ref="N3:N6" si="3">(M3/K3)*100</f>
        <v>5.464896667196123E-2</v>
      </c>
      <c r="O3" s="9"/>
      <c r="P3" s="9"/>
      <c r="Q3" s="9"/>
      <c r="R3" s="9"/>
      <c r="S3" s="32"/>
      <c r="T3" s="11" t="s">
        <v>43</v>
      </c>
      <c r="U3" s="11">
        <v>8.6733999999999997E-4</v>
      </c>
      <c r="V3" s="11">
        <v>1.1211</v>
      </c>
      <c r="W3" s="11">
        <v>0.60429999999999995</v>
      </c>
      <c r="X3" s="11">
        <f t="shared" ref="X3" si="4">ROUND(AVERAGE(U3:W3),3)</f>
        <v>0.57499999999999996</v>
      </c>
    </row>
    <row r="4" spans="1:24" ht="16.2" x14ac:dyDescent="0.3">
      <c r="A4" s="31"/>
      <c r="B4" s="26">
        <v>3</v>
      </c>
      <c r="C4" s="27">
        <v>100.959</v>
      </c>
      <c r="D4" s="27">
        <v>101.51839465954799</v>
      </c>
      <c r="E4" s="28">
        <f t="shared" si="0"/>
        <v>0.55939465954799061</v>
      </c>
      <c r="F4" s="27">
        <f t="shared" si="1"/>
        <v>0.55408102254181457</v>
      </c>
      <c r="G4" s="26"/>
      <c r="H4" s="26"/>
      <c r="I4" s="31"/>
      <c r="J4" s="26">
        <v>3</v>
      </c>
      <c r="K4" s="27">
        <v>100.247</v>
      </c>
      <c r="L4" s="27">
        <v>100.23955346708</v>
      </c>
      <c r="M4" s="27">
        <f t="shared" si="2"/>
        <v>7.4465329199995267E-3</v>
      </c>
      <c r="N4" s="27">
        <f t="shared" si="3"/>
        <v>7.4281853023028385E-3</v>
      </c>
      <c r="O4" s="9"/>
      <c r="P4" s="9"/>
      <c r="Q4" s="9"/>
      <c r="R4" s="9"/>
      <c r="S4" s="33" t="s">
        <v>1</v>
      </c>
      <c r="T4" s="11" t="s">
        <v>42</v>
      </c>
      <c r="U4" s="11">
        <v>2.3999999999999998E-3</v>
      </c>
      <c r="V4" s="11">
        <v>2.8624999999999998</v>
      </c>
      <c r="W4" s="11">
        <v>1.6971000000000001</v>
      </c>
      <c r="X4" s="11">
        <f>ROUND(AVERAGE(U4:W4),3)</f>
        <v>1.5209999999999999</v>
      </c>
    </row>
    <row r="5" spans="1:24" ht="16.2" x14ac:dyDescent="0.3">
      <c r="A5" s="31"/>
      <c r="B5" s="26">
        <v>4</v>
      </c>
      <c r="C5" s="27">
        <v>100.559</v>
      </c>
      <c r="D5" s="27">
        <v>100.845042957537</v>
      </c>
      <c r="E5" s="28">
        <f t="shared" si="0"/>
        <v>0.28604295753700626</v>
      </c>
      <c r="F5" s="27">
        <f t="shared" si="1"/>
        <v>0.28445286601597697</v>
      </c>
      <c r="G5" s="26"/>
      <c r="H5" s="26"/>
      <c r="I5" s="31"/>
      <c r="J5" s="26">
        <v>4</v>
      </c>
      <c r="K5" s="27">
        <v>99.921400000000006</v>
      </c>
      <c r="L5" s="27">
        <v>99.252504355629895</v>
      </c>
      <c r="M5" s="27">
        <f t="shared" si="2"/>
        <v>0.66889564437011018</v>
      </c>
      <c r="N5" s="27">
        <f t="shared" si="3"/>
        <v>0.6694218099127015</v>
      </c>
      <c r="O5" s="9"/>
      <c r="P5" s="9"/>
      <c r="Q5" s="9"/>
      <c r="R5" s="9"/>
      <c r="S5" s="33"/>
      <c r="T5" s="12" t="s">
        <v>44</v>
      </c>
      <c r="U5" s="12">
        <v>6.9861999999999995E-4</v>
      </c>
      <c r="V5" s="12">
        <v>0.68569999999999998</v>
      </c>
      <c r="W5" s="12">
        <v>0.33950000000000002</v>
      </c>
      <c r="X5" s="12">
        <f t="shared" ref="X5" si="5">ROUND(AVERAGE(U5:W5),3)</f>
        <v>0.34200000000000003</v>
      </c>
    </row>
    <row r="6" spans="1:24" x14ac:dyDescent="0.3">
      <c r="A6" s="31"/>
      <c r="B6" s="26">
        <v>5</v>
      </c>
      <c r="C6" s="27">
        <v>100.88</v>
      </c>
      <c r="D6" s="27">
        <v>99.733761911721203</v>
      </c>
      <c r="E6" s="28">
        <f t="shared" si="0"/>
        <v>1.1462380882787926</v>
      </c>
      <c r="F6" s="27">
        <f t="shared" si="1"/>
        <v>1.1362391834643069</v>
      </c>
      <c r="G6" s="26"/>
      <c r="H6" s="26"/>
      <c r="I6" s="31"/>
      <c r="J6" s="26">
        <v>5</v>
      </c>
      <c r="K6" s="27">
        <v>100.523</v>
      </c>
      <c r="L6" s="27">
        <v>100.193431365254</v>
      </c>
      <c r="M6" s="27">
        <f t="shared" si="2"/>
        <v>0.32956863474599629</v>
      </c>
      <c r="N6" s="27">
        <f t="shared" si="3"/>
        <v>0.3278539585428174</v>
      </c>
      <c r="O6" s="9"/>
      <c r="P6" s="9"/>
      <c r="Q6" s="9"/>
      <c r="R6" s="9"/>
      <c r="S6" s="13"/>
      <c r="T6" s="14"/>
      <c r="U6" s="14"/>
      <c r="V6" s="14"/>
      <c r="W6" s="14"/>
      <c r="X6" s="14"/>
    </row>
    <row r="7" spans="1:24" x14ac:dyDescent="0.3">
      <c r="A7" s="31"/>
      <c r="B7" s="26">
        <v>6</v>
      </c>
      <c r="C7" s="27">
        <v>101.068</v>
      </c>
      <c r="D7" s="27">
        <v>100.52072264293901</v>
      </c>
      <c r="E7" s="28">
        <f t="shared" si="0"/>
        <v>0.54727735706099168</v>
      </c>
      <c r="F7" s="27">
        <f t="shared" si="1"/>
        <v>0.54149419901550611</v>
      </c>
      <c r="G7" s="26"/>
      <c r="H7" s="26"/>
      <c r="I7" s="31"/>
      <c r="J7" s="26"/>
      <c r="K7" s="28"/>
      <c r="L7" s="28"/>
      <c r="M7" s="26"/>
      <c r="N7" s="27"/>
      <c r="S7" s="4"/>
      <c r="T7" s="3"/>
      <c r="U7" s="3"/>
      <c r="V7" s="3"/>
      <c r="W7" s="3"/>
      <c r="X7" s="3"/>
    </row>
    <row r="8" spans="1:24" x14ac:dyDescent="0.3">
      <c r="A8" s="31"/>
      <c r="B8" s="26">
        <v>7</v>
      </c>
      <c r="C8" s="27">
        <v>99.756200000000007</v>
      </c>
      <c r="D8" s="27">
        <v>99.810795418481703</v>
      </c>
      <c r="E8" s="28">
        <f t="shared" si="0"/>
        <v>5.4595418481696356E-2</v>
      </c>
      <c r="F8" s="27">
        <f t="shared" si="1"/>
        <v>5.4728847411686044E-2</v>
      </c>
      <c r="G8" s="26"/>
      <c r="H8" s="26"/>
      <c r="I8" s="31"/>
      <c r="J8" s="26"/>
      <c r="K8" s="26"/>
      <c r="L8" s="26"/>
      <c r="M8" s="26"/>
      <c r="N8" s="27"/>
      <c r="S8" s="4"/>
      <c r="T8" s="3"/>
      <c r="U8" s="3"/>
      <c r="V8" s="3"/>
      <c r="W8" s="3"/>
      <c r="X8" s="3"/>
    </row>
    <row r="9" spans="1:24" x14ac:dyDescent="0.3">
      <c r="A9" s="31"/>
      <c r="B9" s="26">
        <v>8</v>
      </c>
      <c r="C9" s="27">
        <v>100.42700000000001</v>
      </c>
      <c r="D9" s="27">
        <v>99.929601807284101</v>
      </c>
      <c r="E9" s="28">
        <f t="shared" si="0"/>
        <v>0.49739819271590591</v>
      </c>
      <c r="F9" s="27">
        <f t="shared" si="1"/>
        <v>0.49528333288448906</v>
      </c>
      <c r="G9" s="26"/>
      <c r="H9" s="26"/>
      <c r="I9" s="31"/>
      <c r="J9" s="26"/>
      <c r="K9" s="26"/>
      <c r="L9" s="26"/>
      <c r="M9" s="26"/>
      <c r="N9" s="27"/>
      <c r="S9" s="2" t="s">
        <v>20</v>
      </c>
      <c r="T9" s="3"/>
      <c r="U9" s="3"/>
      <c r="V9" s="3"/>
      <c r="W9" s="3"/>
      <c r="X9" s="3"/>
    </row>
    <row r="10" spans="1:24" x14ac:dyDescent="0.3">
      <c r="A10" s="31"/>
      <c r="B10" s="26"/>
      <c r="C10" s="26"/>
      <c r="D10" s="26"/>
      <c r="E10" s="26"/>
      <c r="F10" s="27"/>
      <c r="G10" s="26"/>
      <c r="H10" s="26"/>
      <c r="I10" s="31"/>
      <c r="J10" s="26"/>
      <c r="K10" s="26"/>
      <c r="L10" s="26"/>
      <c r="M10" s="26"/>
      <c r="N10" s="27"/>
      <c r="S10" s="2" t="s">
        <v>41</v>
      </c>
      <c r="T10" s="3"/>
      <c r="U10" s="3"/>
      <c r="V10" s="3"/>
      <c r="W10" s="3"/>
      <c r="X10" s="3"/>
    </row>
    <row r="11" spans="1:24" x14ac:dyDescent="0.3">
      <c r="A11" s="31"/>
      <c r="B11" s="26"/>
      <c r="C11" s="26"/>
      <c r="D11" s="26"/>
      <c r="E11" s="26"/>
      <c r="F11" s="27"/>
      <c r="G11" s="26"/>
      <c r="H11" s="26"/>
      <c r="I11" s="31"/>
      <c r="J11" s="26"/>
      <c r="K11" s="26"/>
      <c r="L11" s="26"/>
      <c r="M11" s="26"/>
      <c r="N11" s="27"/>
      <c r="S11" s="4"/>
      <c r="T11" s="3"/>
      <c r="U11" s="3"/>
      <c r="V11" s="3"/>
      <c r="W11" s="3"/>
      <c r="X11" s="3"/>
    </row>
    <row r="12" spans="1:24" x14ac:dyDescent="0.3">
      <c r="A12" s="31"/>
      <c r="B12" s="26"/>
      <c r="C12" s="26"/>
      <c r="D12" s="26"/>
      <c r="E12" s="26"/>
      <c r="F12" s="27"/>
      <c r="G12" s="26"/>
      <c r="H12" s="26"/>
      <c r="I12" s="31"/>
      <c r="J12" s="26"/>
      <c r="K12" s="26"/>
      <c r="L12" s="26"/>
      <c r="M12" s="26"/>
      <c r="N12" s="27"/>
      <c r="S12" s="4"/>
      <c r="T12" s="3"/>
      <c r="U12" s="3"/>
      <c r="V12" s="3"/>
      <c r="W12" s="3"/>
      <c r="X12" s="3"/>
    </row>
    <row r="13" spans="1:24" x14ac:dyDescent="0.3">
      <c r="A13" s="31"/>
      <c r="B13" s="26"/>
      <c r="C13" s="26"/>
      <c r="D13" s="26"/>
      <c r="E13" s="26"/>
      <c r="F13" s="27"/>
      <c r="G13" s="26"/>
      <c r="H13" s="26"/>
      <c r="I13" s="31"/>
      <c r="J13" s="26"/>
      <c r="K13" s="26"/>
      <c r="L13" s="26"/>
      <c r="M13" s="26"/>
      <c r="N13" s="27"/>
      <c r="S13" s="4"/>
      <c r="T13" s="3"/>
      <c r="U13" s="3"/>
      <c r="V13" s="3"/>
      <c r="W13" s="3"/>
      <c r="X13" s="3"/>
    </row>
    <row r="14" spans="1:24" ht="16.2" x14ac:dyDescent="0.3">
      <c r="E14" s="1" t="s">
        <v>45</v>
      </c>
      <c r="F14" s="9">
        <f>AVERAGE(F2:F9)</f>
        <v>0.54190246060126834</v>
      </c>
      <c r="M14" s="1" t="s">
        <v>45</v>
      </c>
      <c r="N14" s="9">
        <f>AVERAGE(N2:N6)</f>
        <v>0.23778364340474356</v>
      </c>
      <c r="S14" s="4"/>
      <c r="T14" s="3"/>
      <c r="U14" s="3"/>
      <c r="V14" s="3"/>
      <c r="W14" s="3"/>
      <c r="X14" s="3"/>
    </row>
    <row r="15" spans="1:24" x14ac:dyDescent="0.3">
      <c r="S15" s="4"/>
      <c r="T15" s="3"/>
      <c r="U15" s="3"/>
      <c r="V15" s="3"/>
      <c r="W15" s="3"/>
      <c r="X15" s="3"/>
    </row>
    <row r="16" spans="1:24" x14ac:dyDescent="0.3">
      <c r="S16" s="4"/>
      <c r="T16" s="3"/>
      <c r="U16" s="3"/>
      <c r="V16" s="3"/>
      <c r="W16" s="3"/>
      <c r="X16" s="3"/>
    </row>
    <row r="17" spans="2:46" x14ac:dyDescent="0.3">
      <c r="S17" s="4"/>
      <c r="T17" s="5"/>
      <c r="U17" s="6"/>
      <c r="V17" s="5"/>
      <c r="W17" s="5"/>
      <c r="X17" s="5"/>
    </row>
    <row r="18" spans="2:46" x14ac:dyDescent="0.3">
      <c r="S18" s="4"/>
      <c r="T18" s="3"/>
      <c r="U18" s="3"/>
      <c r="V18" s="3"/>
      <c r="W18" s="3"/>
      <c r="X18" s="3"/>
    </row>
    <row r="19" spans="2:46" x14ac:dyDescent="0.3">
      <c r="S19" s="4"/>
      <c r="T19" s="3"/>
      <c r="U19" s="3"/>
      <c r="V19" s="3"/>
      <c r="W19" s="3"/>
      <c r="X19" s="3"/>
    </row>
    <row r="20" spans="2:46" x14ac:dyDescent="0.3">
      <c r="S20" s="4"/>
      <c r="T20" s="3"/>
      <c r="U20" s="3"/>
      <c r="V20" s="3"/>
      <c r="W20" s="3"/>
      <c r="X20" s="3"/>
    </row>
    <row r="21" spans="2:46" x14ac:dyDescent="0.3">
      <c r="S21" s="4"/>
      <c r="T21" s="3"/>
      <c r="U21" s="3"/>
      <c r="V21" s="3"/>
      <c r="W21" s="3"/>
      <c r="X21" s="3"/>
    </row>
    <row r="22" spans="2:46" x14ac:dyDescent="0.3">
      <c r="S22" s="4"/>
      <c r="T22" s="3"/>
      <c r="U22" s="3"/>
      <c r="V22" s="3"/>
      <c r="W22" s="3"/>
      <c r="X22" s="3"/>
    </row>
    <row r="23" spans="2:46" x14ac:dyDescent="0.3">
      <c r="S23" s="4"/>
      <c r="T23" s="3"/>
      <c r="U23" s="3"/>
      <c r="V23" s="3"/>
      <c r="W23" s="3"/>
      <c r="X23" s="3"/>
    </row>
    <row r="24" spans="2:46" x14ac:dyDescent="0.3">
      <c r="S24" s="4"/>
      <c r="T24" s="3"/>
      <c r="U24" s="3"/>
      <c r="V24" s="3"/>
      <c r="W24" s="3"/>
      <c r="X24" s="3"/>
    </row>
    <row r="25" spans="2:46" x14ac:dyDescent="0.3">
      <c r="S25" s="4"/>
      <c r="T25" s="3"/>
      <c r="U25" s="3"/>
      <c r="V25" s="3"/>
      <c r="W25" s="3"/>
      <c r="X25" s="3"/>
    </row>
    <row r="26" spans="2:46" x14ac:dyDescent="0.3">
      <c r="S26" s="4"/>
      <c r="T26" s="3"/>
      <c r="U26" s="3"/>
      <c r="V26" s="3"/>
      <c r="W26" s="3"/>
      <c r="X26" s="3"/>
    </row>
    <row r="29" spans="2:46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</sheetData>
  <mergeCells count="4">
    <mergeCell ref="A1:A13"/>
    <mergeCell ref="I1:I13"/>
    <mergeCell ref="S2:S3"/>
    <mergeCell ref="S4:S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AA17F-F44E-49E0-B520-65BB8F08BAB2}">
  <sheetPr>
    <tabColor theme="9" tint="-0.249977111117893"/>
  </sheetPr>
  <dimension ref="A1:AT29"/>
  <sheetViews>
    <sheetView topLeftCell="H1" zoomScale="85" zoomScaleNormal="85" workbookViewId="0">
      <selection activeCell="U20" sqref="U20"/>
    </sheetView>
  </sheetViews>
  <sheetFormatPr defaultRowHeight="15.6" x14ac:dyDescent="0.3"/>
  <cols>
    <col min="1" max="1" width="8.33203125" style="2" bestFit="1" customWidth="1"/>
    <col min="2" max="2" width="4.5546875" style="2" bestFit="1" customWidth="1"/>
    <col min="3" max="4" width="10.5546875" style="2" bestFit="1" customWidth="1"/>
    <col min="5" max="5" width="15.44140625" style="2" bestFit="1" customWidth="1"/>
    <col min="6" max="6" width="10.6640625" style="2" bestFit="1" customWidth="1"/>
    <col min="7" max="8" width="3.88671875" style="2" bestFit="1" customWidth="1"/>
    <col min="9" max="9" width="8.33203125" style="2" bestFit="1" customWidth="1"/>
    <col min="10" max="10" width="4.5546875" style="2" bestFit="1" customWidth="1"/>
    <col min="11" max="12" width="10.5546875" style="2" bestFit="1" customWidth="1"/>
    <col min="13" max="13" width="15.44140625" style="2" bestFit="1" customWidth="1"/>
    <col min="14" max="14" width="10.6640625" style="2" bestFit="1" customWidth="1"/>
    <col min="15" max="15" width="2.77734375" style="2" bestFit="1" customWidth="1"/>
    <col min="16" max="16" width="3.88671875" style="2" bestFit="1" customWidth="1"/>
    <col min="17" max="18" width="2.77734375" style="2" bestFit="1" customWidth="1"/>
    <col min="19" max="19" width="4.6640625" style="2" bestFit="1" customWidth="1"/>
    <col min="20" max="20" width="7.21875" style="2" bestFit="1" customWidth="1"/>
    <col min="21" max="21" width="10" style="2" bestFit="1" customWidth="1"/>
    <col min="22" max="23" width="8.44140625" style="2" bestFit="1" customWidth="1"/>
    <col min="24" max="24" width="8.33203125" style="2" bestFit="1" customWidth="1"/>
    <col min="25" max="25" width="3.88671875" style="2" bestFit="1" customWidth="1"/>
    <col min="26" max="26" width="2.77734375" style="2" bestFit="1" customWidth="1"/>
    <col min="27" max="30" width="3.88671875" style="2" bestFit="1" customWidth="1"/>
    <col min="31" max="31" width="2.77734375" style="2" bestFit="1" customWidth="1"/>
    <col min="32" max="35" width="3.88671875" style="2" bestFit="1" customWidth="1"/>
    <col min="36" max="36" width="2.77734375" style="2" bestFit="1" customWidth="1"/>
    <col min="37" max="42" width="3.88671875" style="2" bestFit="1" customWidth="1"/>
    <col min="43" max="43" width="2.77734375" style="2" bestFit="1" customWidth="1"/>
    <col min="44" max="46" width="3.88671875" style="2" bestFit="1" customWidth="1"/>
    <col min="47" max="16384" width="8.88671875" style="2"/>
  </cols>
  <sheetData>
    <row r="1" spans="1:24" ht="16.2" x14ac:dyDescent="0.3">
      <c r="A1" s="34" t="s">
        <v>4</v>
      </c>
      <c r="B1" s="2" t="s">
        <v>2</v>
      </c>
      <c r="C1" s="2" t="s">
        <v>12</v>
      </c>
      <c r="D1" s="2" t="s">
        <v>13</v>
      </c>
      <c r="E1" s="2" t="s">
        <v>14</v>
      </c>
      <c r="F1" s="2" t="s">
        <v>15</v>
      </c>
      <c r="I1" s="34" t="s">
        <v>5</v>
      </c>
      <c r="J1" s="2" t="s">
        <v>2</v>
      </c>
      <c r="K1" s="2" t="s">
        <v>12</v>
      </c>
      <c r="L1" s="2" t="s">
        <v>13</v>
      </c>
      <c r="M1" s="2" t="s">
        <v>14</v>
      </c>
      <c r="N1" s="2" t="s">
        <v>15</v>
      </c>
      <c r="S1" s="4"/>
      <c r="T1" s="3" t="s">
        <v>2</v>
      </c>
      <c r="U1" s="3" t="s">
        <v>9</v>
      </c>
      <c r="V1" s="3" t="s">
        <v>10</v>
      </c>
      <c r="W1" s="3" t="s">
        <v>11</v>
      </c>
      <c r="X1" s="3" t="s">
        <v>17</v>
      </c>
    </row>
    <row r="2" spans="1:24" ht="16.2" x14ac:dyDescent="0.3">
      <c r="A2" s="29"/>
      <c r="B2" s="2">
        <v>1</v>
      </c>
      <c r="C2" s="9">
        <v>299.25757850000002</v>
      </c>
      <c r="D2" s="9">
        <v>299.52434303207502</v>
      </c>
      <c r="E2" s="10">
        <f>ABS(C2-D2)</f>
        <v>0.26676453207500117</v>
      </c>
      <c r="F2" s="10">
        <f>(E2/C2)*100</f>
        <v>8.9142114098541086E-2</v>
      </c>
      <c r="I2" s="29"/>
      <c r="J2" s="2">
        <v>1</v>
      </c>
      <c r="K2" s="9">
        <v>299.5252787</v>
      </c>
      <c r="L2" s="9">
        <v>298.998803373405</v>
      </c>
      <c r="M2" s="9">
        <f>ABS(K2-L2)</f>
        <v>0.52647532659500484</v>
      </c>
      <c r="N2" s="9">
        <f>(M2/K2)*100</f>
        <v>0.17576991460621078</v>
      </c>
      <c r="O2" s="9"/>
      <c r="P2" s="9"/>
      <c r="Q2" s="9"/>
      <c r="R2" s="9"/>
      <c r="S2" s="32" t="s">
        <v>0</v>
      </c>
      <c r="T2" s="11" t="s">
        <v>42</v>
      </c>
      <c r="U2" s="11">
        <v>2.12E-2</v>
      </c>
      <c r="V2" s="11">
        <v>1.5255000000000001</v>
      </c>
      <c r="W2" s="11">
        <v>1.6843999999999999</v>
      </c>
      <c r="X2" s="11">
        <f>ROUND(AVERAGE(U2:W2),3)</f>
        <v>1.077</v>
      </c>
    </row>
    <row r="3" spans="1:24" ht="16.2" x14ac:dyDescent="0.3">
      <c r="A3" s="29"/>
      <c r="B3" s="2">
        <v>2</v>
      </c>
      <c r="C3" s="9">
        <v>298.74377440000001</v>
      </c>
      <c r="D3" s="9">
        <v>297.99610208834901</v>
      </c>
      <c r="E3" s="10">
        <f t="shared" ref="E3:E9" si="0">ABS(C3-D3)</f>
        <v>0.74767231165100156</v>
      </c>
      <c r="F3" s="10">
        <f t="shared" ref="F3:F9" si="1">(E3/C3)*100</f>
        <v>0.25027209793831995</v>
      </c>
      <c r="I3" s="29"/>
      <c r="J3" s="2">
        <v>2</v>
      </c>
      <c r="K3" s="9">
        <v>298.95310460000002</v>
      </c>
      <c r="L3" s="9">
        <v>298.73071585388402</v>
      </c>
      <c r="M3" s="9">
        <f t="shared" ref="M3:M6" si="2">ABS(K3-L3)</f>
        <v>0.22238874611599613</v>
      </c>
      <c r="N3" s="9">
        <f t="shared" ref="N3:N6" si="3">(M3/K3)*100</f>
        <v>7.4389174320016779E-2</v>
      </c>
      <c r="O3" s="9"/>
      <c r="P3" s="9"/>
      <c r="Q3" s="9"/>
      <c r="R3" s="9"/>
      <c r="S3" s="32"/>
      <c r="T3" s="11" t="s">
        <v>43</v>
      </c>
      <c r="U3" s="11">
        <v>6.7999999999999996E-3</v>
      </c>
      <c r="V3" s="11">
        <v>8.9393999999999991</v>
      </c>
      <c r="W3" s="11">
        <v>1.7479</v>
      </c>
      <c r="X3" s="11">
        <f t="shared" ref="X3" si="4">ROUND(AVERAGE(U3:W3),3)</f>
        <v>3.5649999999999999</v>
      </c>
    </row>
    <row r="4" spans="1:24" ht="16.2" x14ac:dyDescent="0.3">
      <c r="A4" s="29"/>
      <c r="B4" s="2">
        <v>3</v>
      </c>
      <c r="C4" s="9">
        <v>298.71137490000001</v>
      </c>
      <c r="D4" s="9">
        <v>298.62493333220499</v>
      </c>
      <c r="E4" s="10">
        <f t="shared" si="0"/>
        <v>8.6441567795020546E-2</v>
      </c>
      <c r="F4" s="10">
        <f t="shared" si="1"/>
        <v>2.8938157384853089E-2</v>
      </c>
      <c r="I4" s="29"/>
      <c r="J4" s="2">
        <v>3</v>
      </c>
      <c r="K4" s="9">
        <v>299.05221560000001</v>
      </c>
      <c r="L4" s="9">
        <v>298.818200129356</v>
      </c>
      <c r="M4" s="9">
        <f t="shared" si="2"/>
        <v>0.23401547064401029</v>
      </c>
      <c r="N4" s="9">
        <f t="shared" si="3"/>
        <v>7.8252378158943259E-2</v>
      </c>
      <c r="O4" s="9"/>
      <c r="P4" s="9"/>
      <c r="Q4" s="9"/>
      <c r="R4" s="9"/>
      <c r="S4" s="33" t="s">
        <v>1</v>
      </c>
      <c r="T4" s="11" t="s">
        <v>42</v>
      </c>
      <c r="U4" s="11">
        <v>5.8099999999999999E-2</v>
      </c>
      <c r="V4" s="11">
        <v>7.2774999999999999</v>
      </c>
      <c r="W4" s="11">
        <v>4.9321999999999999</v>
      </c>
      <c r="X4" s="11">
        <f>ROUND(AVERAGE(U4:W4),3)</f>
        <v>4.0890000000000004</v>
      </c>
    </row>
    <row r="5" spans="1:24" ht="16.2" x14ac:dyDescent="0.3">
      <c r="A5" s="29"/>
      <c r="B5" s="2">
        <v>4</v>
      </c>
      <c r="C5" s="9">
        <v>299.0576782</v>
      </c>
      <c r="D5" s="9">
        <v>299.12213052343202</v>
      </c>
      <c r="E5" s="10">
        <f t="shared" si="0"/>
        <v>6.4452323432021785E-2</v>
      </c>
      <c r="F5" s="10">
        <f t="shared" si="1"/>
        <v>2.1551803591853668E-2</v>
      </c>
      <c r="I5" s="29"/>
      <c r="J5" s="2">
        <v>4</v>
      </c>
      <c r="K5" s="9">
        <v>299.6047974</v>
      </c>
      <c r="L5" s="9">
        <v>299.43690263161398</v>
      </c>
      <c r="M5" s="9">
        <f t="shared" si="2"/>
        <v>0.16789476838602013</v>
      </c>
      <c r="N5" s="9">
        <f t="shared" si="3"/>
        <v>5.6038744987739683E-2</v>
      </c>
      <c r="O5" s="9"/>
      <c r="P5" s="9"/>
      <c r="Q5" s="9"/>
      <c r="R5" s="9"/>
      <c r="S5" s="33"/>
      <c r="T5" s="12" t="s">
        <v>44</v>
      </c>
      <c r="U5" s="12">
        <v>1.4999999999999999E-2</v>
      </c>
      <c r="V5" s="12">
        <v>0.51370000000000005</v>
      </c>
      <c r="W5" s="12">
        <v>0.31640000000000001</v>
      </c>
      <c r="X5" s="12">
        <f t="shared" ref="X5" si="5">ROUND(AVERAGE(U5:W5),3)</f>
        <v>0.28199999999999997</v>
      </c>
    </row>
    <row r="6" spans="1:24" x14ac:dyDescent="0.3">
      <c r="A6" s="29"/>
      <c r="B6" s="2">
        <v>5</v>
      </c>
      <c r="C6" s="9">
        <v>299.40520220000002</v>
      </c>
      <c r="D6" s="9">
        <v>299.23605116815298</v>
      </c>
      <c r="E6" s="10">
        <f t="shared" si="0"/>
        <v>0.16915103184703639</v>
      </c>
      <c r="F6" s="10">
        <f t="shared" si="1"/>
        <v>5.6495688987409448E-2</v>
      </c>
      <c r="I6" s="29"/>
      <c r="J6" s="2">
        <v>5</v>
      </c>
      <c r="K6" s="9">
        <v>299.72465010000002</v>
      </c>
      <c r="L6" s="9">
        <v>299.42322837042798</v>
      </c>
      <c r="M6" s="9">
        <f t="shared" si="2"/>
        <v>0.30142172957204139</v>
      </c>
      <c r="N6" s="9">
        <f t="shared" si="3"/>
        <v>0.10056621284618236</v>
      </c>
      <c r="O6" s="9"/>
      <c r="P6" s="9"/>
      <c r="Q6" s="9"/>
      <c r="R6" s="9"/>
      <c r="S6" s="13"/>
      <c r="T6" s="14"/>
      <c r="U6" s="14"/>
      <c r="V6" s="14"/>
      <c r="W6" s="14"/>
      <c r="X6" s="14"/>
    </row>
    <row r="7" spans="1:24" x14ac:dyDescent="0.3">
      <c r="A7" s="29"/>
      <c r="B7" s="2">
        <v>6</v>
      </c>
      <c r="C7" s="9">
        <v>298.7959391</v>
      </c>
      <c r="D7" s="9">
        <v>299.09772618005297</v>
      </c>
      <c r="E7" s="10">
        <f t="shared" si="0"/>
        <v>0.30178708005297494</v>
      </c>
      <c r="F7" s="10">
        <f t="shared" si="1"/>
        <v>0.10100106479424872</v>
      </c>
      <c r="I7" s="29"/>
      <c r="K7" s="10"/>
      <c r="L7" s="10"/>
      <c r="N7" s="9"/>
      <c r="S7" s="4"/>
      <c r="T7" s="3"/>
      <c r="U7" s="3"/>
      <c r="V7" s="3"/>
      <c r="W7" s="3"/>
      <c r="X7" s="3"/>
    </row>
    <row r="8" spans="1:24" x14ac:dyDescent="0.3">
      <c r="A8" s="29"/>
      <c r="B8" s="2">
        <v>7</v>
      </c>
      <c r="C8" s="9">
        <v>298.97369379999998</v>
      </c>
      <c r="D8" s="9">
        <v>298.051157334918</v>
      </c>
      <c r="E8" s="10">
        <f t="shared" si="0"/>
        <v>0.92253646508197562</v>
      </c>
      <c r="F8" s="10">
        <f t="shared" si="1"/>
        <v>0.30856777175155459</v>
      </c>
      <c r="I8" s="29"/>
      <c r="N8" s="9"/>
      <c r="S8" s="4"/>
      <c r="T8" s="3"/>
      <c r="U8" s="3"/>
      <c r="V8" s="3"/>
      <c r="W8" s="3"/>
      <c r="X8" s="3"/>
    </row>
    <row r="9" spans="1:24" x14ac:dyDescent="0.3">
      <c r="A9" s="29"/>
      <c r="B9" s="2">
        <v>8</v>
      </c>
      <c r="C9" s="9">
        <v>299.44795740000001</v>
      </c>
      <c r="D9" s="9">
        <v>298.74198206328401</v>
      </c>
      <c r="E9" s="10">
        <f t="shared" si="0"/>
        <v>0.70597533671599422</v>
      </c>
      <c r="F9" s="10">
        <f t="shared" si="1"/>
        <v>0.23575894217002738</v>
      </c>
      <c r="I9" s="29"/>
      <c r="N9" s="9"/>
      <c r="S9" s="2" t="s">
        <v>21</v>
      </c>
      <c r="T9" s="3"/>
      <c r="U9" s="3"/>
      <c r="V9" s="3"/>
      <c r="W9" s="3"/>
      <c r="X9" s="3"/>
    </row>
    <row r="10" spans="1:24" x14ac:dyDescent="0.3">
      <c r="A10" s="29"/>
      <c r="I10" s="29"/>
      <c r="N10" s="9"/>
      <c r="S10" s="2" t="s">
        <v>22</v>
      </c>
      <c r="T10" s="3"/>
      <c r="U10" s="3"/>
      <c r="V10" s="3"/>
      <c r="W10" s="3"/>
      <c r="X10" s="3"/>
    </row>
    <row r="11" spans="1:24" x14ac:dyDescent="0.3">
      <c r="A11" s="29"/>
      <c r="I11" s="29"/>
      <c r="N11" s="9"/>
      <c r="S11" s="4"/>
      <c r="T11" s="3"/>
      <c r="U11" s="3"/>
      <c r="V11" s="3"/>
      <c r="W11" s="3"/>
      <c r="X11" s="3"/>
    </row>
    <row r="12" spans="1:24" x14ac:dyDescent="0.3">
      <c r="A12" s="29"/>
      <c r="I12" s="29"/>
      <c r="N12" s="9"/>
      <c r="S12" s="4"/>
      <c r="T12" s="3"/>
      <c r="U12" s="3"/>
      <c r="V12" s="3"/>
      <c r="W12" s="3"/>
      <c r="X12" s="3"/>
    </row>
    <row r="13" spans="1:24" x14ac:dyDescent="0.3">
      <c r="A13" s="29"/>
      <c r="I13" s="29"/>
      <c r="N13" s="9"/>
      <c r="S13" s="4"/>
      <c r="T13" s="3"/>
      <c r="U13" s="3"/>
      <c r="V13" s="3"/>
      <c r="W13" s="3"/>
      <c r="X13" s="3"/>
    </row>
    <row r="14" spans="1:24" ht="16.2" x14ac:dyDescent="0.3">
      <c r="E14" s="1" t="s">
        <v>45</v>
      </c>
      <c r="F14" s="10">
        <f>AVERAGE(F2:F9)</f>
        <v>0.13646595508960099</v>
      </c>
      <c r="M14" s="1" t="s">
        <v>45</v>
      </c>
      <c r="N14" s="10">
        <f>AVERAGE(N2:N6)</f>
        <v>9.7003284983818577E-2</v>
      </c>
      <c r="S14" s="4"/>
      <c r="T14" s="3"/>
      <c r="U14" s="3"/>
      <c r="V14" s="3"/>
      <c r="W14" s="3"/>
      <c r="X14" s="3"/>
    </row>
    <row r="15" spans="1:24" x14ac:dyDescent="0.3">
      <c r="S15" s="4"/>
      <c r="T15" s="3"/>
      <c r="U15" s="3"/>
      <c r="V15" s="3"/>
      <c r="W15" s="3"/>
      <c r="X15" s="3"/>
    </row>
    <row r="16" spans="1:24" x14ac:dyDescent="0.3">
      <c r="S16" s="4"/>
      <c r="T16" s="3"/>
      <c r="U16" s="3"/>
      <c r="V16" s="3"/>
      <c r="W16" s="3"/>
      <c r="X16" s="3"/>
    </row>
    <row r="17" spans="2:46" x14ac:dyDescent="0.3">
      <c r="S17" s="4"/>
      <c r="T17" s="5"/>
      <c r="U17" s="6"/>
      <c r="V17" s="5"/>
      <c r="W17" s="5"/>
      <c r="X17" s="5"/>
    </row>
    <row r="18" spans="2:46" x14ac:dyDescent="0.3">
      <c r="S18" s="4"/>
      <c r="T18" s="3"/>
      <c r="U18" s="3"/>
      <c r="V18" s="3"/>
      <c r="W18" s="3"/>
      <c r="X18" s="3"/>
    </row>
    <row r="19" spans="2:46" x14ac:dyDescent="0.3">
      <c r="S19" s="4"/>
      <c r="T19" s="3"/>
      <c r="U19" s="3"/>
      <c r="V19" s="3"/>
      <c r="W19" s="3"/>
      <c r="X19" s="3"/>
    </row>
    <row r="20" spans="2:46" x14ac:dyDescent="0.3">
      <c r="E20" s="10">
        <f>ABS(C2-D2)</f>
        <v>0.26676453207500117</v>
      </c>
      <c r="S20" s="4"/>
      <c r="T20" s="3"/>
      <c r="U20" s="3"/>
      <c r="V20" s="3"/>
      <c r="W20" s="3"/>
      <c r="X20" s="3"/>
    </row>
    <row r="21" spans="2:46" x14ac:dyDescent="0.3">
      <c r="E21" s="10">
        <f t="shared" ref="E21:E27" si="6">ABS(C3-D3)</f>
        <v>0.74767231165100156</v>
      </c>
      <c r="S21" s="4"/>
      <c r="T21" s="3"/>
      <c r="U21" s="3"/>
      <c r="V21" s="3"/>
      <c r="W21" s="3"/>
      <c r="X21" s="3"/>
    </row>
    <row r="22" spans="2:46" x14ac:dyDescent="0.3">
      <c r="E22" s="10">
        <f t="shared" si="6"/>
        <v>8.6441567795020546E-2</v>
      </c>
      <c r="S22" s="4"/>
      <c r="T22" s="3"/>
      <c r="U22" s="3"/>
      <c r="V22" s="3"/>
      <c r="W22" s="3"/>
      <c r="X22" s="3"/>
    </row>
    <row r="23" spans="2:46" x14ac:dyDescent="0.3">
      <c r="E23" s="10">
        <f t="shared" si="6"/>
        <v>6.4452323432021785E-2</v>
      </c>
      <c r="S23" s="4"/>
      <c r="T23" s="3"/>
      <c r="U23" s="3"/>
      <c r="V23" s="3"/>
      <c r="W23" s="3"/>
      <c r="X23" s="3"/>
    </row>
    <row r="24" spans="2:46" x14ac:dyDescent="0.3">
      <c r="E24" s="10">
        <f t="shared" si="6"/>
        <v>0.16915103184703639</v>
      </c>
      <c r="S24" s="4"/>
      <c r="T24" s="3"/>
      <c r="U24" s="3"/>
      <c r="V24" s="3"/>
      <c r="W24" s="3"/>
      <c r="X24" s="3"/>
    </row>
    <row r="25" spans="2:46" x14ac:dyDescent="0.3">
      <c r="E25" s="10">
        <f t="shared" si="6"/>
        <v>0.30178708005297494</v>
      </c>
      <c r="S25" s="4"/>
      <c r="T25" s="3"/>
      <c r="U25" s="3"/>
      <c r="V25" s="3"/>
      <c r="W25" s="3"/>
      <c r="X25" s="3"/>
    </row>
    <row r="26" spans="2:46" x14ac:dyDescent="0.3">
      <c r="E26" s="10">
        <f t="shared" si="6"/>
        <v>0.92253646508197562</v>
      </c>
      <c r="S26" s="4"/>
      <c r="T26" s="3"/>
      <c r="U26" s="3"/>
      <c r="V26" s="3"/>
      <c r="W26" s="3"/>
      <c r="X26" s="3"/>
    </row>
    <row r="27" spans="2:46" x14ac:dyDescent="0.3">
      <c r="E27" s="10">
        <f t="shared" si="6"/>
        <v>0.70597533671599422</v>
      </c>
    </row>
    <row r="29" spans="2:46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</sheetData>
  <mergeCells count="4">
    <mergeCell ref="A1:A13"/>
    <mergeCell ref="I1:I13"/>
    <mergeCell ref="S2:S3"/>
    <mergeCell ref="S4:S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L45parameters_weight</vt:lpstr>
      <vt:lpstr>L45parameters_avgLen</vt:lpstr>
      <vt:lpstr>L45parameters_avgWid</vt:lpstr>
      <vt:lpstr>L45indexes_weight</vt:lpstr>
      <vt:lpstr>L45indexes_avgLen</vt:lpstr>
      <vt:lpstr>L45indexes_avgWid</vt:lpstr>
      <vt:lpstr>各種數列</vt:lpstr>
      <vt:lpstr>L45parameters_weight_error</vt:lpstr>
      <vt:lpstr>L45parameters_avgLen_error</vt:lpstr>
      <vt:lpstr>L45parameters_avgWid_error</vt:lpstr>
      <vt:lpstr>L45indexes_weight_error</vt:lpstr>
      <vt:lpstr>L45indexes_avgLen_error</vt:lpstr>
      <vt:lpstr>L45indexes_avgWid_error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2022-05-30T05:17:53Z</dcterms:created>
  <dcterms:modified xsi:type="dcterms:W3CDTF">2022-06-20T00:19:09Z</dcterms:modified>
</cp:coreProperties>
</file>