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ocuments/ITMO/2_sem/Physics/Lab3/"/>
    </mc:Choice>
  </mc:AlternateContent>
  <xr:revisionPtr revIDLastSave="0" documentId="13_ncr:1_{A4F4F924-00B5-EE4F-B3DA-B65BCFA02C1E}" xr6:coauthVersionLast="46" xr6:coauthVersionMax="46" xr10:uidLastSave="{00000000-0000-0000-0000-000000000000}"/>
  <bookViews>
    <workbookView xWindow="0" yWindow="500" windowWidth="33600" windowHeight="20500" xr2:uid="{F7C73FC7-80B9-4B4B-A09A-62C8EAB0E7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U37" i="1" s="1"/>
  <c r="AY37" i="1"/>
  <c r="AZ37" i="1"/>
  <c r="BA37" i="1"/>
  <c r="BB37" i="1"/>
  <c r="BC37" i="1"/>
  <c r="BD37" i="1"/>
  <c r="AY38" i="1"/>
  <c r="AZ38" i="1"/>
  <c r="BA38" i="1"/>
  <c r="BB38" i="1"/>
  <c r="BC38" i="1"/>
  <c r="BD38" i="1"/>
  <c r="AS37" i="1"/>
  <c r="AT37" i="1"/>
  <c r="AU37" i="1"/>
  <c r="AV37" i="1"/>
  <c r="AW37" i="1"/>
  <c r="AX37" i="1"/>
  <c r="AS38" i="1"/>
  <c r="AT38" i="1"/>
  <c r="AU38" i="1"/>
  <c r="AV38" i="1"/>
  <c r="AW38" i="1"/>
  <c r="AX38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A37" i="1"/>
  <c r="AB37" i="1"/>
  <c r="AC37" i="1"/>
  <c r="AD37" i="1"/>
  <c r="AE37" i="1"/>
  <c r="AF37" i="1"/>
  <c r="AA38" i="1"/>
  <c r="AB38" i="1"/>
  <c r="AC38" i="1"/>
  <c r="AD38" i="1"/>
  <c r="AE38" i="1"/>
  <c r="AF38" i="1"/>
  <c r="V37" i="1"/>
  <c r="W37" i="1"/>
  <c r="X37" i="1"/>
  <c r="Y37" i="1"/>
  <c r="Z37" i="1"/>
  <c r="U38" i="1"/>
  <c r="V38" i="1"/>
  <c r="W38" i="1"/>
  <c r="X38" i="1"/>
  <c r="Y38" i="1"/>
  <c r="Z38" i="1"/>
  <c r="AY20" i="1"/>
  <c r="AZ20" i="1"/>
  <c r="BA20" i="1"/>
  <c r="BB20" i="1"/>
  <c r="BC20" i="1"/>
  <c r="BD20" i="1"/>
  <c r="AY21" i="1"/>
  <c r="AZ21" i="1"/>
  <c r="BA21" i="1"/>
  <c r="BB21" i="1"/>
  <c r="BC21" i="1"/>
  <c r="BD21" i="1"/>
  <c r="AS20" i="1"/>
  <c r="AT20" i="1"/>
  <c r="AU20" i="1"/>
  <c r="AV20" i="1"/>
  <c r="AW20" i="1"/>
  <c r="AX20" i="1"/>
  <c r="AS21" i="1"/>
  <c r="AT21" i="1"/>
  <c r="AU21" i="1"/>
  <c r="AV21" i="1"/>
  <c r="AW21" i="1"/>
  <c r="AX21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U20" i="1"/>
  <c r="V20" i="1"/>
  <c r="W20" i="1"/>
  <c r="X20" i="1"/>
  <c r="Y20" i="1"/>
  <c r="Z20" i="1"/>
  <c r="U21" i="1"/>
  <c r="V21" i="1"/>
  <c r="W21" i="1"/>
  <c r="X21" i="1"/>
  <c r="Y21" i="1"/>
  <c r="Z21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O20" i="1"/>
  <c r="P20" i="1"/>
  <c r="Q20" i="1"/>
  <c r="R20" i="1"/>
  <c r="S20" i="1"/>
  <c r="N20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O38" i="1"/>
  <c r="P38" i="1"/>
  <c r="Q38" i="1"/>
  <c r="R38" i="1"/>
  <c r="S38" i="1"/>
  <c r="N38" i="1"/>
  <c r="O37" i="1"/>
  <c r="P37" i="1"/>
  <c r="Q37" i="1"/>
  <c r="R37" i="1"/>
  <c r="S37" i="1"/>
  <c r="S21" i="1"/>
  <c r="R21" i="1"/>
  <c r="Q21" i="1"/>
  <c r="P21" i="1"/>
  <c r="O21" i="1"/>
  <c r="N21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O4" i="1"/>
  <c r="P4" i="1"/>
  <c r="Q4" i="1"/>
  <c r="R4" i="1"/>
  <c r="S4" i="1"/>
  <c r="N4" i="1"/>
  <c r="O3" i="1"/>
  <c r="P3" i="1"/>
  <c r="Q3" i="1"/>
  <c r="R3" i="1"/>
  <c r="S3" i="1"/>
  <c r="N3" i="1"/>
</calcChain>
</file>

<file path=xl/sharedStrings.xml><?xml version="1.0" encoding="utf-8"?>
<sst xmlns="http://schemas.openxmlformats.org/spreadsheetml/2006/main" count="28" uniqueCount="12">
  <si>
    <t>Упругий удар</t>
  </si>
  <si>
    <t>m1, г</t>
  </si>
  <si>
    <t>m2, г</t>
  </si>
  <si>
    <t>X</t>
  </si>
  <si>
    <t>Y</t>
  </si>
  <si>
    <t>Неупругий удар</t>
  </si>
  <si>
    <t>dWэ</t>
  </si>
  <si>
    <t>dWt</t>
  </si>
  <si>
    <t>t1, с</t>
  </si>
  <si>
    <t>t2, с</t>
  </si>
  <si>
    <t>k = 0,99</t>
  </si>
  <si>
    <t>k =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</si>
</sst>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Упру</a:t>
            </a:r>
            <a:r>
              <a:rPr lang="ru-RU"/>
              <a:t>гий удар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0.8"/>
            <c:intercept val="0"/>
            <c:dispRSqr val="0"/>
            <c:dispEq val="1"/>
            <c:trendlineLbl>
              <c:layout>
                <c:manualLayout>
                  <c:x val="-0.11469941870958789"/>
                  <c:y val="-6.7038765620159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Лист1!$U$3:$BD$3</c:f>
              <c:numCache>
                <c:formatCode>0.000</c:formatCode>
                <c:ptCount val="36"/>
                <c:pt idx="0">
                  <c:v>1</c:v>
                </c:pt>
                <c:pt idx="1">
                  <c:v>1.0476190476190477</c:v>
                </c:pt>
                <c:pt idx="2">
                  <c:v>1.0909090909090908</c:v>
                </c:pt>
                <c:pt idx="3">
                  <c:v>1.1304347826086956</c:v>
                </c:pt>
                <c:pt idx="4">
                  <c:v>1.1666666666666667</c:v>
                </c:pt>
                <c:pt idx="5">
                  <c:v>1.2</c:v>
                </c:pt>
                <c:pt idx="6">
                  <c:v>0.95238095238095233</c:v>
                </c:pt>
                <c:pt idx="7">
                  <c:v>1</c:v>
                </c:pt>
                <c:pt idx="8">
                  <c:v>1.0434782608695652</c:v>
                </c:pt>
                <c:pt idx="9">
                  <c:v>1.0833333333333333</c:v>
                </c:pt>
                <c:pt idx="10">
                  <c:v>1.1200000000000001</c:v>
                </c:pt>
                <c:pt idx="11">
                  <c:v>1.1538461538461537</c:v>
                </c:pt>
                <c:pt idx="12">
                  <c:v>0.90909090909090906</c:v>
                </c:pt>
                <c:pt idx="13">
                  <c:v>0.95652173913043481</c:v>
                </c:pt>
                <c:pt idx="14">
                  <c:v>1</c:v>
                </c:pt>
                <c:pt idx="15">
                  <c:v>1.04</c:v>
                </c:pt>
                <c:pt idx="16">
                  <c:v>1.0769230769230769</c:v>
                </c:pt>
                <c:pt idx="17">
                  <c:v>1.1111111111111112</c:v>
                </c:pt>
                <c:pt idx="18">
                  <c:v>0.86956521739130432</c:v>
                </c:pt>
                <c:pt idx="19">
                  <c:v>0.91666666666666663</c:v>
                </c:pt>
                <c:pt idx="20">
                  <c:v>0.96</c:v>
                </c:pt>
                <c:pt idx="21">
                  <c:v>1</c:v>
                </c:pt>
                <c:pt idx="22">
                  <c:v>1.037037037037037</c:v>
                </c:pt>
                <c:pt idx="23">
                  <c:v>1.0714285714285714</c:v>
                </c:pt>
                <c:pt idx="24">
                  <c:v>0.83333333333333337</c:v>
                </c:pt>
                <c:pt idx="25">
                  <c:v>0.88</c:v>
                </c:pt>
                <c:pt idx="26">
                  <c:v>0.92307692307692313</c:v>
                </c:pt>
                <c:pt idx="27">
                  <c:v>0.96296296296296291</c:v>
                </c:pt>
                <c:pt idx="28">
                  <c:v>1</c:v>
                </c:pt>
                <c:pt idx="29">
                  <c:v>1.0344827586206897</c:v>
                </c:pt>
                <c:pt idx="30">
                  <c:v>0.8</c:v>
                </c:pt>
                <c:pt idx="31">
                  <c:v>0.84615384615384615</c:v>
                </c:pt>
                <c:pt idx="32">
                  <c:v>0.88888888888888884</c:v>
                </c:pt>
                <c:pt idx="33">
                  <c:v>0.9285714285714286</c:v>
                </c:pt>
                <c:pt idx="34">
                  <c:v>0.96551724137931039</c:v>
                </c:pt>
                <c:pt idx="35">
                  <c:v>1</c:v>
                </c:pt>
              </c:numCache>
            </c:numRef>
          </c:xVal>
          <c:yVal>
            <c:numRef>
              <c:f>Лист1!$U$4:$BD$4</c:f>
              <c:numCache>
                <c:formatCode>0.000</c:formatCode>
                <c:ptCount val="36"/>
                <c:pt idx="0">
                  <c:v>1</c:v>
                </c:pt>
                <c:pt idx="1">
                  <c:v>1.0434782608695652</c:v>
                </c:pt>
                <c:pt idx="2">
                  <c:v>1.1000000000000001</c:v>
                </c:pt>
                <c:pt idx="3">
                  <c:v>1.1250000000000002</c:v>
                </c:pt>
                <c:pt idx="4">
                  <c:v>1.173913043478261</c:v>
                </c:pt>
                <c:pt idx="5">
                  <c:v>1.1923076923076923</c:v>
                </c:pt>
                <c:pt idx="6">
                  <c:v>0.94736842105263164</c:v>
                </c:pt>
                <c:pt idx="7">
                  <c:v>1</c:v>
                </c:pt>
                <c:pt idx="8">
                  <c:v>1.0416666666666667</c:v>
                </c:pt>
                <c:pt idx="9">
                  <c:v>1.0833333333333335</c:v>
                </c:pt>
                <c:pt idx="10">
                  <c:v>1.1153846153846154</c:v>
                </c:pt>
                <c:pt idx="11">
                  <c:v>1.1250000000000002</c:v>
                </c:pt>
                <c:pt idx="12">
                  <c:v>0.90909090909090906</c:v>
                </c:pt>
                <c:pt idx="13">
                  <c:v>0.95833333333333326</c:v>
                </c:pt>
                <c:pt idx="14">
                  <c:v>1</c:v>
                </c:pt>
                <c:pt idx="15">
                  <c:v>1.04</c:v>
                </c:pt>
                <c:pt idx="16">
                  <c:v>1.074074074074074</c:v>
                </c:pt>
                <c:pt idx="17">
                  <c:v>1.1071428571428572</c:v>
                </c:pt>
                <c:pt idx="18">
                  <c:v>0.87500000000000011</c:v>
                </c:pt>
                <c:pt idx="19">
                  <c:v>0.88461538461538447</c:v>
                </c:pt>
                <c:pt idx="20">
                  <c:v>0.95652173913043492</c:v>
                </c:pt>
                <c:pt idx="21">
                  <c:v>1</c:v>
                </c:pt>
                <c:pt idx="22">
                  <c:v>1.0333333333333334</c:v>
                </c:pt>
                <c:pt idx="23">
                  <c:v>1.0689655172413794</c:v>
                </c:pt>
                <c:pt idx="24">
                  <c:v>0.81818181818181812</c:v>
                </c:pt>
                <c:pt idx="25">
                  <c:v>0.88000000000000012</c:v>
                </c:pt>
                <c:pt idx="26">
                  <c:v>0.8928571428571429</c:v>
                </c:pt>
                <c:pt idx="27">
                  <c:v>0.96296296296296291</c:v>
                </c:pt>
                <c:pt idx="28">
                  <c:v>1</c:v>
                </c:pt>
                <c:pt idx="29">
                  <c:v>1.0333333333333334</c:v>
                </c:pt>
                <c:pt idx="30">
                  <c:v>0.77777777777777779</c:v>
                </c:pt>
                <c:pt idx="31">
                  <c:v>0.85714285714285721</c:v>
                </c:pt>
                <c:pt idx="32">
                  <c:v>0.8928571428571429</c:v>
                </c:pt>
                <c:pt idx="33">
                  <c:v>0.92857142857142871</c:v>
                </c:pt>
                <c:pt idx="34">
                  <c:v>0.96428571428571441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8-AF4F-B75E-938417C1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96351"/>
        <c:axId val="882096751"/>
      </c:scatterChart>
      <c:valAx>
        <c:axId val="8820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96751"/>
        <c:crosses val="autoZero"/>
        <c:crossBetween val="midCat"/>
      </c:valAx>
      <c:valAx>
        <c:axId val="8820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Неупругий удар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0.4"/>
            <c:intercept val="0"/>
            <c:dispRSqr val="0"/>
            <c:dispEq val="1"/>
            <c:trendlineLbl>
              <c:layout>
                <c:manualLayout>
                  <c:x val="-0.11534805469451381"/>
                  <c:y val="-9.5650792905179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Лист1!$U$20:$BD$20</c:f>
              <c:numCache>
                <c:formatCode>0.000</c:formatCode>
                <c:ptCount val="36"/>
                <c:pt idx="0">
                  <c:v>0.5</c:v>
                </c:pt>
                <c:pt idx="1">
                  <c:v>0.52380952380952384</c:v>
                </c:pt>
                <c:pt idx="2">
                  <c:v>0.54545454545454541</c:v>
                </c:pt>
                <c:pt idx="3">
                  <c:v>0.56521739130434778</c:v>
                </c:pt>
                <c:pt idx="4">
                  <c:v>0.58333333333333337</c:v>
                </c:pt>
                <c:pt idx="5">
                  <c:v>0.6</c:v>
                </c:pt>
                <c:pt idx="6">
                  <c:v>0.47619047619047616</c:v>
                </c:pt>
                <c:pt idx="7">
                  <c:v>0.5</c:v>
                </c:pt>
                <c:pt idx="8">
                  <c:v>0.52173913043478259</c:v>
                </c:pt>
                <c:pt idx="9">
                  <c:v>0.54166666666666663</c:v>
                </c:pt>
                <c:pt idx="10">
                  <c:v>0.56000000000000005</c:v>
                </c:pt>
                <c:pt idx="11">
                  <c:v>0.57692307692307687</c:v>
                </c:pt>
                <c:pt idx="12">
                  <c:v>0.45454545454545453</c:v>
                </c:pt>
                <c:pt idx="13">
                  <c:v>0.47826086956521741</c:v>
                </c:pt>
                <c:pt idx="14">
                  <c:v>0.5</c:v>
                </c:pt>
                <c:pt idx="15">
                  <c:v>0.52</c:v>
                </c:pt>
                <c:pt idx="16">
                  <c:v>0.53846153846153844</c:v>
                </c:pt>
                <c:pt idx="17">
                  <c:v>0.55555555555555558</c:v>
                </c:pt>
                <c:pt idx="18">
                  <c:v>0.43478260869565216</c:v>
                </c:pt>
                <c:pt idx="19">
                  <c:v>0.45833333333333331</c:v>
                </c:pt>
                <c:pt idx="20">
                  <c:v>0.48</c:v>
                </c:pt>
                <c:pt idx="21">
                  <c:v>0.5</c:v>
                </c:pt>
                <c:pt idx="22">
                  <c:v>0.51851851851851849</c:v>
                </c:pt>
                <c:pt idx="23">
                  <c:v>0.5357142857142857</c:v>
                </c:pt>
                <c:pt idx="24">
                  <c:v>0.41666666666666669</c:v>
                </c:pt>
                <c:pt idx="25">
                  <c:v>0.44</c:v>
                </c:pt>
                <c:pt idx="26">
                  <c:v>0.46153846153846156</c:v>
                </c:pt>
                <c:pt idx="27">
                  <c:v>0.48148148148148145</c:v>
                </c:pt>
                <c:pt idx="28">
                  <c:v>0.5</c:v>
                </c:pt>
                <c:pt idx="29">
                  <c:v>0.51724137931034486</c:v>
                </c:pt>
                <c:pt idx="30">
                  <c:v>0.4</c:v>
                </c:pt>
                <c:pt idx="31">
                  <c:v>0.42307692307692307</c:v>
                </c:pt>
                <c:pt idx="32">
                  <c:v>0.44444444444444442</c:v>
                </c:pt>
                <c:pt idx="33">
                  <c:v>0.4642857142857143</c:v>
                </c:pt>
                <c:pt idx="34">
                  <c:v>0.48275862068965519</c:v>
                </c:pt>
                <c:pt idx="35">
                  <c:v>0.5</c:v>
                </c:pt>
              </c:numCache>
            </c:numRef>
          </c:xVal>
          <c:yVal>
            <c:numRef>
              <c:f>Лист1!$U$21:$BD$21</c:f>
              <c:numCache>
                <c:formatCode>0.000</c:formatCode>
                <c:ptCount val="36"/>
                <c:pt idx="0">
                  <c:v>0.51351351351351349</c:v>
                </c:pt>
                <c:pt idx="1">
                  <c:v>0.53846153846153855</c:v>
                </c:pt>
                <c:pt idx="2">
                  <c:v>0.55813953488372092</c:v>
                </c:pt>
                <c:pt idx="3">
                  <c:v>0.51219512195121952</c:v>
                </c:pt>
                <c:pt idx="4">
                  <c:v>0.58695652173913049</c:v>
                </c:pt>
                <c:pt idx="5">
                  <c:v>0.60784313725490202</c:v>
                </c:pt>
                <c:pt idx="6">
                  <c:v>0.47826086956521746</c:v>
                </c:pt>
                <c:pt idx="7">
                  <c:v>0.48888888888888893</c:v>
                </c:pt>
                <c:pt idx="8">
                  <c:v>0.52</c:v>
                </c:pt>
                <c:pt idx="9">
                  <c:v>0.53488372093023251</c:v>
                </c:pt>
                <c:pt idx="10">
                  <c:v>0.55769230769230771</c:v>
                </c:pt>
                <c:pt idx="11">
                  <c:v>0.57407407407407407</c:v>
                </c:pt>
                <c:pt idx="12">
                  <c:v>0.45652173913043481</c:v>
                </c:pt>
                <c:pt idx="13">
                  <c:v>0.46808510638297873</c:v>
                </c:pt>
                <c:pt idx="14">
                  <c:v>0.46296296296296291</c:v>
                </c:pt>
                <c:pt idx="15">
                  <c:v>0.51923076923076927</c:v>
                </c:pt>
                <c:pt idx="16">
                  <c:v>0.51851851851851849</c:v>
                </c:pt>
                <c:pt idx="17">
                  <c:v>0.56140350877192979</c:v>
                </c:pt>
                <c:pt idx="18">
                  <c:v>0.43750000000000006</c:v>
                </c:pt>
                <c:pt idx="19">
                  <c:v>0.45454545454545453</c:v>
                </c:pt>
                <c:pt idx="20">
                  <c:v>0.4893617021276595</c:v>
                </c:pt>
                <c:pt idx="21">
                  <c:v>0.50943396226415094</c:v>
                </c:pt>
                <c:pt idx="22">
                  <c:v>0.50980392156862753</c:v>
                </c:pt>
                <c:pt idx="23">
                  <c:v>0.5490196078431373</c:v>
                </c:pt>
                <c:pt idx="24">
                  <c:v>0.42000000000000004</c:v>
                </c:pt>
                <c:pt idx="25">
                  <c:v>0.43396226415094336</c:v>
                </c:pt>
                <c:pt idx="26">
                  <c:v>0.46296296296296291</c:v>
                </c:pt>
                <c:pt idx="27">
                  <c:v>0.46938775510204073</c:v>
                </c:pt>
                <c:pt idx="28">
                  <c:v>0.5</c:v>
                </c:pt>
                <c:pt idx="29">
                  <c:v>0.51923076923076927</c:v>
                </c:pt>
                <c:pt idx="30">
                  <c:v>0.4</c:v>
                </c:pt>
                <c:pt idx="31">
                  <c:v>0.4285714285714286</c:v>
                </c:pt>
                <c:pt idx="32">
                  <c:v>0.45283018867924529</c:v>
                </c:pt>
                <c:pt idx="33">
                  <c:v>0.46428571428571436</c:v>
                </c:pt>
                <c:pt idx="34">
                  <c:v>0.47457627118644063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8A4E-9AF6-1FC1EB24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12383"/>
        <c:axId val="899314031"/>
      </c:scatterChart>
      <c:valAx>
        <c:axId val="899312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314031"/>
        <c:crosses val="autoZero"/>
        <c:crossBetween val="midCat"/>
      </c:valAx>
      <c:valAx>
        <c:axId val="8993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31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Неупругий удар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0.38400000000000006"/>
            <c:intercept val="0"/>
            <c:dispRSqr val="0"/>
            <c:dispEq val="1"/>
            <c:trendlineLbl>
              <c:layout>
                <c:manualLayout>
                  <c:x val="-0.11469941870958789"/>
                  <c:y val="-8.8146132874677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Лист1!$U$37:$BD$37</c:f>
              <c:numCache>
                <c:formatCode>0.000</c:formatCode>
                <c:ptCount val="36"/>
                <c:pt idx="0">
                  <c:v>0.47260774287801322</c:v>
                </c:pt>
                <c:pt idx="1">
                  <c:v>0.44647660032275394</c:v>
                </c:pt>
                <c:pt idx="2">
                  <c:v>0.42888047593293677</c:v>
                </c:pt>
                <c:pt idx="3">
                  <c:v>0.5358532009335103</c:v>
                </c:pt>
                <c:pt idx="4">
                  <c:v>0.40939778557925999</c:v>
                </c:pt>
                <c:pt idx="5">
                  <c:v>0.38421120082019722</c:v>
                </c:pt>
                <c:pt idx="6">
                  <c:v>0.51965973534971632</c:v>
                </c:pt>
                <c:pt idx="7">
                  <c:v>0.52197530864197517</c:v>
                </c:pt>
                <c:pt idx="8">
                  <c:v>0.48173333333333324</c:v>
                </c:pt>
                <c:pt idx="9">
                  <c:v>0.47181428630860767</c:v>
                </c:pt>
                <c:pt idx="10">
                  <c:v>0.44460587489433645</c:v>
                </c:pt>
                <c:pt idx="11">
                  <c:v>0.42876085962505717</c:v>
                </c:pt>
                <c:pt idx="12">
                  <c:v>0.54149338374291101</c:v>
                </c:pt>
                <c:pt idx="13">
                  <c:v>0.54187415119963789</c:v>
                </c:pt>
                <c:pt idx="14">
                  <c:v>0.57133058984910845</c:v>
                </c:pt>
                <c:pt idx="15">
                  <c:v>0.48153732362312229</c:v>
                </c:pt>
                <c:pt idx="16">
                  <c:v>0.5006858710562414</c:v>
                </c:pt>
                <c:pt idx="17">
                  <c:v>0.43268698060941824</c:v>
                </c:pt>
                <c:pt idx="18">
                  <c:v>0.55976562499999993</c:v>
                </c:pt>
                <c:pt idx="19">
                  <c:v>0.54921111945905343</c:v>
                </c:pt>
                <c:pt idx="20">
                  <c:v>0.50109400935566639</c:v>
                </c:pt>
                <c:pt idx="21">
                  <c:v>0.48095407618369523</c:v>
                </c:pt>
                <c:pt idx="22">
                  <c:v>0.49876421156697959</c:v>
                </c:pt>
                <c:pt idx="23">
                  <c:v>0.43734461104703304</c:v>
                </c:pt>
                <c:pt idx="24">
                  <c:v>0.57663999999999993</c:v>
                </c:pt>
                <c:pt idx="25">
                  <c:v>0.5719926211204247</c:v>
                </c:pt>
                <c:pt idx="26">
                  <c:v>0.53560813900320081</c:v>
                </c:pt>
                <c:pt idx="27">
                  <c:v>0.54240220420978447</c:v>
                </c:pt>
                <c:pt idx="28">
                  <c:v>0.5</c:v>
                </c:pt>
                <c:pt idx="29">
                  <c:v>0.47877218934911225</c:v>
                </c:pt>
                <c:pt idx="30">
                  <c:v>0.59999999999999987</c:v>
                </c:pt>
                <c:pt idx="31">
                  <c:v>0.56586270871985145</c:v>
                </c:pt>
                <c:pt idx="32">
                  <c:v>0.53862584549661796</c:v>
                </c:pt>
                <c:pt idx="33">
                  <c:v>0.53571428571428559</c:v>
                </c:pt>
                <c:pt idx="34">
                  <c:v>0.53346739442688884</c:v>
                </c:pt>
                <c:pt idx="35">
                  <c:v>0.5</c:v>
                </c:pt>
              </c:numCache>
            </c:numRef>
          </c:xVal>
          <c:yVal>
            <c:numRef>
              <c:f>Лист1!$U$38:$BD$38</c:f>
              <c:numCache>
                <c:formatCode>0.000</c:formatCode>
                <c:ptCount val="36"/>
                <c:pt idx="0">
                  <c:v>0.5</c:v>
                </c:pt>
                <c:pt idx="1">
                  <c:v>0.47619047619047616</c:v>
                </c:pt>
                <c:pt idx="2">
                  <c:v>0.45454545454545453</c:v>
                </c:pt>
                <c:pt idx="3">
                  <c:v>0.43478260869565216</c:v>
                </c:pt>
                <c:pt idx="4">
                  <c:v>0.41666666666666669</c:v>
                </c:pt>
                <c:pt idx="5">
                  <c:v>0.4</c:v>
                </c:pt>
                <c:pt idx="6">
                  <c:v>0.52380952380952384</c:v>
                </c:pt>
                <c:pt idx="7">
                  <c:v>0.5</c:v>
                </c:pt>
                <c:pt idx="8">
                  <c:v>0.47826086956521741</c:v>
                </c:pt>
                <c:pt idx="9">
                  <c:v>0.45833333333333331</c:v>
                </c:pt>
                <c:pt idx="10">
                  <c:v>0.44</c:v>
                </c:pt>
                <c:pt idx="11">
                  <c:v>0.42307692307692307</c:v>
                </c:pt>
                <c:pt idx="12">
                  <c:v>0.54545454545454541</c:v>
                </c:pt>
                <c:pt idx="13">
                  <c:v>0.52173913043478259</c:v>
                </c:pt>
                <c:pt idx="14">
                  <c:v>0.5</c:v>
                </c:pt>
                <c:pt idx="15">
                  <c:v>0.48</c:v>
                </c:pt>
                <c:pt idx="16">
                  <c:v>0.46153846153846156</c:v>
                </c:pt>
                <c:pt idx="17">
                  <c:v>0.44444444444444442</c:v>
                </c:pt>
                <c:pt idx="18">
                  <c:v>0.56521739130434778</c:v>
                </c:pt>
                <c:pt idx="19">
                  <c:v>0.54166666666666663</c:v>
                </c:pt>
                <c:pt idx="20">
                  <c:v>0.52</c:v>
                </c:pt>
                <c:pt idx="21">
                  <c:v>0.5</c:v>
                </c:pt>
                <c:pt idx="22">
                  <c:v>0.48148148148148145</c:v>
                </c:pt>
                <c:pt idx="23">
                  <c:v>0.4642857142857143</c:v>
                </c:pt>
                <c:pt idx="24">
                  <c:v>0.58333333333333337</c:v>
                </c:pt>
                <c:pt idx="25">
                  <c:v>0.56000000000000005</c:v>
                </c:pt>
                <c:pt idx="26">
                  <c:v>0.53846153846153844</c:v>
                </c:pt>
                <c:pt idx="27">
                  <c:v>0.51851851851851849</c:v>
                </c:pt>
                <c:pt idx="28">
                  <c:v>0.5</c:v>
                </c:pt>
                <c:pt idx="29">
                  <c:v>0.48275862068965519</c:v>
                </c:pt>
                <c:pt idx="30">
                  <c:v>0.6</c:v>
                </c:pt>
                <c:pt idx="31">
                  <c:v>0.57692307692307687</c:v>
                </c:pt>
                <c:pt idx="32">
                  <c:v>0.55555555555555558</c:v>
                </c:pt>
                <c:pt idx="33">
                  <c:v>0.5357142857142857</c:v>
                </c:pt>
                <c:pt idx="34">
                  <c:v>0.51724137931034486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0-2546-9C64-A8D3BF0A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03567"/>
        <c:axId val="898441455"/>
      </c:scatterChart>
      <c:valAx>
        <c:axId val="8983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441455"/>
        <c:crosses val="autoZero"/>
        <c:crossBetween val="midCat"/>
      </c:valAx>
      <c:valAx>
        <c:axId val="898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3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</xdr:colOff>
      <xdr:row>5</xdr:row>
      <xdr:rowOff>0</xdr:rowOff>
    </xdr:from>
    <xdr:to>
      <xdr:col>28</xdr:col>
      <xdr:colOff>12700</xdr:colOff>
      <xdr:row>14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312E73-D4D4-3345-B6F6-809251C01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819150</xdr:colOff>
      <xdr:row>22</xdr:row>
      <xdr:rowOff>0</xdr:rowOff>
    </xdr:from>
    <xdr:to>
      <xdr:col>28</xdr:col>
      <xdr:colOff>12700</xdr:colOff>
      <xdr:row>31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A5B1CE-7F80-9A4F-8F94-E275BB8C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39</xdr:row>
      <xdr:rowOff>25400</xdr:rowOff>
    </xdr:from>
    <xdr:to>
      <xdr:col>28</xdr:col>
      <xdr:colOff>12700</xdr:colOff>
      <xdr:row>48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6345766-78A6-8641-BF72-AFE959E3B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B680-D985-AC4E-A39E-BFD9964974DC}">
  <dimension ref="A1:BD48"/>
  <sheetViews>
    <sheetView tabSelected="1" topLeftCell="C7" zoomScale="103" workbookViewId="0">
      <selection activeCell="L1" sqref="L1:T48"/>
    </sheetView>
  </sheetViews>
  <sheetFormatPr baseColWidth="10" defaultRowHeight="16" x14ac:dyDescent="0.2"/>
  <cols>
    <col min="1" max="1" width="6.33203125" customWidth="1"/>
    <col min="2" max="2" width="8.5" customWidth="1"/>
    <col min="3" max="3" width="6.83203125" customWidth="1"/>
    <col min="4" max="5" width="7.33203125" customWidth="1"/>
    <col min="6" max="6" width="7.6640625" customWidth="1"/>
    <col min="7" max="7" width="8" customWidth="1"/>
    <col min="8" max="8" width="8.1640625" customWidth="1"/>
    <col min="14" max="14" width="8.5" customWidth="1"/>
    <col min="15" max="15" width="8.33203125" customWidth="1"/>
    <col min="16" max="16" width="6.5" customWidth="1"/>
    <col min="17" max="17" width="7.83203125" customWidth="1"/>
    <col min="18" max="18" width="8.33203125" customWidth="1"/>
    <col min="19" max="19" width="7.6640625" customWidth="1"/>
    <col min="20" max="20" width="7.5" customWidth="1"/>
  </cols>
  <sheetData>
    <row r="1" spans="1:56" x14ac:dyDescent="0.2">
      <c r="A1" s="10" t="s">
        <v>0</v>
      </c>
      <c r="B1" s="11"/>
      <c r="C1" s="7" t="s">
        <v>1</v>
      </c>
      <c r="D1" s="8"/>
      <c r="E1" s="8"/>
      <c r="F1" s="8"/>
      <c r="G1" s="8"/>
      <c r="H1" s="9"/>
      <c r="I1" s="3"/>
      <c r="J1" s="2"/>
      <c r="L1" s="10" t="s">
        <v>0</v>
      </c>
      <c r="M1" s="11"/>
      <c r="N1" s="7" t="s">
        <v>1</v>
      </c>
      <c r="O1" s="8"/>
      <c r="P1" s="8"/>
      <c r="Q1" s="8"/>
      <c r="R1" s="8"/>
      <c r="S1" s="9"/>
      <c r="T1" s="3"/>
    </row>
    <row r="2" spans="1:56" x14ac:dyDescent="0.2">
      <c r="A2" s="12"/>
      <c r="B2" s="13"/>
      <c r="C2" s="1">
        <v>200</v>
      </c>
      <c r="D2" s="1">
        <v>220</v>
      </c>
      <c r="E2" s="1">
        <v>240</v>
      </c>
      <c r="F2" s="1">
        <v>260</v>
      </c>
      <c r="G2" s="1">
        <v>280</v>
      </c>
      <c r="H2" s="1">
        <v>300</v>
      </c>
      <c r="I2" s="4"/>
      <c r="J2" s="2"/>
      <c r="L2" s="12"/>
      <c r="M2" s="13"/>
      <c r="N2" s="1">
        <v>200</v>
      </c>
      <c r="O2" s="1">
        <v>220</v>
      </c>
      <c r="P2" s="1">
        <v>240</v>
      </c>
      <c r="Q2" s="1">
        <v>260</v>
      </c>
      <c r="R2" s="1">
        <v>280</v>
      </c>
      <c r="S2" s="1">
        <v>300</v>
      </c>
      <c r="T2" s="4"/>
    </row>
    <row r="3" spans="1:56" x14ac:dyDescent="0.2">
      <c r="A3" s="14" t="s">
        <v>2</v>
      </c>
      <c r="B3" s="14">
        <v>200</v>
      </c>
      <c r="C3" s="17">
        <v>1.9</v>
      </c>
      <c r="D3" s="17">
        <v>2.4</v>
      </c>
      <c r="E3" s="17">
        <v>2.2000000000000002</v>
      </c>
      <c r="F3" s="17">
        <v>2.7</v>
      </c>
      <c r="G3" s="17">
        <v>2.7</v>
      </c>
      <c r="H3" s="17">
        <v>3.1</v>
      </c>
      <c r="I3" s="1" t="s">
        <v>8</v>
      </c>
      <c r="L3" s="14" t="s">
        <v>2</v>
      </c>
      <c r="M3" s="14">
        <v>200</v>
      </c>
      <c r="N3" s="6">
        <f>2 * C$2/(C$2+$B3)</f>
        <v>1</v>
      </c>
      <c r="O3" s="6">
        <f t="shared" ref="O3:S3" si="0">2 * D$2/(D$2+$B3)</f>
        <v>1.0476190476190477</v>
      </c>
      <c r="P3" s="6">
        <f t="shared" si="0"/>
        <v>1.0909090909090908</v>
      </c>
      <c r="Q3" s="6">
        <f t="shared" si="0"/>
        <v>1.1304347826086956</v>
      </c>
      <c r="R3" s="6">
        <f t="shared" si="0"/>
        <v>1.1666666666666667</v>
      </c>
      <c r="S3" s="6">
        <f t="shared" si="0"/>
        <v>1.2</v>
      </c>
      <c r="T3" s="1" t="s">
        <v>3</v>
      </c>
      <c r="U3" s="6">
        <v>1</v>
      </c>
      <c r="V3" s="6">
        <v>1.0476190476190477</v>
      </c>
      <c r="W3" s="6">
        <v>1.0909090909090908</v>
      </c>
      <c r="X3" s="6">
        <v>1.1304347826086956</v>
      </c>
      <c r="Y3" s="6">
        <v>1.1666666666666667</v>
      </c>
      <c r="Z3" s="6">
        <v>1.2</v>
      </c>
      <c r="AA3" s="6">
        <v>0.95238095238095233</v>
      </c>
      <c r="AB3" s="6">
        <v>1</v>
      </c>
      <c r="AC3" s="6">
        <v>1.0434782608695652</v>
      </c>
      <c r="AD3" s="6">
        <v>1.0833333333333333</v>
      </c>
      <c r="AE3" s="6">
        <v>1.1200000000000001</v>
      </c>
      <c r="AF3" s="6">
        <v>1.1538461538461537</v>
      </c>
      <c r="AG3" s="6">
        <v>0.90909090909090906</v>
      </c>
      <c r="AH3" s="6">
        <v>0.95652173913043481</v>
      </c>
      <c r="AI3" s="6">
        <v>1</v>
      </c>
      <c r="AJ3" s="6">
        <v>1.04</v>
      </c>
      <c r="AK3" s="6">
        <v>1.0769230769230769</v>
      </c>
      <c r="AL3" s="6">
        <v>1.1111111111111112</v>
      </c>
      <c r="AM3" s="6">
        <v>0.86956521739130432</v>
      </c>
      <c r="AN3" s="6">
        <v>0.91666666666666663</v>
      </c>
      <c r="AO3" s="6">
        <v>0.96</v>
      </c>
      <c r="AP3" s="6">
        <v>1</v>
      </c>
      <c r="AQ3" s="6">
        <v>1.037037037037037</v>
      </c>
      <c r="AR3" s="6">
        <v>1.0714285714285714</v>
      </c>
      <c r="AS3" s="6">
        <v>0.83333333333333337</v>
      </c>
      <c r="AT3" s="6">
        <v>0.88</v>
      </c>
      <c r="AU3" s="6">
        <v>0.92307692307692313</v>
      </c>
      <c r="AV3" s="6">
        <v>0.96296296296296291</v>
      </c>
      <c r="AW3" s="6">
        <v>1</v>
      </c>
      <c r="AX3" s="6">
        <v>1.0344827586206897</v>
      </c>
      <c r="AY3" s="6">
        <v>0.8</v>
      </c>
      <c r="AZ3" s="6">
        <v>0.84615384615384615</v>
      </c>
      <c r="BA3" s="6">
        <v>0.88888888888888884</v>
      </c>
      <c r="BB3" s="6">
        <v>0.9285714285714286</v>
      </c>
      <c r="BC3" s="6">
        <v>0.96551724137931039</v>
      </c>
      <c r="BD3" s="6">
        <v>1</v>
      </c>
    </row>
    <row r="4" spans="1:56" x14ac:dyDescent="0.2">
      <c r="A4" s="15"/>
      <c r="B4" s="16"/>
      <c r="C4" s="17">
        <v>1.9</v>
      </c>
      <c r="D4" s="17">
        <v>2.2999999999999998</v>
      </c>
      <c r="E4" s="17">
        <v>2</v>
      </c>
      <c r="F4" s="17">
        <v>2.4</v>
      </c>
      <c r="G4" s="17">
        <v>2.2999999999999998</v>
      </c>
      <c r="H4" s="17">
        <v>2.6</v>
      </c>
      <c r="I4" s="1" t="s">
        <v>9</v>
      </c>
      <c r="L4" s="15"/>
      <c r="M4" s="16"/>
      <c r="N4" s="6">
        <f>C3/C4</f>
        <v>1</v>
      </c>
      <c r="O4" s="6">
        <f t="shared" ref="O4:S4" si="1">D3/D4</f>
        <v>1.0434782608695652</v>
      </c>
      <c r="P4" s="6">
        <f t="shared" si="1"/>
        <v>1.1000000000000001</v>
      </c>
      <c r="Q4" s="6">
        <f t="shared" si="1"/>
        <v>1.1250000000000002</v>
      </c>
      <c r="R4" s="6">
        <f t="shared" si="1"/>
        <v>1.173913043478261</v>
      </c>
      <c r="S4" s="6">
        <f t="shared" si="1"/>
        <v>1.1923076923076923</v>
      </c>
      <c r="T4" s="1" t="s">
        <v>4</v>
      </c>
      <c r="U4" s="6">
        <v>1</v>
      </c>
      <c r="V4" s="6">
        <v>1.0434782608695652</v>
      </c>
      <c r="W4" s="6">
        <v>1.1000000000000001</v>
      </c>
      <c r="X4" s="6">
        <v>1.1250000000000002</v>
      </c>
      <c r="Y4" s="6">
        <v>1.173913043478261</v>
      </c>
      <c r="Z4" s="6">
        <v>1.1923076923076923</v>
      </c>
      <c r="AA4" s="6">
        <v>0.94736842105263164</v>
      </c>
      <c r="AB4" s="6">
        <v>1</v>
      </c>
      <c r="AC4" s="6">
        <v>1.0416666666666667</v>
      </c>
      <c r="AD4" s="6">
        <v>1.0833333333333335</v>
      </c>
      <c r="AE4" s="6">
        <v>1.1153846153846154</v>
      </c>
      <c r="AF4" s="6">
        <v>1.1250000000000002</v>
      </c>
      <c r="AG4" s="6">
        <v>0.90909090909090906</v>
      </c>
      <c r="AH4" s="6">
        <v>0.95833333333333326</v>
      </c>
      <c r="AI4" s="6">
        <v>1</v>
      </c>
      <c r="AJ4" s="6">
        <v>1.04</v>
      </c>
      <c r="AK4" s="6">
        <v>1.074074074074074</v>
      </c>
      <c r="AL4" s="6">
        <v>1.1071428571428572</v>
      </c>
      <c r="AM4" s="6">
        <v>0.87500000000000011</v>
      </c>
      <c r="AN4" s="6">
        <v>0.88461538461538447</v>
      </c>
      <c r="AO4" s="6">
        <v>0.95652173913043492</v>
      </c>
      <c r="AP4" s="6">
        <v>1</v>
      </c>
      <c r="AQ4" s="6">
        <v>1.0333333333333334</v>
      </c>
      <c r="AR4" s="6">
        <v>1.0689655172413794</v>
      </c>
      <c r="AS4" s="6">
        <v>0.81818181818181812</v>
      </c>
      <c r="AT4" s="6">
        <v>0.88000000000000012</v>
      </c>
      <c r="AU4" s="6">
        <v>0.8928571428571429</v>
      </c>
      <c r="AV4" s="6">
        <v>0.96296296296296291</v>
      </c>
      <c r="AW4" s="6">
        <v>1</v>
      </c>
      <c r="AX4" s="6">
        <v>1.0333333333333334</v>
      </c>
      <c r="AY4" s="6">
        <v>0.77777777777777779</v>
      </c>
      <c r="AZ4" s="6">
        <v>0.85714285714285721</v>
      </c>
      <c r="BA4" s="6">
        <v>0.8928571428571429</v>
      </c>
      <c r="BB4" s="6">
        <v>0.92857142857142871</v>
      </c>
      <c r="BC4" s="6">
        <v>0.96428571428571441</v>
      </c>
      <c r="BD4" s="6">
        <v>1</v>
      </c>
    </row>
    <row r="5" spans="1:56" x14ac:dyDescent="0.2">
      <c r="A5" s="15"/>
      <c r="B5" s="14">
        <v>220</v>
      </c>
      <c r="C5" s="17">
        <v>1.8</v>
      </c>
      <c r="D5" s="17">
        <v>2.2000000000000002</v>
      </c>
      <c r="E5" s="17">
        <v>2.5</v>
      </c>
      <c r="F5" s="17">
        <v>2.6</v>
      </c>
      <c r="G5" s="17">
        <v>2.9</v>
      </c>
      <c r="H5" s="17">
        <v>2.7</v>
      </c>
      <c r="I5" s="3"/>
      <c r="J5" s="2"/>
      <c r="L5" s="15"/>
      <c r="M5" s="14">
        <v>220</v>
      </c>
      <c r="N5" s="6">
        <f>2 * C$2/(C$2+$B5)</f>
        <v>0.95238095238095233</v>
      </c>
      <c r="O5" s="6">
        <f t="shared" ref="O5" si="2">2 * D$2/(D$2+$B5)</f>
        <v>1</v>
      </c>
      <c r="P5" s="6">
        <f t="shared" ref="P5" si="3">2 * E$2/(E$2+$B5)</f>
        <v>1.0434782608695652</v>
      </c>
      <c r="Q5" s="6">
        <f t="shared" ref="Q5" si="4">2 * F$2/(F$2+$B5)</f>
        <v>1.0833333333333333</v>
      </c>
      <c r="R5" s="6">
        <f t="shared" ref="R5" si="5">2 * G$2/(G$2+$B5)</f>
        <v>1.1200000000000001</v>
      </c>
      <c r="S5" s="6">
        <f t="shared" ref="S5" si="6">2 * H$2/(H$2+$B5)</f>
        <v>1.1538461538461537</v>
      </c>
      <c r="T5" s="3"/>
    </row>
    <row r="6" spans="1:56" x14ac:dyDescent="0.2">
      <c r="A6" s="15"/>
      <c r="B6" s="16"/>
      <c r="C6" s="17">
        <v>1.9</v>
      </c>
      <c r="D6" s="17">
        <v>2.2000000000000002</v>
      </c>
      <c r="E6" s="17">
        <v>2.4</v>
      </c>
      <c r="F6" s="17">
        <v>2.4</v>
      </c>
      <c r="G6" s="17">
        <v>2.6</v>
      </c>
      <c r="H6" s="17">
        <v>2.4</v>
      </c>
      <c r="I6" s="2"/>
      <c r="J6" s="2"/>
      <c r="L6" s="15"/>
      <c r="M6" s="16"/>
      <c r="N6" s="6">
        <f>C5/C6</f>
        <v>0.94736842105263164</v>
      </c>
      <c r="O6" s="6">
        <f t="shared" ref="O6" si="7">D5/D6</f>
        <v>1</v>
      </c>
      <c r="P6" s="6">
        <f t="shared" ref="P6" si="8">E5/E6</f>
        <v>1.0416666666666667</v>
      </c>
      <c r="Q6" s="6">
        <f t="shared" ref="Q6" si="9">F5/F6</f>
        <v>1.0833333333333335</v>
      </c>
      <c r="R6" s="6">
        <f t="shared" ref="R6" si="10">G5/G6</f>
        <v>1.1153846153846154</v>
      </c>
      <c r="S6" s="6">
        <f t="shared" ref="S6" si="11">H5/H6</f>
        <v>1.1250000000000002</v>
      </c>
      <c r="T6" s="2"/>
    </row>
    <row r="7" spans="1:56" x14ac:dyDescent="0.2">
      <c r="A7" s="15"/>
      <c r="B7" s="14">
        <v>240</v>
      </c>
      <c r="C7" s="17">
        <v>2</v>
      </c>
      <c r="D7" s="17">
        <v>2.2999999999999998</v>
      </c>
      <c r="E7" s="17">
        <v>2.6</v>
      </c>
      <c r="F7" s="17">
        <v>2.6</v>
      </c>
      <c r="G7" s="17">
        <v>2.9</v>
      </c>
      <c r="H7" s="17">
        <v>3.1</v>
      </c>
      <c r="I7" s="2"/>
      <c r="J7" s="2"/>
      <c r="L7" s="15"/>
      <c r="M7" s="14">
        <v>240</v>
      </c>
      <c r="N7" s="6">
        <f>2 * C$2/(C$2+$B7)</f>
        <v>0.90909090909090906</v>
      </c>
      <c r="O7" s="6">
        <f t="shared" ref="O7" si="12">2 * D$2/(D$2+$B7)</f>
        <v>0.95652173913043481</v>
      </c>
      <c r="P7" s="6">
        <f t="shared" ref="P7" si="13">2 * E$2/(E$2+$B7)</f>
        <v>1</v>
      </c>
      <c r="Q7" s="6">
        <f t="shared" ref="Q7" si="14">2 * F$2/(F$2+$B7)</f>
        <v>1.04</v>
      </c>
      <c r="R7" s="6">
        <f t="shared" ref="R7" si="15">2 * G$2/(G$2+$B7)</f>
        <v>1.0769230769230769</v>
      </c>
      <c r="S7" s="6">
        <f t="shared" ref="S7" si="16">2 * H$2/(H$2+$B7)</f>
        <v>1.1111111111111112</v>
      </c>
      <c r="T7" s="2"/>
    </row>
    <row r="8" spans="1:56" x14ac:dyDescent="0.2">
      <c r="A8" s="15"/>
      <c r="B8" s="16"/>
      <c r="C8" s="17">
        <v>2.2000000000000002</v>
      </c>
      <c r="D8" s="17">
        <v>2.4</v>
      </c>
      <c r="E8" s="17">
        <v>2.6</v>
      </c>
      <c r="F8" s="17">
        <v>2.5</v>
      </c>
      <c r="G8" s="17">
        <v>2.7</v>
      </c>
      <c r="H8" s="17">
        <v>2.8</v>
      </c>
      <c r="I8" s="2"/>
      <c r="J8" s="2"/>
      <c r="L8" s="15"/>
      <c r="M8" s="16"/>
      <c r="N8" s="6">
        <f>C7/C8</f>
        <v>0.90909090909090906</v>
      </c>
      <c r="O8" s="6">
        <f t="shared" ref="O8" si="17">D7/D8</f>
        <v>0.95833333333333326</v>
      </c>
      <c r="P8" s="6">
        <f t="shared" ref="P8" si="18">E7/E8</f>
        <v>1</v>
      </c>
      <c r="Q8" s="6">
        <f t="shared" ref="Q8" si="19">F7/F8</f>
        <v>1.04</v>
      </c>
      <c r="R8" s="6">
        <f t="shared" ref="R8" si="20">G7/G8</f>
        <v>1.074074074074074</v>
      </c>
      <c r="S8" s="6">
        <f t="shared" ref="S8" si="21">H7/H8</f>
        <v>1.1071428571428572</v>
      </c>
      <c r="T8" s="2"/>
    </row>
    <row r="9" spans="1:56" x14ac:dyDescent="0.2">
      <c r="A9" s="15"/>
      <c r="B9" s="14">
        <v>260</v>
      </c>
      <c r="C9" s="17">
        <v>2.1</v>
      </c>
      <c r="D9" s="17">
        <v>2.2999999999999998</v>
      </c>
      <c r="E9" s="17">
        <v>2.2000000000000002</v>
      </c>
      <c r="F9" s="17">
        <v>2.2999999999999998</v>
      </c>
      <c r="G9" s="17">
        <v>3.1</v>
      </c>
      <c r="H9" s="17">
        <v>3.1</v>
      </c>
      <c r="I9" s="2"/>
      <c r="J9" s="2"/>
      <c r="L9" s="15"/>
      <c r="M9" s="14">
        <v>260</v>
      </c>
      <c r="N9" s="6">
        <f>2 * C$2/(C$2+$B9)</f>
        <v>0.86956521739130432</v>
      </c>
      <c r="O9" s="6">
        <f t="shared" ref="O9" si="22">2 * D$2/(D$2+$B9)</f>
        <v>0.91666666666666663</v>
      </c>
      <c r="P9" s="6">
        <f t="shared" ref="P9" si="23">2 * E$2/(E$2+$B9)</f>
        <v>0.96</v>
      </c>
      <c r="Q9" s="6">
        <f t="shared" ref="Q9" si="24">2 * F$2/(F$2+$B9)</f>
        <v>1</v>
      </c>
      <c r="R9" s="6">
        <f t="shared" ref="R9" si="25">2 * G$2/(G$2+$B9)</f>
        <v>1.037037037037037</v>
      </c>
      <c r="S9" s="6">
        <f t="shared" ref="S9" si="26">2 * H$2/(H$2+$B9)</f>
        <v>1.0714285714285714</v>
      </c>
      <c r="T9" s="2"/>
    </row>
    <row r="10" spans="1:56" x14ac:dyDescent="0.2">
      <c r="A10" s="15"/>
      <c r="B10" s="16"/>
      <c r="C10" s="17">
        <v>2.4</v>
      </c>
      <c r="D10" s="17">
        <v>2.6</v>
      </c>
      <c r="E10" s="17">
        <v>2.2999999999999998</v>
      </c>
      <c r="F10" s="17">
        <v>2.2999999999999998</v>
      </c>
      <c r="G10" s="17">
        <v>3</v>
      </c>
      <c r="H10" s="17">
        <v>2.9</v>
      </c>
      <c r="I10" s="2"/>
      <c r="J10" s="2"/>
      <c r="L10" s="15"/>
      <c r="M10" s="16"/>
      <c r="N10" s="6">
        <f>C9/C10</f>
        <v>0.87500000000000011</v>
      </c>
      <c r="O10" s="6">
        <f t="shared" ref="O10" si="27">D9/D10</f>
        <v>0.88461538461538447</v>
      </c>
      <c r="P10" s="6">
        <f t="shared" ref="P10" si="28">E9/E10</f>
        <v>0.95652173913043492</v>
      </c>
      <c r="Q10" s="6">
        <f t="shared" ref="Q10" si="29">F9/F10</f>
        <v>1</v>
      </c>
      <c r="R10" s="6">
        <f t="shared" ref="R10" si="30">G9/G10</f>
        <v>1.0333333333333334</v>
      </c>
      <c r="S10" s="6">
        <f t="shared" ref="S10" si="31">H9/H10</f>
        <v>1.0689655172413794</v>
      </c>
      <c r="T10" s="2"/>
    </row>
    <row r="11" spans="1:56" x14ac:dyDescent="0.2">
      <c r="A11" s="15"/>
      <c r="B11" s="14">
        <v>280</v>
      </c>
      <c r="C11" s="17">
        <v>1.8</v>
      </c>
      <c r="D11" s="17">
        <v>2.2000000000000002</v>
      </c>
      <c r="E11" s="17">
        <v>2.5</v>
      </c>
      <c r="F11" s="17">
        <v>2.6</v>
      </c>
      <c r="G11" s="17">
        <v>2.9</v>
      </c>
      <c r="H11" s="17">
        <v>3.1</v>
      </c>
      <c r="I11" s="2"/>
      <c r="J11" s="2"/>
      <c r="L11" s="15"/>
      <c r="M11" s="14">
        <v>280</v>
      </c>
      <c r="N11" s="6">
        <f>2 * C$2/(C$2+$B11)</f>
        <v>0.83333333333333337</v>
      </c>
      <c r="O11" s="6">
        <f t="shared" ref="O11" si="32">2 * D$2/(D$2+$B11)</f>
        <v>0.88</v>
      </c>
      <c r="P11" s="6">
        <f t="shared" ref="P11" si="33">2 * E$2/(E$2+$B11)</f>
        <v>0.92307692307692313</v>
      </c>
      <c r="Q11" s="6">
        <f t="shared" ref="Q11" si="34">2 * F$2/(F$2+$B11)</f>
        <v>0.96296296296296291</v>
      </c>
      <c r="R11" s="6">
        <f t="shared" ref="R11" si="35">2 * G$2/(G$2+$B11)</f>
        <v>1</v>
      </c>
      <c r="S11" s="6">
        <f t="shared" ref="S11" si="36">2 * H$2/(H$2+$B11)</f>
        <v>1.0344827586206897</v>
      </c>
      <c r="T11" s="2"/>
    </row>
    <row r="12" spans="1:56" x14ac:dyDescent="0.2">
      <c r="A12" s="15"/>
      <c r="B12" s="16"/>
      <c r="C12" s="17">
        <v>2.2000000000000002</v>
      </c>
      <c r="D12" s="17">
        <v>2.5</v>
      </c>
      <c r="E12" s="17">
        <v>2.8</v>
      </c>
      <c r="F12" s="17">
        <v>2.7</v>
      </c>
      <c r="G12" s="17">
        <v>2.9</v>
      </c>
      <c r="H12" s="17">
        <v>3</v>
      </c>
      <c r="I12" s="2"/>
      <c r="J12" s="2"/>
      <c r="L12" s="15"/>
      <c r="M12" s="16"/>
      <c r="N12" s="6">
        <f>C11/C12</f>
        <v>0.81818181818181812</v>
      </c>
      <c r="O12" s="6">
        <f t="shared" ref="O12" si="37">D11/D12</f>
        <v>0.88000000000000012</v>
      </c>
      <c r="P12" s="6">
        <f t="shared" ref="P12" si="38">E11/E12</f>
        <v>0.8928571428571429</v>
      </c>
      <c r="Q12" s="6">
        <f t="shared" ref="Q12" si="39">F11/F12</f>
        <v>0.96296296296296291</v>
      </c>
      <c r="R12" s="6">
        <f t="shared" ref="R12" si="40">G11/G12</f>
        <v>1</v>
      </c>
      <c r="S12" s="6">
        <f t="shared" ref="S12" si="41">H11/H12</f>
        <v>1.0333333333333334</v>
      </c>
      <c r="T12" s="2"/>
    </row>
    <row r="13" spans="1:56" x14ac:dyDescent="0.2">
      <c r="A13" s="15"/>
      <c r="B13" s="14">
        <v>300</v>
      </c>
      <c r="C13" s="17">
        <v>2.1</v>
      </c>
      <c r="D13" s="17">
        <v>2.4</v>
      </c>
      <c r="E13" s="17">
        <v>2.5</v>
      </c>
      <c r="F13" s="17">
        <v>2.6</v>
      </c>
      <c r="G13" s="17">
        <v>2.7</v>
      </c>
      <c r="H13" s="17">
        <v>3.2</v>
      </c>
      <c r="I13" s="2"/>
      <c r="J13" s="2"/>
      <c r="L13" s="15"/>
      <c r="M13" s="14">
        <v>300</v>
      </c>
      <c r="N13" s="6">
        <f>2 * C$2/(C$2+$B13)</f>
        <v>0.8</v>
      </c>
      <c r="O13" s="6">
        <f t="shared" ref="O13" si="42">2 * D$2/(D$2+$B13)</f>
        <v>0.84615384615384615</v>
      </c>
      <c r="P13" s="6">
        <f t="shared" ref="P13" si="43">2 * E$2/(E$2+$B13)</f>
        <v>0.88888888888888884</v>
      </c>
      <c r="Q13" s="6">
        <f t="shared" ref="Q13" si="44">2 * F$2/(F$2+$B13)</f>
        <v>0.9285714285714286</v>
      </c>
      <c r="R13" s="6">
        <f t="shared" ref="R13" si="45">2 * G$2/(G$2+$B13)</f>
        <v>0.96551724137931039</v>
      </c>
      <c r="S13" s="6">
        <f t="shared" ref="S13" si="46">2 * H$2/(H$2+$B13)</f>
        <v>1</v>
      </c>
      <c r="T13" s="2"/>
    </row>
    <row r="14" spans="1:56" x14ac:dyDescent="0.2">
      <c r="A14" s="16"/>
      <c r="B14" s="16"/>
      <c r="C14" s="17">
        <v>2.7</v>
      </c>
      <c r="D14" s="17">
        <v>2.8</v>
      </c>
      <c r="E14" s="17">
        <v>2.8</v>
      </c>
      <c r="F14" s="17">
        <v>2.8</v>
      </c>
      <c r="G14" s="17">
        <v>2.8</v>
      </c>
      <c r="H14" s="17">
        <v>3.2</v>
      </c>
      <c r="I14" s="2"/>
      <c r="J14" s="2"/>
      <c r="L14" s="16"/>
      <c r="M14" s="16"/>
      <c r="N14" s="6">
        <f>C13/C14</f>
        <v>0.77777777777777779</v>
      </c>
      <c r="O14" s="6">
        <f t="shared" ref="O14" si="47">D13/D14</f>
        <v>0.85714285714285721</v>
      </c>
      <c r="P14" s="6">
        <f t="shared" ref="P14" si="48">E13/E14</f>
        <v>0.8928571428571429</v>
      </c>
      <c r="Q14" s="6">
        <f t="shared" ref="Q14" si="49">F13/F14</f>
        <v>0.92857142857142871</v>
      </c>
      <c r="R14" s="6">
        <f t="shared" ref="R14" si="50">G13/G14</f>
        <v>0.96428571428571441</v>
      </c>
      <c r="S14" s="6">
        <f t="shared" ref="S14" si="51">H13/H14</f>
        <v>1</v>
      </c>
      <c r="T14" s="2"/>
      <c r="AD14" s="1" t="s">
        <v>10</v>
      </c>
    </row>
    <row r="17" spans="1:56" x14ac:dyDescent="0.2">
      <c r="I17" s="2"/>
      <c r="T17" s="2"/>
    </row>
    <row r="18" spans="1:56" x14ac:dyDescent="0.2">
      <c r="A18" s="10" t="s">
        <v>5</v>
      </c>
      <c r="B18" s="11"/>
      <c r="C18" s="7" t="s">
        <v>1</v>
      </c>
      <c r="D18" s="8"/>
      <c r="E18" s="8"/>
      <c r="F18" s="8"/>
      <c r="G18" s="8"/>
      <c r="H18" s="9"/>
      <c r="I18" s="5"/>
      <c r="J18" s="2"/>
      <c r="L18" s="10" t="s">
        <v>5</v>
      </c>
      <c r="M18" s="11"/>
      <c r="N18" s="7" t="s">
        <v>1</v>
      </c>
      <c r="O18" s="8"/>
      <c r="P18" s="8"/>
      <c r="Q18" s="8"/>
      <c r="R18" s="8"/>
      <c r="S18" s="9"/>
      <c r="T18" s="5"/>
    </row>
    <row r="19" spans="1:56" x14ac:dyDescent="0.2">
      <c r="A19" s="12"/>
      <c r="B19" s="13"/>
      <c r="C19" s="1">
        <v>200</v>
      </c>
      <c r="D19" s="1">
        <v>220</v>
      </c>
      <c r="E19" s="1">
        <v>240</v>
      </c>
      <c r="F19" s="1">
        <v>260</v>
      </c>
      <c r="G19" s="1">
        <v>280</v>
      </c>
      <c r="H19" s="1">
        <v>300</v>
      </c>
      <c r="I19" s="4"/>
      <c r="J19" s="2"/>
      <c r="L19" s="12"/>
      <c r="M19" s="13"/>
      <c r="N19" s="1">
        <v>200</v>
      </c>
      <c r="O19" s="1">
        <v>220</v>
      </c>
      <c r="P19" s="1">
        <v>240</v>
      </c>
      <c r="Q19" s="1">
        <v>260</v>
      </c>
      <c r="R19" s="1">
        <v>280</v>
      </c>
      <c r="S19" s="1">
        <v>300</v>
      </c>
      <c r="T19" s="4"/>
    </row>
    <row r="20" spans="1:56" x14ac:dyDescent="0.2">
      <c r="A20" s="14" t="s">
        <v>2</v>
      </c>
      <c r="B20" s="14">
        <v>200</v>
      </c>
      <c r="C20" s="1">
        <v>1.9</v>
      </c>
      <c r="D20" s="1">
        <v>2.1</v>
      </c>
      <c r="E20" s="1">
        <v>2.4</v>
      </c>
      <c r="F20" s="1">
        <v>2.1</v>
      </c>
      <c r="G20" s="1">
        <v>2.7</v>
      </c>
      <c r="H20" s="1">
        <v>3.1</v>
      </c>
      <c r="I20" s="1" t="s">
        <v>8</v>
      </c>
      <c r="L20" s="14" t="s">
        <v>2</v>
      </c>
      <c r="M20" s="14">
        <v>200</v>
      </c>
      <c r="N20" s="6">
        <f>C$2/(C$2+$B20)</f>
        <v>0.5</v>
      </c>
      <c r="O20" s="6">
        <f t="shared" ref="O20:S20" si="52">D$2/(D$2+$B20)</f>
        <v>0.52380952380952384</v>
      </c>
      <c r="P20" s="6">
        <f t="shared" si="52"/>
        <v>0.54545454545454541</v>
      </c>
      <c r="Q20" s="6">
        <f t="shared" si="52"/>
        <v>0.56521739130434778</v>
      </c>
      <c r="R20" s="6">
        <f t="shared" si="52"/>
        <v>0.58333333333333337</v>
      </c>
      <c r="S20" s="6">
        <f t="shared" si="52"/>
        <v>0.6</v>
      </c>
      <c r="T20" s="1" t="s">
        <v>3</v>
      </c>
      <c r="U20" s="6">
        <f t="shared" ref="U20:Z21" si="53">N20</f>
        <v>0.5</v>
      </c>
      <c r="V20" s="6">
        <f t="shared" si="53"/>
        <v>0.52380952380952384</v>
      </c>
      <c r="W20" s="6">
        <f t="shared" si="53"/>
        <v>0.54545454545454541</v>
      </c>
      <c r="X20" s="6">
        <f t="shared" si="53"/>
        <v>0.56521739130434778</v>
      </c>
      <c r="Y20" s="6">
        <f t="shared" si="53"/>
        <v>0.58333333333333337</v>
      </c>
      <c r="Z20" s="6">
        <f t="shared" si="53"/>
        <v>0.6</v>
      </c>
      <c r="AA20" s="6">
        <f t="shared" ref="AA20:AF21" si="54">N22</f>
        <v>0.47619047619047616</v>
      </c>
      <c r="AB20" s="6">
        <f t="shared" si="54"/>
        <v>0.5</v>
      </c>
      <c r="AC20" s="6">
        <f t="shared" si="54"/>
        <v>0.52173913043478259</v>
      </c>
      <c r="AD20" s="6">
        <f t="shared" si="54"/>
        <v>0.54166666666666663</v>
      </c>
      <c r="AE20" s="6">
        <f t="shared" si="54"/>
        <v>0.56000000000000005</v>
      </c>
      <c r="AF20" s="6">
        <f t="shared" si="54"/>
        <v>0.57692307692307687</v>
      </c>
      <c r="AG20" s="6">
        <f t="shared" ref="AG20:AL21" si="55">N24</f>
        <v>0.45454545454545453</v>
      </c>
      <c r="AH20" s="6">
        <f t="shared" si="55"/>
        <v>0.47826086956521741</v>
      </c>
      <c r="AI20" s="6">
        <f t="shared" si="55"/>
        <v>0.5</v>
      </c>
      <c r="AJ20" s="6">
        <f t="shared" si="55"/>
        <v>0.52</v>
      </c>
      <c r="AK20" s="6">
        <f t="shared" si="55"/>
        <v>0.53846153846153844</v>
      </c>
      <c r="AL20" s="6">
        <f t="shared" si="55"/>
        <v>0.55555555555555558</v>
      </c>
      <c r="AM20" s="6">
        <f t="shared" ref="AM20:AR21" si="56">N26</f>
        <v>0.43478260869565216</v>
      </c>
      <c r="AN20" s="6">
        <f t="shared" si="56"/>
        <v>0.45833333333333331</v>
      </c>
      <c r="AO20" s="6">
        <f t="shared" si="56"/>
        <v>0.48</v>
      </c>
      <c r="AP20" s="6">
        <f t="shared" si="56"/>
        <v>0.5</v>
      </c>
      <c r="AQ20" s="6">
        <f t="shared" si="56"/>
        <v>0.51851851851851849</v>
      </c>
      <c r="AR20" s="6">
        <f t="shared" si="56"/>
        <v>0.5357142857142857</v>
      </c>
      <c r="AS20" s="6">
        <f t="shared" ref="AS20:AX21" si="57">N28</f>
        <v>0.41666666666666669</v>
      </c>
      <c r="AT20" s="6">
        <f t="shared" si="57"/>
        <v>0.44</v>
      </c>
      <c r="AU20" s="6">
        <f t="shared" si="57"/>
        <v>0.46153846153846156</v>
      </c>
      <c r="AV20" s="6">
        <f t="shared" si="57"/>
        <v>0.48148148148148145</v>
      </c>
      <c r="AW20" s="6">
        <f t="shared" si="57"/>
        <v>0.5</v>
      </c>
      <c r="AX20" s="6">
        <f t="shared" si="57"/>
        <v>0.51724137931034486</v>
      </c>
      <c r="AY20" s="6">
        <f t="shared" ref="AY20:BD21" si="58">N30</f>
        <v>0.4</v>
      </c>
      <c r="AZ20" s="6">
        <f t="shared" si="58"/>
        <v>0.42307692307692307</v>
      </c>
      <c r="BA20" s="6">
        <f t="shared" si="58"/>
        <v>0.44444444444444442</v>
      </c>
      <c r="BB20" s="6">
        <f t="shared" si="58"/>
        <v>0.4642857142857143</v>
      </c>
      <c r="BC20" s="6">
        <f t="shared" si="58"/>
        <v>0.48275862068965519</v>
      </c>
      <c r="BD20" s="6">
        <f t="shared" si="58"/>
        <v>0.5</v>
      </c>
    </row>
    <row r="21" spans="1:56" x14ac:dyDescent="0.2">
      <c r="A21" s="15"/>
      <c r="B21" s="16"/>
      <c r="C21" s="1">
        <v>3.7</v>
      </c>
      <c r="D21" s="1">
        <v>3.9</v>
      </c>
      <c r="E21" s="1">
        <v>4.3</v>
      </c>
      <c r="F21" s="1">
        <v>4.0999999999999996</v>
      </c>
      <c r="G21" s="1">
        <v>4.5999999999999996</v>
      </c>
      <c r="H21" s="1">
        <v>5.0999999999999996</v>
      </c>
      <c r="I21" s="1" t="s">
        <v>9</v>
      </c>
      <c r="L21" s="15"/>
      <c r="M21" s="16"/>
      <c r="N21" s="6">
        <f>C20/C21</f>
        <v>0.51351351351351349</v>
      </c>
      <c r="O21" s="6">
        <f t="shared" ref="O21" si="59">D20/D21</f>
        <v>0.53846153846153855</v>
      </c>
      <c r="P21" s="6">
        <f t="shared" ref="P21" si="60">E20/E21</f>
        <v>0.55813953488372092</v>
      </c>
      <c r="Q21" s="6">
        <f t="shared" ref="Q21" si="61">F20/F21</f>
        <v>0.51219512195121952</v>
      </c>
      <c r="R21" s="6">
        <f t="shared" ref="R21" si="62">G20/G21</f>
        <v>0.58695652173913049</v>
      </c>
      <c r="S21" s="6">
        <f t="shared" ref="S21" si="63">H20/H21</f>
        <v>0.60784313725490202</v>
      </c>
      <c r="T21" s="1" t="s">
        <v>4</v>
      </c>
      <c r="U21" s="6">
        <f t="shared" si="53"/>
        <v>0.51351351351351349</v>
      </c>
      <c r="V21" s="6">
        <f t="shared" si="53"/>
        <v>0.53846153846153855</v>
      </c>
      <c r="W21" s="6">
        <f t="shared" si="53"/>
        <v>0.55813953488372092</v>
      </c>
      <c r="X21" s="6">
        <f t="shared" si="53"/>
        <v>0.51219512195121952</v>
      </c>
      <c r="Y21" s="6">
        <f t="shared" si="53"/>
        <v>0.58695652173913049</v>
      </c>
      <c r="Z21" s="6">
        <f t="shared" si="53"/>
        <v>0.60784313725490202</v>
      </c>
      <c r="AA21" s="6">
        <f t="shared" si="54"/>
        <v>0.47826086956521746</v>
      </c>
      <c r="AB21" s="6">
        <f t="shared" si="54"/>
        <v>0.48888888888888893</v>
      </c>
      <c r="AC21" s="6">
        <f t="shared" si="54"/>
        <v>0.52</v>
      </c>
      <c r="AD21" s="6">
        <f t="shared" si="54"/>
        <v>0.53488372093023251</v>
      </c>
      <c r="AE21" s="6">
        <f t="shared" si="54"/>
        <v>0.55769230769230771</v>
      </c>
      <c r="AF21" s="6">
        <f t="shared" si="54"/>
        <v>0.57407407407407407</v>
      </c>
      <c r="AG21" s="6">
        <f t="shared" si="55"/>
        <v>0.45652173913043481</v>
      </c>
      <c r="AH21" s="6">
        <f t="shared" si="55"/>
        <v>0.46808510638297873</v>
      </c>
      <c r="AI21" s="6">
        <f t="shared" si="55"/>
        <v>0.46296296296296291</v>
      </c>
      <c r="AJ21" s="6">
        <f t="shared" si="55"/>
        <v>0.51923076923076927</v>
      </c>
      <c r="AK21" s="6">
        <f t="shared" si="55"/>
        <v>0.51851851851851849</v>
      </c>
      <c r="AL21" s="6">
        <f t="shared" si="55"/>
        <v>0.56140350877192979</v>
      </c>
      <c r="AM21" s="6">
        <f t="shared" si="56"/>
        <v>0.43750000000000006</v>
      </c>
      <c r="AN21" s="6">
        <f t="shared" si="56"/>
        <v>0.45454545454545453</v>
      </c>
      <c r="AO21" s="6">
        <f t="shared" si="56"/>
        <v>0.4893617021276595</v>
      </c>
      <c r="AP21" s="6">
        <f t="shared" si="56"/>
        <v>0.50943396226415094</v>
      </c>
      <c r="AQ21" s="6">
        <f t="shared" si="56"/>
        <v>0.50980392156862753</v>
      </c>
      <c r="AR21" s="6">
        <f t="shared" si="56"/>
        <v>0.5490196078431373</v>
      </c>
      <c r="AS21" s="6">
        <f t="shared" si="57"/>
        <v>0.42000000000000004</v>
      </c>
      <c r="AT21" s="6">
        <f t="shared" si="57"/>
        <v>0.43396226415094336</v>
      </c>
      <c r="AU21" s="6">
        <f t="shared" si="57"/>
        <v>0.46296296296296291</v>
      </c>
      <c r="AV21" s="6">
        <f t="shared" si="57"/>
        <v>0.46938775510204073</v>
      </c>
      <c r="AW21" s="6">
        <f t="shared" si="57"/>
        <v>0.5</v>
      </c>
      <c r="AX21" s="6">
        <f t="shared" si="57"/>
        <v>0.51923076923076927</v>
      </c>
      <c r="AY21" s="6">
        <f t="shared" si="58"/>
        <v>0.4</v>
      </c>
      <c r="AZ21" s="6">
        <f t="shared" si="58"/>
        <v>0.4285714285714286</v>
      </c>
      <c r="BA21" s="6">
        <f t="shared" si="58"/>
        <v>0.45283018867924529</v>
      </c>
      <c r="BB21" s="6">
        <f t="shared" si="58"/>
        <v>0.46428571428571436</v>
      </c>
      <c r="BC21" s="6">
        <f t="shared" si="58"/>
        <v>0.47457627118644063</v>
      </c>
      <c r="BD21" s="6">
        <f t="shared" si="58"/>
        <v>0.5</v>
      </c>
    </row>
    <row r="22" spans="1:56" x14ac:dyDescent="0.2">
      <c r="A22" s="15"/>
      <c r="B22" s="14">
        <v>220</v>
      </c>
      <c r="C22" s="1">
        <v>2.2000000000000002</v>
      </c>
      <c r="D22" s="1">
        <v>2.2000000000000002</v>
      </c>
      <c r="E22" s="1">
        <v>2.6</v>
      </c>
      <c r="F22" s="1">
        <v>2.2999999999999998</v>
      </c>
      <c r="G22" s="1">
        <v>2.9</v>
      </c>
      <c r="H22" s="1">
        <v>3.1</v>
      </c>
      <c r="I22" s="3"/>
      <c r="J22" s="2"/>
      <c r="L22" s="15"/>
      <c r="M22" s="14">
        <v>220</v>
      </c>
      <c r="N22" s="6">
        <f>C$2/(C$2+$B22)</f>
        <v>0.47619047619047616</v>
      </c>
      <c r="O22" s="6">
        <f t="shared" ref="O22" si="64">D$2/(D$2+$B22)</f>
        <v>0.5</v>
      </c>
      <c r="P22" s="6">
        <f t="shared" ref="P22" si="65">E$2/(E$2+$B22)</f>
        <v>0.52173913043478259</v>
      </c>
      <c r="Q22" s="6">
        <f t="shared" ref="Q22" si="66">F$2/(F$2+$B22)</f>
        <v>0.54166666666666663</v>
      </c>
      <c r="R22" s="6">
        <f t="shared" ref="R22" si="67">G$2/(G$2+$B22)</f>
        <v>0.56000000000000005</v>
      </c>
      <c r="S22" s="6">
        <f t="shared" ref="S22" si="68">H$2/(H$2+$B22)</f>
        <v>0.57692307692307687</v>
      </c>
      <c r="T22" s="3"/>
    </row>
    <row r="23" spans="1:56" x14ac:dyDescent="0.2">
      <c r="A23" s="15"/>
      <c r="B23" s="16"/>
      <c r="C23" s="1">
        <v>4.5999999999999996</v>
      </c>
      <c r="D23" s="1">
        <v>4.5</v>
      </c>
      <c r="E23" s="1">
        <v>5</v>
      </c>
      <c r="F23" s="1">
        <v>4.3</v>
      </c>
      <c r="G23" s="1">
        <v>5.2</v>
      </c>
      <c r="H23" s="1">
        <v>5.4</v>
      </c>
      <c r="I23" s="2"/>
      <c r="L23" s="15"/>
      <c r="M23" s="16"/>
      <c r="N23" s="6">
        <f>C22/C23</f>
        <v>0.47826086956521746</v>
      </c>
      <c r="O23" s="6">
        <f t="shared" ref="O23" si="69">D22/D23</f>
        <v>0.48888888888888893</v>
      </c>
      <c r="P23" s="6">
        <f t="shared" ref="P23" si="70">E22/E23</f>
        <v>0.52</v>
      </c>
      <c r="Q23" s="6">
        <f t="shared" ref="Q23" si="71">F22/F23</f>
        <v>0.53488372093023251</v>
      </c>
      <c r="R23" s="6">
        <f t="shared" ref="R23" si="72">G22/G23</f>
        <v>0.55769230769230771</v>
      </c>
      <c r="S23" s="6">
        <f t="shared" ref="S23" si="73">H22/H23</f>
        <v>0.57407407407407407</v>
      </c>
      <c r="T23" s="2"/>
    </row>
    <row r="24" spans="1:56" x14ac:dyDescent="0.2">
      <c r="A24" s="15"/>
      <c r="B24" s="14">
        <v>240</v>
      </c>
      <c r="C24" s="1">
        <v>2.1</v>
      </c>
      <c r="D24" s="1">
        <v>2.2000000000000002</v>
      </c>
      <c r="E24" s="1">
        <v>2.5</v>
      </c>
      <c r="F24" s="1">
        <v>2.7</v>
      </c>
      <c r="G24" s="1">
        <v>2.8</v>
      </c>
      <c r="H24" s="1">
        <v>3.2</v>
      </c>
      <c r="I24" s="2"/>
      <c r="L24" s="15"/>
      <c r="M24" s="14">
        <v>240</v>
      </c>
      <c r="N24" s="6">
        <f>C$2/(C$2+$B24)</f>
        <v>0.45454545454545453</v>
      </c>
      <c r="O24" s="6">
        <f t="shared" ref="O24" si="74">D$2/(D$2+$B24)</f>
        <v>0.47826086956521741</v>
      </c>
      <c r="P24" s="6">
        <f t="shared" ref="P24" si="75">E$2/(E$2+$B24)</f>
        <v>0.5</v>
      </c>
      <c r="Q24" s="6">
        <f t="shared" ref="Q24" si="76">F$2/(F$2+$B24)</f>
        <v>0.52</v>
      </c>
      <c r="R24" s="6">
        <f t="shared" ref="R24" si="77">G$2/(G$2+$B24)</f>
        <v>0.53846153846153844</v>
      </c>
      <c r="S24" s="6">
        <f t="shared" ref="S24" si="78">H$2/(H$2+$B24)</f>
        <v>0.55555555555555558</v>
      </c>
      <c r="T24" s="2"/>
    </row>
    <row r="25" spans="1:56" x14ac:dyDescent="0.2">
      <c r="A25" s="15"/>
      <c r="B25" s="16"/>
      <c r="C25" s="1">
        <v>4.5999999999999996</v>
      </c>
      <c r="D25" s="1">
        <v>4.7</v>
      </c>
      <c r="E25" s="1">
        <v>5.4</v>
      </c>
      <c r="F25" s="1">
        <v>5.2</v>
      </c>
      <c r="G25" s="1">
        <v>5.4</v>
      </c>
      <c r="H25" s="1">
        <v>5.7</v>
      </c>
      <c r="I25" s="2"/>
      <c r="L25" s="15"/>
      <c r="M25" s="16"/>
      <c r="N25" s="6">
        <f>C24/C25</f>
        <v>0.45652173913043481</v>
      </c>
      <c r="O25" s="6">
        <f t="shared" ref="O25" si="79">D24/D25</f>
        <v>0.46808510638297873</v>
      </c>
      <c r="P25" s="6">
        <f t="shared" ref="P25" si="80">E24/E25</f>
        <v>0.46296296296296291</v>
      </c>
      <c r="Q25" s="6">
        <f t="shared" ref="Q25" si="81">F24/F25</f>
        <v>0.51923076923076927</v>
      </c>
      <c r="R25" s="6">
        <f t="shared" ref="R25" si="82">G24/G25</f>
        <v>0.51851851851851849</v>
      </c>
      <c r="S25" s="6">
        <f t="shared" ref="S25" si="83">H24/H25</f>
        <v>0.56140350877192979</v>
      </c>
      <c r="T25" s="2"/>
    </row>
    <row r="26" spans="1:56" x14ac:dyDescent="0.2">
      <c r="A26" s="15"/>
      <c r="B26" s="14">
        <v>260</v>
      </c>
      <c r="C26" s="1">
        <v>2.1</v>
      </c>
      <c r="D26" s="1">
        <v>2</v>
      </c>
      <c r="E26" s="1">
        <v>2.2999999999999998</v>
      </c>
      <c r="F26" s="1">
        <v>2.7</v>
      </c>
      <c r="G26" s="1">
        <v>2.6</v>
      </c>
      <c r="H26" s="1">
        <v>2.8</v>
      </c>
      <c r="I26" s="2"/>
      <c r="L26" s="15"/>
      <c r="M26" s="14">
        <v>260</v>
      </c>
      <c r="N26" s="6">
        <f>C$2/(C$2+$B26)</f>
        <v>0.43478260869565216</v>
      </c>
      <c r="O26" s="6">
        <f t="shared" ref="O26" si="84">D$2/(D$2+$B26)</f>
        <v>0.45833333333333331</v>
      </c>
      <c r="P26" s="6">
        <f t="shared" ref="P26" si="85">E$2/(E$2+$B26)</f>
        <v>0.48</v>
      </c>
      <c r="Q26" s="6">
        <f t="shared" ref="Q26" si="86">F$2/(F$2+$B26)</f>
        <v>0.5</v>
      </c>
      <c r="R26" s="6">
        <f t="shared" ref="R26" si="87">G$2/(G$2+$B26)</f>
        <v>0.51851851851851849</v>
      </c>
      <c r="S26" s="6">
        <f t="shared" ref="S26" si="88">H$2/(H$2+$B26)</f>
        <v>0.5357142857142857</v>
      </c>
      <c r="T26" s="2"/>
    </row>
    <row r="27" spans="1:56" x14ac:dyDescent="0.2">
      <c r="A27" s="15"/>
      <c r="B27" s="16"/>
      <c r="C27" s="1">
        <v>4.8</v>
      </c>
      <c r="D27" s="1">
        <v>4.4000000000000004</v>
      </c>
      <c r="E27" s="1">
        <v>4.7</v>
      </c>
      <c r="F27" s="1">
        <v>5.3</v>
      </c>
      <c r="G27" s="1">
        <v>5.0999999999999996</v>
      </c>
      <c r="H27" s="1">
        <v>5.0999999999999996</v>
      </c>
      <c r="I27" s="2"/>
      <c r="L27" s="15"/>
      <c r="M27" s="16"/>
      <c r="N27" s="6">
        <f>C26/C27</f>
        <v>0.43750000000000006</v>
      </c>
      <c r="O27" s="6">
        <f t="shared" ref="O27" si="89">D26/D27</f>
        <v>0.45454545454545453</v>
      </c>
      <c r="P27" s="6">
        <f t="shared" ref="P27" si="90">E26/E27</f>
        <v>0.4893617021276595</v>
      </c>
      <c r="Q27" s="6">
        <f t="shared" ref="Q27" si="91">F26/F27</f>
        <v>0.50943396226415094</v>
      </c>
      <c r="R27" s="6">
        <f t="shared" ref="R27" si="92">G26/G27</f>
        <v>0.50980392156862753</v>
      </c>
      <c r="S27" s="6">
        <f t="shared" ref="S27" si="93">H26/H27</f>
        <v>0.5490196078431373</v>
      </c>
      <c r="T27" s="2"/>
    </row>
    <row r="28" spans="1:56" x14ac:dyDescent="0.2">
      <c r="A28" s="15"/>
      <c r="B28" s="14">
        <v>280</v>
      </c>
      <c r="C28" s="1">
        <v>2.1</v>
      </c>
      <c r="D28" s="1">
        <v>2.2999999999999998</v>
      </c>
      <c r="E28" s="1">
        <v>2.5</v>
      </c>
      <c r="F28" s="1">
        <v>2.2999999999999998</v>
      </c>
      <c r="G28" s="1">
        <v>2.8</v>
      </c>
      <c r="H28" s="1">
        <v>2.7</v>
      </c>
      <c r="I28" s="2"/>
      <c r="L28" s="15"/>
      <c r="M28" s="14">
        <v>280</v>
      </c>
      <c r="N28" s="6">
        <f>C$2/(C$2+$B28)</f>
        <v>0.41666666666666669</v>
      </c>
      <c r="O28" s="6">
        <f t="shared" ref="O28" si="94">D$2/(D$2+$B28)</f>
        <v>0.44</v>
      </c>
      <c r="P28" s="6">
        <f t="shared" ref="P28" si="95">E$2/(E$2+$B28)</f>
        <v>0.46153846153846156</v>
      </c>
      <c r="Q28" s="6">
        <f t="shared" ref="Q28" si="96">F$2/(F$2+$B28)</f>
        <v>0.48148148148148145</v>
      </c>
      <c r="R28" s="6">
        <f t="shared" ref="R28" si="97">G$2/(G$2+$B28)</f>
        <v>0.5</v>
      </c>
      <c r="S28" s="6">
        <f t="shared" ref="S28" si="98">H$2/(H$2+$B28)</f>
        <v>0.51724137931034486</v>
      </c>
      <c r="T28" s="2"/>
    </row>
    <row r="29" spans="1:56" x14ac:dyDescent="0.2">
      <c r="A29" s="15"/>
      <c r="B29" s="16"/>
      <c r="C29" s="1">
        <v>5</v>
      </c>
      <c r="D29" s="1">
        <v>5.3</v>
      </c>
      <c r="E29" s="1">
        <v>5.4</v>
      </c>
      <c r="F29" s="1">
        <v>4.9000000000000004</v>
      </c>
      <c r="G29" s="1">
        <v>5.6</v>
      </c>
      <c r="H29" s="1">
        <v>5.2</v>
      </c>
      <c r="I29" s="2"/>
      <c r="L29" s="15"/>
      <c r="M29" s="16"/>
      <c r="N29" s="6">
        <f>C28/C29</f>
        <v>0.42000000000000004</v>
      </c>
      <c r="O29" s="6">
        <f t="shared" ref="O29" si="99">D28/D29</f>
        <v>0.43396226415094336</v>
      </c>
      <c r="P29" s="6">
        <f t="shared" ref="P29" si="100">E28/E29</f>
        <v>0.46296296296296291</v>
      </c>
      <c r="Q29" s="6">
        <f t="shared" ref="Q29" si="101">F28/F29</f>
        <v>0.46938775510204073</v>
      </c>
      <c r="R29" s="6">
        <f t="shared" ref="R29" si="102">G28/G29</f>
        <v>0.5</v>
      </c>
      <c r="S29" s="6">
        <f t="shared" ref="S29" si="103">H28/H29</f>
        <v>0.51923076923076927</v>
      </c>
      <c r="T29" s="2"/>
    </row>
    <row r="30" spans="1:56" x14ac:dyDescent="0.2">
      <c r="A30" s="15"/>
      <c r="B30" s="14">
        <v>300</v>
      </c>
      <c r="C30" s="1">
        <v>2</v>
      </c>
      <c r="D30" s="1">
        <v>2.4</v>
      </c>
      <c r="E30" s="1">
        <v>2.4</v>
      </c>
      <c r="F30" s="1">
        <v>2.6</v>
      </c>
      <c r="G30" s="1">
        <v>2.8</v>
      </c>
      <c r="H30" s="1">
        <v>2.9</v>
      </c>
      <c r="I30" s="2"/>
      <c r="L30" s="15"/>
      <c r="M30" s="14">
        <v>300</v>
      </c>
      <c r="N30" s="6">
        <f>C$2/(C$2+$B30)</f>
        <v>0.4</v>
      </c>
      <c r="O30" s="6">
        <f t="shared" ref="O30" si="104">D$2/(D$2+$B30)</f>
        <v>0.42307692307692307</v>
      </c>
      <c r="P30" s="6">
        <f t="shared" ref="P30" si="105">E$2/(E$2+$B30)</f>
        <v>0.44444444444444442</v>
      </c>
      <c r="Q30" s="6">
        <f t="shared" ref="Q30" si="106">F$2/(F$2+$B30)</f>
        <v>0.4642857142857143</v>
      </c>
      <c r="R30" s="6">
        <f t="shared" ref="R30" si="107">G$2/(G$2+$B30)</f>
        <v>0.48275862068965519</v>
      </c>
      <c r="S30" s="6">
        <f t="shared" ref="S30" si="108">H$2/(H$2+$B30)</f>
        <v>0.5</v>
      </c>
      <c r="T30" s="2"/>
    </row>
    <row r="31" spans="1:56" x14ac:dyDescent="0.2">
      <c r="A31" s="16"/>
      <c r="B31" s="16"/>
      <c r="C31" s="1">
        <v>5</v>
      </c>
      <c r="D31" s="1">
        <v>5.6</v>
      </c>
      <c r="E31" s="1">
        <v>5.3</v>
      </c>
      <c r="F31" s="1">
        <v>5.6</v>
      </c>
      <c r="G31" s="1">
        <v>5.9</v>
      </c>
      <c r="H31" s="1">
        <v>5.8</v>
      </c>
      <c r="I31" s="2"/>
      <c r="L31" s="16"/>
      <c r="M31" s="16"/>
      <c r="N31" s="6">
        <f>C30/C31</f>
        <v>0.4</v>
      </c>
      <c r="O31" s="6">
        <f t="shared" ref="O31" si="109">D30/D31</f>
        <v>0.4285714285714286</v>
      </c>
      <c r="P31" s="6">
        <f t="shared" ref="P31" si="110">E30/E31</f>
        <v>0.45283018867924529</v>
      </c>
      <c r="Q31" s="6">
        <f t="shared" ref="Q31" si="111">F30/F31</f>
        <v>0.46428571428571436</v>
      </c>
      <c r="R31" s="6">
        <f t="shared" ref="R31" si="112">G30/G31</f>
        <v>0.47457627118644063</v>
      </c>
      <c r="S31" s="6">
        <f t="shared" ref="S31" si="113">H30/H31</f>
        <v>0.5</v>
      </c>
      <c r="T31" s="2"/>
      <c r="AD31" s="1" t="s">
        <v>11</v>
      </c>
    </row>
    <row r="35" spans="12:56" x14ac:dyDescent="0.2">
      <c r="L35" s="10" t="s">
        <v>5</v>
      </c>
      <c r="M35" s="11"/>
      <c r="N35" s="7" t="s">
        <v>1</v>
      </c>
      <c r="O35" s="8"/>
      <c r="P35" s="8"/>
      <c r="Q35" s="8"/>
      <c r="R35" s="8"/>
      <c r="S35" s="9"/>
      <c r="T35" s="5"/>
    </row>
    <row r="36" spans="12:56" x14ac:dyDescent="0.2">
      <c r="L36" s="12"/>
      <c r="M36" s="13"/>
      <c r="N36" s="1">
        <v>200</v>
      </c>
      <c r="O36" s="1">
        <v>220</v>
      </c>
      <c r="P36" s="1">
        <v>240</v>
      </c>
      <c r="Q36" s="1">
        <v>260</v>
      </c>
      <c r="R36" s="1">
        <v>280</v>
      </c>
      <c r="S36" s="1">
        <v>300</v>
      </c>
      <c r="T36" s="4"/>
    </row>
    <row r="37" spans="12:56" x14ac:dyDescent="0.2">
      <c r="L37" s="14" t="s">
        <v>2</v>
      </c>
      <c r="M37" s="14">
        <v>200</v>
      </c>
      <c r="N37" s="6">
        <f>1 - (N$36+ $M37)/N$36*(C20/C21)^2</f>
        <v>0.47260774287801322</v>
      </c>
      <c r="O37" s="6">
        <f t="shared" ref="O37:S37" si="114">1 - (O$36+ $M37)/O$36*(D20/D21)^2</f>
        <v>0.44647660032275394</v>
      </c>
      <c r="P37" s="6">
        <f t="shared" si="114"/>
        <v>0.42888047593293677</v>
      </c>
      <c r="Q37" s="6">
        <f t="shared" si="114"/>
        <v>0.5358532009335103</v>
      </c>
      <c r="R37" s="6">
        <f t="shared" si="114"/>
        <v>0.40939778557925999</v>
      </c>
      <c r="S37" s="6">
        <f t="shared" si="114"/>
        <v>0.38421120082019722</v>
      </c>
      <c r="T37" s="1" t="s">
        <v>6</v>
      </c>
      <c r="U37" s="6">
        <f t="shared" ref="U37:Z38" si="115">N37</f>
        <v>0.47260774287801322</v>
      </c>
      <c r="V37" s="6">
        <f t="shared" si="115"/>
        <v>0.44647660032275394</v>
      </c>
      <c r="W37" s="6">
        <f t="shared" si="115"/>
        <v>0.42888047593293677</v>
      </c>
      <c r="X37" s="6">
        <f t="shared" si="115"/>
        <v>0.5358532009335103</v>
      </c>
      <c r="Y37" s="6">
        <f t="shared" si="115"/>
        <v>0.40939778557925999</v>
      </c>
      <c r="Z37" s="6">
        <f t="shared" si="115"/>
        <v>0.38421120082019722</v>
      </c>
      <c r="AA37" s="6">
        <f t="shared" ref="AA37:AF38" si="116">N39</f>
        <v>0.51965973534971632</v>
      </c>
      <c r="AB37" s="6">
        <f t="shared" si="116"/>
        <v>0.52197530864197517</v>
      </c>
      <c r="AC37" s="6">
        <f t="shared" si="116"/>
        <v>0.48173333333333324</v>
      </c>
      <c r="AD37" s="6">
        <f t="shared" si="116"/>
        <v>0.47181428630860767</v>
      </c>
      <c r="AE37" s="6">
        <f t="shared" si="116"/>
        <v>0.44460587489433645</v>
      </c>
      <c r="AF37" s="6">
        <f t="shared" si="116"/>
        <v>0.42876085962505717</v>
      </c>
      <c r="AG37" s="6">
        <f t="shared" ref="AG37:AL38" si="117">N41</f>
        <v>0.54149338374291101</v>
      </c>
      <c r="AH37" s="6">
        <f t="shared" si="117"/>
        <v>0.54187415119963789</v>
      </c>
      <c r="AI37" s="6">
        <f t="shared" si="117"/>
        <v>0.57133058984910845</v>
      </c>
      <c r="AJ37" s="6">
        <f t="shared" si="117"/>
        <v>0.48153732362312229</v>
      </c>
      <c r="AK37" s="6">
        <f t="shared" si="117"/>
        <v>0.5006858710562414</v>
      </c>
      <c r="AL37" s="6">
        <f t="shared" si="117"/>
        <v>0.43268698060941824</v>
      </c>
      <c r="AM37" s="6">
        <f t="shared" ref="AM37:AR38" si="118">N43</f>
        <v>0.55976562499999993</v>
      </c>
      <c r="AN37" s="6">
        <f t="shared" si="118"/>
        <v>0.54921111945905343</v>
      </c>
      <c r="AO37" s="6">
        <f t="shared" si="118"/>
        <v>0.50109400935566639</v>
      </c>
      <c r="AP37" s="6">
        <f t="shared" si="118"/>
        <v>0.48095407618369523</v>
      </c>
      <c r="AQ37" s="6">
        <f t="shared" si="118"/>
        <v>0.49876421156697959</v>
      </c>
      <c r="AR37" s="6">
        <f t="shared" si="118"/>
        <v>0.43734461104703304</v>
      </c>
      <c r="AS37" s="6">
        <f t="shared" ref="AS37:AX38" si="119">N45</f>
        <v>0.57663999999999993</v>
      </c>
      <c r="AT37" s="6">
        <f t="shared" si="119"/>
        <v>0.5719926211204247</v>
      </c>
      <c r="AU37" s="6">
        <f t="shared" si="119"/>
        <v>0.53560813900320081</v>
      </c>
      <c r="AV37" s="6">
        <f t="shared" si="119"/>
        <v>0.54240220420978447</v>
      </c>
      <c r="AW37" s="6">
        <f t="shared" si="119"/>
        <v>0.5</v>
      </c>
      <c r="AX37" s="6">
        <f t="shared" si="119"/>
        <v>0.47877218934911225</v>
      </c>
      <c r="AY37" s="6">
        <f t="shared" ref="AY37:BD38" si="120">N47</f>
        <v>0.59999999999999987</v>
      </c>
      <c r="AZ37" s="6">
        <f t="shared" si="120"/>
        <v>0.56586270871985145</v>
      </c>
      <c r="BA37" s="6">
        <f t="shared" si="120"/>
        <v>0.53862584549661796</v>
      </c>
      <c r="BB37" s="6">
        <f t="shared" si="120"/>
        <v>0.53571428571428559</v>
      </c>
      <c r="BC37" s="6">
        <f t="shared" si="120"/>
        <v>0.53346739442688884</v>
      </c>
      <c r="BD37" s="6">
        <f t="shared" si="120"/>
        <v>0.5</v>
      </c>
    </row>
    <row r="38" spans="12:56" x14ac:dyDescent="0.2">
      <c r="L38" s="15"/>
      <c r="M38" s="16"/>
      <c r="N38" s="6">
        <f>$M37/($M37+N$36)</f>
        <v>0.5</v>
      </c>
      <c r="O38" s="6">
        <f t="shared" ref="O38:S38" si="121">$M37/($M37+O$36)</f>
        <v>0.47619047619047616</v>
      </c>
      <c r="P38" s="6">
        <f t="shared" si="121"/>
        <v>0.45454545454545453</v>
      </c>
      <c r="Q38" s="6">
        <f t="shared" si="121"/>
        <v>0.43478260869565216</v>
      </c>
      <c r="R38" s="6">
        <f t="shared" si="121"/>
        <v>0.41666666666666669</v>
      </c>
      <c r="S38" s="6">
        <f t="shared" si="121"/>
        <v>0.4</v>
      </c>
      <c r="T38" s="1" t="s">
        <v>7</v>
      </c>
      <c r="U38" s="6">
        <f t="shared" si="115"/>
        <v>0.5</v>
      </c>
      <c r="V38" s="6">
        <f t="shared" si="115"/>
        <v>0.47619047619047616</v>
      </c>
      <c r="W38" s="6">
        <f t="shared" si="115"/>
        <v>0.45454545454545453</v>
      </c>
      <c r="X38" s="6">
        <f t="shared" si="115"/>
        <v>0.43478260869565216</v>
      </c>
      <c r="Y38" s="6">
        <f t="shared" si="115"/>
        <v>0.41666666666666669</v>
      </c>
      <c r="Z38" s="6">
        <f t="shared" si="115"/>
        <v>0.4</v>
      </c>
      <c r="AA38" s="6">
        <f t="shared" si="116"/>
        <v>0.52380952380952384</v>
      </c>
      <c r="AB38" s="6">
        <f t="shared" si="116"/>
        <v>0.5</v>
      </c>
      <c r="AC38" s="6">
        <f t="shared" si="116"/>
        <v>0.47826086956521741</v>
      </c>
      <c r="AD38" s="6">
        <f t="shared" si="116"/>
        <v>0.45833333333333331</v>
      </c>
      <c r="AE38" s="6">
        <f t="shared" si="116"/>
        <v>0.44</v>
      </c>
      <c r="AF38" s="6">
        <f t="shared" si="116"/>
        <v>0.42307692307692307</v>
      </c>
      <c r="AG38" s="6">
        <f t="shared" si="117"/>
        <v>0.54545454545454541</v>
      </c>
      <c r="AH38" s="6">
        <f t="shared" si="117"/>
        <v>0.52173913043478259</v>
      </c>
      <c r="AI38" s="6">
        <f t="shared" si="117"/>
        <v>0.5</v>
      </c>
      <c r="AJ38" s="6">
        <f t="shared" si="117"/>
        <v>0.48</v>
      </c>
      <c r="AK38" s="6">
        <f t="shared" si="117"/>
        <v>0.46153846153846156</v>
      </c>
      <c r="AL38" s="6">
        <f t="shared" si="117"/>
        <v>0.44444444444444442</v>
      </c>
      <c r="AM38" s="6">
        <f t="shared" si="118"/>
        <v>0.56521739130434778</v>
      </c>
      <c r="AN38" s="6">
        <f t="shared" si="118"/>
        <v>0.54166666666666663</v>
      </c>
      <c r="AO38" s="6">
        <f t="shared" si="118"/>
        <v>0.52</v>
      </c>
      <c r="AP38" s="6">
        <f t="shared" si="118"/>
        <v>0.5</v>
      </c>
      <c r="AQ38" s="6">
        <f t="shared" si="118"/>
        <v>0.48148148148148145</v>
      </c>
      <c r="AR38" s="6">
        <f t="shared" si="118"/>
        <v>0.4642857142857143</v>
      </c>
      <c r="AS38" s="6">
        <f t="shared" si="119"/>
        <v>0.58333333333333337</v>
      </c>
      <c r="AT38" s="6">
        <f t="shared" si="119"/>
        <v>0.56000000000000005</v>
      </c>
      <c r="AU38" s="6">
        <f t="shared" si="119"/>
        <v>0.53846153846153844</v>
      </c>
      <c r="AV38" s="6">
        <f t="shared" si="119"/>
        <v>0.51851851851851849</v>
      </c>
      <c r="AW38" s="6">
        <f t="shared" si="119"/>
        <v>0.5</v>
      </c>
      <c r="AX38" s="6">
        <f t="shared" si="119"/>
        <v>0.48275862068965519</v>
      </c>
      <c r="AY38" s="6">
        <f t="shared" si="120"/>
        <v>0.6</v>
      </c>
      <c r="AZ38" s="6">
        <f t="shared" si="120"/>
        <v>0.57692307692307687</v>
      </c>
      <c r="BA38" s="6">
        <f t="shared" si="120"/>
        <v>0.55555555555555558</v>
      </c>
      <c r="BB38" s="6">
        <f t="shared" si="120"/>
        <v>0.5357142857142857</v>
      </c>
      <c r="BC38" s="6">
        <f t="shared" si="120"/>
        <v>0.51724137931034486</v>
      </c>
      <c r="BD38" s="6">
        <f t="shared" si="120"/>
        <v>0.5</v>
      </c>
    </row>
    <row r="39" spans="12:56" x14ac:dyDescent="0.2">
      <c r="L39" s="15"/>
      <c r="M39" s="14">
        <v>220</v>
      </c>
      <c r="N39" s="6">
        <f>1 - (N$36+ $M39)/N$36*(C22/C23)^2</f>
        <v>0.51965973534971632</v>
      </c>
      <c r="O39" s="6">
        <f t="shared" ref="O39" si="122">1 - (O$36+ $M39)/O$36*(D22/D23)^2</f>
        <v>0.52197530864197517</v>
      </c>
      <c r="P39" s="6">
        <f t="shared" ref="P39" si="123">1 - (P$36+ $M39)/P$36*(E22/E23)^2</f>
        <v>0.48173333333333324</v>
      </c>
      <c r="Q39" s="6">
        <f t="shared" ref="Q39" si="124">1 - (Q$36+ $M39)/Q$36*(F22/F23)^2</f>
        <v>0.47181428630860767</v>
      </c>
      <c r="R39" s="6">
        <f t="shared" ref="R39" si="125">1 - (R$36+ $M39)/R$36*(G22/G23)^2</f>
        <v>0.44460587489433645</v>
      </c>
      <c r="S39" s="6">
        <f t="shared" ref="S39" si="126">1 - (S$36+ $M39)/S$36*(H22/H23)^2</f>
        <v>0.42876085962505717</v>
      </c>
      <c r="T39" s="3"/>
    </row>
    <row r="40" spans="12:56" x14ac:dyDescent="0.2">
      <c r="L40" s="15"/>
      <c r="M40" s="16"/>
      <c r="N40" s="6">
        <f>$M39/($M39+N$36)</f>
        <v>0.52380952380952384</v>
      </c>
      <c r="O40" s="6">
        <f t="shared" ref="O40" si="127">$M39/($M39+O$36)</f>
        <v>0.5</v>
      </c>
      <c r="P40" s="6">
        <f t="shared" ref="P40" si="128">$M39/($M39+P$36)</f>
        <v>0.47826086956521741</v>
      </c>
      <c r="Q40" s="6">
        <f t="shared" ref="Q40" si="129">$M39/($M39+Q$36)</f>
        <v>0.45833333333333331</v>
      </c>
      <c r="R40" s="6">
        <f t="shared" ref="R40" si="130">$M39/($M39+R$36)</f>
        <v>0.44</v>
      </c>
      <c r="S40" s="6">
        <f t="shared" ref="S40" si="131">$M39/($M39+S$36)</f>
        <v>0.42307692307692307</v>
      </c>
      <c r="T40" s="2"/>
    </row>
    <row r="41" spans="12:56" x14ac:dyDescent="0.2">
      <c r="L41" s="15"/>
      <c r="M41" s="14">
        <v>240</v>
      </c>
      <c r="N41" s="6">
        <f>1 - (N$36+ $M41)/N$36*(C24/C25)^2</f>
        <v>0.54149338374291101</v>
      </c>
      <c r="O41" s="6">
        <f t="shared" ref="O41" si="132">1 - (O$36+ $M41)/O$36*(D24/D25)^2</f>
        <v>0.54187415119963789</v>
      </c>
      <c r="P41" s="6">
        <f t="shared" ref="P41" si="133">1 - (P$36+ $M41)/P$36*(E24/E25)^2</f>
        <v>0.57133058984910845</v>
      </c>
      <c r="Q41" s="6">
        <f t="shared" ref="Q41" si="134">1 - (Q$36+ $M41)/Q$36*(F24/F25)^2</f>
        <v>0.48153732362312229</v>
      </c>
      <c r="R41" s="6">
        <f t="shared" ref="R41" si="135">1 - (R$36+ $M41)/R$36*(G24/G25)^2</f>
        <v>0.5006858710562414</v>
      </c>
      <c r="S41" s="6">
        <f t="shared" ref="S41" si="136">1 - (S$36+ $M41)/S$36*(H24/H25)^2</f>
        <v>0.43268698060941824</v>
      </c>
      <c r="T41" s="2"/>
    </row>
    <row r="42" spans="12:56" x14ac:dyDescent="0.2">
      <c r="L42" s="15"/>
      <c r="M42" s="16"/>
      <c r="N42" s="6">
        <f>$M41/($M41+N$36)</f>
        <v>0.54545454545454541</v>
      </c>
      <c r="O42" s="6">
        <f t="shared" ref="O42" si="137">$M41/($M41+O$36)</f>
        <v>0.52173913043478259</v>
      </c>
      <c r="P42" s="6">
        <f t="shared" ref="P42" si="138">$M41/($M41+P$36)</f>
        <v>0.5</v>
      </c>
      <c r="Q42" s="6">
        <f t="shared" ref="Q42" si="139">$M41/($M41+Q$36)</f>
        <v>0.48</v>
      </c>
      <c r="R42" s="6">
        <f t="shared" ref="R42" si="140">$M41/($M41+R$36)</f>
        <v>0.46153846153846156</v>
      </c>
      <c r="S42" s="6">
        <f t="shared" ref="S42" si="141">$M41/($M41+S$36)</f>
        <v>0.44444444444444442</v>
      </c>
      <c r="T42" s="2"/>
    </row>
    <row r="43" spans="12:56" x14ac:dyDescent="0.2">
      <c r="L43" s="15"/>
      <c r="M43" s="14">
        <v>260</v>
      </c>
      <c r="N43" s="6">
        <f>1 - (N$36+ $M43)/N$36*(C26/C27)^2</f>
        <v>0.55976562499999993</v>
      </c>
      <c r="O43" s="6">
        <f t="shared" ref="O43" si="142">1 - (O$36+ $M43)/O$36*(D26/D27)^2</f>
        <v>0.54921111945905343</v>
      </c>
      <c r="P43" s="6">
        <f t="shared" ref="P43" si="143">1 - (P$36+ $M43)/P$36*(E26/E27)^2</f>
        <v>0.50109400935566639</v>
      </c>
      <c r="Q43" s="6">
        <f t="shared" ref="Q43" si="144">1 - (Q$36+ $M43)/Q$36*(F26/F27)^2</f>
        <v>0.48095407618369523</v>
      </c>
      <c r="R43" s="6">
        <f t="shared" ref="R43" si="145">1 - (R$36+ $M43)/R$36*(G26/G27)^2</f>
        <v>0.49876421156697959</v>
      </c>
      <c r="S43" s="6">
        <f t="shared" ref="S43" si="146">1 - (S$36+ $M43)/S$36*(H26/H27)^2</f>
        <v>0.43734461104703304</v>
      </c>
      <c r="T43" s="2"/>
    </row>
    <row r="44" spans="12:56" x14ac:dyDescent="0.2">
      <c r="L44" s="15"/>
      <c r="M44" s="16"/>
      <c r="N44" s="6">
        <f>$M43/($M43+N$36)</f>
        <v>0.56521739130434778</v>
      </c>
      <c r="O44" s="6">
        <f t="shared" ref="O44" si="147">$M43/($M43+O$36)</f>
        <v>0.54166666666666663</v>
      </c>
      <c r="P44" s="6">
        <f t="shared" ref="P44" si="148">$M43/($M43+P$36)</f>
        <v>0.52</v>
      </c>
      <c r="Q44" s="6">
        <f t="shared" ref="Q44" si="149">$M43/($M43+Q$36)</f>
        <v>0.5</v>
      </c>
      <c r="R44" s="6">
        <f t="shared" ref="R44" si="150">$M43/($M43+R$36)</f>
        <v>0.48148148148148145</v>
      </c>
      <c r="S44" s="6">
        <f t="shared" ref="S44" si="151">$M43/($M43+S$36)</f>
        <v>0.4642857142857143</v>
      </c>
      <c r="T44" s="2"/>
    </row>
    <row r="45" spans="12:56" x14ac:dyDescent="0.2">
      <c r="L45" s="15"/>
      <c r="M45" s="14">
        <v>280</v>
      </c>
      <c r="N45" s="6">
        <f>1 - (N$36+ $M45)/N$36*(C28/C29)^2</f>
        <v>0.57663999999999993</v>
      </c>
      <c r="O45" s="6">
        <f t="shared" ref="O45" si="152">1 - (O$36+ $M45)/O$36*(D28/D29)^2</f>
        <v>0.5719926211204247</v>
      </c>
      <c r="P45" s="6">
        <f t="shared" ref="P45" si="153">1 - (P$36+ $M45)/P$36*(E28/E29)^2</f>
        <v>0.53560813900320081</v>
      </c>
      <c r="Q45" s="6">
        <f t="shared" ref="Q45" si="154">1 - (Q$36+ $M45)/Q$36*(F28/F29)^2</f>
        <v>0.54240220420978447</v>
      </c>
      <c r="R45" s="6">
        <f t="shared" ref="R45" si="155">1 - (R$36+ $M45)/R$36*(G28/G29)^2</f>
        <v>0.5</v>
      </c>
      <c r="S45" s="6">
        <f t="shared" ref="S45" si="156">1 - (S$36+ $M45)/S$36*(H28/H29)^2</f>
        <v>0.47877218934911225</v>
      </c>
      <c r="T45" s="2"/>
    </row>
    <row r="46" spans="12:56" x14ac:dyDescent="0.2">
      <c r="L46" s="15"/>
      <c r="M46" s="16"/>
      <c r="N46" s="6">
        <f>$M45/($M45+N$36)</f>
        <v>0.58333333333333337</v>
      </c>
      <c r="O46" s="6">
        <f t="shared" ref="O46" si="157">$M45/($M45+O$36)</f>
        <v>0.56000000000000005</v>
      </c>
      <c r="P46" s="6">
        <f t="shared" ref="P46" si="158">$M45/($M45+P$36)</f>
        <v>0.53846153846153844</v>
      </c>
      <c r="Q46" s="6">
        <f t="shared" ref="Q46" si="159">$M45/($M45+Q$36)</f>
        <v>0.51851851851851849</v>
      </c>
      <c r="R46" s="6">
        <f t="shared" ref="R46" si="160">$M45/($M45+R$36)</f>
        <v>0.5</v>
      </c>
      <c r="S46" s="6">
        <f t="shared" ref="S46" si="161">$M45/($M45+S$36)</f>
        <v>0.48275862068965519</v>
      </c>
      <c r="T46" s="2"/>
    </row>
    <row r="47" spans="12:56" x14ac:dyDescent="0.2">
      <c r="L47" s="15"/>
      <c r="M47" s="14">
        <v>300</v>
      </c>
      <c r="N47" s="6">
        <f>1 - (N$36+ $M47)/N$36*(C30/C31)^2</f>
        <v>0.59999999999999987</v>
      </c>
      <c r="O47" s="6">
        <f t="shared" ref="O47" si="162">1 - (O$36+ $M47)/O$36*(D30/D31)^2</f>
        <v>0.56586270871985145</v>
      </c>
      <c r="P47" s="6">
        <f t="shared" ref="P47" si="163">1 - (P$36+ $M47)/P$36*(E30/E31)^2</f>
        <v>0.53862584549661796</v>
      </c>
      <c r="Q47" s="6">
        <f t="shared" ref="Q47" si="164">1 - (Q$36+ $M47)/Q$36*(F30/F31)^2</f>
        <v>0.53571428571428559</v>
      </c>
      <c r="R47" s="6">
        <f t="shared" ref="R47" si="165">1 - (R$36+ $M47)/R$36*(G30/G31)^2</f>
        <v>0.53346739442688884</v>
      </c>
      <c r="S47" s="6">
        <f t="shared" ref="S47" si="166">1 - (S$36+ $M47)/S$36*(H30/H31)^2</f>
        <v>0.5</v>
      </c>
      <c r="T47" s="2"/>
    </row>
    <row r="48" spans="12:56" x14ac:dyDescent="0.2">
      <c r="L48" s="16"/>
      <c r="M48" s="16"/>
      <c r="N48" s="6">
        <f>$M47/($M47+N$36)</f>
        <v>0.6</v>
      </c>
      <c r="O48" s="6">
        <f t="shared" ref="O48" si="167">$M47/($M47+O$36)</f>
        <v>0.57692307692307687</v>
      </c>
      <c r="P48" s="6">
        <f t="shared" ref="P48" si="168">$M47/($M47+P$36)</f>
        <v>0.55555555555555558</v>
      </c>
      <c r="Q48" s="6">
        <f t="shared" ref="Q48" si="169">$M47/($M47+Q$36)</f>
        <v>0.5357142857142857</v>
      </c>
      <c r="R48" s="6">
        <f t="shared" ref="R48" si="170">$M47/($M47+R$36)</f>
        <v>0.51724137931034486</v>
      </c>
      <c r="S48" s="6">
        <f t="shared" ref="S48" si="171">$M47/($M47+S$36)</f>
        <v>0.5</v>
      </c>
      <c r="T48" s="2"/>
      <c r="AD48" s="1" t="s">
        <v>11</v>
      </c>
    </row>
  </sheetData>
  <mergeCells count="45">
    <mergeCell ref="A1:B2"/>
    <mergeCell ref="A3:A14"/>
    <mergeCell ref="A20:A31"/>
    <mergeCell ref="B3:B4"/>
    <mergeCell ref="B5:B6"/>
    <mergeCell ref="B7:B8"/>
    <mergeCell ref="B9:B10"/>
    <mergeCell ref="B11:B12"/>
    <mergeCell ref="B13:B14"/>
    <mergeCell ref="B20:B21"/>
    <mergeCell ref="B22:B23"/>
    <mergeCell ref="M13:M14"/>
    <mergeCell ref="B24:B25"/>
    <mergeCell ref="B26:B27"/>
    <mergeCell ref="B28:B29"/>
    <mergeCell ref="B30:B31"/>
    <mergeCell ref="A18:B19"/>
    <mergeCell ref="M3:M4"/>
    <mergeCell ref="M5:M6"/>
    <mergeCell ref="M7:M8"/>
    <mergeCell ref="M9:M10"/>
    <mergeCell ref="M11:M12"/>
    <mergeCell ref="L37:L48"/>
    <mergeCell ref="M37:M38"/>
    <mergeCell ref="M39:M40"/>
    <mergeCell ref="M41:M42"/>
    <mergeCell ref="M43:M44"/>
    <mergeCell ref="M45:M46"/>
    <mergeCell ref="M47:M48"/>
    <mergeCell ref="N35:S35"/>
    <mergeCell ref="N18:S18"/>
    <mergeCell ref="N1:S1"/>
    <mergeCell ref="C18:H18"/>
    <mergeCell ref="C1:H1"/>
    <mergeCell ref="L35:M36"/>
    <mergeCell ref="L18:M19"/>
    <mergeCell ref="L20:L31"/>
    <mergeCell ref="M20:M21"/>
    <mergeCell ref="M22:M23"/>
    <mergeCell ref="M24:M25"/>
    <mergeCell ref="M26:M27"/>
    <mergeCell ref="M28:M29"/>
    <mergeCell ref="M30:M31"/>
    <mergeCell ref="L1:M2"/>
    <mergeCell ref="L3:L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2021-03-09T15:30:38Z</dcterms:created>
  <dcterms:modified xsi:type="dcterms:W3CDTF">2021-03-10T11:24:13Z</dcterms:modified>
</cp:coreProperties>
</file>