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Shelly/Documents/GitHub/C_gigas/Polyploids/docs/"/>
    </mc:Choice>
  </mc:AlternateContent>
  <xr:revisionPtr revIDLastSave="0" documentId="13_ncr:1_{DE24ED4E-DFC8-094E-B728-4239704D79AB}" xr6:coauthVersionLast="36" xr6:coauthVersionMax="36" xr10:uidLastSave="{00000000-0000-0000-0000-000000000000}"/>
  <bookViews>
    <workbookView xWindow="220" yWindow="1000" windowWidth="32680" windowHeight="15640" activeTab="1" xr2:uid="{A9FC80AD-374B-154F-9165-D1EECA4F334F}"/>
  </bookViews>
  <sheets>
    <sheet name="DataAndStdCrv" sheetId="1" r:id="rId1"/>
    <sheet name="MethylationCalcs"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8" i="2" l="1"/>
  <c r="B21" i="2"/>
  <c r="C27" i="2"/>
  <c r="C28" i="2"/>
  <c r="B22" i="2"/>
  <c r="B23" i="2"/>
  <c r="B24" i="2"/>
  <c r="B25" i="2"/>
  <c r="B26" i="2"/>
  <c r="B27" i="2"/>
  <c r="B28" i="2"/>
  <c r="C21" i="2"/>
  <c r="D22" i="2"/>
  <c r="D23" i="2"/>
  <c r="D24" i="2"/>
  <c r="D25" i="2"/>
  <c r="D26" i="2"/>
  <c r="D27" i="2"/>
  <c r="C22" i="2"/>
  <c r="C23" i="2"/>
  <c r="C24" i="2"/>
  <c r="C25" i="2"/>
  <c r="C26" i="2"/>
  <c r="D21" i="2"/>
</calcChain>
</file>

<file path=xl/sharedStrings.xml><?xml version="1.0" encoding="utf-8"?>
<sst xmlns="http://schemas.openxmlformats.org/spreadsheetml/2006/main" count="134" uniqueCount="66">
  <si>
    <t>A</t>
  </si>
  <si>
    <t>B</t>
  </si>
  <si>
    <t>C</t>
  </si>
  <si>
    <t>D</t>
  </si>
  <si>
    <t>E</t>
  </si>
  <si>
    <t>F</t>
  </si>
  <si>
    <t>G</t>
  </si>
  <si>
    <t>H</t>
  </si>
  <si>
    <t>NC</t>
  </si>
  <si>
    <t>0.1 % PC</t>
  </si>
  <si>
    <t>0.2 % PC</t>
  </si>
  <si>
    <t>0.5 % PC</t>
  </si>
  <si>
    <t>1 % PC</t>
  </si>
  <si>
    <t>5 % PC</t>
  </si>
  <si>
    <t>10% PC</t>
  </si>
  <si>
    <t>blank</t>
  </si>
  <si>
    <t>sea lice 1</t>
  </si>
  <si>
    <t>sea lice 2</t>
  </si>
  <si>
    <t>T1</t>
  </si>
  <si>
    <t>T2</t>
  </si>
  <si>
    <t>T9</t>
  </si>
  <si>
    <t>T10</t>
  </si>
  <si>
    <t>4G</t>
  </si>
  <si>
    <t>4C</t>
  </si>
  <si>
    <t>4Ms</t>
  </si>
  <si>
    <t>D1</t>
  </si>
  <si>
    <t>D2</t>
  </si>
  <si>
    <t>D9</t>
  </si>
  <si>
    <t>D10</t>
  </si>
  <si>
    <t>Col12</t>
  </si>
  <si>
    <t>Col 6</t>
  </si>
  <si>
    <t>% Global DNA Methylation</t>
  </si>
  <si>
    <t>4M</t>
  </si>
  <si>
    <t>Plate map</t>
  </si>
  <si>
    <t>Reading 1</t>
  </si>
  <si>
    <t>Reading 2 (after ~10 minutes)</t>
  </si>
  <si>
    <t>Reading 1 (after ~5 minutes)</t>
  </si>
  <si>
    <t>Reading 1 (after ~15 minutes)</t>
  </si>
  <si>
    <t>Controls</t>
  </si>
  <si>
    <t>Reading 2</t>
  </si>
  <si>
    <t>Reading 3</t>
  </si>
  <si>
    <t>*Different series of data were plotted for the standard curve (color corresponds to series). Data series giving the curve with the best R2 is the purple series (data points from reading 1 for controls NC (0), 0.1% PC, 1% PC, and 5% PC)</t>
  </si>
  <si>
    <t>Calculating % Methylation</t>
  </si>
  <si>
    <t>according to manual: 5-mC% = (sample OD - NC OD) / (slope * ng sample DNA)</t>
  </si>
  <si>
    <t>NC OD = 0.203</t>
  </si>
  <si>
    <t>slope = 0.285</t>
  </si>
  <si>
    <t>ng sample DNA = 100 (except for sea lice female #2 which was 50ng)</t>
  </si>
  <si>
    <t>Col 1</t>
  </si>
  <si>
    <t>% Methylation Calculations</t>
  </si>
  <si>
    <t>Sample</t>
  </si>
  <si>
    <t>sample description</t>
  </si>
  <si>
    <t>C. gigas mantle individual #1 diploid control</t>
  </si>
  <si>
    <t>C. gigas mantle individual #2 diploid control</t>
  </si>
  <si>
    <t>C. gigas mantle individual #9 diploid heat shocked (45C)</t>
  </si>
  <si>
    <t>C. gigas mantle individual #10 diploid heat shocked (45C)</t>
  </si>
  <si>
    <t>C. gigas mantle individual #1 triploid control</t>
  </si>
  <si>
    <t>C. gigas mantle individual #2 triploid control</t>
  </si>
  <si>
    <t>C. gigas mantle individual #9 triploid heat shocked (45C)</t>
  </si>
  <si>
    <t>C. gigas mantle individual #10 triploid heat shocked (45C)</t>
  </si>
  <si>
    <t>C. gigas gonad individual #4 triploid</t>
  </si>
  <si>
    <t>C. gigas muscle individual #4 triploid</t>
  </si>
  <si>
    <t>C. gigas mantle individual #4 triploid</t>
  </si>
  <si>
    <t>sea lice female #1</t>
  </si>
  <si>
    <t>sea lice female #2</t>
  </si>
  <si>
    <t>NA</t>
  </si>
  <si>
    <t>C. gigas ctenidia individual #4 triploid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</si>
</sst>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2"/>
      <color theme="1"/>
      <name val="Calibri"/>
      <family val="2"/>
      <scheme val="minor"/>
    </font>
    <font>
      <b/>
      <sz val="12"/>
      <color theme="1"/>
      <name val="Calibri"/>
      <family val="2"/>
      <scheme val="minor"/>
    </font>
    <font>
      <sz val="12"/>
      <color theme="5"/>
      <name val="Calibri"/>
      <family val="2"/>
      <scheme val="minor"/>
    </font>
    <font>
      <sz val="12"/>
      <color theme="8"/>
      <name val="Calibri"/>
      <family val="2"/>
      <scheme val="minor"/>
    </font>
    <font>
      <sz val="12"/>
      <color rgb="FF00B050"/>
      <name val="Calibri"/>
      <family val="2"/>
      <scheme val="minor"/>
    </font>
    <font>
      <sz val="12"/>
      <color rgb="FF7030A0"/>
      <name val="Calibri"/>
      <family val="2"/>
      <scheme val="minor"/>
    </font>
    <font>
      <sz val="12"/>
      <color rgb="FF0070C0"/>
      <name val="Calibri"/>
      <family val="2"/>
      <scheme val="minor"/>
    </font>
    <font>
      <sz val="12"/>
      <color theme="1" tint="0.499984740745262"/>
      <name val="Calibri"/>
      <family val="2"/>
      <scheme val="minor"/>
    </font>
    <font>
      <sz val="12"/>
      <color theme="7"/>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3">
    <xf numFmtId="0" fontId="0" fillId="0" borderId="0" xfId="0"/>
    <xf numFmtId="164" fontId="0" fillId="0" borderId="1" xfId="0" applyNumberFormat="1" applyBorder="1"/>
    <xf numFmtId="164" fontId="0" fillId="2" borderId="1" xfId="0" applyNumberFormat="1" applyFill="1" applyBorder="1"/>
    <xf numFmtId="164" fontId="2" fillId="0" borderId="1" xfId="0" applyNumberFormat="1" applyFont="1" applyBorder="1"/>
    <xf numFmtId="164" fontId="3" fillId="0" borderId="1" xfId="0" applyNumberFormat="1" applyFont="1" applyBorder="1"/>
    <xf numFmtId="164" fontId="4" fillId="0" borderId="1" xfId="0" applyNumberFormat="1" applyFont="1" applyBorder="1"/>
    <xf numFmtId="164" fontId="5" fillId="0" borderId="1" xfId="0" applyNumberFormat="1" applyFont="1" applyBorder="1"/>
    <xf numFmtId="0" fontId="0" fillId="0" borderId="0" xfId="0" applyFill="1"/>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164" fontId="6" fillId="0" borderId="1" xfId="0" applyNumberFormat="1" applyFont="1" applyBorder="1"/>
    <xf numFmtId="164" fontId="7" fillId="0" borderId="1" xfId="0" applyNumberFormat="1" applyFont="1" applyBorder="1"/>
    <xf numFmtId="164" fontId="8" fillId="0" borderId="1" xfId="0" applyNumberFormat="1" applyFont="1" applyBorder="1"/>
    <xf numFmtId="0" fontId="1" fillId="0" borderId="2" xfId="0" applyFont="1" applyFill="1" applyBorder="1"/>
    <xf numFmtId="0" fontId="1" fillId="0" borderId="3" xfId="0" applyFont="1" applyFill="1" applyBorder="1"/>
    <xf numFmtId="49" fontId="0" fillId="0" borderId="1" xfId="0" applyNumberFormat="1" applyBorder="1" applyAlignment="1">
      <alignment wrapText="1"/>
    </xf>
    <xf numFmtId="49" fontId="0" fillId="0" borderId="9" xfId="0" applyNumberFormat="1" applyBorder="1" applyAlignment="1">
      <alignment wrapText="1"/>
    </xf>
    <xf numFmtId="49" fontId="1" fillId="0" borderId="8" xfId="0" applyNumberFormat="1" applyFont="1" applyBorder="1" applyAlignment="1">
      <alignment wrapText="1"/>
    </xf>
    <xf numFmtId="164" fontId="0" fillId="0" borderId="4" xfId="0" applyNumberFormat="1" applyFill="1" applyBorder="1" applyAlignment="1">
      <alignment horizontal="center" vertical="center"/>
    </xf>
    <xf numFmtId="0" fontId="0" fillId="0" borderId="5" xfId="0" applyFill="1" applyBorder="1" applyAlignment="1">
      <alignment horizontal="center" vertical="center"/>
    </xf>
    <xf numFmtId="164" fontId="0" fillId="0" borderId="6" xfId="0" applyNumberFormat="1" applyFill="1" applyBorder="1" applyAlignment="1">
      <alignment horizontal="center" vertical="center"/>
    </xf>
    <xf numFmtId="0" fontId="0" fillId="0"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117485980474963E-2"/>
          <c:y val="0.11531506849315068"/>
          <c:w val="0.9315200889695584"/>
          <c:h val="0.86824657534246574"/>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4387572431955554"/>
                  <c:y val="0.3175725470977344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0070C0"/>
                        </a:solidFill>
                      </a:rPr>
                      <a:t>y = 0.2184x + 0.3615</a:t>
                    </a:r>
                    <a:br>
                      <a:rPr lang="en-US" baseline="0">
                        <a:solidFill>
                          <a:srgbClr val="0070C0"/>
                        </a:solidFill>
                      </a:rPr>
                    </a:br>
                    <a:r>
                      <a:rPr lang="en-US" baseline="0">
                        <a:solidFill>
                          <a:srgbClr val="0070C0"/>
                        </a:solidFill>
                      </a:rPr>
                      <a:t>R² = 0.9717</a:t>
                    </a:r>
                    <a:endParaRPr lang="en-US">
                      <a:solidFill>
                        <a:srgbClr val="0070C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DataAndStdCrv!$P$4:$P$9</c:f>
              <c:numCache>
                <c:formatCode>0.000</c:formatCode>
                <c:ptCount val="6"/>
                <c:pt idx="0">
                  <c:v>0.20283778727148213</c:v>
                </c:pt>
                <c:pt idx="1">
                  <c:v>0.29513929079082685</c:v>
                </c:pt>
                <c:pt idx="2">
                  <c:v>0.52219350555968824</c:v>
                </c:pt>
                <c:pt idx="3">
                  <c:v>0.67213741472593547</c:v>
                </c:pt>
                <c:pt idx="4">
                  <c:v>1.6814824933296084</c:v>
                </c:pt>
                <c:pt idx="5">
                  <c:v>2.4208472531092005</c:v>
                </c:pt>
              </c:numCache>
            </c:numRef>
          </c:yVal>
          <c:smooth val="0"/>
          <c:extLst>
            <c:ext xmlns:c16="http://schemas.microsoft.com/office/drawing/2014/chart" uri="{C3380CC4-5D6E-409C-BE32-E72D297353CC}">
              <c16:uniqueId val="{00000000-A157-D946-9D8F-A6742586A981}"/>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2">
                            <a:lumMod val="75000"/>
                          </a:schemeClr>
                        </a:solidFill>
                      </a:rPr>
                      <a:t>y = 0.2203x + 0.3684</a:t>
                    </a:r>
                    <a:br>
                      <a:rPr lang="en-US" baseline="0">
                        <a:solidFill>
                          <a:schemeClr val="accent2">
                            <a:lumMod val="75000"/>
                          </a:schemeClr>
                        </a:solidFill>
                      </a:rPr>
                    </a:br>
                    <a:r>
                      <a:rPr lang="en-US" baseline="0">
                        <a:solidFill>
                          <a:schemeClr val="accent2">
                            <a:lumMod val="75000"/>
                          </a:schemeClr>
                        </a:solidFill>
                      </a:rPr>
                      <a:t>R² = 0.9699</a:t>
                    </a:r>
                    <a:endParaRPr lang="en-US">
                      <a:solidFill>
                        <a:schemeClr val="accent2">
                          <a:lumMod val="75000"/>
                        </a:schemeClr>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DataAndStdCrv!$Q$4:$Q$9</c:f>
              <c:numCache>
                <c:formatCode>0.000</c:formatCode>
                <c:ptCount val="6"/>
                <c:pt idx="0">
                  <c:v>0.20859913076331285</c:v>
                </c:pt>
                <c:pt idx="1">
                  <c:v>0.2971374208115749</c:v>
                </c:pt>
                <c:pt idx="2">
                  <c:v>0.52770184707669032</c:v>
                </c:pt>
                <c:pt idx="3">
                  <c:v>0.68297754885639994</c:v>
                </c:pt>
                <c:pt idx="4">
                  <c:v>1.7109956035106071</c:v>
                </c:pt>
                <c:pt idx="5">
                  <c:v>2.439434744439688</c:v>
                </c:pt>
              </c:numCache>
            </c:numRef>
          </c:yVal>
          <c:smooth val="0"/>
          <c:extLst>
            <c:ext xmlns:c16="http://schemas.microsoft.com/office/drawing/2014/chart" uri="{C3380CC4-5D6E-409C-BE32-E72D297353CC}">
              <c16:uniqueId val="{00000001-A157-D946-9D8F-A6742586A981}"/>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8152223976666473"/>
                  <c:y val="0.261213677057491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DataAndStdCrv!$O$4:$O$9</c:f>
              <c:numCache>
                <c:formatCode>0.000</c:formatCode>
                <c:ptCount val="6"/>
                <c:pt idx="0">
                  <c:v>0</c:v>
                </c:pt>
                <c:pt idx="1">
                  <c:v>0.1</c:v>
                </c:pt>
                <c:pt idx="2">
                  <c:v>0.5</c:v>
                </c:pt>
                <c:pt idx="3">
                  <c:v>1</c:v>
                </c:pt>
                <c:pt idx="4">
                  <c:v>5</c:v>
                </c:pt>
                <c:pt idx="5">
                  <c:v>10</c:v>
                </c:pt>
              </c:numCache>
            </c:numRef>
          </c:xVal>
          <c:yVal>
            <c:numRef>
              <c:f>DataAndStdCrv!$R$4:$R$9</c:f>
              <c:numCache>
                <c:formatCode>0.000</c:formatCode>
                <c:ptCount val="6"/>
                <c:pt idx="0">
                  <c:v>0.2149271671444829</c:v>
                </c:pt>
                <c:pt idx="1">
                  <c:v>0.30099616015383085</c:v>
                </c:pt>
                <c:pt idx="2">
                  <c:v>0.53272032597688102</c:v>
                </c:pt>
                <c:pt idx="3">
                  <c:v>0.69329009356889093</c:v>
                </c:pt>
                <c:pt idx="4">
                  <c:v>1.7293158732382943</c:v>
                </c:pt>
                <c:pt idx="5">
                  <c:v>2.4562174182072538</c:v>
                </c:pt>
              </c:numCache>
            </c:numRef>
          </c:yVal>
          <c:smooth val="0"/>
          <c:extLst>
            <c:ext xmlns:c16="http://schemas.microsoft.com/office/drawing/2014/chart" uri="{C3380CC4-5D6E-409C-BE32-E72D297353CC}">
              <c16:uniqueId val="{00000002-A157-D946-9D8F-A6742586A981}"/>
            </c:ext>
          </c:extLst>
        </c:ser>
        <c:ser>
          <c:idx val="4"/>
          <c:order val="3"/>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1"/>
            <c:dispEq val="1"/>
            <c:trendlineLbl>
              <c:layout>
                <c:manualLayout>
                  <c:x val="6.2007900244981033E-2"/>
                  <c:y val="0.14957609750835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trendlineLbl>
          </c:trendline>
          <c:xVal>
            <c:numRef>
              <c:f>DataAndStdCrv!$O$23:$O$26</c:f>
              <c:numCache>
                <c:formatCode>0.000</c:formatCode>
                <c:ptCount val="4"/>
                <c:pt idx="0">
                  <c:v>0</c:v>
                </c:pt>
                <c:pt idx="1">
                  <c:v>0.1</c:v>
                </c:pt>
                <c:pt idx="2">
                  <c:v>0.5</c:v>
                </c:pt>
                <c:pt idx="3">
                  <c:v>1</c:v>
                </c:pt>
              </c:numCache>
            </c:numRef>
          </c:xVal>
          <c:yVal>
            <c:numRef>
              <c:f>DataAndStdCrv!$P$23:$P$26</c:f>
              <c:numCache>
                <c:formatCode>0.000</c:formatCode>
                <c:ptCount val="4"/>
                <c:pt idx="0">
                  <c:v>0.20283778727148213</c:v>
                </c:pt>
                <c:pt idx="1">
                  <c:v>0.29513929079082685</c:v>
                </c:pt>
                <c:pt idx="2">
                  <c:v>0.52219350555968824</c:v>
                </c:pt>
                <c:pt idx="3">
                  <c:v>0.67213741472593547</c:v>
                </c:pt>
              </c:numCache>
            </c:numRef>
          </c:yVal>
          <c:smooth val="0"/>
          <c:extLst>
            <c:ext xmlns:c16="http://schemas.microsoft.com/office/drawing/2014/chart" uri="{C3380CC4-5D6E-409C-BE32-E72D297353CC}">
              <c16:uniqueId val="{00000006-A157-D946-9D8F-A6742586A981}"/>
            </c:ext>
          </c:extLst>
        </c:ser>
        <c:ser>
          <c:idx val="3"/>
          <c:order val="4"/>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1"/>
            <c:trendlineLbl>
              <c:layout>
                <c:manualLayout>
                  <c:x val="2.7777713358926124E-2"/>
                  <c:y val="0.1126149427088726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4"/>
                        </a:solidFill>
                      </a:rPr>
                      <a:t>y = 0.2174x + 0.3645</a:t>
                    </a:r>
                    <a:br>
                      <a:rPr lang="en-US" baseline="0">
                        <a:solidFill>
                          <a:schemeClr val="accent4"/>
                        </a:solidFill>
                      </a:rPr>
                    </a:br>
                    <a:r>
                      <a:rPr lang="en-US" baseline="0">
                        <a:solidFill>
                          <a:schemeClr val="accent4"/>
                        </a:solidFill>
                      </a:rPr>
                      <a:t>R² = 0.97</a:t>
                    </a:r>
                    <a:endParaRPr lang="en-US">
                      <a:solidFill>
                        <a:schemeClr val="accent4"/>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DataAndStdCrv!$O$15:$O$18</c:f>
              <c:numCache>
                <c:formatCode>0.000</c:formatCode>
                <c:ptCount val="4"/>
                <c:pt idx="0">
                  <c:v>0</c:v>
                </c:pt>
                <c:pt idx="1">
                  <c:v>0.5</c:v>
                </c:pt>
                <c:pt idx="2">
                  <c:v>5</c:v>
                </c:pt>
                <c:pt idx="3">
                  <c:v>10</c:v>
                </c:pt>
              </c:numCache>
            </c:numRef>
          </c:xVal>
          <c:yVal>
            <c:numRef>
              <c:f>DataAndStdCrv!$P$15:$P$18</c:f>
              <c:numCache>
                <c:formatCode>0.000</c:formatCode>
                <c:ptCount val="4"/>
                <c:pt idx="0">
                  <c:v>0.20283778727148213</c:v>
                </c:pt>
                <c:pt idx="1">
                  <c:v>0.52219350555968824</c:v>
                </c:pt>
                <c:pt idx="2">
                  <c:v>1.6814824933296084</c:v>
                </c:pt>
                <c:pt idx="3">
                  <c:v>2.4208472531092005</c:v>
                </c:pt>
              </c:numCache>
            </c:numRef>
          </c:yVal>
          <c:smooth val="0"/>
          <c:extLst>
            <c:ext xmlns:c16="http://schemas.microsoft.com/office/drawing/2014/chart" uri="{C3380CC4-5D6E-409C-BE32-E72D297353CC}">
              <c16:uniqueId val="{0000000B-A157-D946-9D8F-A6742586A981}"/>
            </c:ext>
          </c:extLst>
        </c:ser>
        <c:ser>
          <c:idx val="5"/>
          <c:order val="5"/>
          <c:tx>
            <c:v>Green</c:v>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1"/>
            <c:dispEq val="1"/>
            <c:trendlineLbl>
              <c:layout>
                <c:manualLayout>
                  <c:x val="-0.16767845257579012"/>
                  <c:y val="3.04616687587776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6"/>
                      </a:solidFill>
                      <a:latin typeface="+mn-lt"/>
                      <a:ea typeface="+mn-ea"/>
                      <a:cs typeface="+mn-cs"/>
                    </a:defRPr>
                  </a:pPr>
                  <a:endParaRPr lang="en-US"/>
                </a:p>
              </c:txPr>
            </c:trendlineLbl>
          </c:trendline>
          <c:xVal>
            <c:numRef>
              <c:f>DataAndStdCrv!$O$28:$O$31</c:f>
              <c:numCache>
                <c:formatCode>0.000</c:formatCode>
                <c:ptCount val="4"/>
                <c:pt idx="0">
                  <c:v>0</c:v>
                </c:pt>
                <c:pt idx="1">
                  <c:v>1</c:v>
                </c:pt>
                <c:pt idx="2">
                  <c:v>5</c:v>
                </c:pt>
                <c:pt idx="3">
                  <c:v>10</c:v>
                </c:pt>
              </c:numCache>
            </c:numRef>
          </c:xVal>
          <c:yVal>
            <c:numRef>
              <c:f>DataAndStdCrv!$P$28:$P$31</c:f>
              <c:numCache>
                <c:formatCode>0.000</c:formatCode>
                <c:ptCount val="4"/>
                <c:pt idx="0">
                  <c:v>0.20283778727148213</c:v>
                </c:pt>
                <c:pt idx="1">
                  <c:v>0.67213741472593547</c:v>
                </c:pt>
                <c:pt idx="2">
                  <c:v>1.6814824933296084</c:v>
                </c:pt>
                <c:pt idx="3">
                  <c:v>2.4208472531092005</c:v>
                </c:pt>
              </c:numCache>
            </c:numRef>
          </c:yVal>
          <c:smooth val="0"/>
          <c:extLst>
            <c:ext xmlns:c16="http://schemas.microsoft.com/office/drawing/2014/chart" uri="{C3380CC4-5D6E-409C-BE32-E72D297353CC}">
              <c16:uniqueId val="{0000000D-A157-D946-9D8F-A6742586A981}"/>
            </c:ext>
          </c:extLst>
        </c:ser>
        <c:ser>
          <c:idx val="6"/>
          <c:order val="6"/>
          <c:tx>
            <c:v>purp</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1"/>
            <c:dispEq val="1"/>
            <c:trendlineLbl>
              <c:layout>
                <c:manualLayout>
                  <c:x val="-7.2729363731254201E-2"/>
                  <c:y val="3.55754695792943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trendlineLbl>
          </c:trendline>
          <c:xVal>
            <c:numRef>
              <c:f>DataAndStdCrv!$O$34:$O$37</c:f>
              <c:numCache>
                <c:formatCode>0.000</c:formatCode>
                <c:ptCount val="4"/>
                <c:pt idx="0">
                  <c:v>0</c:v>
                </c:pt>
                <c:pt idx="1">
                  <c:v>0.1</c:v>
                </c:pt>
                <c:pt idx="2">
                  <c:v>1</c:v>
                </c:pt>
                <c:pt idx="3">
                  <c:v>5</c:v>
                </c:pt>
              </c:numCache>
            </c:numRef>
          </c:xVal>
          <c:yVal>
            <c:numRef>
              <c:f>DataAndStdCrv!$P$34:$P$37</c:f>
              <c:numCache>
                <c:formatCode>0.000</c:formatCode>
                <c:ptCount val="4"/>
                <c:pt idx="0">
                  <c:v>0.20283778727148213</c:v>
                </c:pt>
                <c:pt idx="1">
                  <c:v>0.29513929079082685</c:v>
                </c:pt>
                <c:pt idx="2">
                  <c:v>0.67213741472593547</c:v>
                </c:pt>
                <c:pt idx="3">
                  <c:v>1.6814824933296084</c:v>
                </c:pt>
              </c:numCache>
            </c:numRef>
          </c:yVal>
          <c:smooth val="0"/>
          <c:extLst>
            <c:ext xmlns:c16="http://schemas.microsoft.com/office/drawing/2014/chart" uri="{C3380CC4-5D6E-409C-BE32-E72D297353CC}">
              <c16:uniqueId val="{0000000F-A157-D946-9D8F-A6742586A981}"/>
            </c:ext>
          </c:extLst>
        </c:ser>
        <c:dLbls>
          <c:showLegendKey val="0"/>
          <c:showVal val="0"/>
          <c:showCatName val="0"/>
          <c:showSerName val="0"/>
          <c:showPercent val="0"/>
          <c:showBubbleSize val="0"/>
        </c:dLbls>
        <c:axId val="1986057824"/>
        <c:axId val="1987011744"/>
      </c:scatterChart>
      <c:valAx>
        <c:axId val="19860578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11744"/>
        <c:crosses val="autoZero"/>
        <c:crossBetween val="midCat"/>
      </c:valAx>
      <c:valAx>
        <c:axId val="19870117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057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560027</xdr:colOff>
      <xdr:row>5</xdr:row>
      <xdr:rowOff>196157</xdr:rowOff>
    </xdr:from>
    <xdr:to>
      <xdr:col>30</xdr:col>
      <xdr:colOff>185377</xdr:colOff>
      <xdr:row>28</xdr:row>
      <xdr:rowOff>158484</xdr:rowOff>
    </xdr:to>
    <xdr:graphicFrame macro="">
      <xdr:nvGraphicFramePr>
        <xdr:cNvPr id="2" name="Chart 1">
          <a:extLst>
            <a:ext uri="{FF2B5EF4-FFF2-40B4-BE49-F238E27FC236}">
              <a16:creationId xmlns:a16="http://schemas.microsoft.com/office/drawing/2014/main" id="{C1BE3D0D-7FD2-8E4C-82B7-17251C0BE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F320B-CA80-7141-9D31-A6D1BF32886A}">
  <dimension ref="A1:R41"/>
  <sheetViews>
    <sheetView topLeftCell="E1" zoomScale="119" zoomScaleNormal="119" workbookViewId="0">
      <selection activeCell="O1" sqref="O1"/>
    </sheetView>
  </sheetViews>
  <sheetFormatPr baseColWidth="10" defaultRowHeight="16" x14ac:dyDescent="0.2"/>
  <cols>
    <col min="1" max="1" width="10.83203125" style="10"/>
  </cols>
  <sheetData>
    <row r="1" spans="1:18" ht="17" x14ac:dyDescent="0.2">
      <c r="A1" s="9" t="s">
        <v>33</v>
      </c>
      <c r="O1" s="8" t="s">
        <v>41</v>
      </c>
    </row>
    <row r="2" spans="1:18" x14ac:dyDescent="0.2">
      <c r="B2">
        <v>1</v>
      </c>
      <c r="C2">
        <v>2</v>
      </c>
      <c r="D2">
        <v>3</v>
      </c>
      <c r="E2">
        <v>4</v>
      </c>
      <c r="F2">
        <v>5</v>
      </c>
      <c r="G2">
        <v>6</v>
      </c>
      <c r="H2">
        <v>7</v>
      </c>
      <c r="I2">
        <v>8</v>
      </c>
      <c r="K2">
        <v>10</v>
      </c>
      <c r="L2">
        <v>11</v>
      </c>
      <c r="M2">
        <v>12</v>
      </c>
    </row>
    <row r="3" spans="1:18" ht="17" x14ac:dyDescent="0.2">
      <c r="A3" s="10" t="s">
        <v>0</v>
      </c>
      <c r="B3" s="1" t="s">
        <v>8</v>
      </c>
      <c r="C3" s="2">
        <v>8.3773313181196944E-4</v>
      </c>
      <c r="D3" s="2">
        <v>1.3128443003571613E-3</v>
      </c>
      <c r="E3" s="2">
        <v>1.3944996920374579E-3</v>
      </c>
      <c r="F3" s="2">
        <v>1.4646751091429106E-3</v>
      </c>
      <c r="G3" s="1" t="s">
        <v>25</v>
      </c>
      <c r="H3" s="2">
        <v>1.079455035731345E-3</v>
      </c>
      <c r="I3" s="2">
        <v>1.6086912153807317E-3</v>
      </c>
      <c r="J3" s="2">
        <v>1.6141381398188691E-3</v>
      </c>
      <c r="K3" s="2">
        <v>1.648031649174126E-3</v>
      </c>
      <c r="L3" s="2">
        <v>1.6577159948519445E-3</v>
      </c>
      <c r="M3" s="1" t="s">
        <v>22</v>
      </c>
      <c r="O3" s="8" t="s">
        <v>38</v>
      </c>
      <c r="P3" s="8" t="s">
        <v>34</v>
      </c>
      <c r="Q3" s="8" t="s">
        <v>39</v>
      </c>
      <c r="R3" s="8" t="s">
        <v>40</v>
      </c>
    </row>
    <row r="4" spans="1:18" ht="17" x14ac:dyDescent="0.2">
      <c r="A4" s="10" t="s">
        <v>1</v>
      </c>
      <c r="B4" s="1" t="s">
        <v>9</v>
      </c>
      <c r="C4" s="2">
        <v>1.2886530583321528E-3</v>
      </c>
      <c r="D4" s="2">
        <v>1.6710323227770822E-3</v>
      </c>
      <c r="E4" s="2">
        <v>1.6776906398571153E-3</v>
      </c>
      <c r="F4" s="2">
        <v>1.6649793958310752E-3</v>
      </c>
      <c r="G4" s="1" t="s">
        <v>26</v>
      </c>
      <c r="H4" s="2">
        <v>1.1919015630816681E-3</v>
      </c>
      <c r="I4" s="2">
        <v>1.6571107169202988E-3</v>
      </c>
      <c r="J4" s="2">
        <v>1.6661899744713595E-3</v>
      </c>
      <c r="K4" s="2">
        <v>1.6734535171770159E-3</v>
      </c>
      <c r="L4" s="2">
        <v>1.6698217306388874E-3</v>
      </c>
      <c r="M4" s="1" t="s">
        <v>23</v>
      </c>
      <c r="O4" s="1">
        <v>0</v>
      </c>
      <c r="P4" s="11">
        <v>0.20283778727148213</v>
      </c>
      <c r="Q4" s="12">
        <v>0.20859913076331285</v>
      </c>
      <c r="R4" s="13">
        <v>0.2149271671444829</v>
      </c>
    </row>
    <row r="5" spans="1:18" ht="17" x14ac:dyDescent="0.2">
      <c r="A5" s="10" t="s">
        <v>2</v>
      </c>
      <c r="B5" s="1" t="s">
        <v>10</v>
      </c>
      <c r="C5" s="2">
        <v>1.3448997717675282E-3</v>
      </c>
      <c r="D5" s="2">
        <v>1.6661899744713595E-3</v>
      </c>
      <c r="E5" s="2">
        <v>1.6782959464717803E-3</v>
      </c>
      <c r="F5" s="2">
        <v>1.6710323227770822E-3</v>
      </c>
      <c r="G5" s="1" t="s">
        <v>27</v>
      </c>
      <c r="H5" s="2">
        <v>1.2033896754020297E-3</v>
      </c>
      <c r="I5" s="2">
        <v>1.6734535171770159E-3</v>
      </c>
      <c r="J5" s="2">
        <v>1.6873756469316151E-3</v>
      </c>
      <c r="K5" s="2">
        <v>1.6680058487588605E-3</v>
      </c>
      <c r="L5" s="2">
        <v>1.6795065622319939E-3</v>
      </c>
      <c r="M5" s="1" t="s">
        <v>24</v>
      </c>
      <c r="O5" s="1">
        <v>0.1</v>
      </c>
      <c r="P5" s="11">
        <v>0.29513929079082685</v>
      </c>
      <c r="Q5" s="12">
        <v>0.2971374208115749</v>
      </c>
      <c r="R5" s="13">
        <v>0.30099616015383085</v>
      </c>
    </row>
    <row r="6" spans="1:18" ht="17" x14ac:dyDescent="0.2">
      <c r="A6" s="10" t="s">
        <v>3</v>
      </c>
      <c r="B6" s="1" t="s">
        <v>11</v>
      </c>
      <c r="C6" s="2">
        <v>1.2136687703366248E-3</v>
      </c>
      <c r="D6" s="2">
        <v>1.6631635341977722E-3</v>
      </c>
      <c r="E6" s="2">
        <v>1.6734535171770159E-3</v>
      </c>
      <c r="F6" s="2">
        <v>1.6746641194387924E-3</v>
      </c>
      <c r="G6" s="1" t="s">
        <v>28</v>
      </c>
      <c r="H6" s="2">
        <v>1.2112501378759432E-3</v>
      </c>
      <c r="I6" s="2">
        <v>1.6716376201116009E-3</v>
      </c>
      <c r="J6" s="2">
        <v>1.697666203604827E-3</v>
      </c>
      <c r="K6" s="2">
        <v>1.6758747250751984E-3</v>
      </c>
      <c r="L6" s="2">
        <v>1.6740588178860828E-3</v>
      </c>
      <c r="M6" s="1" t="s">
        <v>24</v>
      </c>
      <c r="O6" s="1">
        <v>0.5</v>
      </c>
      <c r="P6" s="11">
        <v>0.52219350555968824</v>
      </c>
      <c r="Q6" s="12">
        <v>0.52770184707669032</v>
      </c>
      <c r="R6" s="13">
        <v>0.53272032597688102</v>
      </c>
    </row>
    <row r="7" spans="1:18" ht="17" x14ac:dyDescent="0.2">
      <c r="A7" s="10" t="s">
        <v>4</v>
      </c>
      <c r="B7" s="1" t="s">
        <v>12</v>
      </c>
      <c r="C7" s="2">
        <v>1.1949247210717249E-3</v>
      </c>
      <c r="D7" s="2">
        <v>1.6867703276618612E-3</v>
      </c>
      <c r="E7" s="2">
        <v>1.6843490590196959E-3</v>
      </c>
      <c r="F7" s="2">
        <v>1.6789012539300562E-3</v>
      </c>
      <c r="G7" s="1" t="s">
        <v>15</v>
      </c>
      <c r="H7" s="2">
        <v>1.454995067085084E-3</v>
      </c>
      <c r="I7" s="2">
        <v>1.6655846847294365E-3</v>
      </c>
      <c r="J7" s="2">
        <v>1.6776906398571153E-3</v>
      </c>
      <c r="K7" s="2">
        <v>1.6789012539300562E-3</v>
      </c>
      <c r="L7" s="2">
        <v>1.6782959464717803E-3</v>
      </c>
      <c r="M7" s="1" t="s">
        <v>18</v>
      </c>
      <c r="O7" s="1">
        <v>1</v>
      </c>
      <c r="P7" s="11">
        <v>0.67213741472593547</v>
      </c>
      <c r="Q7" s="12">
        <v>0.68297754885639994</v>
      </c>
      <c r="R7" s="13">
        <v>0.69329009356889093</v>
      </c>
    </row>
    <row r="8" spans="1:18" ht="17" x14ac:dyDescent="0.2">
      <c r="A8" s="10" t="s">
        <v>5</v>
      </c>
      <c r="B8" s="1" t="s">
        <v>13</v>
      </c>
      <c r="C8" s="2">
        <v>1.1931108237523398E-3</v>
      </c>
      <c r="D8" s="2">
        <v>1.7103784043819307E-3</v>
      </c>
      <c r="E8" s="2">
        <v>1.6904022559359004E-3</v>
      </c>
      <c r="F8" s="2">
        <v>1.6692164358352551E-3</v>
      </c>
      <c r="G8" s="1" t="s">
        <v>15</v>
      </c>
      <c r="H8" s="2">
        <v>1.4168819986793975E-3</v>
      </c>
      <c r="I8" s="2">
        <v>1.6916129054435718E-3</v>
      </c>
      <c r="J8" s="2">
        <v>1.6855596916533792E-3</v>
      </c>
      <c r="K8" s="2">
        <v>1.6928235583260395E-3</v>
      </c>
      <c r="L8" s="2">
        <v>1.6867703276618612E-3</v>
      </c>
      <c r="M8" s="1" t="s">
        <v>19</v>
      </c>
      <c r="O8" s="1">
        <v>5</v>
      </c>
      <c r="P8" s="11">
        <v>1.6814824933296084</v>
      </c>
      <c r="Q8" s="12">
        <v>1.7109956035106071</v>
      </c>
      <c r="R8" s="13">
        <v>1.7293158732382943</v>
      </c>
    </row>
    <row r="9" spans="1:18" ht="17" x14ac:dyDescent="0.2">
      <c r="A9" s="10" t="s">
        <v>6</v>
      </c>
      <c r="B9" s="1" t="s">
        <v>14</v>
      </c>
      <c r="C9" s="2">
        <v>1.1574390493337885E-3</v>
      </c>
      <c r="D9" s="2">
        <v>1.6710323227770822E-3</v>
      </c>
      <c r="E9" s="2">
        <v>1.6764800291588511E-3</v>
      </c>
      <c r="F9" s="2">
        <v>1.6540843399158733E-3</v>
      </c>
      <c r="G9" s="1" t="s">
        <v>16</v>
      </c>
      <c r="H9" s="2">
        <v>1.2838149716241571E-3</v>
      </c>
      <c r="I9" s="2">
        <v>1.6734535171770159E-3</v>
      </c>
      <c r="J9" s="2">
        <v>1.6595318337082221E-3</v>
      </c>
      <c r="K9" s="2">
        <v>1.6559001635878332E-3</v>
      </c>
      <c r="L9" s="2">
        <v>1.6698217306388874E-3</v>
      </c>
      <c r="M9" s="1" t="s">
        <v>20</v>
      </c>
      <c r="O9" s="1">
        <v>10</v>
      </c>
      <c r="P9" s="11">
        <v>2.4208472531092005</v>
      </c>
      <c r="Q9" s="12">
        <v>2.439434744439688</v>
      </c>
      <c r="R9" s="13">
        <v>2.4562174182072538</v>
      </c>
    </row>
    <row r="10" spans="1:18" ht="17" x14ac:dyDescent="0.2">
      <c r="A10" s="10" t="s">
        <v>7</v>
      </c>
      <c r="B10" s="1" t="s">
        <v>15</v>
      </c>
      <c r="C10" s="2">
        <v>1.4858509533832564E-3</v>
      </c>
      <c r="D10" s="2">
        <v>1.6789012539300562E-3</v>
      </c>
      <c r="E10" s="2">
        <v>1.6904022559359004E-3</v>
      </c>
      <c r="F10" s="2">
        <v>1.6625582486738757E-3</v>
      </c>
      <c r="G10" s="1" t="s">
        <v>17</v>
      </c>
      <c r="H10" s="2">
        <v>1.1858553102340943E-3</v>
      </c>
      <c r="I10" s="2">
        <v>1.6855596916533792E-3</v>
      </c>
      <c r="J10" s="2">
        <v>1.6782959464717803E-3</v>
      </c>
      <c r="K10" s="2">
        <v>1.6698217306388874E-3</v>
      </c>
      <c r="L10" s="2">
        <v>1.6601371150141995E-3</v>
      </c>
      <c r="M10" s="1" t="s">
        <v>21</v>
      </c>
    </row>
    <row r="12" spans="1:18" ht="51" x14ac:dyDescent="0.2">
      <c r="A12" s="9" t="s">
        <v>36</v>
      </c>
    </row>
    <row r="13" spans="1:18" x14ac:dyDescent="0.2">
      <c r="B13">
        <v>1</v>
      </c>
      <c r="C13">
        <v>2</v>
      </c>
      <c r="D13">
        <v>3</v>
      </c>
      <c r="E13">
        <v>4</v>
      </c>
      <c r="F13">
        <v>5</v>
      </c>
      <c r="G13">
        <v>6</v>
      </c>
      <c r="H13">
        <v>7</v>
      </c>
      <c r="I13">
        <v>8</v>
      </c>
      <c r="K13">
        <v>10</v>
      </c>
      <c r="L13">
        <v>11</v>
      </c>
      <c r="M13">
        <v>12</v>
      </c>
    </row>
    <row r="14" spans="1:18" ht="17" x14ac:dyDescent="0.2">
      <c r="A14" s="10" t="s">
        <v>0</v>
      </c>
      <c r="B14" s="1">
        <v>0.20283778727148213</v>
      </c>
      <c r="C14" s="1">
        <v>8.3773313181196944E-4</v>
      </c>
      <c r="D14" s="1">
        <v>1.3128443003571613E-3</v>
      </c>
      <c r="E14" s="1">
        <v>1.3944996920374579E-3</v>
      </c>
      <c r="F14" s="1">
        <v>1.4646751091429106E-3</v>
      </c>
      <c r="G14" s="1">
        <v>0.91003355638304007</v>
      </c>
      <c r="H14" s="1">
        <v>1.079455035731345E-3</v>
      </c>
      <c r="I14" s="1">
        <v>1.6086912153807317E-3</v>
      </c>
      <c r="J14" s="1">
        <v>1.6141381398188691E-3</v>
      </c>
      <c r="K14" s="1">
        <v>1.648031649174126E-3</v>
      </c>
      <c r="L14" s="1">
        <v>1.6577159948519445E-3</v>
      </c>
      <c r="M14" s="1">
        <v>2.2048538167187508</v>
      </c>
      <c r="O14" s="8" t="s">
        <v>38</v>
      </c>
      <c r="P14" s="8" t="s">
        <v>34</v>
      </c>
      <c r="Q14" s="8" t="s">
        <v>39</v>
      </c>
      <c r="R14" s="8" t="s">
        <v>40</v>
      </c>
    </row>
    <row r="15" spans="1:18" ht="17" x14ac:dyDescent="0.2">
      <c r="A15" s="10" t="s">
        <v>1</v>
      </c>
      <c r="B15" s="1">
        <v>0.29513929079082685</v>
      </c>
      <c r="C15" s="1">
        <v>1.2886530583321528E-3</v>
      </c>
      <c r="D15" s="1">
        <v>1.6710323227770822E-3</v>
      </c>
      <c r="E15" s="1">
        <v>1.6776906398571153E-3</v>
      </c>
      <c r="F15" s="1">
        <v>1.6649793958310752E-3</v>
      </c>
      <c r="G15" s="1">
        <v>1.0532247492263678</v>
      </c>
      <c r="H15" s="1">
        <v>1.1919015630816681E-3</v>
      </c>
      <c r="I15" s="1">
        <v>1.6571107169202988E-3</v>
      </c>
      <c r="J15" s="1">
        <v>1.6661899744713595E-3</v>
      </c>
      <c r="K15" s="1">
        <v>1.6734535171770159E-3</v>
      </c>
      <c r="L15" s="1">
        <v>1.6698217306388874E-3</v>
      </c>
      <c r="M15" s="1">
        <v>0.55313209526417229</v>
      </c>
      <c r="O15" s="3">
        <v>0</v>
      </c>
      <c r="P15" s="3">
        <v>0.20283778727148213</v>
      </c>
      <c r="Q15" s="3">
        <v>0.20859913076331285</v>
      </c>
      <c r="R15" s="3">
        <v>0.2149271671444829</v>
      </c>
    </row>
    <row r="16" spans="1:18" ht="17" x14ac:dyDescent="0.2">
      <c r="A16" s="10" t="s">
        <v>2</v>
      </c>
      <c r="B16" s="1">
        <v>0.24882609108853315</v>
      </c>
      <c r="C16" s="1">
        <v>1.3448997717675282E-3</v>
      </c>
      <c r="D16" s="1">
        <v>1.6661899744713595E-3</v>
      </c>
      <c r="E16" s="1">
        <v>1.6782959464717803E-3</v>
      </c>
      <c r="F16" s="1">
        <v>1.6710323227770822E-3</v>
      </c>
      <c r="G16" s="1">
        <v>0.76132798180464467</v>
      </c>
      <c r="H16" s="1">
        <v>1.2033896754020297E-3</v>
      </c>
      <c r="I16" s="1">
        <v>1.6734535171770159E-3</v>
      </c>
      <c r="J16" s="1">
        <v>1.6873756469316151E-3</v>
      </c>
      <c r="K16" s="1">
        <v>1.6680058487588605E-3</v>
      </c>
      <c r="L16" s="1">
        <v>1.6795065622319939E-3</v>
      </c>
      <c r="M16" s="1">
        <v>0.97663329355555528</v>
      </c>
      <c r="O16" s="3">
        <v>0.5</v>
      </c>
      <c r="P16" s="3">
        <v>0.52219350555968824</v>
      </c>
      <c r="Q16" s="3">
        <v>0.52770184707669032</v>
      </c>
      <c r="R16" s="3">
        <v>0.53272032597688102</v>
      </c>
    </row>
    <row r="17" spans="1:18" ht="17" x14ac:dyDescent="0.2">
      <c r="A17" s="10" t="s">
        <v>3</v>
      </c>
      <c r="B17" s="1">
        <v>0.52219350555968824</v>
      </c>
      <c r="C17" s="1">
        <v>1.2136687703366248E-3</v>
      </c>
      <c r="D17" s="1">
        <v>1.6631635341977722E-3</v>
      </c>
      <c r="E17" s="1">
        <v>1.6734535171770159E-3</v>
      </c>
      <c r="F17" s="1">
        <v>1.6746641194387924E-3</v>
      </c>
      <c r="G17" s="1">
        <v>0.63488225238097029</v>
      </c>
      <c r="H17" s="1">
        <v>1.2112501378759432E-3</v>
      </c>
      <c r="I17" s="1">
        <v>1.6716376201116009E-3</v>
      </c>
      <c r="J17" s="1">
        <v>1.697666203604827E-3</v>
      </c>
      <c r="K17" s="1">
        <v>1.6758747250751984E-3</v>
      </c>
      <c r="L17" s="1">
        <v>1.6740588178860828E-3</v>
      </c>
      <c r="M17" s="1">
        <v>1.5061351458090599</v>
      </c>
      <c r="O17" s="3">
        <v>5</v>
      </c>
      <c r="P17" s="3">
        <v>1.6814824933296084</v>
      </c>
      <c r="Q17" s="3">
        <v>1.7109956035106071</v>
      </c>
      <c r="R17" s="3">
        <v>1.7293158732382943</v>
      </c>
    </row>
    <row r="18" spans="1:18" ht="17" x14ac:dyDescent="0.2">
      <c r="A18" s="10" t="s">
        <v>4</v>
      </c>
      <c r="B18" s="1">
        <v>0.67213741472593547</v>
      </c>
      <c r="C18" s="1">
        <v>1.1949247210717249E-3</v>
      </c>
      <c r="D18" s="1">
        <v>1.6867703276618612E-3</v>
      </c>
      <c r="E18" s="1">
        <v>1.6843490590196959E-3</v>
      </c>
      <c r="F18" s="1">
        <v>1.6789012539300562E-3</v>
      </c>
      <c r="G18" s="1">
        <v>0.16960492414079609</v>
      </c>
      <c r="H18" s="1">
        <v>1.454995067085084E-3</v>
      </c>
      <c r="I18" s="1">
        <v>1.6655846847294365E-3</v>
      </c>
      <c r="J18" s="1">
        <v>1.6776906398571153E-3</v>
      </c>
      <c r="K18" s="1">
        <v>1.6789012539300562E-3</v>
      </c>
      <c r="L18" s="1">
        <v>1.6782959464717803E-3</v>
      </c>
      <c r="M18" s="1">
        <v>0.83268115577254509</v>
      </c>
      <c r="O18" s="3">
        <v>10</v>
      </c>
      <c r="P18" s="3">
        <v>2.4208472531092005</v>
      </c>
      <c r="Q18" s="3">
        <v>2.439434744439688</v>
      </c>
      <c r="R18" s="3">
        <v>2.4562174182072538</v>
      </c>
    </row>
    <row r="19" spans="1:18" ht="17" x14ac:dyDescent="0.2">
      <c r="A19" s="10" t="s">
        <v>5</v>
      </c>
      <c r="B19" s="1">
        <v>1.6814824933296084</v>
      </c>
      <c r="C19" s="1">
        <v>1.1931108237523398E-3</v>
      </c>
      <c r="D19" s="1">
        <v>1.7103784043819307E-3</v>
      </c>
      <c r="E19" s="1">
        <v>1.6904022559359004E-3</v>
      </c>
      <c r="F19" s="1">
        <v>1.6692164358352551E-3</v>
      </c>
      <c r="G19" s="1">
        <v>0.19806798469436074</v>
      </c>
      <c r="H19" s="1">
        <v>1.4168819986793975E-3</v>
      </c>
      <c r="I19" s="1">
        <v>1.6916129054435718E-3</v>
      </c>
      <c r="J19" s="1">
        <v>1.6855596916533792E-3</v>
      </c>
      <c r="K19" s="1">
        <v>1.6928235583260395E-3</v>
      </c>
      <c r="L19" s="1">
        <v>1.6867703276618612E-3</v>
      </c>
      <c r="M19" s="1">
        <v>0.90287297116161525</v>
      </c>
    </row>
    <row r="20" spans="1:18" ht="17" x14ac:dyDescent="0.2">
      <c r="A20" s="10" t="s">
        <v>6</v>
      </c>
      <c r="B20" s="1">
        <v>2.4208472531092005</v>
      </c>
      <c r="C20" s="1">
        <v>1.1574390493337885E-3</v>
      </c>
      <c r="D20" s="1">
        <v>1.6710323227770822E-3</v>
      </c>
      <c r="E20" s="1">
        <v>1.6764800291588511E-3</v>
      </c>
      <c r="F20" s="1">
        <v>1.6540843399158733E-3</v>
      </c>
      <c r="G20" s="1">
        <v>0.36229789830494741</v>
      </c>
      <c r="H20" s="1">
        <v>1.2838149716241571E-3</v>
      </c>
      <c r="I20" s="1">
        <v>1.6734535171770159E-3</v>
      </c>
      <c r="J20" s="1">
        <v>1.6595318337082221E-3</v>
      </c>
      <c r="K20" s="1">
        <v>1.6559001635878332E-3</v>
      </c>
      <c r="L20" s="1">
        <v>1.6698217306388874E-3</v>
      </c>
      <c r="M20" s="1">
        <v>0.35329476704353585</v>
      </c>
    </row>
    <row r="21" spans="1:18" ht="17" x14ac:dyDescent="0.2">
      <c r="A21" s="10" t="s">
        <v>7</v>
      </c>
      <c r="B21" s="1">
        <v>7.9436981621628447E-2</v>
      </c>
      <c r="C21" s="1">
        <v>1.4858509533832564E-3</v>
      </c>
      <c r="D21" s="1">
        <v>1.6789012539300562E-3</v>
      </c>
      <c r="E21" s="1">
        <v>1.6904022559359004E-3</v>
      </c>
      <c r="F21" s="1">
        <v>1.6625582486738757E-3</v>
      </c>
      <c r="G21" s="1">
        <v>0.68413742228329322</v>
      </c>
      <c r="H21" s="1">
        <v>1.1858553102340943E-3</v>
      </c>
      <c r="I21" s="1">
        <v>1.6855596916533792E-3</v>
      </c>
      <c r="J21" s="1">
        <v>1.6782959464717803E-3</v>
      </c>
      <c r="K21" s="1">
        <v>1.6698217306388874E-3</v>
      </c>
      <c r="L21" s="1">
        <v>1.6601371150141995E-3</v>
      </c>
      <c r="M21" s="1">
        <v>0.4532160638547062</v>
      </c>
    </row>
    <row r="22" spans="1:18" x14ac:dyDescent="0.2">
      <c r="O22" s="8" t="s">
        <v>38</v>
      </c>
      <c r="P22" s="8" t="s">
        <v>34</v>
      </c>
      <c r="Q22" s="8" t="s">
        <v>39</v>
      </c>
      <c r="R22" s="8" t="s">
        <v>40</v>
      </c>
    </row>
    <row r="23" spans="1:18" ht="51" x14ac:dyDescent="0.2">
      <c r="A23" s="9" t="s">
        <v>35</v>
      </c>
      <c r="B23">
        <v>1</v>
      </c>
      <c r="C23">
        <v>2</v>
      </c>
      <c r="D23">
        <v>3</v>
      </c>
      <c r="E23">
        <v>4</v>
      </c>
      <c r="F23">
        <v>5</v>
      </c>
      <c r="G23">
        <v>6</v>
      </c>
      <c r="H23">
        <v>7</v>
      </c>
      <c r="I23">
        <v>8</v>
      </c>
      <c r="K23">
        <v>10</v>
      </c>
      <c r="L23">
        <v>11</v>
      </c>
      <c r="M23">
        <v>12</v>
      </c>
      <c r="O23" s="4">
        <v>0</v>
      </c>
      <c r="P23" s="4">
        <v>0.20283778727148213</v>
      </c>
      <c r="Q23" s="4">
        <v>0.20859913076331285</v>
      </c>
      <c r="R23" s="4">
        <v>0.2149271671444829</v>
      </c>
    </row>
    <row r="24" spans="1:18" ht="17" x14ac:dyDescent="0.2">
      <c r="A24" s="10" t="s">
        <v>0</v>
      </c>
      <c r="B24" s="1">
        <v>0.20859913076331285</v>
      </c>
      <c r="C24" s="1">
        <v>6.80387636880532E-4</v>
      </c>
      <c r="D24" s="1">
        <v>1.1529352213762265E-3</v>
      </c>
      <c r="E24" s="1">
        <v>1.2504129549252272E-3</v>
      </c>
      <c r="F24" s="1">
        <v>1.320658922412041E-3</v>
      </c>
      <c r="G24" s="1">
        <v>0.91552918993536481</v>
      </c>
      <c r="H24" s="1">
        <v>8.9753836039705478E-4</v>
      </c>
      <c r="I24" s="1">
        <v>1.4157513052867796E-3</v>
      </c>
      <c r="J24" s="1">
        <v>1.4302895553891363E-3</v>
      </c>
      <c r="K24" s="1">
        <v>1.4642140317100863E-3</v>
      </c>
      <c r="L24" s="1">
        <v>1.4684547775826995E-3</v>
      </c>
      <c r="M24" s="1">
        <v>2.193676803110113</v>
      </c>
      <c r="O24" s="4">
        <v>0.1</v>
      </c>
      <c r="P24" s="4">
        <v>0.29513929079082685</v>
      </c>
      <c r="Q24" s="4">
        <v>0.2971374208115749</v>
      </c>
      <c r="R24" s="4">
        <v>0.30099616015383085</v>
      </c>
    </row>
    <row r="25" spans="1:18" ht="17" x14ac:dyDescent="0.2">
      <c r="A25" s="10" t="s">
        <v>1</v>
      </c>
      <c r="B25" s="1">
        <v>0.2971374208115749</v>
      </c>
      <c r="C25" s="1">
        <v>1.0948222629549697E-3</v>
      </c>
      <c r="D25" s="1">
        <v>1.4896591281109346E-3</v>
      </c>
      <c r="E25" s="1">
        <v>1.5072292314454773E-3</v>
      </c>
      <c r="F25" s="1">
        <v>1.5017763646855283E-3</v>
      </c>
      <c r="G25" s="1">
        <v>1.0575796755346567</v>
      </c>
      <c r="H25" s="1">
        <v>1.028244056500521E-3</v>
      </c>
      <c r="I25" s="1">
        <v>1.5138939393521888E-3</v>
      </c>
      <c r="J25" s="1">
        <v>1.5193469582597233E-3</v>
      </c>
      <c r="K25" s="1">
        <v>1.5241941436577749E-3</v>
      </c>
      <c r="L25" s="1">
        <v>1.5229823422364408E-3</v>
      </c>
      <c r="M25" s="1">
        <v>0.5525171708832618</v>
      </c>
      <c r="O25" s="4">
        <v>0.5</v>
      </c>
      <c r="P25" s="4">
        <v>0.52219350555968824</v>
      </c>
      <c r="Q25" s="4">
        <v>0.52770184707669032</v>
      </c>
      <c r="R25" s="4">
        <v>0.53272032597688102</v>
      </c>
    </row>
    <row r="26" spans="1:18" ht="17" x14ac:dyDescent="0.2">
      <c r="A26" s="10" t="s">
        <v>2</v>
      </c>
      <c r="B26" s="1">
        <v>0.25084876401919065</v>
      </c>
      <c r="C26" s="1">
        <v>1.179572926323812E-3</v>
      </c>
      <c r="D26" s="1">
        <v>1.5550962224014579E-3</v>
      </c>
      <c r="E26" s="1">
        <v>1.5332827620974186E-3</v>
      </c>
      <c r="F26" s="1">
        <v>1.5326768482840606E-3</v>
      </c>
      <c r="G26" s="1">
        <v>0.76115841259875738</v>
      </c>
      <c r="H26" s="1">
        <v>1.054268867585481E-3</v>
      </c>
      <c r="I26" s="1">
        <v>1.5320709353160531E-3</v>
      </c>
      <c r="J26" s="1">
        <v>1.524800045636441E-3</v>
      </c>
      <c r="K26" s="1">
        <v>1.5393419467257426E-3</v>
      </c>
      <c r="L26" s="1">
        <v>1.5120762815980717E-3</v>
      </c>
      <c r="M26" s="1">
        <v>0.97715129833352332</v>
      </c>
      <c r="O26" s="4">
        <v>1</v>
      </c>
      <c r="P26" s="4">
        <v>0.67213741472593547</v>
      </c>
      <c r="Q26" s="4">
        <v>0.68297754885639994</v>
      </c>
      <c r="R26" s="4">
        <v>0.69329009356889093</v>
      </c>
    </row>
    <row r="27" spans="1:18" ht="17" x14ac:dyDescent="0.2">
      <c r="A27" s="10" t="s">
        <v>3</v>
      </c>
      <c r="B27" s="1">
        <v>0.52770184707669032</v>
      </c>
      <c r="C27" s="1">
        <v>1.0784793943657009E-3</v>
      </c>
      <c r="D27" s="1">
        <v>1.5235882425244744E-3</v>
      </c>
      <c r="E27" s="1">
        <v>1.5278295682096159E-3</v>
      </c>
      <c r="F27" s="1">
        <v>1.516923385847914E-3</v>
      </c>
      <c r="G27" s="1">
        <v>0.64031832656747922</v>
      </c>
      <c r="H27" s="1">
        <v>1.0730319081655401E-3</v>
      </c>
      <c r="I27" s="1">
        <v>1.5666093237406279E-3</v>
      </c>
      <c r="J27" s="1">
        <v>1.5447952851708445E-3</v>
      </c>
      <c r="K27" s="1">
        <v>1.5611557113763747E-3</v>
      </c>
      <c r="L27" s="1">
        <v>1.5666093237406279E-3</v>
      </c>
      <c r="M27" s="1">
        <v>1.5112387020076277</v>
      </c>
      <c r="O27" s="8" t="s">
        <v>38</v>
      </c>
      <c r="P27" s="8" t="s">
        <v>34</v>
      </c>
      <c r="Q27" s="8" t="s">
        <v>39</v>
      </c>
      <c r="R27" s="8" t="s">
        <v>40</v>
      </c>
    </row>
    <row r="28" spans="1:18" ht="17" x14ac:dyDescent="0.2">
      <c r="A28" s="10" t="s">
        <v>4</v>
      </c>
      <c r="B28" s="1">
        <v>0.68297754885639994</v>
      </c>
      <c r="C28" s="1">
        <v>1.0942169605586487E-3</v>
      </c>
      <c r="D28" s="1">
        <v>1.5296472918974809E-3</v>
      </c>
      <c r="E28" s="1">
        <v>1.5550962224014579E-3</v>
      </c>
      <c r="F28" s="1">
        <v>1.5381301030371324E-3</v>
      </c>
      <c r="G28" s="1">
        <v>0.16933467333209615</v>
      </c>
      <c r="H28" s="1">
        <v>1.2746344188848359E-3</v>
      </c>
      <c r="I28" s="1">
        <v>1.5502486920932028E-3</v>
      </c>
      <c r="J28" s="1">
        <v>1.5575200078460397E-3</v>
      </c>
      <c r="K28" s="1">
        <v>1.5423715707413965E-3</v>
      </c>
      <c r="L28" s="1">
        <v>1.5550962224014579E-3</v>
      </c>
      <c r="M28" s="1">
        <v>0.83649542946630973</v>
      </c>
      <c r="O28" s="5">
        <v>0</v>
      </c>
      <c r="P28" s="5">
        <v>0.20283778727148213</v>
      </c>
      <c r="Q28" s="5">
        <v>0.20859913076331285</v>
      </c>
      <c r="R28" s="5">
        <v>0.2149271671444829</v>
      </c>
    </row>
    <row r="29" spans="1:18" ht="17" x14ac:dyDescent="0.2">
      <c r="A29" s="10" t="s">
        <v>5</v>
      </c>
      <c r="B29" s="1">
        <v>1.7109956035106071</v>
      </c>
      <c r="C29" s="1">
        <v>1.0518478891370535E-3</v>
      </c>
      <c r="D29" s="1">
        <v>1.5441893552953798E-3</v>
      </c>
      <c r="E29" s="1">
        <v>1.5635795306390783E-3</v>
      </c>
      <c r="F29" s="1">
        <v>1.5417656442474987E-3</v>
      </c>
      <c r="G29" s="1">
        <v>0.20001515043439444</v>
      </c>
      <c r="H29" s="1">
        <v>1.2492019171870894E-3</v>
      </c>
      <c r="I29" s="1">
        <v>1.5575200078460397E-3</v>
      </c>
      <c r="J29" s="1">
        <v>1.5435834262653104E-3</v>
      </c>
      <c r="K29" s="1">
        <v>1.5478249472291794E-3</v>
      </c>
      <c r="L29" s="1">
        <v>1.5690331734405396E-3</v>
      </c>
      <c r="M29" s="1">
        <v>0.90354789265225055</v>
      </c>
      <c r="O29" s="5">
        <v>1</v>
      </c>
      <c r="P29" s="5">
        <v>0.67213741472593547</v>
      </c>
      <c r="Q29" s="5">
        <v>0.68297754885639994</v>
      </c>
      <c r="R29" s="5">
        <v>0.69329009356889093</v>
      </c>
    </row>
    <row r="30" spans="1:18" ht="17" x14ac:dyDescent="0.2">
      <c r="A30" s="10" t="s">
        <v>6</v>
      </c>
      <c r="B30" s="1">
        <v>2.439434744439688</v>
      </c>
      <c r="C30" s="1">
        <v>1.050032164157288E-3</v>
      </c>
      <c r="D30" s="1">
        <v>1.5435834262653104E-3</v>
      </c>
      <c r="E30" s="1">
        <v>1.537524182460886E-3</v>
      </c>
      <c r="F30" s="1">
        <v>1.518135170363231E-3</v>
      </c>
      <c r="G30" s="1">
        <v>0.3664226251477492</v>
      </c>
      <c r="H30" s="1">
        <v>1.1390116167343917E-3</v>
      </c>
      <c r="I30" s="1">
        <v>1.5454012158917067E-3</v>
      </c>
      <c r="J30" s="1">
        <v>1.5496427546090746E-3</v>
      </c>
      <c r="K30" s="1">
        <v>1.5411597185989868E-3</v>
      </c>
      <c r="L30" s="1">
        <v>1.5357064258043533E-3</v>
      </c>
      <c r="M30" s="1">
        <v>0.3543277507528334</v>
      </c>
      <c r="O30" s="5">
        <v>5</v>
      </c>
      <c r="P30" s="5">
        <v>1.6814824933296084</v>
      </c>
      <c r="Q30" s="5">
        <v>1.7109956035106071</v>
      </c>
      <c r="R30" s="5">
        <v>1.7293158732382943</v>
      </c>
    </row>
    <row r="31" spans="1:18" ht="17" x14ac:dyDescent="0.2">
      <c r="A31" s="10" t="s">
        <v>7</v>
      </c>
      <c r="B31" s="1">
        <v>8.2070619766662509E-2</v>
      </c>
      <c r="C31" s="1">
        <v>1.3055187447594567E-3</v>
      </c>
      <c r="D31" s="1">
        <v>1.5490368179703628E-3</v>
      </c>
      <c r="E31" s="1">
        <v>1.559337855806663E-3</v>
      </c>
      <c r="F31" s="1">
        <v>1.5581259563207971E-3</v>
      </c>
      <c r="G31" s="1">
        <v>0.68481164794376281</v>
      </c>
      <c r="H31" s="1">
        <v>1.0899798674059986E-3</v>
      </c>
      <c r="I31" s="1">
        <v>1.5544902781539126E-3</v>
      </c>
      <c r="J31" s="1">
        <v>1.5690331734405396E-3</v>
      </c>
      <c r="K31" s="1">
        <v>1.5696391379792416E-3</v>
      </c>
      <c r="L31" s="1">
        <v>1.559337855806663E-3</v>
      </c>
      <c r="M31" s="1">
        <v>0.45578517594913098</v>
      </c>
      <c r="O31" s="5">
        <v>10</v>
      </c>
      <c r="P31" s="5">
        <v>2.4208472531092005</v>
      </c>
      <c r="Q31" s="5">
        <v>2.439434744439688</v>
      </c>
      <c r="R31" s="5">
        <v>2.4562174182072538</v>
      </c>
    </row>
    <row r="33" spans="1:18" ht="51" x14ac:dyDescent="0.2">
      <c r="A33" s="9" t="s">
        <v>37</v>
      </c>
      <c r="B33">
        <v>1</v>
      </c>
      <c r="C33">
        <v>2</v>
      </c>
      <c r="D33">
        <v>3</v>
      </c>
      <c r="E33">
        <v>4</v>
      </c>
      <c r="F33">
        <v>5</v>
      </c>
      <c r="G33">
        <v>6</v>
      </c>
      <c r="H33">
        <v>7</v>
      </c>
      <c r="I33">
        <v>8</v>
      </c>
      <c r="K33">
        <v>10</v>
      </c>
      <c r="L33">
        <v>11</v>
      </c>
      <c r="M33">
        <v>12</v>
      </c>
      <c r="O33" s="8" t="s">
        <v>38</v>
      </c>
      <c r="P33" s="8" t="s">
        <v>34</v>
      </c>
      <c r="Q33" s="8" t="s">
        <v>39</v>
      </c>
      <c r="R33" s="8" t="s">
        <v>40</v>
      </c>
    </row>
    <row r="34" spans="1:18" ht="17" x14ac:dyDescent="0.2">
      <c r="A34" s="10" t="s">
        <v>0</v>
      </c>
      <c r="B34" s="1">
        <v>0.2149271671444829</v>
      </c>
      <c r="C34" s="1">
        <v>6.9178874602134446E-4</v>
      </c>
      <c r="D34" s="1">
        <v>1.165913042322839E-3</v>
      </c>
      <c r="E34" s="1">
        <v>1.2574065390730416E-3</v>
      </c>
      <c r="F34" s="1">
        <v>1.3107361435800867E-3</v>
      </c>
      <c r="G34" s="1">
        <v>0.921392949579114</v>
      </c>
      <c r="H34" s="1">
        <v>9.1576765106398479E-4</v>
      </c>
      <c r="I34" s="1">
        <v>1.42468951548934E-3</v>
      </c>
      <c r="J34" s="1">
        <v>1.4422700913868218E-3</v>
      </c>
      <c r="K34" s="1">
        <v>1.4568200717272836E-3</v>
      </c>
      <c r="L34" s="1">
        <v>1.4701579819412045E-3</v>
      </c>
      <c r="M34" s="1">
        <v>2.1990488039992067</v>
      </c>
      <c r="O34" s="6">
        <v>0</v>
      </c>
      <c r="P34" s="6">
        <v>0.20283778727148213</v>
      </c>
      <c r="Q34" s="6">
        <v>0.20859913076331285</v>
      </c>
      <c r="R34" s="6">
        <v>0.2149271671444829</v>
      </c>
    </row>
    <row r="35" spans="1:18" ht="17" x14ac:dyDescent="0.2">
      <c r="A35" s="10" t="s">
        <v>1</v>
      </c>
      <c r="B35" s="1">
        <v>0.30099616015383085</v>
      </c>
      <c r="C35" s="1">
        <v>1.1107838842233887E-3</v>
      </c>
      <c r="D35" s="1">
        <v>1.507748842022901E-3</v>
      </c>
      <c r="E35" s="1">
        <v>1.4877403985709243E-3</v>
      </c>
      <c r="F35" s="1">
        <v>1.5053235270537841E-3</v>
      </c>
      <c r="G35" s="1">
        <v>1.0625200853707211</v>
      </c>
      <c r="H35" s="1">
        <v>1.0338570853607751E-3</v>
      </c>
      <c r="I35" s="1">
        <v>1.5283645661241109E-3</v>
      </c>
      <c r="J35" s="1">
        <v>1.5338218333749828E-3</v>
      </c>
      <c r="K35" s="1">
        <v>1.5326091013929861E-3</v>
      </c>
      <c r="L35" s="1">
        <v>1.5253327806156595E-3</v>
      </c>
      <c r="M35" s="1">
        <v>0.55406345066473506</v>
      </c>
      <c r="O35" s="6">
        <v>0.1</v>
      </c>
      <c r="P35" s="6">
        <v>0.29513929079082685</v>
      </c>
      <c r="Q35" s="6">
        <v>0.2971374208115749</v>
      </c>
      <c r="R35" s="6">
        <v>0.30099616015383085</v>
      </c>
    </row>
    <row r="36" spans="1:18" ht="17" x14ac:dyDescent="0.2">
      <c r="A36" s="10" t="s">
        <v>2</v>
      </c>
      <c r="B36" s="1">
        <v>0.25691682102936919</v>
      </c>
      <c r="C36" s="1">
        <v>1.1701540366671188E-3</v>
      </c>
      <c r="D36" s="1">
        <v>1.5247264260537568E-3</v>
      </c>
      <c r="E36" s="1">
        <v>1.5138121887020911E-3</v>
      </c>
      <c r="F36" s="1">
        <v>1.5216946659427628E-3</v>
      </c>
      <c r="G36" s="1">
        <v>0.76548578975656234</v>
      </c>
      <c r="H36" s="1">
        <v>1.044759267490998E-3</v>
      </c>
      <c r="I36" s="1">
        <v>1.5307900097695471E-3</v>
      </c>
      <c r="J36" s="1">
        <v>1.5168438937866718E-3</v>
      </c>
      <c r="K36" s="1">
        <v>1.549587657316118E-3</v>
      </c>
      <c r="L36" s="1">
        <v>1.5289709257655958E-3</v>
      </c>
      <c r="M36" s="1">
        <v>0.98285531091051326</v>
      </c>
      <c r="O36" s="6">
        <v>1</v>
      </c>
      <c r="P36" s="6">
        <v>0.67213741472593547</v>
      </c>
      <c r="Q36" s="6">
        <v>0.68297754885639994</v>
      </c>
      <c r="R36" s="6">
        <v>0.69329009356889093</v>
      </c>
    </row>
    <row r="37" spans="1:18" ht="17" x14ac:dyDescent="0.2">
      <c r="A37" s="10" t="s">
        <v>3</v>
      </c>
      <c r="B37" s="1">
        <v>0.53272032597688102</v>
      </c>
      <c r="C37" s="1">
        <v>1.0853420175127085E-3</v>
      </c>
      <c r="D37" s="1">
        <v>1.5277582073292694E-3</v>
      </c>
      <c r="E37" s="1">
        <v>1.5356409376975808E-3</v>
      </c>
      <c r="F37" s="1">
        <v>1.5210883164603092E-3</v>
      </c>
      <c r="G37" s="1">
        <v>0.64728756073992932</v>
      </c>
      <c r="H37" s="1">
        <v>1.0641416003895018E-3</v>
      </c>
      <c r="I37" s="1">
        <v>1.5313963727974355E-3</v>
      </c>
      <c r="J37" s="1">
        <v>1.541704673803909E-3</v>
      </c>
      <c r="K37" s="1">
        <v>1.5550451912607728E-3</v>
      </c>
      <c r="L37" s="1">
        <v>1.541704673803909E-3</v>
      </c>
      <c r="M37" s="1">
        <v>1.5165949247538453</v>
      </c>
      <c r="O37" s="6">
        <v>5</v>
      </c>
      <c r="P37" s="6">
        <v>1.6814824933296084</v>
      </c>
      <c r="Q37" s="6">
        <v>1.7109956035106071</v>
      </c>
      <c r="R37" s="6">
        <v>1.7293158732382943</v>
      </c>
    </row>
    <row r="38" spans="1:18" ht="17" x14ac:dyDescent="0.2">
      <c r="A38" s="10" t="s">
        <v>4</v>
      </c>
      <c r="B38" s="1">
        <v>0.69329009356889093</v>
      </c>
      <c r="C38" s="1">
        <v>1.0265891159819251E-3</v>
      </c>
      <c r="D38" s="1">
        <v>1.5253327806156595E-3</v>
      </c>
      <c r="E38" s="1">
        <v>1.5338218333749828E-3</v>
      </c>
      <c r="F38" s="1">
        <v>1.502291902388759E-3</v>
      </c>
      <c r="G38" s="1">
        <v>0.1709976854276081</v>
      </c>
      <c r="H38" s="1">
        <v>1.2349858198528779E-3</v>
      </c>
      <c r="I38" s="1">
        <v>1.5192692730922417E-3</v>
      </c>
      <c r="J38" s="1">
        <v>1.5247264260537568E-3</v>
      </c>
      <c r="K38" s="1">
        <v>1.5313963727974355E-3</v>
      </c>
      <c r="L38" s="1">
        <v>1.5326091013929861E-3</v>
      </c>
      <c r="M38" s="1">
        <v>0.84075368220507674</v>
      </c>
    </row>
    <row r="39" spans="1:18" ht="17" x14ac:dyDescent="0.2">
      <c r="A39" s="10" t="s">
        <v>5</v>
      </c>
      <c r="B39" s="1">
        <v>1.7293158732382943</v>
      </c>
      <c r="C39" s="1">
        <v>1.0120535421049737E-3</v>
      </c>
      <c r="D39" s="1">
        <v>1.5350345687434441E-3</v>
      </c>
      <c r="E39" s="1">
        <v>1.5156312092131964E-3</v>
      </c>
      <c r="F39" s="1">
        <v>1.5423110520710319E-3</v>
      </c>
      <c r="G39" s="1">
        <v>0.20370036707592648</v>
      </c>
      <c r="H39" s="1">
        <v>1.2331679744286396E-3</v>
      </c>
      <c r="I39" s="1">
        <v>1.5253327806156595E-3</v>
      </c>
      <c r="J39" s="1">
        <v>1.5162375510766844E-3</v>
      </c>
      <c r="K39" s="1">
        <v>1.5107805047809165E-3</v>
      </c>
      <c r="L39" s="1">
        <v>1.5174502373432575E-3</v>
      </c>
      <c r="M39" s="1">
        <v>0.90579932448725586</v>
      </c>
    </row>
    <row r="40" spans="1:18" ht="17" x14ac:dyDescent="0.2">
      <c r="A40" s="10" t="s">
        <v>6</v>
      </c>
      <c r="B40" s="1">
        <v>2.4562174182072538</v>
      </c>
      <c r="C40" s="1">
        <v>1.0053915666624902E-3</v>
      </c>
      <c r="D40" s="1">
        <v>1.5338218333749828E-3</v>
      </c>
      <c r="E40" s="1">
        <v>1.5216946659427628E-3</v>
      </c>
      <c r="F40" s="1">
        <v>1.5059298545263241E-3</v>
      </c>
      <c r="G40" s="1">
        <v>0.37102309120502186</v>
      </c>
      <c r="H40" s="1">
        <v>1.0913994696391135E-3</v>
      </c>
      <c r="I40" s="1">
        <v>1.50714251201088E-3</v>
      </c>
      <c r="J40" s="1">
        <v>1.5010792584482088E-3</v>
      </c>
      <c r="K40" s="1">
        <v>1.5035045497152823E-3</v>
      </c>
      <c r="L40" s="1">
        <v>1.5162375510766844E-3</v>
      </c>
      <c r="M40" s="1">
        <v>0.35815634134458835</v>
      </c>
    </row>
    <row r="41" spans="1:18" ht="17" x14ac:dyDescent="0.2">
      <c r="A41" s="10" t="s">
        <v>7</v>
      </c>
      <c r="B41" s="1">
        <v>8.5342932396920618E-2</v>
      </c>
      <c r="C41" s="1">
        <v>1.2695263287092944E-3</v>
      </c>
      <c r="D41" s="1">
        <v>1.5125995125939845E-3</v>
      </c>
      <c r="E41" s="1">
        <v>1.50714251201088E-3</v>
      </c>
      <c r="F41" s="1">
        <v>1.50714251201088E-3</v>
      </c>
      <c r="G41" s="1">
        <v>0.68926831120329624</v>
      </c>
      <c r="H41" s="1">
        <v>1.0217438706341664E-3</v>
      </c>
      <c r="I41" s="1">
        <v>1.515024868196302E-3</v>
      </c>
      <c r="J41" s="1">
        <v>1.5095678371381575E-3</v>
      </c>
      <c r="K41" s="1">
        <v>1.5132058502247698E-3</v>
      </c>
      <c r="L41" s="1">
        <v>1.4998666178935643E-3</v>
      </c>
      <c r="M41" s="1">
        <v>0.45830753689483938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EBE93-DFF5-F149-937F-778E66B5A174}">
  <dimension ref="A2:U46"/>
  <sheetViews>
    <sheetView tabSelected="1" topLeftCell="A27" workbookViewId="0">
      <selection activeCell="C40" sqref="C40"/>
    </sheetView>
  </sheetViews>
  <sheetFormatPr baseColWidth="10" defaultRowHeight="16" x14ac:dyDescent="0.2"/>
  <cols>
    <col min="1" max="1" width="20" style="10" customWidth="1"/>
  </cols>
  <sheetData>
    <row r="2" spans="1:21" ht="17" x14ac:dyDescent="0.2">
      <c r="A2" s="9" t="s">
        <v>34</v>
      </c>
    </row>
    <row r="3" spans="1:21" x14ac:dyDescent="0.2">
      <c r="B3">
        <v>1</v>
      </c>
      <c r="C3">
        <v>2</v>
      </c>
      <c r="D3">
        <v>3</v>
      </c>
      <c r="E3">
        <v>4</v>
      </c>
      <c r="F3">
        <v>5</v>
      </c>
      <c r="G3">
        <v>6</v>
      </c>
      <c r="H3">
        <v>7</v>
      </c>
      <c r="I3">
        <v>8</v>
      </c>
      <c r="K3">
        <v>10</v>
      </c>
      <c r="L3">
        <v>11</v>
      </c>
      <c r="M3">
        <v>12</v>
      </c>
    </row>
    <row r="4" spans="1:21" ht="17" x14ac:dyDescent="0.2">
      <c r="A4" s="10" t="s">
        <v>0</v>
      </c>
      <c r="B4" s="1">
        <v>0.20283778727148213</v>
      </c>
      <c r="C4" s="1">
        <v>8.3773313181196944E-4</v>
      </c>
      <c r="D4" s="1">
        <v>1.3128443003571613E-3</v>
      </c>
      <c r="E4" s="1">
        <v>1.3944996920374579E-3</v>
      </c>
      <c r="F4" s="1">
        <v>1.4646751091429106E-3</v>
      </c>
      <c r="G4" s="1">
        <v>0.91003355638304007</v>
      </c>
      <c r="H4" s="1">
        <v>1.079455035731345E-3</v>
      </c>
      <c r="I4" s="1">
        <v>1.6086912153807317E-3</v>
      </c>
      <c r="J4" s="1">
        <v>1.6141381398188691E-3</v>
      </c>
      <c r="K4" s="1">
        <v>1.648031649174126E-3</v>
      </c>
      <c r="L4" s="1">
        <v>1.6577159948519445E-3</v>
      </c>
      <c r="M4" s="1">
        <v>2.2048538167187508</v>
      </c>
    </row>
    <row r="5" spans="1:21" ht="17" x14ac:dyDescent="0.2">
      <c r="A5" s="10" t="s">
        <v>1</v>
      </c>
      <c r="B5" s="1">
        <v>0.29513929079082685</v>
      </c>
      <c r="C5" s="1">
        <v>1.2886530583321528E-3</v>
      </c>
      <c r="D5" s="1">
        <v>1.6710323227770822E-3</v>
      </c>
      <c r="E5" s="1">
        <v>1.6776906398571153E-3</v>
      </c>
      <c r="F5" s="1">
        <v>1.6649793958310752E-3</v>
      </c>
      <c r="G5" s="1">
        <v>1.0532247492263678</v>
      </c>
      <c r="H5" s="1">
        <v>1.1919015630816681E-3</v>
      </c>
      <c r="I5" s="1">
        <v>1.6571107169202988E-3</v>
      </c>
      <c r="J5" s="1">
        <v>1.6661899744713595E-3</v>
      </c>
      <c r="K5" s="1">
        <v>1.6734535171770159E-3</v>
      </c>
      <c r="L5" s="1">
        <v>1.6698217306388874E-3</v>
      </c>
      <c r="M5" s="1">
        <v>0.55313209526417229</v>
      </c>
    </row>
    <row r="6" spans="1:21" ht="17" x14ac:dyDescent="0.2">
      <c r="A6" s="10" t="s">
        <v>2</v>
      </c>
      <c r="B6" s="1">
        <v>0.24882609108853315</v>
      </c>
      <c r="C6" s="1">
        <v>1.3448997717675282E-3</v>
      </c>
      <c r="D6" s="1">
        <v>1.6661899744713595E-3</v>
      </c>
      <c r="E6" s="1">
        <v>1.6782959464717803E-3</v>
      </c>
      <c r="F6" s="1">
        <v>1.6710323227770822E-3</v>
      </c>
      <c r="G6" s="1">
        <v>0.76132798180464467</v>
      </c>
      <c r="H6" s="1">
        <v>1.2033896754020297E-3</v>
      </c>
      <c r="I6" s="1">
        <v>1.6734535171770159E-3</v>
      </c>
      <c r="J6" s="1">
        <v>1.6873756469316151E-3</v>
      </c>
      <c r="K6" s="1">
        <v>1.6680058487588605E-3</v>
      </c>
      <c r="L6" s="1">
        <v>1.6795065622319939E-3</v>
      </c>
      <c r="M6" s="1">
        <v>0.97663329355555528</v>
      </c>
    </row>
    <row r="7" spans="1:21" ht="17" x14ac:dyDescent="0.2">
      <c r="A7" s="10" t="s">
        <v>3</v>
      </c>
      <c r="B7" s="1">
        <v>0.52219350555968824</v>
      </c>
      <c r="C7" s="1">
        <v>1.2136687703366248E-3</v>
      </c>
      <c r="D7" s="1">
        <v>1.6631635341977722E-3</v>
      </c>
      <c r="E7" s="1">
        <v>1.6734535171770159E-3</v>
      </c>
      <c r="F7" s="1">
        <v>1.6746641194387924E-3</v>
      </c>
      <c r="G7" s="1">
        <v>0.63488225238097029</v>
      </c>
      <c r="H7" s="1">
        <v>1.2112501378759432E-3</v>
      </c>
      <c r="I7" s="1">
        <v>1.6716376201116009E-3</v>
      </c>
      <c r="J7" s="1">
        <v>1.697666203604827E-3</v>
      </c>
      <c r="K7" s="1">
        <v>1.6758747250751984E-3</v>
      </c>
      <c r="L7" s="1">
        <v>1.6740588178860828E-3</v>
      </c>
      <c r="M7" s="1">
        <v>1.5061351458090599</v>
      </c>
      <c r="T7" s="7"/>
      <c r="U7" s="7"/>
    </row>
    <row r="8" spans="1:21" ht="17" x14ac:dyDescent="0.2">
      <c r="A8" s="10" t="s">
        <v>4</v>
      </c>
      <c r="B8" s="1">
        <v>0.67213741472593547</v>
      </c>
      <c r="C8" s="1">
        <v>1.1949247210717249E-3</v>
      </c>
      <c r="D8" s="1">
        <v>1.6867703276618612E-3</v>
      </c>
      <c r="E8" s="1">
        <v>1.6843490590196959E-3</v>
      </c>
      <c r="F8" s="1">
        <v>1.6789012539300562E-3</v>
      </c>
      <c r="G8" s="1">
        <v>0.16960492414079609</v>
      </c>
      <c r="H8" s="1">
        <v>1.454995067085084E-3</v>
      </c>
      <c r="I8" s="1">
        <v>1.6655846847294365E-3</v>
      </c>
      <c r="J8" s="1">
        <v>1.6776906398571153E-3</v>
      </c>
      <c r="K8" s="1">
        <v>1.6789012539300562E-3</v>
      </c>
      <c r="L8" s="1">
        <v>1.6782959464717803E-3</v>
      </c>
      <c r="M8" s="1">
        <v>0.83268115577254509</v>
      </c>
      <c r="T8" s="7"/>
      <c r="U8" s="7"/>
    </row>
    <row r="9" spans="1:21" ht="17" x14ac:dyDescent="0.2">
      <c r="A9" s="10" t="s">
        <v>5</v>
      </c>
      <c r="B9" s="1">
        <v>1.6814824933296084</v>
      </c>
      <c r="C9" s="1">
        <v>1.1931108237523398E-3</v>
      </c>
      <c r="D9" s="1">
        <v>1.7103784043819307E-3</v>
      </c>
      <c r="E9" s="1">
        <v>1.6904022559359004E-3</v>
      </c>
      <c r="F9" s="1">
        <v>1.6692164358352551E-3</v>
      </c>
      <c r="G9" s="1">
        <v>0.19806798469436074</v>
      </c>
      <c r="H9" s="1">
        <v>1.4168819986793975E-3</v>
      </c>
      <c r="I9" s="1">
        <v>1.6916129054435718E-3</v>
      </c>
      <c r="J9" s="1">
        <v>1.6855596916533792E-3</v>
      </c>
      <c r="K9" s="1">
        <v>1.6928235583260395E-3</v>
      </c>
      <c r="L9" s="1">
        <v>1.6867703276618612E-3</v>
      </c>
      <c r="M9" s="1">
        <v>0.90287297116161525</v>
      </c>
      <c r="T9" s="7"/>
      <c r="U9" s="7"/>
    </row>
    <row r="10" spans="1:21" ht="17" x14ac:dyDescent="0.2">
      <c r="A10" s="10" t="s">
        <v>6</v>
      </c>
      <c r="B10" s="1">
        <v>2.4208472531092005</v>
      </c>
      <c r="C10" s="1">
        <v>1.1574390493337885E-3</v>
      </c>
      <c r="D10" s="1">
        <v>1.6710323227770822E-3</v>
      </c>
      <c r="E10" s="1">
        <v>1.6764800291588511E-3</v>
      </c>
      <c r="F10" s="1">
        <v>1.6540843399158733E-3</v>
      </c>
      <c r="G10" s="1">
        <v>0.36229789830494741</v>
      </c>
      <c r="H10" s="1">
        <v>1.2838149716241571E-3</v>
      </c>
      <c r="I10" s="1">
        <v>1.6734535171770159E-3</v>
      </c>
      <c r="J10" s="1">
        <v>1.6595318337082221E-3</v>
      </c>
      <c r="K10" s="1">
        <v>1.6559001635878332E-3</v>
      </c>
      <c r="L10" s="1">
        <v>1.6698217306388874E-3</v>
      </c>
      <c r="M10" s="1">
        <v>0.35329476704353585</v>
      </c>
      <c r="T10" s="7"/>
      <c r="U10" s="7"/>
    </row>
    <row r="11" spans="1:21" ht="17" x14ac:dyDescent="0.2">
      <c r="A11" s="10" t="s">
        <v>7</v>
      </c>
      <c r="B11" s="1">
        <v>7.9436981621628447E-2</v>
      </c>
      <c r="C11" s="1">
        <v>1.4858509533832564E-3</v>
      </c>
      <c r="D11" s="1">
        <v>1.6789012539300562E-3</v>
      </c>
      <c r="E11" s="1">
        <v>1.6904022559359004E-3</v>
      </c>
      <c r="F11" s="1">
        <v>1.6625582486738757E-3</v>
      </c>
      <c r="G11" s="1">
        <v>0.68413742228329322</v>
      </c>
      <c r="H11" s="1">
        <v>1.1858553102340943E-3</v>
      </c>
      <c r="I11" s="1">
        <v>1.6855596916533792E-3</v>
      </c>
      <c r="J11" s="1">
        <v>1.6782959464717803E-3</v>
      </c>
      <c r="K11" s="1">
        <v>1.6698217306388874E-3</v>
      </c>
      <c r="L11" s="1">
        <v>1.6601371150141995E-3</v>
      </c>
      <c r="M11" s="1">
        <v>0.4532160638547062</v>
      </c>
      <c r="T11" s="7"/>
      <c r="U11" s="7"/>
    </row>
    <row r="12" spans="1:21" x14ac:dyDescent="0.2">
      <c r="T12" s="7"/>
      <c r="U12" s="7"/>
    </row>
    <row r="13" spans="1:21" x14ac:dyDescent="0.2">
      <c r="B13" s="8" t="s">
        <v>42</v>
      </c>
      <c r="T13" s="7"/>
      <c r="U13" s="7"/>
    </row>
    <row r="14" spans="1:21" x14ac:dyDescent="0.2">
      <c r="B14" t="s">
        <v>43</v>
      </c>
      <c r="T14" s="7"/>
      <c r="U14" s="7"/>
    </row>
    <row r="15" spans="1:21" x14ac:dyDescent="0.2">
      <c r="B15" t="s">
        <v>44</v>
      </c>
      <c r="T15" s="7"/>
      <c r="U15" s="7"/>
    </row>
    <row r="16" spans="1:21" x14ac:dyDescent="0.2">
      <c r="B16" t="s">
        <v>45</v>
      </c>
      <c r="T16" s="7"/>
      <c r="U16" s="7"/>
    </row>
    <row r="17" spans="1:21" x14ac:dyDescent="0.2">
      <c r="B17" t="s">
        <v>46</v>
      </c>
      <c r="T17" s="7"/>
      <c r="U17" s="7"/>
    </row>
    <row r="18" spans="1:21" x14ac:dyDescent="0.2">
      <c r="T18" s="7"/>
      <c r="U18" s="7"/>
    </row>
    <row r="19" spans="1:21" x14ac:dyDescent="0.2">
      <c r="B19" s="8" t="s">
        <v>48</v>
      </c>
      <c r="T19" s="7"/>
      <c r="U19" s="7"/>
    </row>
    <row r="20" spans="1:21" x14ac:dyDescent="0.2">
      <c r="B20" t="s">
        <v>47</v>
      </c>
      <c r="C20" t="s">
        <v>30</v>
      </c>
      <c r="D20" t="s">
        <v>29</v>
      </c>
      <c r="T20" s="7"/>
      <c r="U20" s="7"/>
    </row>
    <row r="21" spans="1:21" x14ac:dyDescent="0.2">
      <c r="B21">
        <f>(B4-$B$4)/(0.284*100)*100</f>
        <v>0</v>
      </c>
      <c r="C21">
        <f t="shared" ref="C21:C27" si="0">(G4-$B$4)/(0.285*100)*100</f>
        <v>2.4813886635493261</v>
      </c>
      <c r="D21">
        <f t="shared" ref="D21:D28" si="1">(M4-$B$4)/(0.285*100)*100</f>
        <v>7.0246176471834012</v>
      </c>
      <c r="T21" s="7"/>
      <c r="U21" s="7"/>
    </row>
    <row r="22" spans="1:21" x14ac:dyDescent="0.2">
      <c r="B22">
        <f t="shared" ref="B22:B28" si="2">(B5-$B$4)/(0.285*100)*100</f>
        <v>0.32386492462927974</v>
      </c>
      <c r="C22">
        <f t="shared" si="0"/>
        <v>2.9838139015960903</v>
      </c>
      <c r="D22">
        <f t="shared" si="1"/>
        <v>1.2291028350620707</v>
      </c>
      <c r="T22" s="7"/>
      <c r="U22" s="7"/>
    </row>
    <row r="23" spans="1:21" x14ac:dyDescent="0.2">
      <c r="B23">
        <f t="shared" si="2"/>
        <v>0.16136246953351235</v>
      </c>
      <c r="C23">
        <f t="shared" si="0"/>
        <v>1.9596147176602197</v>
      </c>
      <c r="D23">
        <f t="shared" si="1"/>
        <v>2.7150719518739415</v>
      </c>
      <c r="T23" s="7"/>
      <c r="U23" s="7"/>
    </row>
    <row r="24" spans="1:21" x14ac:dyDescent="0.2">
      <c r="B24">
        <f t="shared" si="2"/>
        <v>1.1205463799586179</v>
      </c>
      <c r="C24">
        <f t="shared" si="0"/>
        <v>1.5159454916122392</v>
      </c>
      <c r="D24">
        <f t="shared" si="1"/>
        <v>4.5729731878511508</v>
      </c>
      <c r="R24" s="7"/>
      <c r="S24" s="7"/>
      <c r="T24" s="7"/>
      <c r="U24" s="7"/>
    </row>
    <row r="25" spans="1:21" x14ac:dyDescent="0.2">
      <c r="B25">
        <f t="shared" si="2"/>
        <v>1.6466653594893101</v>
      </c>
      <c r="C25">
        <f t="shared" si="0"/>
        <v>-0.1166065373006528</v>
      </c>
      <c r="D25">
        <f t="shared" si="1"/>
        <v>2.2099767315826773</v>
      </c>
      <c r="T25" s="7"/>
    </row>
    <row r="26" spans="1:21" x14ac:dyDescent="0.2">
      <c r="B26">
        <f t="shared" si="2"/>
        <v>5.1882270388004432</v>
      </c>
      <c r="C26">
        <f t="shared" si="0"/>
        <v>-1.6736149393408409E-2</v>
      </c>
      <c r="D26">
        <f t="shared" si="1"/>
        <v>2.4562638031232744</v>
      </c>
      <c r="T26" s="7"/>
    </row>
    <row r="27" spans="1:21" x14ac:dyDescent="0.2">
      <c r="B27">
        <f t="shared" si="2"/>
        <v>7.7824893538165574</v>
      </c>
      <c r="C27">
        <f t="shared" si="0"/>
        <v>0.55950916152093089</v>
      </c>
      <c r="D27">
        <f t="shared" si="1"/>
        <v>0.52791922727036389</v>
      </c>
      <c r="T27" s="7"/>
    </row>
    <row r="28" spans="1:21" x14ac:dyDescent="0.2">
      <c r="B28">
        <f t="shared" si="2"/>
        <v>-0.43298528298194278</v>
      </c>
      <c r="C28">
        <f>(G11-$B$4)/(0.285*50)*100</f>
        <v>3.3775412983284991</v>
      </c>
      <c r="D28">
        <f t="shared" si="1"/>
        <v>0.8785202687130671</v>
      </c>
    </row>
    <row r="29" spans="1:21" ht="17" thickBot="1" x14ac:dyDescent="0.25"/>
    <row r="30" spans="1:21" ht="17" x14ac:dyDescent="0.2">
      <c r="A30" s="18" t="s">
        <v>50</v>
      </c>
      <c r="B30" s="14" t="s">
        <v>49</v>
      </c>
      <c r="C30" s="15" t="s">
        <v>31</v>
      </c>
    </row>
    <row r="31" spans="1:21" ht="51" x14ac:dyDescent="0.2">
      <c r="A31" s="16" t="s">
        <v>51</v>
      </c>
      <c r="B31" s="19" t="s">
        <v>25</v>
      </c>
      <c r="C31" s="20">
        <v>2.4813886635493261</v>
      </c>
    </row>
    <row r="32" spans="1:21" ht="51" x14ac:dyDescent="0.2">
      <c r="A32" s="16" t="s">
        <v>52</v>
      </c>
      <c r="B32" s="19" t="s">
        <v>26</v>
      </c>
      <c r="C32" s="20">
        <v>2.9838139015960903</v>
      </c>
    </row>
    <row r="33" spans="1:3" ht="51" x14ac:dyDescent="0.2">
      <c r="A33" s="16" t="s">
        <v>53</v>
      </c>
      <c r="B33" s="19" t="s">
        <v>27</v>
      </c>
      <c r="C33" s="20">
        <v>1.9596147176602197</v>
      </c>
    </row>
    <row r="34" spans="1:3" ht="51" x14ac:dyDescent="0.2">
      <c r="A34" s="16" t="s">
        <v>54</v>
      </c>
      <c r="B34" s="19" t="s">
        <v>28</v>
      </c>
      <c r="C34" s="20">
        <v>1.5159454916122392</v>
      </c>
    </row>
    <row r="35" spans="1:3" ht="17" x14ac:dyDescent="0.2">
      <c r="A35" s="16" t="s">
        <v>64</v>
      </c>
      <c r="B35" s="19" t="s">
        <v>15</v>
      </c>
      <c r="C35" s="20">
        <v>-0.1166065373006528</v>
      </c>
    </row>
    <row r="36" spans="1:3" ht="17" x14ac:dyDescent="0.2">
      <c r="A36" s="16" t="s">
        <v>64</v>
      </c>
      <c r="B36" s="19" t="s">
        <v>15</v>
      </c>
      <c r="C36" s="20">
        <v>-1.6736149393408409E-2</v>
      </c>
    </row>
    <row r="37" spans="1:3" ht="17" x14ac:dyDescent="0.2">
      <c r="A37" s="16" t="s">
        <v>62</v>
      </c>
      <c r="B37" s="19" t="s">
        <v>16</v>
      </c>
      <c r="C37" s="20">
        <v>0.55950916152093089</v>
      </c>
    </row>
    <row r="38" spans="1:3" ht="17" x14ac:dyDescent="0.2">
      <c r="A38" s="16" t="s">
        <v>63</v>
      </c>
      <c r="B38" s="19" t="s">
        <v>17</v>
      </c>
      <c r="C38" s="20">
        <v>3.3775412983284991</v>
      </c>
    </row>
    <row r="39" spans="1:3" ht="34" x14ac:dyDescent="0.2">
      <c r="A39" s="16" t="s">
        <v>59</v>
      </c>
      <c r="B39" s="19" t="s">
        <v>22</v>
      </c>
      <c r="C39" s="20">
        <v>7.0246176471834012</v>
      </c>
    </row>
    <row r="40" spans="1:3" ht="34" x14ac:dyDescent="0.2">
      <c r="A40" s="16" t="s">
        <v>65</v>
      </c>
      <c r="B40" s="19" t="s">
        <v>23</v>
      </c>
      <c r="C40" s="20">
        <v>1.2291028350620707</v>
      </c>
    </row>
    <row r="41" spans="1:3" ht="34" x14ac:dyDescent="0.2">
      <c r="A41" s="16" t="s">
        <v>60</v>
      </c>
      <c r="B41" s="19" t="s">
        <v>24</v>
      </c>
      <c r="C41" s="20">
        <v>2.7150719518739415</v>
      </c>
    </row>
    <row r="42" spans="1:3" ht="34" x14ac:dyDescent="0.2">
      <c r="A42" s="16" t="s">
        <v>61</v>
      </c>
      <c r="B42" s="19" t="s">
        <v>32</v>
      </c>
      <c r="C42" s="20">
        <v>4.5729731878511508</v>
      </c>
    </row>
    <row r="43" spans="1:3" ht="51" x14ac:dyDescent="0.2">
      <c r="A43" s="16" t="s">
        <v>55</v>
      </c>
      <c r="B43" s="19" t="s">
        <v>18</v>
      </c>
      <c r="C43" s="20">
        <v>2.2099767315826773</v>
      </c>
    </row>
    <row r="44" spans="1:3" ht="51" x14ac:dyDescent="0.2">
      <c r="A44" s="16" t="s">
        <v>56</v>
      </c>
      <c r="B44" s="19" t="s">
        <v>19</v>
      </c>
      <c r="C44" s="20">
        <v>2.4562638031232744</v>
      </c>
    </row>
    <row r="45" spans="1:3" ht="51" x14ac:dyDescent="0.2">
      <c r="A45" s="16" t="s">
        <v>57</v>
      </c>
      <c r="B45" s="19" t="s">
        <v>20</v>
      </c>
      <c r="C45" s="20">
        <v>0.52791922727036389</v>
      </c>
    </row>
    <row r="46" spans="1:3" ht="52" thickBot="1" x14ac:dyDescent="0.25">
      <c r="A46" s="17" t="s">
        <v>58</v>
      </c>
      <c r="B46" s="21" t="s">
        <v>21</v>
      </c>
      <c r="C46" s="22">
        <v>0.8785202687130671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DataAndStdCrv</vt:lpstr>
      <vt:lpstr>MethylationCalcs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Shelly A Trigg</dc:creator>
  <cp:lastModifiedBy>Shelly A Trigg</cp:lastModifiedBy>
  <dcterms:created xsi:type="dcterms:W3CDTF">2018-10-18T21:26:37Z</dcterms:created>
  <dcterms:modified xsi:type="dcterms:W3CDTF">2018-10-19T01:51:20Z</dcterms:modified>
</cp:coreProperties>
</file>