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0" windowWidth="19545" windowHeight="11595" activeTab="3"/>
  </bookViews>
  <sheets>
    <sheet name="Components" sheetId="6" r:id="rId1"/>
    <sheet name="Resolutions" sheetId="1" r:id="rId2"/>
    <sheet name="Pivot" sheetId="3" r:id="rId3"/>
    <sheet name="Final" sheetId="4" r:id="rId4"/>
    <sheet name="Fibonachi" sheetId="5" r:id="rId5"/>
  </sheets>
  <definedNames>
    <definedName name="_xlnm._FilterDatabase" localSheetId="1" hidden="1">Resolutions!$A$1:$I$1</definedName>
  </definedNames>
  <calcPr calcId="145621"/>
  <pivotCaches>
    <pivotCache cacheId="0" r:id="rId6"/>
  </pivotCaches>
</workbook>
</file>

<file path=xl/calcChain.xml><?xml version="1.0" encoding="utf-8"?>
<calcChain xmlns="http://schemas.openxmlformats.org/spreadsheetml/2006/main">
  <c r="G6" i="4" l="1"/>
  <c r="L6" i="4"/>
  <c r="J40" i="4" l="1"/>
  <c r="L40" i="4" s="1"/>
  <c r="H40" i="4"/>
  <c r="L39" i="4"/>
  <c r="L38" i="4"/>
  <c r="L37" i="4"/>
  <c r="L36" i="4"/>
  <c r="L35" i="4"/>
  <c r="L34" i="4"/>
  <c r="I32" i="4"/>
  <c r="L33" i="4"/>
  <c r="L32" i="4"/>
  <c r="G33" i="4"/>
  <c r="M32" i="4" l="1"/>
  <c r="L20" i="4" l="1"/>
  <c r="J20" i="4"/>
  <c r="L19" i="4" s="1"/>
  <c r="L17" i="4" l="1"/>
  <c r="L18" i="4"/>
  <c r="K24" i="4"/>
  <c r="L9" i="4" l="1"/>
  <c r="L8" i="4"/>
  <c r="G8" i="4"/>
  <c r="K11" i="4"/>
  <c r="J11" i="4"/>
  <c r="L11" i="4" l="1"/>
  <c r="L16" i="4"/>
  <c r="L15" i="4"/>
  <c r="L14" i="4"/>
  <c r="L12" i="4"/>
  <c r="J16" i="4"/>
  <c r="L22" i="4" l="1"/>
  <c r="L21" i="4"/>
  <c r="L7" i="4"/>
  <c r="I22" i="4"/>
  <c r="I21" i="4"/>
  <c r="A7" i="4"/>
  <c r="B7" i="4" s="1"/>
  <c r="B6" i="4"/>
  <c r="M21" i="4" l="1"/>
  <c r="M22" i="4"/>
  <c r="A10" i="4"/>
  <c r="B2" i="5"/>
  <c r="A3" i="5"/>
  <c r="A4" i="5" s="1"/>
  <c r="L5" i="4"/>
  <c r="L4" i="4"/>
  <c r="B1" i="4"/>
  <c r="C7" i="4" l="1"/>
  <c r="C6" i="4"/>
  <c r="B4" i="5"/>
  <c r="A5" i="5"/>
  <c r="B3" i="5"/>
  <c r="G5" i="4"/>
  <c r="B2" i="4"/>
  <c r="B10" i="4"/>
  <c r="A13" i="4"/>
  <c r="H4" i="4"/>
  <c r="H6" i="4" s="1"/>
  <c r="I6" i="4" s="1"/>
  <c r="M6" i="4" s="1"/>
  <c r="I62" i="3"/>
  <c r="H62" i="3"/>
  <c r="G62" i="3"/>
  <c r="F62" i="3"/>
  <c r="E62" i="3"/>
  <c r="D62" i="3"/>
  <c r="C62" i="3"/>
  <c r="B62" i="3"/>
  <c r="I61" i="3"/>
  <c r="H61" i="3"/>
  <c r="G61" i="3"/>
  <c r="F61" i="3"/>
  <c r="E61" i="3"/>
  <c r="D61" i="3"/>
  <c r="C61" i="3"/>
  <c r="B61" i="3"/>
  <c r="I60" i="3"/>
  <c r="H60" i="3"/>
  <c r="G60" i="3"/>
  <c r="F60" i="3"/>
  <c r="E60" i="3"/>
  <c r="D60" i="3"/>
  <c r="C60" i="3"/>
  <c r="B60" i="3"/>
  <c r="I59" i="3"/>
  <c r="H59" i="3"/>
  <c r="G59" i="3"/>
  <c r="F59" i="3"/>
  <c r="E59" i="3"/>
  <c r="D59" i="3"/>
  <c r="C59" i="3"/>
  <c r="B59" i="3"/>
  <c r="I58" i="3"/>
  <c r="H58" i="3"/>
  <c r="G58" i="3"/>
  <c r="F58" i="3"/>
  <c r="E58" i="3"/>
  <c r="D58" i="3"/>
  <c r="C58" i="3"/>
  <c r="B58" i="3"/>
  <c r="I57" i="3"/>
  <c r="I63" i="3" s="1"/>
  <c r="H57" i="3"/>
  <c r="H63" i="3" s="1"/>
  <c r="G57" i="3"/>
  <c r="G63" i="3" s="1"/>
  <c r="F57" i="3"/>
  <c r="F63" i="3" s="1"/>
  <c r="E57" i="3"/>
  <c r="E63" i="3" s="1"/>
  <c r="D57" i="3"/>
  <c r="D63" i="3" s="1"/>
  <c r="C57" i="3"/>
  <c r="C63" i="3" s="1"/>
  <c r="B57" i="3"/>
  <c r="F2" i="1"/>
  <c r="G2" i="1"/>
  <c r="H2" i="1" s="1"/>
  <c r="F3" i="1"/>
  <c r="G3" i="1"/>
  <c r="F4" i="1"/>
  <c r="G4" i="1"/>
  <c r="F5" i="1"/>
  <c r="G5" i="1"/>
  <c r="F6" i="1"/>
  <c r="G6" i="1"/>
  <c r="H6" i="1" s="1"/>
  <c r="F7" i="1"/>
  <c r="G7" i="1"/>
  <c r="F8" i="1"/>
  <c r="G8" i="1"/>
  <c r="F9" i="1"/>
  <c r="G9" i="1"/>
  <c r="F10" i="1"/>
  <c r="G10" i="1"/>
  <c r="H10" i="1" s="1"/>
  <c r="F11" i="1"/>
  <c r="G11" i="1"/>
  <c r="F12" i="1"/>
  <c r="G12" i="1"/>
  <c r="F13" i="1"/>
  <c r="G13" i="1"/>
  <c r="F14" i="1"/>
  <c r="G14" i="1"/>
  <c r="H14" i="1" s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62" i="1"/>
  <c r="G62" i="1"/>
  <c r="F138" i="1"/>
  <c r="G138" i="1"/>
  <c r="F139" i="1"/>
  <c r="G139" i="1"/>
  <c r="F140" i="1"/>
  <c r="G140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3" i="1"/>
  <c r="G63" i="1"/>
  <c r="F64" i="1"/>
  <c r="G64" i="1"/>
  <c r="F65" i="1"/>
  <c r="G65" i="1"/>
  <c r="F66" i="1"/>
  <c r="G66" i="1"/>
  <c r="H66" i="1" s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H82" i="1" s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141" i="1"/>
  <c r="G141" i="1"/>
  <c r="F142" i="1"/>
  <c r="G142" i="1"/>
  <c r="F60" i="1"/>
  <c r="G60" i="1"/>
  <c r="F295" i="1"/>
  <c r="G295" i="1"/>
  <c r="F61" i="1"/>
  <c r="G6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7" i="1"/>
  <c r="G137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94" i="1"/>
  <c r="G294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454" i="1"/>
  <c r="G454" i="1"/>
  <c r="F455" i="1"/>
  <c r="G455" i="1"/>
  <c r="F136" i="1"/>
  <c r="G136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82" i="1"/>
  <c r="G482" i="1"/>
  <c r="F483" i="1"/>
  <c r="G483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4" i="1"/>
  <c r="G484" i="1"/>
  <c r="F485" i="1"/>
  <c r="G485" i="1"/>
  <c r="G39" i="4" l="1"/>
  <c r="I39" i="4" s="1"/>
  <c r="M39" i="4" s="1"/>
  <c r="G34" i="4"/>
  <c r="H8" i="4"/>
  <c r="H33" i="4"/>
  <c r="I33" i="4" s="1"/>
  <c r="M33" i="4" s="1"/>
  <c r="I20" i="4"/>
  <c r="M20" i="4" s="1"/>
  <c r="H484" i="1"/>
  <c r="H478" i="1"/>
  <c r="H474" i="1"/>
  <c r="H472" i="1"/>
  <c r="H482" i="1"/>
  <c r="H466" i="1"/>
  <c r="H462" i="1"/>
  <c r="H456" i="1"/>
  <c r="H480" i="1"/>
  <c r="H476" i="1"/>
  <c r="H470" i="1"/>
  <c r="H468" i="1"/>
  <c r="H464" i="1"/>
  <c r="H460" i="1"/>
  <c r="H458" i="1"/>
  <c r="H455" i="1"/>
  <c r="H293" i="1"/>
  <c r="H291" i="1"/>
  <c r="H289" i="1"/>
  <c r="H287" i="1"/>
  <c r="H452" i="1"/>
  <c r="H450" i="1"/>
  <c r="H448" i="1"/>
  <c r="H446" i="1"/>
  <c r="H444" i="1"/>
  <c r="H442" i="1"/>
  <c r="H440" i="1"/>
  <c r="H438" i="1"/>
  <c r="H436" i="1"/>
  <c r="H434" i="1"/>
  <c r="H432" i="1"/>
  <c r="H430" i="1"/>
  <c r="H428" i="1"/>
  <c r="H426" i="1"/>
  <c r="H424" i="1"/>
  <c r="H422" i="1"/>
  <c r="H420" i="1"/>
  <c r="H418" i="1"/>
  <c r="H416" i="1"/>
  <c r="H414" i="1"/>
  <c r="H412" i="1"/>
  <c r="H410" i="1"/>
  <c r="H408" i="1"/>
  <c r="H406" i="1"/>
  <c r="H404" i="1"/>
  <c r="H402" i="1"/>
  <c r="H400" i="1"/>
  <c r="H398" i="1"/>
  <c r="H396" i="1"/>
  <c r="H394" i="1"/>
  <c r="H392" i="1"/>
  <c r="H390" i="1"/>
  <c r="H388" i="1"/>
  <c r="H386" i="1"/>
  <c r="H384" i="1"/>
  <c r="H382" i="1"/>
  <c r="H380" i="1"/>
  <c r="H378" i="1"/>
  <c r="H376" i="1"/>
  <c r="H374" i="1"/>
  <c r="H372" i="1"/>
  <c r="H370" i="1"/>
  <c r="H368" i="1"/>
  <c r="H366" i="1"/>
  <c r="H364" i="1"/>
  <c r="H485" i="1"/>
  <c r="H481" i="1"/>
  <c r="H479" i="1"/>
  <c r="H477" i="1"/>
  <c r="H475" i="1"/>
  <c r="H473" i="1"/>
  <c r="H471" i="1"/>
  <c r="H483" i="1"/>
  <c r="H469" i="1"/>
  <c r="H467" i="1"/>
  <c r="H465" i="1"/>
  <c r="H463" i="1"/>
  <c r="H461" i="1"/>
  <c r="H459" i="1"/>
  <c r="H457" i="1"/>
  <c r="H136" i="1"/>
  <c r="H454" i="1"/>
  <c r="H292" i="1"/>
  <c r="H290" i="1"/>
  <c r="H288" i="1"/>
  <c r="H453" i="1"/>
  <c r="H451" i="1"/>
  <c r="H449" i="1"/>
  <c r="H447" i="1"/>
  <c r="H445" i="1"/>
  <c r="H443" i="1"/>
  <c r="H441" i="1"/>
  <c r="H439" i="1"/>
  <c r="H437" i="1"/>
  <c r="H435" i="1"/>
  <c r="H433" i="1"/>
  <c r="H431" i="1"/>
  <c r="H429" i="1"/>
  <c r="H427" i="1"/>
  <c r="H425" i="1"/>
  <c r="H423" i="1"/>
  <c r="H421" i="1"/>
  <c r="H419" i="1"/>
  <c r="H417" i="1"/>
  <c r="H415" i="1"/>
  <c r="H413" i="1"/>
  <c r="H411" i="1"/>
  <c r="H409" i="1"/>
  <c r="H407" i="1"/>
  <c r="H405" i="1"/>
  <c r="H403" i="1"/>
  <c r="H401" i="1"/>
  <c r="H399" i="1"/>
  <c r="H397" i="1"/>
  <c r="H395" i="1"/>
  <c r="H393" i="1"/>
  <c r="H391" i="1"/>
  <c r="H389" i="1"/>
  <c r="H387" i="1"/>
  <c r="H385" i="1"/>
  <c r="H383" i="1"/>
  <c r="H381" i="1"/>
  <c r="H379" i="1"/>
  <c r="H377" i="1"/>
  <c r="H375" i="1"/>
  <c r="H373" i="1"/>
  <c r="H371" i="1"/>
  <c r="J58" i="3"/>
  <c r="J59" i="3"/>
  <c r="J60" i="3"/>
  <c r="J63" i="3" s="1"/>
  <c r="J61" i="3"/>
  <c r="J62" i="3"/>
  <c r="H362" i="1"/>
  <c r="H360" i="1"/>
  <c r="H358" i="1"/>
  <c r="H356" i="1"/>
  <c r="H354" i="1"/>
  <c r="H352" i="1"/>
  <c r="H350" i="1"/>
  <c r="H348" i="1"/>
  <c r="H346" i="1"/>
  <c r="H344" i="1"/>
  <c r="H342" i="1"/>
  <c r="H340" i="1"/>
  <c r="H338" i="1"/>
  <c r="H336" i="1"/>
  <c r="H334" i="1"/>
  <c r="H332" i="1"/>
  <c r="H330" i="1"/>
  <c r="H328" i="1"/>
  <c r="H326" i="1"/>
  <c r="H324" i="1"/>
  <c r="H322" i="1"/>
  <c r="H320" i="1"/>
  <c r="H318" i="1"/>
  <c r="H316" i="1"/>
  <c r="H314" i="1"/>
  <c r="H312" i="1"/>
  <c r="H310" i="1"/>
  <c r="H308" i="1"/>
  <c r="H306" i="1"/>
  <c r="H304" i="1"/>
  <c r="H302" i="1"/>
  <c r="H300" i="1"/>
  <c r="H298" i="1"/>
  <c r="H296" i="1"/>
  <c r="H286" i="1"/>
  <c r="H284" i="1"/>
  <c r="H282" i="1"/>
  <c r="H280" i="1"/>
  <c r="H278" i="1"/>
  <c r="H276" i="1"/>
  <c r="H274" i="1"/>
  <c r="H272" i="1"/>
  <c r="H270" i="1"/>
  <c r="H268" i="1"/>
  <c r="H266" i="1"/>
  <c r="H264" i="1"/>
  <c r="H262" i="1"/>
  <c r="H260" i="1"/>
  <c r="H258" i="1"/>
  <c r="H256" i="1"/>
  <c r="H254" i="1"/>
  <c r="H252" i="1"/>
  <c r="H250" i="1"/>
  <c r="H248" i="1"/>
  <c r="H246" i="1"/>
  <c r="H244" i="1"/>
  <c r="H242" i="1"/>
  <c r="H240" i="1"/>
  <c r="H238" i="1"/>
  <c r="H236" i="1"/>
  <c r="H234" i="1"/>
  <c r="H232" i="1"/>
  <c r="H230" i="1"/>
  <c r="H228" i="1"/>
  <c r="H226" i="1"/>
  <c r="H224" i="1"/>
  <c r="H222" i="1"/>
  <c r="H220" i="1"/>
  <c r="H218" i="1"/>
  <c r="H216" i="1"/>
  <c r="H214" i="1"/>
  <c r="H212" i="1"/>
  <c r="H210" i="1"/>
  <c r="H208" i="1"/>
  <c r="H206" i="1"/>
  <c r="H204" i="1"/>
  <c r="H202" i="1"/>
  <c r="H200" i="1"/>
  <c r="H198" i="1"/>
  <c r="H196" i="1"/>
  <c r="H194" i="1"/>
  <c r="H192" i="1"/>
  <c r="H190" i="1"/>
  <c r="H188" i="1"/>
  <c r="H186" i="1"/>
  <c r="H369" i="1"/>
  <c r="H367" i="1"/>
  <c r="H365" i="1"/>
  <c r="H363" i="1"/>
  <c r="H361" i="1"/>
  <c r="H359" i="1"/>
  <c r="H357" i="1"/>
  <c r="H355" i="1"/>
  <c r="H353" i="1"/>
  <c r="H351" i="1"/>
  <c r="H349" i="1"/>
  <c r="H347" i="1"/>
  <c r="H345" i="1"/>
  <c r="H343" i="1"/>
  <c r="H341" i="1"/>
  <c r="H339" i="1"/>
  <c r="H337" i="1"/>
  <c r="H335" i="1"/>
  <c r="H333" i="1"/>
  <c r="H331" i="1"/>
  <c r="H329" i="1"/>
  <c r="H327" i="1"/>
  <c r="H325" i="1"/>
  <c r="H323" i="1"/>
  <c r="H321" i="1"/>
  <c r="H319" i="1"/>
  <c r="H317" i="1"/>
  <c r="H315" i="1"/>
  <c r="H313" i="1"/>
  <c r="H311" i="1"/>
  <c r="H309" i="1"/>
  <c r="H307" i="1"/>
  <c r="H305" i="1"/>
  <c r="H303" i="1"/>
  <c r="H301" i="1"/>
  <c r="H299" i="1"/>
  <c r="H297" i="1"/>
  <c r="H294" i="1"/>
  <c r="H285" i="1"/>
  <c r="H283" i="1"/>
  <c r="H281" i="1"/>
  <c r="H279" i="1"/>
  <c r="H277" i="1"/>
  <c r="H275" i="1"/>
  <c r="H273" i="1"/>
  <c r="H271" i="1"/>
  <c r="H269" i="1"/>
  <c r="H267" i="1"/>
  <c r="H265" i="1"/>
  <c r="H263" i="1"/>
  <c r="H261" i="1"/>
  <c r="H259" i="1"/>
  <c r="H257" i="1"/>
  <c r="H255" i="1"/>
  <c r="H253" i="1"/>
  <c r="H251" i="1"/>
  <c r="H249" i="1"/>
  <c r="H247" i="1"/>
  <c r="H245" i="1"/>
  <c r="H243" i="1"/>
  <c r="H241" i="1"/>
  <c r="H239" i="1"/>
  <c r="H237" i="1"/>
  <c r="H235" i="1"/>
  <c r="H233" i="1"/>
  <c r="H231" i="1"/>
  <c r="H229" i="1"/>
  <c r="H227" i="1"/>
  <c r="H78" i="1"/>
  <c r="H62" i="1"/>
  <c r="H225" i="1"/>
  <c r="H223" i="1"/>
  <c r="H221" i="1"/>
  <c r="H219" i="1"/>
  <c r="H217" i="1"/>
  <c r="H215" i="1"/>
  <c r="H213" i="1"/>
  <c r="H211" i="1"/>
  <c r="H209" i="1"/>
  <c r="H207" i="1"/>
  <c r="H205" i="1"/>
  <c r="H203" i="1"/>
  <c r="H201" i="1"/>
  <c r="H199" i="1"/>
  <c r="H197" i="1"/>
  <c r="H195" i="1"/>
  <c r="H193" i="1"/>
  <c r="H191" i="1"/>
  <c r="H189" i="1"/>
  <c r="H187" i="1"/>
  <c r="H185" i="1"/>
  <c r="H183" i="1"/>
  <c r="H181" i="1"/>
  <c r="H179" i="1"/>
  <c r="H177" i="1"/>
  <c r="H175" i="1"/>
  <c r="H173" i="1"/>
  <c r="H171" i="1"/>
  <c r="H169" i="1"/>
  <c r="H167" i="1"/>
  <c r="H165" i="1"/>
  <c r="H163" i="1"/>
  <c r="H161" i="1"/>
  <c r="H159" i="1"/>
  <c r="H157" i="1"/>
  <c r="H155" i="1"/>
  <c r="H153" i="1"/>
  <c r="H151" i="1"/>
  <c r="H149" i="1"/>
  <c r="H147" i="1"/>
  <c r="H145" i="1"/>
  <c r="H143" i="1"/>
  <c r="H135" i="1"/>
  <c r="H133" i="1"/>
  <c r="H131" i="1"/>
  <c r="H129" i="1"/>
  <c r="H127" i="1"/>
  <c r="H125" i="1"/>
  <c r="H123" i="1"/>
  <c r="H121" i="1"/>
  <c r="H119" i="1"/>
  <c r="H117" i="1"/>
  <c r="H115" i="1"/>
  <c r="H113" i="1"/>
  <c r="H111" i="1"/>
  <c r="H109" i="1"/>
  <c r="H107" i="1"/>
  <c r="H105" i="1"/>
  <c r="H103" i="1"/>
  <c r="H101" i="1"/>
  <c r="H99" i="1"/>
  <c r="H97" i="1"/>
  <c r="H95" i="1"/>
  <c r="H93" i="1"/>
  <c r="H61" i="1"/>
  <c r="H60" i="1"/>
  <c r="H90" i="1"/>
  <c r="H86" i="1"/>
  <c r="H74" i="1"/>
  <c r="H70" i="1"/>
  <c r="H184" i="1"/>
  <c r="H182" i="1"/>
  <c r="H180" i="1"/>
  <c r="H178" i="1"/>
  <c r="H176" i="1"/>
  <c r="H174" i="1"/>
  <c r="H172" i="1"/>
  <c r="H170" i="1"/>
  <c r="H168" i="1"/>
  <c r="H166" i="1"/>
  <c r="H164" i="1"/>
  <c r="H162" i="1"/>
  <c r="H160" i="1"/>
  <c r="H158" i="1"/>
  <c r="H156" i="1"/>
  <c r="H154" i="1"/>
  <c r="H152" i="1"/>
  <c r="H150" i="1"/>
  <c r="H148" i="1"/>
  <c r="H146" i="1"/>
  <c r="H144" i="1"/>
  <c r="H137" i="1"/>
  <c r="H134" i="1"/>
  <c r="H132" i="1"/>
  <c r="H130" i="1"/>
  <c r="H128" i="1"/>
  <c r="H126" i="1"/>
  <c r="H124" i="1"/>
  <c r="H122" i="1"/>
  <c r="H120" i="1"/>
  <c r="H118" i="1"/>
  <c r="H116" i="1"/>
  <c r="H114" i="1"/>
  <c r="H112" i="1"/>
  <c r="H110" i="1"/>
  <c r="H108" i="1"/>
  <c r="H106" i="1"/>
  <c r="H104" i="1"/>
  <c r="H102" i="1"/>
  <c r="H100" i="1"/>
  <c r="H98" i="1"/>
  <c r="H96" i="1"/>
  <c r="H94" i="1"/>
  <c r="H92" i="1"/>
  <c r="H295" i="1"/>
  <c r="H142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58" i="1"/>
  <c r="H56" i="1"/>
  <c r="H54" i="1"/>
  <c r="H52" i="1"/>
  <c r="H50" i="1"/>
  <c r="H140" i="1"/>
  <c r="H138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9" i="4"/>
  <c r="H11" i="4" s="1"/>
  <c r="I8" i="4"/>
  <c r="M8" i="4" s="1"/>
  <c r="I14" i="4"/>
  <c r="I12" i="4" s="1"/>
  <c r="G9" i="4"/>
  <c r="A14" i="4"/>
  <c r="J57" i="3"/>
  <c r="B63" i="3"/>
  <c r="H141" i="1"/>
  <c r="H88" i="1"/>
  <c r="H84" i="1"/>
  <c r="H80" i="1"/>
  <c r="H76" i="1"/>
  <c r="H72" i="1"/>
  <c r="H68" i="1"/>
  <c r="H64" i="1"/>
  <c r="H59" i="1"/>
  <c r="H57" i="1"/>
  <c r="H55" i="1"/>
  <c r="H53" i="1"/>
  <c r="H51" i="1"/>
  <c r="H49" i="1"/>
  <c r="H13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9" i="1"/>
  <c r="H5" i="1"/>
  <c r="H11" i="1"/>
  <c r="H7" i="1"/>
  <c r="H3" i="1"/>
  <c r="H16" i="1"/>
  <c r="H12" i="1"/>
  <c r="H8" i="1"/>
  <c r="H4" i="1"/>
  <c r="G7" i="4"/>
  <c r="B3" i="4"/>
  <c r="C2" i="4"/>
  <c r="B5" i="5"/>
  <c r="A6" i="5"/>
  <c r="A7" i="5" s="1"/>
  <c r="B7" i="5" s="1"/>
  <c r="B13" i="4"/>
  <c r="H5" i="4"/>
  <c r="I4" i="4"/>
  <c r="M4" i="4" s="1"/>
  <c r="I477" i="1"/>
  <c r="I282" i="1"/>
  <c r="I422" i="1"/>
  <c r="I418" i="1"/>
  <c r="I413" i="1"/>
  <c r="I409" i="1"/>
  <c r="I407" i="1"/>
  <c r="I399" i="1"/>
  <c r="I128" i="1"/>
  <c r="I394" i="1"/>
  <c r="I458" i="1"/>
  <c r="I121" i="1"/>
  <c r="I434" i="1"/>
  <c r="I40" i="1"/>
  <c r="I153" i="1"/>
  <c r="I252" i="1"/>
  <c r="I86" i="1"/>
  <c r="I244" i="1"/>
  <c r="I483" i="1"/>
  <c r="I241" i="1"/>
  <c r="I384" i="1"/>
  <c r="I383" i="1"/>
  <c r="I380" i="1"/>
  <c r="I466" i="1"/>
  <c r="I74" i="1"/>
  <c r="I69" i="1"/>
  <c r="I67" i="1"/>
  <c r="I32" i="1"/>
  <c r="I30" i="1"/>
  <c r="I367" i="1"/>
  <c r="I233" i="1"/>
  <c r="I223" i="1"/>
  <c r="I219" i="1"/>
  <c r="I201" i="1"/>
  <c r="I357" i="1"/>
  <c r="I350" i="1"/>
  <c r="I347" i="1"/>
  <c r="I344" i="1"/>
  <c r="I330" i="1"/>
  <c r="I194" i="1"/>
  <c r="I192" i="1"/>
  <c r="I113" i="1"/>
  <c r="I187" i="1"/>
  <c r="I183" i="1"/>
  <c r="I16" i="1"/>
  <c r="I15" i="1"/>
  <c r="I310" i="1"/>
  <c r="I474" i="1"/>
  <c r="I454" i="1"/>
  <c r="I160" i="1"/>
  <c r="I157" i="1"/>
  <c r="I286" i="1"/>
  <c r="I48" i="1"/>
  <c r="I133" i="1"/>
  <c r="I449" i="1"/>
  <c r="I283" i="1"/>
  <c r="I281" i="1"/>
  <c r="I89" i="1"/>
  <c r="I43" i="1"/>
  <c r="I424" i="1"/>
  <c r="I421" i="1"/>
  <c r="I457" i="1"/>
  <c r="I278" i="1"/>
  <c r="I412" i="1"/>
  <c r="I456" i="1"/>
  <c r="I406" i="1"/>
  <c r="I403" i="1"/>
  <c r="I401" i="1"/>
  <c r="I127" i="1"/>
  <c r="I125" i="1"/>
  <c r="I393" i="1"/>
  <c r="I390" i="1"/>
  <c r="I388" i="1"/>
  <c r="I123" i="1"/>
  <c r="I118" i="1"/>
  <c r="I387" i="1"/>
  <c r="I385" i="1"/>
  <c r="I254" i="1"/>
  <c r="I37" i="1"/>
  <c r="I243" i="1"/>
  <c r="I482" i="1"/>
  <c r="I239" i="1"/>
  <c r="I238" i="1"/>
  <c r="I291" i="1"/>
  <c r="I382" i="1"/>
  <c r="I381" i="1"/>
  <c r="I465" i="1"/>
  <c r="I80" i="1"/>
  <c r="I62" i="1"/>
  <c r="I72" i="1"/>
  <c r="I374" i="1"/>
  <c r="I371" i="1"/>
  <c r="I33" i="1"/>
  <c r="I31" i="1"/>
  <c r="I27" i="1"/>
  <c r="I137" i="1"/>
  <c r="I225" i="1"/>
  <c r="I224" i="1"/>
  <c r="I217" i="1"/>
  <c r="I215" i="1"/>
  <c r="I212" i="1"/>
  <c r="I209" i="1"/>
  <c r="I206" i="1"/>
  <c r="I204" i="1"/>
  <c r="I202" i="1"/>
  <c r="I349" i="1"/>
  <c r="I343" i="1"/>
  <c r="I337" i="1"/>
  <c r="I329" i="1"/>
  <c r="I327" i="1"/>
  <c r="I115" i="1"/>
  <c r="I21" i="1"/>
  <c r="I112" i="1"/>
  <c r="I184" i="1"/>
  <c r="I182" i="1"/>
  <c r="I109" i="1"/>
  <c r="I18" i="1"/>
  <c r="I11" i="1"/>
  <c r="I9" i="1"/>
  <c r="I322" i="1"/>
  <c r="I168" i="1"/>
  <c r="I307" i="1"/>
  <c r="I246" i="1"/>
  <c r="G38" i="4" l="1"/>
  <c r="I38" i="4" s="1"/>
  <c r="M38" i="4" s="1"/>
  <c r="G35" i="4"/>
  <c r="I35" i="4" s="1"/>
  <c r="M35" i="4" s="1"/>
  <c r="G37" i="4"/>
  <c r="I37" i="4" s="1"/>
  <c r="M37" i="4" s="1"/>
  <c r="I34" i="4"/>
  <c r="M34" i="4" s="1"/>
  <c r="G36" i="4"/>
  <c r="I36" i="4" s="1"/>
  <c r="M36" i="4" s="1"/>
  <c r="G40" i="4"/>
  <c r="I40" i="4" s="1"/>
  <c r="M40" i="4" s="1"/>
  <c r="H20" i="4"/>
  <c r="H19" i="4" s="1"/>
  <c r="G19" i="4"/>
  <c r="G17" i="4"/>
  <c r="I17" i="4" s="1"/>
  <c r="M17" i="4" s="1"/>
  <c r="M14" i="4"/>
  <c r="C3" i="4"/>
  <c r="G14" i="4"/>
  <c r="I15" i="4"/>
  <c r="M15" i="4" s="1"/>
  <c r="G10" i="4"/>
  <c r="I9" i="4"/>
  <c r="M9" i="4" s="1"/>
  <c r="M12" i="4"/>
  <c r="B14" i="4"/>
  <c r="A15" i="4"/>
  <c r="B15" i="4" s="1"/>
  <c r="B6" i="5"/>
  <c r="A8" i="5"/>
  <c r="I5" i="4"/>
  <c r="M5" i="4" s="1"/>
  <c r="H7" i="4"/>
  <c r="I55" i="1"/>
  <c r="I161" i="1"/>
  <c r="I51" i="1"/>
  <c r="I103" i="1"/>
  <c r="I171" i="1"/>
  <c r="I6" i="1"/>
  <c r="I459" i="1"/>
  <c r="I57" i="1"/>
  <c r="I100" i="1"/>
  <c r="I163" i="1"/>
  <c r="I314" i="1"/>
  <c r="I316" i="1"/>
  <c r="I446" i="1"/>
  <c r="I10" i="1"/>
  <c r="I173" i="1"/>
  <c r="I175" i="1"/>
  <c r="I20" i="1"/>
  <c r="I326" i="1"/>
  <c r="I336" i="1"/>
  <c r="I342" i="1"/>
  <c r="I17" i="1"/>
  <c r="I450" i="1"/>
  <c r="I185" i="1"/>
  <c r="I333" i="1"/>
  <c r="I360" i="1"/>
  <c r="I54" i="1"/>
  <c r="I313" i="1"/>
  <c r="I105" i="1"/>
  <c r="I158" i="1"/>
  <c r="I464" i="1"/>
  <c r="I208" i="1"/>
  <c r="I363" i="1"/>
  <c r="I221" i="1"/>
  <c r="I226" i="1"/>
  <c r="I229" i="1"/>
  <c r="I463" i="1"/>
  <c r="I26" i="1"/>
  <c r="I375" i="1"/>
  <c r="I70" i="1"/>
  <c r="I146" i="1"/>
  <c r="I236" i="1"/>
  <c r="I452" i="1"/>
  <c r="I39" i="1"/>
  <c r="I260" i="1"/>
  <c r="I41" i="1"/>
  <c r="I435" i="1"/>
  <c r="I154" i="1"/>
  <c r="I122" i="1"/>
  <c r="I97" i="1"/>
  <c r="I391" i="1"/>
  <c r="I299" i="1"/>
  <c r="I408" i="1"/>
  <c r="I414" i="1"/>
  <c r="I419" i="1"/>
  <c r="I280" i="1"/>
  <c r="I468" i="1"/>
  <c r="I377" i="1"/>
  <c r="I117" i="1"/>
  <c r="I261" i="1"/>
  <c r="I7" i="1"/>
  <c r="I53" i="1"/>
  <c r="I301" i="1"/>
  <c r="I366" i="1"/>
  <c r="I370" i="1"/>
  <c r="I295" i="1"/>
  <c r="I267" i="1"/>
  <c r="I92" i="1"/>
  <c r="I3" i="1"/>
  <c r="I156" i="1"/>
  <c r="I460" i="1"/>
  <c r="I8" i="1"/>
  <c r="I58" i="1"/>
  <c r="I136" i="1"/>
  <c r="I169" i="1"/>
  <c r="I318" i="1"/>
  <c r="I213" i="1"/>
  <c r="I364" i="1"/>
  <c r="I368" i="1"/>
  <c r="I28" i="1"/>
  <c r="I65" i="1"/>
  <c r="I95" i="1"/>
  <c r="I79" i="1"/>
  <c r="I82" i="1"/>
  <c r="I237" i="1"/>
  <c r="I439" i="1"/>
  <c r="I323" i="1"/>
  <c r="I445" i="1"/>
  <c r="I289" i="1"/>
  <c r="I302" i="1"/>
  <c r="I306" i="1"/>
  <c r="I443" i="1"/>
  <c r="I321" i="1"/>
  <c r="I102" i="1"/>
  <c r="I174" i="1"/>
  <c r="I107" i="1"/>
  <c r="I180" i="1"/>
  <c r="I186" i="1"/>
  <c r="I199" i="1"/>
  <c r="I352" i="1"/>
  <c r="I355" i="1"/>
  <c r="I13" i="1"/>
  <c r="I176" i="1"/>
  <c r="I108" i="1"/>
  <c r="I114" i="1"/>
  <c r="I116" i="1"/>
  <c r="I328" i="1"/>
  <c r="I331" i="1"/>
  <c r="I200" i="1"/>
  <c r="I358" i="1"/>
  <c r="I205" i="1"/>
  <c r="I222" i="1"/>
  <c r="I22" i="1"/>
  <c r="I230" i="1"/>
  <c r="I231" i="1"/>
  <c r="I451" i="1"/>
  <c r="I372" i="1"/>
  <c r="I433" i="1"/>
  <c r="I63" i="1"/>
  <c r="I81" i="1"/>
  <c r="I479" i="1"/>
  <c r="I258" i="1"/>
  <c r="I259" i="1"/>
  <c r="I271" i="1"/>
  <c r="I124" i="1"/>
  <c r="I275" i="1"/>
  <c r="I410" i="1"/>
  <c r="I436" i="1"/>
  <c r="I87" i="1"/>
  <c r="I46" i="1"/>
  <c r="I232" i="1"/>
  <c r="I234" i="1"/>
  <c r="I235" i="1"/>
  <c r="I242" i="1"/>
  <c r="I251" i="1"/>
  <c r="I256" i="1"/>
  <c r="I386" i="1"/>
  <c r="I400" i="1"/>
  <c r="I411" i="1"/>
  <c r="I423" i="1"/>
  <c r="I71" i="1"/>
  <c r="I151" i="1"/>
  <c r="I253" i="1"/>
  <c r="I263" i="1"/>
  <c r="I268" i="1"/>
  <c r="I392" i="1"/>
  <c r="I397" i="1"/>
  <c r="I129" i="1"/>
  <c r="I398" i="1"/>
  <c r="I402" i="1"/>
  <c r="I277" i="1"/>
  <c r="I415" i="1"/>
  <c r="I420" i="1"/>
  <c r="I42" i="1"/>
  <c r="I473" i="1"/>
  <c r="I427" i="1"/>
  <c r="I44" i="1"/>
  <c r="I426" i="1"/>
  <c r="I90" i="1"/>
  <c r="I155" i="1"/>
  <c r="I285" i="1"/>
  <c r="I47" i="1"/>
  <c r="I431" i="1"/>
  <c r="I14" i="1"/>
  <c r="I189" i="1"/>
  <c r="I142" i="1"/>
  <c r="I227" i="1"/>
  <c r="I170" i="1"/>
  <c r="I159" i="1"/>
  <c r="I485" i="1"/>
  <c r="I461" i="1"/>
  <c r="I2" i="1"/>
  <c r="I56" i="1"/>
  <c r="I59" i="1"/>
  <c r="I300" i="1"/>
  <c r="I440" i="1"/>
  <c r="I311" i="1"/>
  <c r="I437" i="1"/>
  <c r="I172" i="1"/>
  <c r="I480" i="1"/>
  <c r="I98" i="1"/>
  <c r="I467" i="1"/>
  <c r="I470" i="1"/>
  <c r="I99" i="1"/>
  <c r="I50" i="1"/>
  <c r="I52" i="1"/>
  <c r="I143" i="1"/>
  <c r="I101" i="1"/>
  <c r="I144" i="1"/>
  <c r="I19" i="1"/>
  <c r="I188" i="1"/>
  <c r="I196" i="1"/>
  <c r="I335" i="1"/>
  <c r="I181" i="1"/>
  <c r="I111" i="1"/>
  <c r="I191" i="1"/>
  <c r="I325" i="1"/>
  <c r="I197" i="1"/>
  <c r="I341" i="1"/>
  <c r="I210" i="1"/>
  <c r="I218" i="1"/>
  <c r="I29" i="1"/>
  <c r="I478" i="1"/>
  <c r="I77" i="1"/>
  <c r="I148" i="1"/>
  <c r="I85" i="1"/>
  <c r="I150" i="1"/>
  <c r="I472" i="1"/>
  <c r="I250" i="1"/>
  <c r="I38" i="1"/>
  <c r="I120" i="1"/>
  <c r="I298" i="1"/>
  <c r="I269" i="1"/>
  <c r="I395" i="1"/>
  <c r="I126" i="1"/>
  <c r="I396" i="1"/>
  <c r="I273" i="1"/>
  <c r="I405" i="1"/>
  <c r="I417" i="1"/>
  <c r="I88" i="1"/>
  <c r="I304" i="1"/>
  <c r="I309" i="1"/>
  <c r="I145" i="1"/>
  <c r="I339" i="1"/>
  <c r="I361" i="1"/>
  <c r="I476" i="1"/>
  <c r="I294" i="1"/>
  <c r="I12" i="1"/>
  <c r="I441" i="1"/>
  <c r="I432" i="1"/>
  <c r="I353" i="1"/>
  <c r="I83" i="1"/>
  <c r="I104" i="1"/>
  <c r="I305" i="1"/>
  <c r="I166" i="1"/>
  <c r="I164" i="1"/>
  <c r="I315" i="1"/>
  <c r="I317" i="1"/>
  <c r="I346" i="1"/>
  <c r="I356" i="1"/>
  <c r="I140" i="1"/>
  <c r="I64" i="1"/>
  <c r="I66" i="1"/>
  <c r="I75" i="1"/>
  <c r="I96" i="1"/>
  <c r="I240" i="1"/>
  <c r="I245" i="1"/>
  <c r="I247" i="1"/>
  <c r="I264" i="1"/>
  <c r="I220" i="1"/>
  <c r="I138" i="1"/>
  <c r="I484" i="1"/>
  <c r="I141" i="1"/>
  <c r="I290" i="1"/>
  <c r="I49" i="1"/>
  <c r="I475" i="1"/>
  <c r="I135" i="1"/>
  <c r="I444" i="1"/>
  <c r="I93" i="1"/>
  <c r="I288" i="1"/>
  <c r="I162" i="1"/>
  <c r="I455" i="1"/>
  <c r="I438" i="1"/>
  <c r="I448" i="1"/>
  <c r="I308" i="1"/>
  <c r="I442" i="1"/>
  <c r="I167" i="1"/>
  <c r="I296" i="1"/>
  <c r="I319" i="1"/>
  <c r="I320" i="1"/>
  <c r="I469" i="1"/>
  <c r="I303" i="1"/>
  <c r="I165" i="1"/>
  <c r="I312" i="1"/>
  <c r="I447" i="1"/>
  <c r="I190" i="1"/>
  <c r="I195" i="1"/>
  <c r="I332" i="1"/>
  <c r="I348" i="1"/>
  <c r="I354" i="1"/>
  <c r="I462" i="1"/>
  <c r="I179" i="1"/>
  <c r="I193" i="1"/>
  <c r="I345" i="1"/>
  <c r="I351" i="1"/>
  <c r="I228" i="1"/>
  <c r="I24" i="1"/>
  <c r="I68" i="1"/>
  <c r="I248" i="1"/>
  <c r="I262" i="1"/>
  <c r="I376" i="1"/>
  <c r="I471" i="1"/>
  <c r="I249" i="1"/>
  <c r="I106" i="1"/>
  <c r="I110" i="1"/>
  <c r="I334" i="1"/>
  <c r="I338" i="1"/>
  <c r="I359" i="1"/>
  <c r="I207" i="1"/>
  <c r="I365" i="1"/>
  <c r="I23" i="1"/>
  <c r="I61" i="1"/>
  <c r="I147" i="1"/>
  <c r="I35" i="1"/>
  <c r="I4" i="1"/>
  <c r="I36" i="1"/>
  <c r="I255" i="1"/>
  <c r="I91" i="1"/>
  <c r="I45" i="1"/>
  <c r="I429" i="1"/>
  <c r="I428" i="1"/>
  <c r="I130" i="1"/>
  <c r="I430" i="1"/>
  <c r="I284" i="1"/>
  <c r="I134" i="1"/>
  <c r="I211" i="1"/>
  <c r="I216" i="1"/>
  <c r="I25" i="1"/>
  <c r="I369" i="1"/>
  <c r="I34" i="1"/>
  <c r="I78" i="1"/>
  <c r="I139" i="1"/>
  <c r="I149" i="1"/>
  <c r="I293" i="1"/>
  <c r="I266" i="1"/>
  <c r="I389" i="1"/>
  <c r="I270" i="1"/>
  <c r="I272" i="1"/>
  <c r="I274" i="1"/>
  <c r="I276" i="1"/>
  <c r="I279" i="1"/>
  <c r="I453" i="1"/>
  <c r="I425" i="1"/>
  <c r="I177" i="1"/>
  <c r="I178" i="1"/>
  <c r="I94" i="1"/>
  <c r="I324" i="1"/>
  <c r="I198" i="1"/>
  <c r="I340" i="1"/>
  <c r="I362" i="1"/>
  <c r="I203" i="1"/>
  <c r="I214" i="1"/>
  <c r="I481" i="1"/>
  <c r="I373" i="1"/>
  <c r="I378" i="1"/>
  <c r="I73" i="1"/>
  <c r="I76" i="1"/>
  <c r="I379" i="1"/>
  <c r="I84" i="1"/>
  <c r="I292" i="1"/>
  <c r="I257" i="1"/>
  <c r="I152" i="1"/>
  <c r="I265" i="1"/>
  <c r="I119" i="1"/>
  <c r="I297" i="1"/>
  <c r="I60" i="1"/>
  <c r="I404" i="1"/>
  <c r="I416" i="1"/>
  <c r="I5" i="1"/>
  <c r="I132" i="1"/>
  <c r="I131" i="1"/>
  <c r="I287" i="1"/>
  <c r="H18" i="4" l="1"/>
  <c r="H17" i="4"/>
  <c r="G18" i="4"/>
  <c r="I18" i="4" s="1"/>
  <c r="M18" i="4" s="1"/>
  <c r="I19" i="4"/>
  <c r="M19" i="4" s="1"/>
  <c r="G11" i="4"/>
  <c r="I11" i="4" s="1"/>
  <c r="G15" i="4"/>
  <c r="G12" i="4"/>
  <c r="G13" i="4" s="1"/>
  <c r="M11" i="4"/>
  <c r="A16" i="4"/>
  <c r="B16" i="4" s="1"/>
  <c r="B8" i="5"/>
  <c r="A9" i="5"/>
  <c r="I7" i="4"/>
  <c r="M7" i="4" s="1"/>
  <c r="A17" i="4" l="1"/>
  <c r="B17" i="4" s="1"/>
  <c r="B9" i="5"/>
  <c r="A10" i="5"/>
  <c r="A18" i="4" l="1"/>
  <c r="A19" i="4" s="1"/>
  <c r="B19" i="4" s="1"/>
  <c r="B10" i="5"/>
  <c r="A11" i="5"/>
  <c r="A20" i="4" l="1"/>
  <c r="B20" i="4" s="1"/>
  <c r="B18" i="4"/>
  <c r="B11" i="5"/>
  <c r="A12" i="5"/>
  <c r="A21" i="4" l="1"/>
  <c r="B12" i="5"/>
  <c r="A13" i="5"/>
  <c r="A22" i="4" l="1"/>
  <c r="B22" i="4" s="1"/>
  <c r="B21" i="4"/>
  <c r="B13" i="5"/>
  <c r="A14" i="5"/>
  <c r="A23" i="4" l="1"/>
  <c r="B14" i="5"/>
  <c r="A15" i="5"/>
  <c r="A24" i="4" l="1"/>
  <c r="B24" i="4" s="1"/>
  <c r="B23" i="4"/>
  <c r="B15" i="5"/>
  <c r="A16" i="5"/>
  <c r="A25" i="4" l="1"/>
  <c r="B16" i="5"/>
  <c r="A17" i="5"/>
  <c r="A26" i="4" l="1"/>
  <c r="B25" i="4"/>
  <c r="B17" i="5"/>
  <c r="A18" i="5"/>
  <c r="B26" i="4" l="1"/>
  <c r="A27" i="4"/>
  <c r="B27" i="4" s="1"/>
  <c r="B18" i="5"/>
  <c r="A19" i="5"/>
  <c r="A28" i="4" l="1"/>
  <c r="B19" i="5"/>
  <c r="A20" i="5"/>
  <c r="B20" i="5" s="1"/>
  <c r="A21" i="5" l="1"/>
  <c r="B21" i="5" s="1"/>
  <c r="A22" i="5"/>
  <c r="B22" i="5" s="1"/>
  <c r="A29" i="4"/>
  <c r="B29" i="4" s="1"/>
  <c r="B28" i="4"/>
  <c r="A23" i="5" l="1"/>
  <c r="B23" i="5" s="1"/>
  <c r="A30" i="4"/>
  <c r="A24" i="5"/>
  <c r="B24" i="5" s="1"/>
  <c r="A31" i="4" l="1"/>
  <c r="B31" i="4" s="1"/>
  <c r="B30" i="4"/>
  <c r="A25" i="5"/>
  <c r="B25" i="5" s="1"/>
  <c r="A32" i="4" l="1"/>
  <c r="A26" i="5"/>
  <c r="B26" i="5" s="1"/>
  <c r="A33" i="4" l="1"/>
  <c r="B32" i="4"/>
  <c r="A27" i="5"/>
  <c r="B27" i="5" s="1"/>
  <c r="B33" i="4" l="1"/>
  <c r="A34" i="4"/>
  <c r="A28" i="5"/>
  <c r="B28" i="5" s="1"/>
  <c r="B34" i="4" l="1"/>
  <c r="A35" i="4"/>
  <c r="A29" i="5"/>
  <c r="B29" i="5" s="1"/>
  <c r="C33" i="4" l="1"/>
  <c r="H16" i="4" s="1"/>
  <c r="H23" i="4" s="1"/>
  <c r="H24" i="4" s="1"/>
  <c r="B35" i="4"/>
  <c r="A36" i="4"/>
  <c r="A30" i="5"/>
  <c r="B30" i="5" s="1"/>
  <c r="I16" i="4" l="1"/>
  <c r="H12" i="4"/>
  <c r="H26" i="4" s="1"/>
  <c r="H14" i="4"/>
  <c r="H15" i="4"/>
  <c r="A37" i="4"/>
  <c r="B36" i="4"/>
  <c r="A31" i="5"/>
  <c r="B31" i="5" s="1"/>
  <c r="I23" i="4" l="1"/>
  <c r="I24" i="4" s="1"/>
  <c r="A38" i="4"/>
  <c r="B38" i="4" s="1"/>
  <c r="B37" i="4"/>
  <c r="M16" i="4"/>
  <c r="A32" i="5"/>
  <c r="A39" i="4" l="1"/>
  <c r="A33" i="5"/>
  <c r="B33" i="5" s="1"/>
  <c r="B32" i="5"/>
  <c r="A40" i="4" l="1"/>
  <c r="B40" i="4" s="1"/>
  <c r="B39" i="4"/>
  <c r="A41" i="4" l="1"/>
  <c r="B41" i="4" s="1"/>
</calcChain>
</file>

<file path=xl/sharedStrings.xml><?xml version="1.0" encoding="utf-8"?>
<sst xmlns="http://schemas.openxmlformats.org/spreadsheetml/2006/main" count="1331" uniqueCount="655">
  <si>
    <t>Brand</t>
  </si>
  <si>
    <t>Model</t>
  </si>
  <si>
    <t>Screen Resolution</t>
  </si>
  <si>
    <t>Acer</t>
  </si>
  <si>
    <t>A500</t>
  </si>
  <si>
    <t>800 x 1280</t>
  </si>
  <si>
    <t>A510</t>
  </si>
  <si>
    <t>1280 x 800</t>
  </si>
  <si>
    <t>Acer E310</t>
  </si>
  <si>
    <t>320 x 480</t>
  </si>
  <si>
    <t>Acer F900</t>
  </si>
  <si>
    <t>480 x 800</t>
  </si>
  <si>
    <t>Acer S100</t>
  </si>
  <si>
    <t>Acer S200</t>
  </si>
  <si>
    <t>F900</t>
  </si>
  <si>
    <t>Iconia Tab A100</t>
  </si>
  <si>
    <t>600 x 1024</t>
  </si>
  <si>
    <t>S110</t>
  </si>
  <si>
    <t>S200</t>
  </si>
  <si>
    <t>X960</t>
  </si>
  <si>
    <t>480 x 640</t>
  </si>
  <si>
    <t>Amazon</t>
  </si>
  <si>
    <t>Kindle 2</t>
  </si>
  <si>
    <t>600 x 800</t>
  </si>
  <si>
    <t>Kindle 3</t>
  </si>
  <si>
    <t>Kindle Fire</t>
  </si>
  <si>
    <t>Apanda</t>
  </si>
  <si>
    <t>A60</t>
  </si>
  <si>
    <t>Apple</t>
  </si>
  <si>
    <t>Ipad</t>
  </si>
  <si>
    <t>768 x 1024</t>
  </si>
  <si>
    <t>Ipad 2</t>
  </si>
  <si>
    <t>Ipad 3</t>
  </si>
  <si>
    <t>1536 x 2048</t>
  </si>
  <si>
    <t>Ipad 4</t>
  </si>
  <si>
    <t>iPad Mini</t>
  </si>
  <si>
    <t>iPhone</t>
  </si>
  <si>
    <t>iPhone 4</t>
  </si>
  <si>
    <t>640 x 960</t>
  </si>
  <si>
    <t>iPhone 4S</t>
  </si>
  <si>
    <t>iPhone 5</t>
  </si>
  <si>
    <t>640 x 1136</t>
  </si>
  <si>
    <t>iPod Touch</t>
  </si>
  <si>
    <t>Archos</t>
  </si>
  <si>
    <t>400 x 800</t>
  </si>
  <si>
    <t>Asus</t>
  </si>
  <si>
    <t>O2 Xda Zest</t>
  </si>
  <si>
    <t>Barnes and Noble</t>
  </si>
  <si>
    <t>Nook</t>
  </si>
  <si>
    <t>NOOK Tablet</t>
  </si>
  <si>
    <t>BlackBerry</t>
  </si>
  <si>
    <t>BlackBerry 8900</t>
  </si>
  <si>
    <t>480 x 360</t>
  </si>
  <si>
    <t>BlackBerry 9000</t>
  </si>
  <si>
    <t>480 x 320</t>
  </si>
  <si>
    <t>BlackBerry 9360</t>
  </si>
  <si>
    <t>BlackBerry 9500</t>
  </si>
  <si>
    <t>360 x 480</t>
  </si>
  <si>
    <t>BlackBerry 9520</t>
  </si>
  <si>
    <t>BlackBerry 9530</t>
  </si>
  <si>
    <t>BlackBerry 9550</t>
  </si>
  <si>
    <t>BlackBerry 9630</t>
  </si>
  <si>
    <t>BlackBerry 9650</t>
  </si>
  <si>
    <t>BlackBerry 9700</t>
  </si>
  <si>
    <t>BlackBerry 9780</t>
  </si>
  <si>
    <t>BlackBerry 9800</t>
  </si>
  <si>
    <t>BlackBerry 9810</t>
  </si>
  <si>
    <t>BlackBerry Q10</t>
  </si>
  <si>
    <t>720 x 720</t>
  </si>
  <si>
    <t>BlackBerry Z10</t>
  </si>
  <si>
    <t>768 x 1280</t>
  </si>
  <si>
    <t>PlayBook</t>
  </si>
  <si>
    <t>1024 x 600</t>
  </si>
  <si>
    <t>Casio</t>
  </si>
  <si>
    <t>KDDI CA001</t>
  </si>
  <si>
    <t>480 x 854</t>
  </si>
  <si>
    <t>Softbank 830CA</t>
  </si>
  <si>
    <t>SoftBank 930CA</t>
  </si>
  <si>
    <t>Dell</t>
  </si>
  <si>
    <t>Streak</t>
  </si>
  <si>
    <t>800 x 480</t>
  </si>
  <si>
    <t>Docomo</t>
  </si>
  <si>
    <t>D905i</t>
  </si>
  <si>
    <t>480 x 864</t>
  </si>
  <si>
    <t>DoCoMo 2.0</t>
  </si>
  <si>
    <t>DoCoMo SO905iCS</t>
  </si>
  <si>
    <t>480 x 860</t>
  </si>
  <si>
    <t>F-01A</t>
  </si>
  <si>
    <t>F-01C</t>
  </si>
  <si>
    <t>F-02A</t>
  </si>
  <si>
    <t>F-02C</t>
  </si>
  <si>
    <t>F-03A</t>
  </si>
  <si>
    <t>480 x 960</t>
  </si>
  <si>
    <t>F-03C</t>
  </si>
  <si>
    <t>F-04A</t>
  </si>
  <si>
    <t>F-06A</t>
  </si>
  <si>
    <t>F-09B</t>
  </si>
  <si>
    <t>F-10B</t>
  </si>
  <si>
    <t>F905i</t>
  </si>
  <si>
    <t>F905iBiz</t>
  </si>
  <si>
    <t>F906i</t>
  </si>
  <si>
    <t>L-02B</t>
  </si>
  <si>
    <t>L-03C</t>
  </si>
  <si>
    <t>L-04A</t>
  </si>
  <si>
    <t>L-06A</t>
  </si>
  <si>
    <t>L-06C</t>
  </si>
  <si>
    <t>1280 x 768</t>
  </si>
  <si>
    <t>N-01C</t>
  </si>
  <si>
    <t>N-02C</t>
  </si>
  <si>
    <t>N-08B</t>
  </si>
  <si>
    <t>854 x 480</t>
  </si>
  <si>
    <t>N903i</t>
  </si>
  <si>
    <t>480 x 690</t>
  </si>
  <si>
    <t>N904i</t>
  </si>
  <si>
    <t>N906i</t>
  </si>
  <si>
    <t>Nec N01A</t>
  </si>
  <si>
    <t>P-01A</t>
  </si>
  <si>
    <t>P-02A</t>
  </si>
  <si>
    <t>P-02C</t>
  </si>
  <si>
    <t>P-06B</t>
  </si>
  <si>
    <t>P905i</t>
  </si>
  <si>
    <t>P905iTV</t>
  </si>
  <si>
    <t>P906i</t>
  </si>
  <si>
    <t>SH-01C</t>
  </si>
  <si>
    <t>SH-02C</t>
  </si>
  <si>
    <t>SH-03A</t>
  </si>
  <si>
    <t>SH-09B</t>
  </si>
  <si>
    <t>SO905i</t>
  </si>
  <si>
    <t>SO905iCS</t>
  </si>
  <si>
    <t>SO906i</t>
  </si>
  <si>
    <t>Dopod</t>
  </si>
  <si>
    <t>T600</t>
  </si>
  <si>
    <t>ETEN</t>
  </si>
  <si>
    <t>X800</t>
  </si>
  <si>
    <t>G1</t>
  </si>
  <si>
    <t>Fujitsu</t>
  </si>
  <si>
    <t>DoCoMo F905i</t>
  </si>
  <si>
    <t>480 x 862</t>
  </si>
  <si>
    <t>DoCoMo F906i</t>
  </si>
  <si>
    <t>Garmin-Asus</t>
  </si>
  <si>
    <t>A50</t>
  </si>
  <si>
    <t>Gigabyte</t>
  </si>
  <si>
    <t>Google</t>
  </si>
  <si>
    <t>Nexus One</t>
  </si>
  <si>
    <t>Grundig</t>
  </si>
  <si>
    <t>GR660</t>
  </si>
  <si>
    <t>GR980</t>
  </si>
  <si>
    <t>Hitachi</t>
  </si>
  <si>
    <t>KDDI H001</t>
  </si>
  <si>
    <t>480 x 845</t>
  </si>
  <si>
    <t>HTC</t>
  </si>
  <si>
    <t>A6161 Magic</t>
  </si>
  <si>
    <t>A6366</t>
  </si>
  <si>
    <t>A8181</t>
  </si>
  <si>
    <t>ADR6300</t>
  </si>
  <si>
    <t>Athena</t>
  </si>
  <si>
    <t>640 x 480</t>
  </si>
  <si>
    <t>Athena/Advantage</t>
  </si>
  <si>
    <t>Blackstone</t>
  </si>
  <si>
    <t>Bravo</t>
  </si>
  <si>
    <t>Desire</t>
  </si>
  <si>
    <t>Dream</t>
  </si>
  <si>
    <t>Espresso</t>
  </si>
  <si>
    <t>Evo 4G</t>
  </si>
  <si>
    <t>Flyer</t>
  </si>
  <si>
    <t>HD Mini</t>
  </si>
  <si>
    <t>HD Mini T5555</t>
  </si>
  <si>
    <t>HD2</t>
  </si>
  <si>
    <t>Hero</t>
  </si>
  <si>
    <t>Hero 200</t>
  </si>
  <si>
    <t>ISW11HT</t>
  </si>
  <si>
    <t>Legend</t>
  </si>
  <si>
    <t>Liberty</t>
  </si>
  <si>
    <t>Magic</t>
  </si>
  <si>
    <t>Mozart</t>
  </si>
  <si>
    <t>P3700</t>
  </si>
  <si>
    <t>P4600</t>
  </si>
  <si>
    <t>PB99400</t>
  </si>
  <si>
    <t>PC36100</t>
  </si>
  <si>
    <t>PH06130</t>
  </si>
  <si>
    <t>Quartz</t>
  </si>
  <si>
    <t>Raphael</t>
  </si>
  <si>
    <t>S6356</t>
  </si>
  <si>
    <t>S710E</t>
  </si>
  <si>
    <t>Sensation</t>
  </si>
  <si>
    <t>540 x 960</t>
  </si>
  <si>
    <t>Spark</t>
  </si>
  <si>
    <t>Sprint PPC6850SP</t>
  </si>
  <si>
    <t>ST7377</t>
  </si>
  <si>
    <t>Supersonic</t>
  </si>
  <si>
    <t>T8585</t>
  </si>
  <si>
    <t>Touch Diamond</t>
  </si>
  <si>
    <t>Touch Diamond 2</t>
  </si>
  <si>
    <t>Touch HD T8282</t>
  </si>
  <si>
    <t>Touch HD T8285</t>
  </si>
  <si>
    <t>Touch Pro</t>
  </si>
  <si>
    <t>Touch Pro/T7272/TyTn III</t>
  </si>
  <si>
    <t>Touch Pro2 T7373</t>
  </si>
  <si>
    <t>Universal</t>
  </si>
  <si>
    <t>XV6975</t>
  </si>
  <si>
    <t>HTC Corporation</t>
  </si>
  <si>
    <t>Huawei</t>
  </si>
  <si>
    <t>S7_Slim</t>
  </si>
  <si>
    <t>U8220</t>
  </si>
  <si>
    <t>U8230</t>
  </si>
  <si>
    <t>U8800 Pro</t>
  </si>
  <si>
    <t>I-mate</t>
  </si>
  <si>
    <t>JASJAR</t>
  </si>
  <si>
    <t>beskey</t>
  </si>
  <si>
    <t>biblio</t>
  </si>
  <si>
    <t>Bravia</t>
  </si>
  <si>
    <t>BRAVIA Phone U1</t>
  </si>
  <si>
    <t>CA001</t>
  </si>
  <si>
    <t>CA003</t>
  </si>
  <si>
    <t>CA004</t>
  </si>
  <si>
    <t>CA005</t>
  </si>
  <si>
    <t>E08T</t>
  </si>
  <si>
    <t>G9</t>
  </si>
  <si>
    <t>G9[iida]</t>
  </si>
  <si>
    <t>GzOne TYPE-X</t>
  </si>
  <si>
    <t>H001</t>
  </si>
  <si>
    <t>LIGHT POOL</t>
  </si>
  <si>
    <t>Mobile Hi-Vision CAM Wooo</t>
  </si>
  <si>
    <t>P001</t>
  </si>
  <si>
    <t>PLY</t>
  </si>
  <si>
    <t>PLY[iida]</t>
  </si>
  <si>
    <t>Premier3</t>
  </si>
  <si>
    <t>S001</t>
  </si>
  <si>
    <t>S003</t>
  </si>
  <si>
    <t>S004</t>
  </si>
  <si>
    <t>S005</t>
  </si>
  <si>
    <t>S010</t>
  </si>
  <si>
    <t>SA001</t>
  </si>
  <si>
    <t>SA002</t>
  </si>
  <si>
    <t>SH001</t>
  </si>
  <si>
    <t>SH002</t>
  </si>
  <si>
    <t>SH003</t>
  </si>
  <si>
    <t>SH004</t>
  </si>
  <si>
    <t>SH005</t>
  </si>
  <si>
    <t>SH006</t>
  </si>
  <si>
    <t>SH007</t>
  </si>
  <si>
    <t>SH008</t>
  </si>
  <si>
    <t>SH009</t>
  </si>
  <si>
    <t>SH010</t>
  </si>
  <si>
    <t>Sportio water beat</t>
  </si>
  <si>
    <t>T002</t>
  </si>
  <si>
    <t>T003</t>
  </si>
  <si>
    <t>T004</t>
  </si>
  <si>
    <t>T005</t>
  </si>
  <si>
    <t>TS3O</t>
  </si>
  <si>
    <t>TS3P</t>
  </si>
  <si>
    <t>URBANO BARONE</t>
  </si>
  <si>
    <t>URBANO MOND</t>
  </si>
  <si>
    <t>W52T</t>
  </si>
  <si>
    <t>W54SA</t>
  </si>
  <si>
    <t>W54T</t>
  </si>
  <si>
    <t>W61S</t>
  </si>
  <si>
    <t>W62SH</t>
  </si>
  <si>
    <t>W63CA</t>
  </si>
  <si>
    <t>W63E</t>
  </si>
  <si>
    <t>W63H</t>
  </si>
  <si>
    <t>W63SA</t>
  </si>
  <si>
    <t>W64SA</t>
  </si>
  <si>
    <t>W64SH</t>
  </si>
  <si>
    <t>X-RAY</t>
  </si>
  <si>
    <t>W53CA</t>
  </si>
  <si>
    <t>W63C</t>
  </si>
  <si>
    <t>KT Tech</t>
  </si>
  <si>
    <t>KM-S120</t>
  </si>
  <si>
    <t>M6000</t>
  </si>
  <si>
    <t>Ally</t>
  </si>
  <si>
    <t>BL40</t>
  </si>
  <si>
    <t>345 x 800</t>
  </si>
  <si>
    <t>C710</t>
  </si>
  <si>
    <t>E900</t>
  </si>
  <si>
    <t>GC-900</t>
  </si>
  <si>
    <t>GC900</t>
  </si>
  <si>
    <t>GD880</t>
  </si>
  <si>
    <t>GD900</t>
  </si>
  <si>
    <t>GT540</t>
  </si>
  <si>
    <t>GW620</t>
  </si>
  <si>
    <t>GW825</t>
  </si>
  <si>
    <t>KM900</t>
  </si>
  <si>
    <t>KU5900</t>
  </si>
  <si>
    <t>LU2300</t>
  </si>
  <si>
    <t>SU760</t>
  </si>
  <si>
    <t>V900</t>
  </si>
  <si>
    <t>VS660</t>
  </si>
  <si>
    <t>VS910 4G</t>
  </si>
  <si>
    <t>VX 11000</t>
  </si>
  <si>
    <t>480 x 760</t>
  </si>
  <si>
    <t>LogicPD</t>
  </si>
  <si>
    <t>Zoom2</t>
  </si>
  <si>
    <t>Micromax</t>
  </si>
  <si>
    <t>A57 (Ninja 3)</t>
  </si>
  <si>
    <t>A953</t>
  </si>
  <si>
    <t>Calgary</t>
  </si>
  <si>
    <t>Devour</t>
  </si>
  <si>
    <t>Droid 2</t>
  </si>
  <si>
    <t>Droid X2</t>
  </si>
  <si>
    <t>DroidX</t>
  </si>
  <si>
    <t>i1</t>
  </si>
  <si>
    <t>MB200</t>
  </si>
  <si>
    <t>MB525</t>
  </si>
  <si>
    <t>Milestone</t>
  </si>
  <si>
    <t>Moto MB300</t>
  </si>
  <si>
    <t>MotoMB200</t>
  </si>
  <si>
    <t>MotoMB300</t>
  </si>
  <si>
    <t>Motus</t>
  </si>
  <si>
    <t>MT710</t>
  </si>
  <si>
    <t>MZ601</t>
  </si>
  <si>
    <t>Sholes Tablet</t>
  </si>
  <si>
    <t>X701</t>
  </si>
  <si>
    <t>Xoom</t>
  </si>
  <si>
    <t>XT701</t>
  </si>
  <si>
    <t>XT702</t>
  </si>
  <si>
    <t>480 x 540</t>
  </si>
  <si>
    <t>XT720</t>
  </si>
  <si>
    <t>XT800</t>
  </si>
  <si>
    <t>Ms</t>
  </si>
  <si>
    <t>IEMobile 8</t>
  </si>
  <si>
    <t>DoCoMo N904i</t>
  </si>
  <si>
    <t>DoCoMo N905i</t>
  </si>
  <si>
    <t>DoCoMo N906i</t>
  </si>
  <si>
    <t>N800</t>
  </si>
  <si>
    <t>N900</t>
  </si>
  <si>
    <t>360 x 640</t>
  </si>
  <si>
    <t>5800 XpressMusic</t>
  </si>
  <si>
    <t>5800d</t>
  </si>
  <si>
    <t>5800i</t>
  </si>
  <si>
    <t>5802 XpressMusic</t>
  </si>
  <si>
    <t>640 x 360</t>
  </si>
  <si>
    <t>640 x 320</t>
  </si>
  <si>
    <t>C5-03</t>
  </si>
  <si>
    <t>C6-00</t>
  </si>
  <si>
    <t>C6-01</t>
  </si>
  <si>
    <t>C7-00</t>
  </si>
  <si>
    <t>E6-00</t>
  </si>
  <si>
    <t>E7-00</t>
  </si>
  <si>
    <t>E90</t>
  </si>
  <si>
    <t>800 x 352</t>
  </si>
  <si>
    <t>E90 Communicator</t>
  </si>
  <si>
    <t>Generic Maemo</t>
  </si>
  <si>
    <t>Lumia 800</t>
  </si>
  <si>
    <t>N8-00</t>
  </si>
  <si>
    <t>N9</t>
  </si>
  <si>
    <t>N97</t>
  </si>
  <si>
    <t>N97 mini</t>
  </si>
  <si>
    <t>N97-4</t>
  </si>
  <si>
    <t>X6</t>
  </si>
  <si>
    <t>X6-00</t>
  </si>
  <si>
    <t>Xda Flame</t>
  </si>
  <si>
    <t>Olivetti</t>
  </si>
  <si>
    <t>OliPad 100</t>
  </si>
  <si>
    <t>Olivetti OliPad 100</t>
  </si>
  <si>
    <t>Pre</t>
  </si>
  <si>
    <t>DoCoMo P905A</t>
  </si>
  <si>
    <t>450 x 854</t>
  </si>
  <si>
    <t>DoCoMo P905iTV</t>
  </si>
  <si>
    <t>KDDI P001</t>
  </si>
  <si>
    <t>SoftBank 920P</t>
  </si>
  <si>
    <t>SoftBank 921P</t>
  </si>
  <si>
    <t>Pandigital</t>
  </si>
  <si>
    <t>Nova</t>
  </si>
  <si>
    <t>Planet</t>
  </si>
  <si>
    <t>Star</t>
  </si>
  <si>
    <t>SuperNova</t>
  </si>
  <si>
    <t>IM-A725L</t>
  </si>
  <si>
    <t>IM-A760S</t>
  </si>
  <si>
    <t>KDDI NS02</t>
  </si>
  <si>
    <t>SKY IM A600S</t>
  </si>
  <si>
    <t>HomeManager</t>
  </si>
  <si>
    <t>Galaxy Ace</t>
  </si>
  <si>
    <t>Galaxy Nexus</t>
  </si>
  <si>
    <t>720 x 1280</t>
  </si>
  <si>
    <t>Galaxy S</t>
  </si>
  <si>
    <t>Galaxy S II</t>
  </si>
  <si>
    <t>Galaxy S III / Galaxy S3 (I9300)</t>
  </si>
  <si>
    <t>Galaxy S III Mini / Galaxy S3 Mini (I8190)</t>
  </si>
  <si>
    <t>Galaxy S4 (I9295)</t>
  </si>
  <si>
    <t>1080 x 1920</t>
  </si>
  <si>
    <t>Galaxy S4 (I9500)</t>
  </si>
  <si>
    <t>Galaxy S4 Mini (I9190)</t>
  </si>
  <si>
    <t>GT i8000</t>
  </si>
  <si>
    <t>GT I9000</t>
  </si>
  <si>
    <t>GT M8910</t>
  </si>
  <si>
    <t>GT S8500</t>
  </si>
  <si>
    <t>GT-B7610</t>
  </si>
  <si>
    <t>GT-i8000</t>
  </si>
  <si>
    <t>GT-I8320</t>
  </si>
  <si>
    <t>GT-I8910</t>
  </si>
  <si>
    <t>GT-I9000</t>
  </si>
  <si>
    <t>GT-I9100</t>
  </si>
  <si>
    <t>GT-N7000</t>
  </si>
  <si>
    <t>GT-S5830</t>
  </si>
  <si>
    <t>GT-S7250</t>
  </si>
  <si>
    <t>GT-S8000</t>
  </si>
  <si>
    <t>GT-S8530</t>
  </si>
  <si>
    <t>GT-S8600</t>
  </si>
  <si>
    <t>Omnia 7</t>
  </si>
  <si>
    <t>S8003</t>
  </si>
  <si>
    <t>SCH F339</t>
  </si>
  <si>
    <t>SCH U960</t>
  </si>
  <si>
    <t>SCH-R900</t>
  </si>
  <si>
    <t>SGH I8320</t>
  </si>
  <si>
    <t>SGH-i707</t>
  </si>
  <si>
    <t>SGH-I8320</t>
  </si>
  <si>
    <t>SGH-I897</t>
  </si>
  <si>
    <t>SGH-T959</t>
  </si>
  <si>
    <t>SGH-T959D</t>
  </si>
  <si>
    <t>SHW M100S</t>
  </si>
  <si>
    <t>SHW M110S</t>
  </si>
  <si>
    <t>SHW-M100S</t>
  </si>
  <si>
    <t>SHW-M110S</t>
  </si>
  <si>
    <t>SoftBank 930SC</t>
  </si>
  <si>
    <t>Softbank 931SC</t>
  </si>
  <si>
    <t>SPH-M900</t>
  </si>
  <si>
    <t>Sharp</t>
  </si>
  <si>
    <t>DM005SH</t>
  </si>
  <si>
    <t>DoCoMo SH01A</t>
  </si>
  <si>
    <t>DoCoMo SH906i</t>
  </si>
  <si>
    <t>KDDI SH001</t>
  </si>
  <si>
    <t>KDDI SH002</t>
  </si>
  <si>
    <t>S01SH</t>
  </si>
  <si>
    <t>SH-03C</t>
  </si>
  <si>
    <t>SoftBank 810SH</t>
  </si>
  <si>
    <t>Softbank 811SH</t>
  </si>
  <si>
    <t>SoftBank 814SH</t>
  </si>
  <si>
    <t>SoftBank 815SH</t>
  </si>
  <si>
    <t>Softbank 910SH</t>
  </si>
  <si>
    <t>SoftBank 912SH</t>
  </si>
  <si>
    <t>SoftBank 920SH</t>
  </si>
  <si>
    <t>SoftBank 921SH</t>
  </si>
  <si>
    <t>SoftBank 922sh</t>
  </si>
  <si>
    <t>SoftBank 923SH</t>
  </si>
  <si>
    <t>Softbank 930SH</t>
  </si>
  <si>
    <t>Softbank 931SH</t>
  </si>
  <si>
    <t>1024 x 480</t>
  </si>
  <si>
    <t>Softbank 932SH</t>
  </si>
  <si>
    <t>Softbank 933SH</t>
  </si>
  <si>
    <t>WS011SH</t>
  </si>
  <si>
    <t>WS020SH</t>
  </si>
  <si>
    <t>SmartQ</t>
  </si>
  <si>
    <t>V5</t>
  </si>
  <si>
    <t>Softbank</t>
  </si>
  <si>
    <t>001N</t>
  </si>
  <si>
    <t>001P</t>
  </si>
  <si>
    <t>002SH</t>
  </si>
  <si>
    <t>005SH</t>
  </si>
  <si>
    <t>810SH</t>
  </si>
  <si>
    <t>811SH</t>
  </si>
  <si>
    <t>814SH</t>
  </si>
  <si>
    <t>815SH</t>
  </si>
  <si>
    <t>830CA</t>
  </si>
  <si>
    <t>480 x 427</t>
  </si>
  <si>
    <t>830N</t>
  </si>
  <si>
    <t>841N</t>
  </si>
  <si>
    <t>904SH</t>
  </si>
  <si>
    <t>910SH</t>
  </si>
  <si>
    <t>911T</t>
  </si>
  <si>
    <t>912SH</t>
  </si>
  <si>
    <t>920P</t>
  </si>
  <si>
    <t>920SH YK</t>
  </si>
  <si>
    <t>920T</t>
  </si>
  <si>
    <t>921P</t>
  </si>
  <si>
    <t>921SH</t>
  </si>
  <si>
    <t>922SH</t>
  </si>
  <si>
    <t>923SH</t>
  </si>
  <si>
    <t>930CA</t>
  </si>
  <si>
    <t>930N</t>
  </si>
  <si>
    <t>930P</t>
  </si>
  <si>
    <t>930SC</t>
  </si>
  <si>
    <t>930SH</t>
  </si>
  <si>
    <t>931N</t>
  </si>
  <si>
    <t>931P</t>
  </si>
  <si>
    <t>931SC</t>
  </si>
  <si>
    <t>931SH</t>
  </si>
  <si>
    <t>480 x 1024</t>
  </si>
  <si>
    <t>932SH</t>
  </si>
  <si>
    <t>933SH</t>
  </si>
  <si>
    <t>934SH</t>
  </si>
  <si>
    <t>935SH</t>
  </si>
  <si>
    <t>936SH</t>
  </si>
  <si>
    <t>940N</t>
  </si>
  <si>
    <t>940P</t>
  </si>
  <si>
    <t>940SC</t>
  </si>
  <si>
    <t>940SH</t>
  </si>
  <si>
    <t>941P</t>
  </si>
  <si>
    <t>941SC</t>
  </si>
  <si>
    <t>941SH</t>
  </si>
  <si>
    <t>942P</t>
  </si>
  <si>
    <t>942SH</t>
  </si>
  <si>
    <t>943SH</t>
  </si>
  <si>
    <t>944SH</t>
  </si>
  <si>
    <t>945SH</t>
  </si>
  <si>
    <t>DM007SH</t>
  </si>
  <si>
    <t>DM009SH</t>
  </si>
  <si>
    <t>PEG-TH55</t>
  </si>
  <si>
    <t>PEG-UX50</t>
  </si>
  <si>
    <t>PlayStation Vita</t>
  </si>
  <si>
    <t>960 x 544</t>
  </si>
  <si>
    <t>DoCoMo SO905i</t>
  </si>
  <si>
    <t>E15a</t>
  </si>
  <si>
    <t>E15i</t>
  </si>
  <si>
    <t>G900</t>
  </si>
  <si>
    <t>KDDI G9 iida</t>
  </si>
  <si>
    <t>KDDI SN3I</t>
  </si>
  <si>
    <t>LT26i</t>
  </si>
  <si>
    <t>P100</t>
  </si>
  <si>
    <t>SO-01B</t>
  </si>
  <si>
    <t>U1i</t>
  </si>
  <si>
    <t>U5a</t>
  </si>
  <si>
    <t>U5i</t>
  </si>
  <si>
    <t>U8i</t>
  </si>
  <si>
    <t>X10i</t>
  </si>
  <si>
    <t>X1i</t>
  </si>
  <si>
    <t>MDA Pro</t>
  </si>
  <si>
    <t>MDA Vario V</t>
  </si>
  <si>
    <t>myTouch 3G Slide</t>
  </si>
  <si>
    <t>G910_G920</t>
  </si>
  <si>
    <t>KDDI T001</t>
  </si>
  <si>
    <t>KDDI T002</t>
  </si>
  <si>
    <t>KDDI TS3O</t>
  </si>
  <si>
    <t>Softbank 911T</t>
  </si>
  <si>
    <t>SoftBank 920T</t>
  </si>
  <si>
    <t>T001</t>
  </si>
  <si>
    <t>TG01</t>
  </si>
  <si>
    <t>Velocity Micro</t>
  </si>
  <si>
    <t>Cruz T301</t>
  </si>
  <si>
    <t>800 x 600</t>
  </si>
  <si>
    <t>Velocity Mobile</t>
  </si>
  <si>
    <t>Velocity 103 VGA</t>
  </si>
  <si>
    <t>XV6850</t>
  </si>
  <si>
    <t>Constellation</t>
  </si>
  <si>
    <t>Videocon</t>
  </si>
  <si>
    <t>V1688</t>
  </si>
  <si>
    <t>Blade</t>
  </si>
  <si>
    <t>w</t>
  </si>
  <si>
    <t>h</t>
  </si>
  <si>
    <t>wide</t>
  </si>
  <si>
    <t>height</t>
  </si>
  <si>
    <t>Aspect Ratio</t>
  </si>
  <si>
    <t>Landscape</t>
  </si>
  <si>
    <t>תוויות עמודה</t>
  </si>
  <si>
    <t>1024x480</t>
  </si>
  <si>
    <t>1024x600</t>
  </si>
  <si>
    <t>1024x768</t>
  </si>
  <si>
    <t>1136x640</t>
  </si>
  <si>
    <t>1280x720</t>
  </si>
  <si>
    <t>1280x768</t>
  </si>
  <si>
    <t>1280x800</t>
  </si>
  <si>
    <t>1920x1080</t>
  </si>
  <si>
    <t>2048x1536</t>
  </si>
  <si>
    <t>480x320</t>
  </si>
  <si>
    <t>480x360</t>
  </si>
  <si>
    <t>480x427</t>
  </si>
  <si>
    <t>540x480</t>
  </si>
  <si>
    <t>640x320</t>
  </si>
  <si>
    <t>640x360</t>
  </si>
  <si>
    <t>640x480</t>
  </si>
  <si>
    <t>690x480</t>
  </si>
  <si>
    <t>720x720</t>
  </si>
  <si>
    <t>760x480</t>
  </si>
  <si>
    <t>800x345</t>
  </si>
  <si>
    <t>800x352</t>
  </si>
  <si>
    <t>800x400</t>
  </si>
  <si>
    <t>800x480</t>
  </si>
  <si>
    <t>800x600</t>
  </si>
  <si>
    <t>845x480</t>
  </si>
  <si>
    <t>854x450</t>
  </si>
  <si>
    <t>854x480</t>
  </si>
  <si>
    <t>860x480</t>
  </si>
  <si>
    <t>862x480</t>
  </si>
  <si>
    <t>864x480</t>
  </si>
  <si>
    <t>960x480</t>
  </si>
  <si>
    <t>960x540</t>
  </si>
  <si>
    <t>960x544</t>
  </si>
  <si>
    <t>960x640</t>
  </si>
  <si>
    <t>סכום כולל</t>
  </si>
  <si>
    <t>ספירה של Landscape</t>
  </si>
  <si>
    <t>תוויות שורה</t>
  </si>
  <si>
    <t>Golden Number</t>
  </si>
  <si>
    <t>Calculated</t>
  </si>
  <si>
    <t>Actual</t>
  </si>
  <si>
    <t>Width</t>
  </si>
  <si>
    <t>Height</t>
  </si>
  <si>
    <t>Ratio</t>
  </si>
  <si>
    <t>Client</t>
  </si>
  <si>
    <t>SmallPopup</t>
  </si>
  <si>
    <t>TopBar</t>
  </si>
  <si>
    <t>BottomBar</t>
  </si>
  <si>
    <t>Stretch
Correction</t>
  </si>
  <si>
    <t>Rectangle</t>
  </si>
  <si>
    <t>Sum</t>
  </si>
  <si>
    <t>Left</t>
  </si>
  <si>
    <t>Center</t>
  </si>
  <si>
    <t>Right</t>
  </si>
  <si>
    <t>Lobby</t>
  </si>
  <si>
    <t>MachineList</t>
  </si>
  <si>
    <t>Fibonachi</t>
  </si>
  <si>
    <t>Mega</t>
  </si>
  <si>
    <t>ExtraBig</t>
  </si>
  <si>
    <t>Big</t>
  </si>
  <si>
    <t>Bonus</t>
  </si>
  <si>
    <t>FreeSpins</t>
  </si>
  <si>
    <t>Win</t>
  </si>
  <si>
    <t>WinAnimations</t>
  </si>
  <si>
    <t>Game</t>
  </si>
  <si>
    <t>WinAnimation</t>
  </si>
  <si>
    <t>BonusEnd</t>
  </si>
  <si>
    <t>BonusStart</t>
  </si>
  <si>
    <t>PayTable</t>
  </si>
  <si>
    <t>FreeSpinsEnd</t>
  </si>
  <si>
    <t>Turbo</t>
  </si>
  <si>
    <t>AutoSpin</t>
  </si>
  <si>
    <t>Spin</t>
  </si>
  <si>
    <t>12 Symbols</t>
  </si>
  <si>
    <t>BG</t>
  </si>
  <si>
    <t>Number</t>
  </si>
  <si>
    <t>Title</t>
  </si>
  <si>
    <t>Stake</t>
  </si>
  <si>
    <t>Button</t>
  </si>
  <si>
    <t>Lines</t>
  </si>
  <si>
    <t>Bet</t>
  </si>
  <si>
    <t>Reels</t>
  </si>
  <si>
    <t>Machine</t>
  </si>
  <si>
    <t>Invite</t>
  </si>
  <si>
    <t>ShareAndGet</t>
  </si>
  <si>
    <t>TimerBonus</t>
  </si>
  <si>
    <t>Loader</t>
  </si>
  <si>
    <t>Previews</t>
  </si>
  <si>
    <t>List</t>
  </si>
  <si>
    <t>BackToLobby</t>
  </si>
  <si>
    <t>Popup</t>
  </si>
  <si>
    <t>TextField</t>
  </si>
  <si>
    <t>Level</t>
  </si>
  <si>
    <t>XP</t>
  </si>
  <si>
    <t>BuyCoins</t>
  </si>
  <si>
    <t>Balance</t>
  </si>
  <si>
    <t>Locale</t>
  </si>
  <si>
    <t>Logout</t>
  </si>
  <si>
    <t>Sounds</t>
  </si>
  <si>
    <t>Settings</t>
  </si>
  <si>
    <t>Preloader</t>
  </si>
  <si>
    <t>Picture</t>
  </si>
  <si>
    <t>ProgressBar</t>
  </si>
  <si>
    <t>MachineBottomBar</t>
  </si>
  <si>
    <t>bg</t>
  </si>
  <si>
    <t>payTable</t>
  </si>
  <si>
    <t>lines</t>
  </si>
  <si>
    <t>bets</t>
  </si>
  <si>
    <t>totalBet</t>
  </si>
  <si>
    <t>maxBet</t>
  </si>
  <si>
    <t>LargePopup</t>
  </si>
  <si>
    <t>MediumPopup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</si>
</sst>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 * #,##0_ ;_ * \-#,##0_ ;_ * &quot;-&quot;??_ ;_ @_ "/>
    <numFmt numFmtId="165" formatCode="_ * #,##0.000000000_ ;_ * \-#,##0.000000000_ ;_ * &quot;-&quot;??_ ;_ @_ "/>
    <numFmt numFmtId="166" formatCode="0.0000%"/>
  </numFmts>
  <fonts count="2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charset val="177"/>
      <scheme val="minor"/>
    </font>
    <font>
      <b/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18" fillId="33" borderId="10" xfId="0" applyFont="1" applyFill="1" applyBorder="1"/>
    <xf numFmtId="0" fontId="18" fillId="33" borderId="11" xfId="0" applyFont="1" applyFill="1" applyBorder="1" applyAlignment="1">
      <alignment horizontal="right"/>
    </xf>
    <xf numFmtId="10" fontId="0" fillId="0" borderId="0" xfId="43" applyNumberFormat="1" applyFont="1"/>
    <xf numFmtId="164" fontId="0" fillId="0" borderId="0" xfId="42" applyNumberFormat="1" applyFont="1"/>
    <xf numFmtId="164" fontId="18" fillId="0" borderId="0" xfId="42" applyNumberFormat="1" applyFont="1"/>
    <xf numFmtId="0" fontId="18" fillId="0" borderId="0" xfId="0" applyNumberFormat="1" applyFont="1"/>
    <xf numFmtId="0" fontId="18" fillId="0" borderId="0" xfId="0" pivotButton="1" applyFont="1"/>
    <xf numFmtId="0" fontId="18" fillId="0" borderId="0" xfId="0" applyFont="1" applyAlignment="1">
      <alignment horizontal="right"/>
    </xf>
    <xf numFmtId="10" fontId="17" fillId="13" borderId="0" xfId="22" applyNumberFormat="1"/>
    <xf numFmtId="10" fontId="17" fillId="21" borderId="0" xfId="30" applyNumberFormat="1"/>
    <xf numFmtId="10" fontId="17" fillId="29" borderId="0" xfId="38" applyNumberFormat="1"/>
    <xf numFmtId="10" fontId="17" fillId="25" borderId="0" xfId="34" applyNumberFormat="1"/>
    <xf numFmtId="0" fontId="12" fillId="0" borderId="6" xfId="12"/>
    <xf numFmtId="0" fontId="12" fillId="0" borderId="6" xfId="12" applyAlignment="1">
      <alignment horizontal="right"/>
    </xf>
    <xf numFmtId="0" fontId="18" fillId="0" borderId="0" xfId="0" applyFont="1" applyAlignment="1">
      <alignment horizontal="center"/>
    </xf>
    <xf numFmtId="0" fontId="19" fillId="0" borderId="0" xfId="0" applyFont="1"/>
    <xf numFmtId="164" fontId="20" fillId="9" borderId="0" xfId="18" applyNumberFormat="1" applyFont="1"/>
    <xf numFmtId="0" fontId="20" fillId="9" borderId="0" xfId="18" applyFont="1"/>
    <xf numFmtId="164" fontId="20" fillId="25" borderId="0" xfId="34" applyNumberFormat="1" applyFont="1"/>
    <xf numFmtId="0" fontId="20" fillId="25" borderId="0" xfId="34" applyFont="1"/>
    <xf numFmtId="43" fontId="18" fillId="0" borderId="0" xfId="0" applyNumberFormat="1" applyFont="1"/>
    <xf numFmtId="165" fontId="0" fillId="0" borderId="0" xfId="42" applyNumberFormat="1" applyFont="1"/>
    <xf numFmtId="43" fontId="0" fillId="0" borderId="0" xfId="0" applyNumberFormat="1"/>
    <xf numFmtId="166" fontId="0" fillId="0" borderId="0" xfId="43" applyNumberFormat="1" applyFont="1"/>
    <xf numFmtId="10" fontId="19" fillId="0" borderId="0" xfId="43" applyNumberFormat="1" applyFont="1"/>
    <xf numFmtId="10" fontId="18" fillId="0" borderId="0" xfId="43" applyNumberFormat="1" applyFont="1" applyAlignment="1">
      <alignment horizontal="center"/>
    </xf>
    <xf numFmtId="10" fontId="18" fillId="0" borderId="0" xfId="43" applyNumberFormat="1" applyFont="1"/>
    <xf numFmtId="0" fontId="18" fillId="0" borderId="0" xfId="0" applyFont="1" applyAlignment="1">
      <alignment horizontal="center"/>
    </xf>
    <xf numFmtId="10" fontId="18" fillId="0" borderId="0" xfId="43" applyNumberFormat="1" applyFont="1" applyAlignment="1">
      <alignment horizontal="center" wrapText="1"/>
    </xf>
    <xf numFmtId="164" fontId="20" fillId="9" borderId="0" xfId="18" applyNumberFormat="1" applyFont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nniek" refreshedDate="41477.024907754632" createdVersion="5" refreshedVersion="5" minRefreshableVersion="3" recordCount="484">
  <cacheSource type="worksheet">
    <worksheetSource ref="A1:I485" sheet="Resolutions"/>
  </cacheSource>
  <cacheFields count="9">
    <cacheField name="Brand" numFmtId="0">
      <sharedItems containsBlank="1"/>
    </cacheField>
    <cacheField name="Model" numFmtId="0">
      <sharedItems containsMixedTypes="1" containsNumber="1" containsInteger="1" minValue="5" maxValue="9000"/>
    </cacheField>
    <cacheField name="Screen Resolution" numFmtId="0">
      <sharedItems/>
    </cacheField>
    <cacheField name="w" numFmtId="0">
      <sharedItems containsSemiMixedTypes="0" containsString="0" containsNumber="1" containsInteger="1" minValue="320" maxValue="1536"/>
    </cacheField>
    <cacheField name="h" numFmtId="0">
      <sharedItems containsSemiMixedTypes="0" containsString="0" containsNumber="1" containsInteger="1" minValue="320" maxValue="2048"/>
    </cacheField>
    <cacheField name="wide" numFmtId="0">
      <sharedItems containsSemiMixedTypes="0" containsString="0" containsNumber="1" containsInteger="1" minValue="480" maxValue="2048"/>
    </cacheField>
    <cacheField name="height" numFmtId="0">
      <sharedItems containsSemiMixedTypes="0" containsString="0" containsNumber="1" containsInteger="1" minValue="320" maxValue="1536"/>
    </cacheField>
    <cacheField name="Landscape" numFmtId="0">
      <sharedItems count="34">
        <s v="480x320"/>
        <s v="480x360"/>
        <s v="480x427"/>
        <s v="540x480"/>
        <s v="640x320"/>
        <s v="640x360"/>
        <s v="640x480"/>
        <s v="690x480"/>
        <s v="720x720"/>
        <s v="760x480"/>
        <s v="800x345"/>
        <s v="800x352"/>
        <s v="800x400"/>
        <s v="800x480"/>
        <s v="800x600"/>
        <s v="845x480"/>
        <s v="854x450"/>
        <s v="854x480"/>
        <s v="860x480"/>
        <s v="862x480"/>
        <s v="864x480"/>
        <s v="960x480"/>
        <s v="960x540"/>
        <s v="960x544"/>
        <s v="960x640"/>
        <s v="1024x480"/>
        <s v="1024x600"/>
        <s v="1024x768"/>
        <s v="1136x640"/>
        <s v="1280x720"/>
        <s v="1280x768"/>
        <s v="1280x800"/>
        <s v="1920x1080"/>
        <s v="2048x1536"/>
      </sharedItems>
    </cacheField>
    <cacheField name="Aspect Ratio" numFmtId="0">
      <sharedItems containsSemiMixedTypes="0" containsString="0" containsNumber="1" minValue="1" maxValue="2.318840579710145" count="23">
        <n v="1.5"/>
        <n v="1.3333333333333333"/>
        <n v="1.1241217798594847"/>
        <n v="1.125"/>
        <n v="2"/>
        <n v="1.7777777777777777"/>
        <n v="1.4375"/>
        <n v="1"/>
        <n v="1.5833333333333333"/>
        <n v="2.318840579710145"/>
        <n v="2.2727272727272729"/>
        <n v="1.6666666666666667"/>
        <n v="1.7604166666666667"/>
        <n v="1.8977777777777778"/>
        <n v="1.7791666666666666"/>
        <n v="1.7916666666666667"/>
        <n v="1.7958333333333334"/>
        <n v="1.8"/>
        <n v="1.7647058823529411"/>
        <n v="2.1333333333333333"/>
        <n v="1.7066666666666668"/>
        <n v="1.7749999999999999"/>
        <n v="1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4">
  <r>
    <s v="BlackBerry"/>
    <s v="BlackBerry 9000"/>
    <s v="480 x 320"/>
    <n v="480"/>
    <n v="320"/>
    <n v="480"/>
    <n v="320"/>
    <x v="0"/>
    <x v="0"/>
  </r>
  <r>
    <s v="HTC"/>
    <s v="PH06130"/>
    <s v="480 x 320"/>
    <n v="480"/>
    <n v="320"/>
    <n v="480"/>
    <n v="320"/>
    <x v="0"/>
    <x v="0"/>
  </r>
  <r>
    <m/>
    <s v="P906i"/>
    <s v="480 x 320"/>
    <n v="480"/>
    <n v="320"/>
    <n v="480"/>
    <n v="320"/>
    <x v="0"/>
    <x v="0"/>
  </r>
  <r>
    <m/>
    <s v="PEG-UX50"/>
    <s v="480 x 320"/>
    <n v="480"/>
    <n v="320"/>
    <n v="480"/>
    <n v="320"/>
    <x v="0"/>
    <x v="0"/>
  </r>
  <r>
    <s v="Acer"/>
    <s v="Acer E310"/>
    <s v="320 x 480"/>
    <n v="320"/>
    <n v="480"/>
    <n v="480"/>
    <n v="320"/>
    <x v="0"/>
    <x v="0"/>
  </r>
  <r>
    <s v="Apple"/>
    <s v="iPhone"/>
    <s v="320 x 480"/>
    <n v="320"/>
    <n v="480"/>
    <n v="480"/>
    <n v="320"/>
    <x v="0"/>
    <x v="0"/>
  </r>
  <r>
    <s v="Apple"/>
    <s v="iPod Touch"/>
    <s v="320 x 480"/>
    <n v="320"/>
    <n v="480"/>
    <n v="480"/>
    <n v="320"/>
    <x v="0"/>
    <x v="0"/>
  </r>
  <r>
    <s v="Garmin-Asus"/>
    <s v="A50"/>
    <s v="320 x 480"/>
    <n v="320"/>
    <n v="480"/>
    <n v="480"/>
    <n v="320"/>
    <x v="0"/>
    <x v="0"/>
  </r>
  <r>
    <s v="HTC"/>
    <s v="A6161 Magic"/>
    <s v="320 x 480"/>
    <n v="320"/>
    <n v="480"/>
    <n v="480"/>
    <n v="320"/>
    <x v="0"/>
    <x v="0"/>
  </r>
  <r>
    <s v="HTC"/>
    <s v="A6366"/>
    <s v="320 x 480"/>
    <n v="320"/>
    <n v="480"/>
    <n v="480"/>
    <n v="320"/>
    <x v="0"/>
    <x v="0"/>
  </r>
  <r>
    <s v="HTC"/>
    <s v="Dream"/>
    <s v="320 x 480"/>
    <n v="320"/>
    <n v="480"/>
    <n v="480"/>
    <n v="320"/>
    <x v="0"/>
    <x v="0"/>
  </r>
  <r>
    <s v="HTC"/>
    <s v="Espresso"/>
    <s v="320 x 480"/>
    <n v="320"/>
    <n v="480"/>
    <n v="480"/>
    <n v="320"/>
    <x v="0"/>
    <x v="0"/>
  </r>
  <r>
    <s v="HTC"/>
    <s v="HD Mini"/>
    <s v="320 x 480"/>
    <n v="320"/>
    <n v="480"/>
    <n v="480"/>
    <n v="320"/>
    <x v="0"/>
    <x v="0"/>
  </r>
  <r>
    <s v="HTC"/>
    <s v="HD Mini T5555"/>
    <s v="320 x 480"/>
    <n v="320"/>
    <n v="480"/>
    <n v="480"/>
    <n v="320"/>
    <x v="0"/>
    <x v="0"/>
  </r>
  <r>
    <s v="HTC"/>
    <s v="Hero"/>
    <s v="320 x 480"/>
    <n v="320"/>
    <n v="480"/>
    <n v="480"/>
    <n v="320"/>
    <x v="0"/>
    <x v="0"/>
  </r>
  <r>
    <s v="HTC"/>
    <s v="Hero 200"/>
    <s v="320 x 480"/>
    <n v="320"/>
    <n v="480"/>
    <n v="480"/>
    <n v="320"/>
    <x v="0"/>
    <x v="0"/>
  </r>
  <r>
    <s v="HTC"/>
    <s v="Legend"/>
    <s v="320 x 480"/>
    <n v="320"/>
    <n v="480"/>
    <n v="480"/>
    <n v="320"/>
    <x v="0"/>
    <x v="0"/>
  </r>
  <r>
    <s v="HTC"/>
    <s v="Magic"/>
    <s v="320 x 480"/>
    <n v="320"/>
    <n v="480"/>
    <n v="480"/>
    <n v="320"/>
    <x v="0"/>
    <x v="0"/>
  </r>
  <r>
    <s v="Huawei"/>
    <s v="U8220"/>
    <s v="320 x 480"/>
    <n v="320"/>
    <n v="480"/>
    <n v="480"/>
    <n v="320"/>
    <x v="0"/>
    <x v="0"/>
  </r>
  <r>
    <s v="Huawei"/>
    <s v="U8230"/>
    <s v="320 x 480"/>
    <n v="320"/>
    <n v="480"/>
    <n v="480"/>
    <n v="320"/>
    <x v="0"/>
    <x v="0"/>
  </r>
  <r>
    <m/>
    <s v="GT540"/>
    <s v="320 x 480"/>
    <n v="320"/>
    <n v="480"/>
    <n v="480"/>
    <n v="320"/>
    <x v="0"/>
    <x v="0"/>
  </r>
  <r>
    <m/>
    <s v="GW620"/>
    <s v="320 x 480"/>
    <n v="320"/>
    <n v="480"/>
    <n v="480"/>
    <n v="320"/>
    <x v="0"/>
    <x v="0"/>
  </r>
  <r>
    <m/>
    <s v="VS660"/>
    <s v="320 x 480"/>
    <n v="320"/>
    <n v="480"/>
    <n v="480"/>
    <n v="320"/>
    <x v="0"/>
    <x v="0"/>
  </r>
  <r>
    <s v="Micromax"/>
    <s v="A57 (Ninja 3)"/>
    <s v="320 x 480"/>
    <n v="320"/>
    <n v="480"/>
    <n v="480"/>
    <n v="320"/>
    <x v="0"/>
    <x v="0"/>
  </r>
  <r>
    <m/>
    <s v="Calgary"/>
    <s v="320 x 480"/>
    <n v="320"/>
    <n v="480"/>
    <n v="480"/>
    <n v="320"/>
    <x v="0"/>
    <x v="0"/>
  </r>
  <r>
    <m/>
    <s v="Devour"/>
    <s v="320 x 480"/>
    <n v="320"/>
    <n v="480"/>
    <n v="480"/>
    <n v="320"/>
    <x v="0"/>
    <x v="0"/>
  </r>
  <r>
    <m/>
    <s v="i1"/>
    <s v="320 x 480"/>
    <n v="320"/>
    <n v="480"/>
    <n v="480"/>
    <n v="320"/>
    <x v="0"/>
    <x v="0"/>
  </r>
  <r>
    <m/>
    <s v="MB200"/>
    <s v="320 x 480"/>
    <n v="320"/>
    <n v="480"/>
    <n v="480"/>
    <n v="320"/>
    <x v="0"/>
    <x v="0"/>
  </r>
  <r>
    <m/>
    <s v="Moto MB300"/>
    <s v="320 x 480"/>
    <n v="320"/>
    <n v="480"/>
    <n v="480"/>
    <n v="320"/>
    <x v="0"/>
    <x v="0"/>
  </r>
  <r>
    <m/>
    <s v="MotoMB200"/>
    <s v="320 x 480"/>
    <n v="320"/>
    <n v="480"/>
    <n v="480"/>
    <n v="320"/>
    <x v="0"/>
    <x v="0"/>
  </r>
  <r>
    <m/>
    <s v="MotoMB300"/>
    <s v="320 x 480"/>
    <n v="320"/>
    <n v="480"/>
    <n v="480"/>
    <n v="320"/>
    <x v="0"/>
    <x v="0"/>
  </r>
  <r>
    <m/>
    <s v="Motus"/>
    <s v="320 x 480"/>
    <n v="320"/>
    <n v="480"/>
    <n v="480"/>
    <n v="320"/>
    <x v="0"/>
    <x v="0"/>
  </r>
  <r>
    <m/>
    <n v="6260"/>
    <s v="320 x 480"/>
    <n v="320"/>
    <n v="480"/>
    <n v="480"/>
    <n v="320"/>
    <x v="0"/>
    <x v="0"/>
  </r>
  <r>
    <m/>
    <s v="Pre"/>
    <s v="320 x 480"/>
    <n v="320"/>
    <n v="480"/>
    <n v="480"/>
    <n v="320"/>
    <x v="0"/>
    <x v="0"/>
  </r>
  <r>
    <m/>
    <s v="Galaxy Ace"/>
    <s v="320 x 480"/>
    <n v="320"/>
    <n v="480"/>
    <n v="480"/>
    <n v="320"/>
    <x v="0"/>
    <x v="0"/>
  </r>
  <r>
    <m/>
    <s v="GT-S5830"/>
    <s v="320 x 480"/>
    <n v="320"/>
    <n v="480"/>
    <n v="480"/>
    <n v="320"/>
    <x v="0"/>
    <x v="0"/>
  </r>
  <r>
    <m/>
    <s v="GT-S7250"/>
    <s v="320 x 480"/>
    <n v="320"/>
    <n v="480"/>
    <n v="480"/>
    <n v="320"/>
    <x v="0"/>
    <x v="0"/>
  </r>
  <r>
    <m/>
    <s v="SCH F339"/>
    <s v="320 x 480"/>
    <n v="320"/>
    <n v="480"/>
    <n v="480"/>
    <n v="320"/>
    <x v="0"/>
    <x v="0"/>
  </r>
  <r>
    <m/>
    <s v="SGH-T959D"/>
    <s v="320 x 480"/>
    <n v="320"/>
    <n v="480"/>
    <n v="480"/>
    <n v="320"/>
    <x v="0"/>
    <x v="0"/>
  </r>
  <r>
    <m/>
    <s v="SPH-M900"/>
    <s v="320 x 480"/>
    <n v="320"/>
    <n v="480"/>
    <n v="480"/>
    <n v="320"/>
    <x v="0"/>
    <x v="0"/>
  </r>
  <r>
    <m/>
    <s v="PEG-TH55"/>
    <s v="320 x 480"/>
    <n v="320"/>
    <n v="480"/>
    <n v="480"/>
    <n v="320"/>
    <x v="0"/>
    <x v="0"/>
  </r>
  <r>
    <m/>
    <s v="E15a"/>
    <s v="320 x 480"/>
    <n v="320"/>
    <n v="480"/>
    <n v="480"/>
    <n v="320"/>
    <x v="0"/>
    <x v="0"/>
  </r>
  <r>
    <m/>
    <s v="E15i"/>
    <s v="320 x 480"/>
    <n v="320"/>
    <n v="480"/>
    <n v="480"/>
    <n v="320"/>
    <x v="0"/>
    <x v="0"/>
  </r>
  <r>
    <m/>
    <s v="G1"/>
    <s v="320 x 480"/>
    <n v="320"/>
    <n v="480"/>
    <n v="480"/>
    <n v="320"/>
    <x v="0"/>
    <x v="0"/>
  </r>
  <r>
    <m/>
    <s v="myTouch 3G Slide"/>
    <s v="320 x 480"/>
    <n v="320"/>
    <n v="480"/>
    <n v="480"/>
    <n v="320"/>
    <x v="0"/>
    <x v="0"/>
  </r>
  <r>
    <m/>
    <s v="Constellation"/>
    <s v="320 x 480"/>
    <n v="320"/>
    <n v="480"/>
    <n v="480"/>
    <n v="320"/>
    <x v="0"/>
    <x v="0"/>
  </r>
  <r>
    <s v="Videocon"/>
    <s v="V1688"/>
    <s v="320 x 480"/>
    <n v="320"/>
    <n v="480"/>
    <n v="480"/>
    <n v="320"/>
    <x v="0"/>
    <x v="0"/>
  </r>
  <r>
    <s v="BlackBerry"/>
    <s v="BlackBerry 8900"/>
    <s v="480 x 360"/>
    <n v="480"/>
    <n v="360"/>
    <n v="480"/>
    <n v="360"/>
    <x v="1"/>
    <x v="1"/>
  </r>
  <r>
    <s v="BlackBerry"/>
    <s v="BlackBerry 9360"/>
    <s v="480 x 360"/>
    <n v="480"/>
    <n v="360"/>
    <n v="480"/>
    <n v="360"/>
    <x v="1"/>
    <x v="1"/>
  </r>
  <r>
    <s v="BlackBerry"/>
    <s v="BlackBerry 9630"/>
    <s v="480 x 360"/>
    <n v="480"/>
    <n v="360"/>
    <n v="480"/>
    <n v="360"/>
    <x v="1"/>
    <x v="1"/>
  </r>
  <r>
    <s v="BlackBerry"/>
    <s v="BlackBerry 9650"/>
    <s v="480 x 360"/>
    <n v="480"/>
    <n v="360"/>
    <n v="480"/>
    <n v="360"/>
    <x v="1"/>
    <x v="1"/>
  </r>
  <r>
    <s v="BlackBerry"/>
    <s v="BlackBerry 9700"/>
    <s v="480 x 360"/>
    <n v="480"/>
    <n v="360"/>
    <n v="480"/>
    <n v="360"/>
    <x v="1"/>
    <x v="1"/>
  </r>
  <r>
    <s v="BlackBerry"/>
    <s v="BlackBerry 9780"/>
    <s v="480 x 360"/>
    <n v="480"/>
    <n v="360"/>
    <n v="480"/>
    <n v="360"/>
    <x v="1"/>
    <x v="1"/>
  </r>
  <r>
    <s v="BlackBerry"/>
    <s v="BlackBerry 9500"/>
    <s v="360 x 480"/>
    <n v="360"/>
    <n v="480"/>
    <n v="480"/>
    <n v="360"/>
    <x v="1"/>
    <x v="1"/>
  </r>
  <r>
    <s v="BlackBerry"/>
    <s v="BlackBerry 9520"/>
    <s v="360 x 480"/>
    <n v="360"/>
    <n v="480"/>
    <n v="480"/>
    <n v="360"/>
    <x v="1"/>
    <x v="1"/>
  </r>
  <r>
    <s v="BlackBerry"/>
    <s v="BlackBerry 9530"/>
    <s v="360 x 480"/>
    <n v="360"/>
    <n v="480"/>
    <n v="480"/>
    <n v="360"/>
    <x v="1"/>
    <x v="1"/>
  </r>
  <r>
    <s v="BlackBerry"/>
    <s v="BlackBerry 9550"/>
    <s v="360 x 480"/>
    <n v="360"/>
    <n v="480"/>
    <n v="480"/>
    <n v="360"/>
    <x v="1"/>
    <x v="1"/>
  </r>
  <r>
    <s v="BlackBerry"/>
    <s v="BlackBerry 9800"/>
    <s v="360 x 480"/>
    <n v="360"/>
    <n v="480"/>
    <n v="480"/>
    <n v="360"/>
    <x v="1"/>
    <x v="1"/>
  </r>
  <r>
    <m/>
    <s v="830CA"/>
    <s v="480 x 427"/>
    <n v="480"/>
    <n v="427"/>
    <n v="480"/>
    <n v="427"/>
    <x v="2"/>
    <x v="2"/>
  </r>
  <r>
    <m/>
    <s v="XT702"/>
    <s v="480 x 540"/>
    <n v="480"/>
    <n v="540"/>
    <n v="540"/>
    <n v="480"/>
    <x v="3"/>
    <x v="3"/>
  </r>
  <r>
    <m/>
    <n v="7710"/>
    <s v="640 x 320"/>
    <n v="640"/>
    <n v="320"/>
    <n v="640"/>
    <n v="320"/>
    <x v="4"/>
    <x v="4"/>
  </r>
  <r>
    <m/>
    <n v="701"/>
    <s v="640 x 360"/>
    <n v="640"/>
    <n v="360"/>
    <n v="640"/>
    <n v="360"/>
    <x v="5"/>
    <x v="5"/>
  </r>
  <r>
    <m/>
    <n v="500"/>
    <s v="360 x 640"/>
    <n v="360"/>
    <n v="640"/>
    <n v="640"/>
    <n v="360"/>
    <x v="5"/>
    <x v="5"/>
  </r>
  <r>
    <m/>
    <n v="5230"/>
    <s v="360 x 640"/>
    <n v="360"/>
    <n v="640"/>
    <n v="640"/>
    <n v="360"/>
    <x v="5"/>
    <x v="5"/>
  </r>
  <r>
    <m/>
    <n v="5233"/>
    <s v="360 x 640"/>
    <n v="360"/>
    <n v="640"/>
    <n v="640"/>
    <n v="360"/>
    <x v="5"/>
    <x v="5"/>
  </r>
  <r>
    <m/>
    <n v="5235"/>
    <s v="360 x 640"/>
    <n v="360"/>
    <n v="640"/>
    <n v="640"/>
    <n v="360"/>
    <x v="5"/>
    <x v="5"/>
  </r>
  <r>
    <m/>
    <n v="5530"/>
    <s v="360 x 640"/>
    <n v="360"/>
    <n v="640"/>
    <n v="640"/>
    <n v="360"/>
    <x v="5"/>
    <x v="5"/>
  </r>
  <r>
    <m/>
    <s v="5800 XpressMusic"/>
    <s v="360 x 640"/>
    <n v="360"/>
    <n v="640"/>
    <n v="640"/>
    <n v="360"/>
    <x v="5"/>
    <x v="5"/>
  </r>
  <r>
    <m/>
    <s v="5800d"/>
    <s v="360 x 640"/>
    <n v="360"/>
    <n v="640"/>
    <n v="640"/>
    <n v="360"/>
    <x v="5"/>
    <x v="5"/>
  </r>
  <r>
    <m/>
    <s v="5800i"/>
    <s v="360 x 640"/>
    <n v="360"/>
    <n v="640"/>
    <n v="640"/>
    <n v="360"/>
    <x v="5"/>
    <x v="5"/>
  </r>
  <r>
    <m/>
    <n v="5802"/>
    <s v="360 x 640"/>
    <n v="360"/>
    <n v="640"/>
    <n v="640"/>
    <n v="360"/>
    <x v="5"/>
    <x v="5"/>
  </r>
  <r>
    <m/>
    <s v="5802 XpressMusic"/>
    <s v="360 x 640"/>
    <n v="360"/>
    <n v="640"/>
    <n v="640"/>
    <n v="360"/>
    <x v="5"/>
    <x v="5"/>
  </r>
  <r>
    <m/>
    <n v="700"/>
    <s v="360 x 640"/>
    <n v="360"/>
    <n v="640"/>
    <n v="640"/>
    <n v="360"/>
    <x v="5"/>
    <x v="5"/>
  </r>
  <r>
    <m/>
    <s v="C5-03"/>
    <s v="360 x 640"/>
    <n v="360"/>
    <n v="640"/>
    <n v="640"/>
    <n v="360"/>
    <x v="5"/>
    <x v="5"/>
  </r>
  <r>
    <m/>
    <s v="C6-00"/>
    <s v="360 x 640"/>
    <n v="360"/>
    <n v="640"/>
    <n v="640"/>
    <n v="360"/>
    <x v="5"/>
    <x v="5"/>
  </r>
  <r>
    <m/>
    <s v="C6-01"/>
    <s v="360 x 640"/>
    <n v="360"/>
    <n v="640"/>
    <n v="640"/>
    <n v="360"/>
    <x v="5"/>
    <x v="5"/>
  </r>
  <r>
    <m/>
    <s v="C7-00"/>
    <s v="360 x 640"/>
    <n v="360"/>
    <n v="640"/>
    <n v="640"/>
    <n v="360"/>
    <x v="5"/>
    <x v="5"/>
  </r>
  <r>
    <m/>
    <s v="E7-00"/>
    <s v="360 x 640"/>
    <n v="360"/>
    <n v="640"/>
    <n v="640"/>
    <n v="360"/>
    <x v="5"/>
    <x v="5"/>
  </r>
  <r>
    <m/>
    <s v="N8-00"/>
    <s v="360 x 640"/>
    <n v="360"/>
    <n v="640"/>
    <n v="640"/>
    <n v="360"/>
    <x v="5"/>
    <x v="5"/>
  </r>
  <r>
    <m/>
    <s v="N97"/>
    <s v="360 x 640"/>
    <n v="360"/>
    <n v="640"/>
    <n v="640"/>
    <n v="360"/>
    <x v="5"/>
    <x v="5"/>
  </r>
  <r>
    <m/>
    <s v="N97 mini"/>
    <s v="360 x 640"/>
    <n v="360"/>
    <n v="640"/>
    <n v="640"/>
    <n v="360"/>
    <x v="5"/>
    <x v="5"/>
  </r>
  <r>
    <m/>
    <s v="N97-4"/>
    <s v="360 x 640"/>
    <n v="360"/>
    <n v="640"/>
    <n v="640"/>
    <n v="360"/>
    <x v="5"/>
    <x v="5"/>
  </r>
  <r>
    <m/>
    <s v="X6"/>
    <s v="360 x 640"/>
    <n v="360"/>
    <n v="640"/>
    <n v="640"/>
    <n v="360"/>
    <x v="5"/>
    <x v="5"/>
  </r>
  <r>
    <m/>
    <s v="X6-00"/>
    <s v="360 x 640"/>
    <n v="360"/>
    <n v="640"/>
    <n v="640"/>
    <n v="360"/>
    <x v="5"/>
    <x v="5"/>
  </r>
  <r>
    <m/>
    <s v="GT-I8910"/>
    <s v="360 x 640"/>
    <n v="360"/>
    <n v="640"/>
    <n v="640"/>
    <n v="360"/>
    <x v="5"/>
    <x v="5"/>
  </r>
  <r>
    <m/>
    <s v="P100"/>
    <s v="360 x 640"/>
    <n v="360"/>
    <n v="640"/>
    <n v="640"/>
    <n v="360"/>
    <x v="5"/>
    <x v="5"/>
  </r>
  <r>
    <m/>
    <s v="U1i"/>
    <s v="360 x 640"/>
    <n v="360"/>
    <n v="640"/>
    <n v="640"/>
    <n v="360"/>
    <x v="5"/>
    <x v="5"/>
  </r>
  <r>
    <m/>
    <s v="U5a"/>
    <s v="360 x 640"/>
    <n v="360"/>
    <n v="640"/>
    <n v="640"/>
    <n v="360"/>
    <x v="5"/>
    <x v="5"/>
  </r>
  <r>
    <m/>
    <s v="U5i"/>
    <s v="360 x 640"/>
    <n v="360"/>
    <n v="640"/>
    <n v="640"/>
    <n v="360"/>
    <x v="5"/>
    <x v="5"/>
  </r>
  <r>
    <m/>
    <s v="U8i"/>
    <s v="360 x 640"/>
    <n v="360"/>
    <n v="640"/>
    <n v="640"/>
    <n v="360"/>
    <x v="5"/>
    <x v="5"/>
  </r>
  <r>
    <s v="HTC"/>
    <s v="Athena"/>
    <s v="640 x 480"/>
    <n v="640"/>
    <n v="480"/>
    <n v="640"/>
    <n v="480"/>
    <x v="6"/>
    <x v="1"/>
  </r>
  <r>
    <s v="HTC"/>
    <s v="Athena/Advantage"/>
    <s v="640 x 480"/>
    <n v="640"/>
    <n v="480"/>
    <n v="640"/>
    <n v="480"/>
    <x v="6"/>
    <x v="1"/>
  </r>
  <r>
    <s v="HTC"/>
    <s v="Universal"/>
    <s v="640 x 480"/>
    <n v="640"/>
    <n v="480"/>
    <n v="640"/>
    <n v="480"/>
    <x v="6"/>
    <x v="1"/>
  </r>
  <r>
    <m/>
    <s v="E6-00"/>
    <s v="640 x 480"/>
    <n v="640"/>
    <n v="480"/>
    <n v="640"/>
    <n v="480"/>
    <x v="6"/>
    <x v="1"/>
  </r>
  <r>
    <m/>
    <n v="9000"/>
    <s v="640 x 480"/>
    <n v="640"/>
    <n v="480"/>
    <n v="640"/>
    <n v="480"/>
    <x v="6"/>
    <x v="1"/>
  </r>
  <r>
    <m/>
    <s v="SoftBank 912SH"/>
    <s v="640 x 480"/>
    <n v="640"/>
    <n v="480"/>
    <n v="640"/>
    <n v="480"/>
    <x v="6"/>
    <x v="1"/>
  </r>
  <r>
    <s v="Acer"/>
    <s v="X960"/>
    <s v="480 x 640"/>
    <n v="480"/>
    <n v="640"/>
    <n v="640"/>
    <n v="480"/>
    <x v="6"/>
    <x v="1"/>
  </r>
  <r>
    <s v="Asus"/>
    <s v="O2 Xda Zest"/>
    <s v="480 x 640"/>
    <n v="480"/>
    <n v="640"/>
    <n v="640"/>
    <n v="480"/>
    <x v="6"/>
    <x v="1"/>
  </r>
  <r>
    <s v="BlackBerry"/>
    <s v="BlackBerry 9810"/>
    <s v="480 x 640"/>
    <n v="480"/>
    <n v="640"/>
    <n v="640"/>
    <n v="480"/>
    <x v="6"/>
    <x v="1"/>
  </r>
  <r>
    <s v="Dopod"/>
    <n v="900"/>
    <s v="480 x 640"/>
    <n v="480"/>
    <n v="640"/>
    <n v="640"/>
    <n v="480"/>
    <x v="6"/>
    <x v="1"/>
  </r>
  <r>
    <s v="ETEN"/>
    <s v="X800"/>
    <s v="480 x 640"/>
    <n v="480"/>
    <n v="640"/>
    <n v="640"/>
    <n v="480"/>
    <x v="6"/>
    <x v="1"/>
  </r>
  <r>
    <s v="Gigabyte"/>
    <s v="T600"/>
    <s v="480 x 640"/>
    <n v="480"/>
    <n v="640"/>
    <n v="640"/>
    <n v="480"/>
    <x v="6"/>
    <x v="1"/>
  </r>
  <r>
    <s v="Grundig"/>
    <s v="GR660"/>
    <s v="480 x 640"/>
    <n v="480"/>
    <n v="640"/>
    <n v="640"/>
    <n v="480"/>
    <x v="6"/>
    <x v="1"/>
  </r>
  <r>
    <s v="Grundig"/>
    <s v="GR980"/>
    <s v="480 x 640"/>
    <n v="480"/>
    <n v="640"/>
    <n v="640"/>
    <n v="480"/>
    <x v="6"/>
    <x v="1"/>
  </r>
  <r>
    <s v="HTC"/>
    <s v="Liberty"/>
    <s v="480 x 640"/>
    <n v="480"/>
    <n v="640"/>
    <n v="640"/>
    <n v="480"/>
    <x v="6"/>
    <x v="1"/>
  </r>
  <r>
    <s v="HTC"/>
    <s v="P3700"/>
    <s v="480 x 640"/>
    <n v="480"/>
    <n v="640"/>
    <n v="640"/>
    <n v="480"/>
    <x v="6"/>
    <x v="1"/>
  </r>
  <r>
    <s v="HTC"/>
    <s v="P4600"/>
    <s v="480 x 640"/>
    <n v="480"/>
    <n v="640"/>
    <n v="640"/>
    <n v="480"/>
    <x v="6"/>
    <x v="1"/>
  </r>
  <r>
    <s v="HTC"/>
    <s v="Quartz"/>
    <s v="480 x 640"/>
    <n v="480"/>
    <n v="640"/>
    <n v="640"/>
    <n v="480"/>
    <x v="6"/>
    <x v="1"/>
  </r>
  <r>
    <s v="HTC"/>
    <s v="Raphael"/>
    <s v="480 x 640"/>
    <n v="480"/>
    <n v="640"/>
    <n v="640"/>
    <n v="480"/>
    <x v="6"/>
    <x v="1"/>
  </r>
  <r>
    <s v="HTC"/>
    <s v="Sprint PPC6850SP"/>
    <s v="480 x 640"/>
    <n v="480"/>
    <n v="640"/>
    <n v="640"/>
    <n v="480"/>
    <x v="6"/>
    <x v="1"/>
  </r>
  <r>
    <s v="HTC"/>
    <s v="Touch Diamond"/>
    <s v="480 x 640"/>
    <n v="480"/>
    <n v="640"/>
    <n v="640"/>
    <n v="480"/>
    <x v="6"/>
    <x v="1"/>
  </r>
  <r>
    <s v="HTC"/>
    <s v="Touch Pro"/>
    <s v="480 x 640"/>
    <n v="480"/>
    <n v="640"/>
    <n v="640"/>
    <n v="480"/>
    <x v="6"/>
    <x v="1"/>
  </r>
  <r>
    <s v="HTC"/>
    <s v="Touch Pro/T7272/TyTn III"/>
    <s v="480 x 640"/>
    <n v="480"/>
    <n v="640"/>
    <n v="640"/>
    <n v="480"/>
    <x v="6"/>
    <x v="1"/>
  </r>
  <r>
    <s v="I-mate"/>
    <n v="8150"/>
    <s v="480 x 640"/>
    <n v="480"/>
    <n v="640"/>
    <n v="640"/>
    <n v="480"/>
    <x v="6"/>
    <x v="1"/>
  </r>
  <r>
    <m/>
    <s v="JASJAR"/>
    <s v="480 x 640"/>
    <n v="480"/>
    <n v="640"/>
    <n v="640"/>
    <n v="480"/>
    <x v="6"/>
    <x v="1"/>
  </r>
  <r>
    <m/>
    <s v="Xda Flame"/>
    <s v="480 x 640"/>
    <n v="480"/>
    <n v="640"/>
    <n v="640"/>
    <n v="480"/>
    <x v="6"/>
    <x v="1"/>
  </r>
  <r>
    <m/>
    <s v="Sharp"/>
    <s v="480 x 640"/>
    <n v="480"/>
    <n v="640"/>
    <n v="640"/>
    <n v="480"/>
    <x v="6"/>
    <x v="1"/>
  </r>
  <r>
    <m/>
    <s v="SoftBank 810SH"/>
    <s v="480 x 640"/>
    <n v="480"/>
    <n v="640"/>
    <n v="640"/>
    <n v="480"/>
    <x v="6"/>
    <x v="1"/>
  </r>
  <r>
    <m/>
    <s v="Softbank 811SH"/>
    <s v="480 x 640"/>
    <n v="480"/>
    <n v="640"/>
    <n v="640"/>
    <n v="480"/>
    <x v="6"/>
    <x v="1"/>
  </r>
  <r>
    <m/>
    <s v="SoftBank 814SH"/>
    <s v="480 x 640"/>
    <n v="480"/>
    <n v="640"/>
    <n v="640"/>
    <n v="480"/>
    <x v="6"/>
    <x v="1"/>
  </r>
  <r>
    <m/>
    <s v="SoftBank 815SH"/>
    <s v="480 x 640"/>
    <n v="480"/>
    <n v="640"/>
    <n v="640"/>
    <n v="480"/>
    <x v="6"/>
    <x v="1"/>
  </r>
  <r>
    <m/>
    <s v="Softbank 910SH"/>
    <s v="480 x 640"/>
    <n v="480"/>
    <n v="640"/>
    <n v="640"/>
    <n v="480"/>
    <x v="6"/>
    <x v="1"/>
  </r>
  <r>
    <m/>
    <s v="810SH"/>
    <s v="480 x 640"/>
    <n v="480"/>
    <n v="640"/>
    <n v="640"/>
    <n v="480"/>
    <x v="6"/>
    <x v="1"/>
  </r>
  <r>
    <m/>
    <s v="811SH"/>
    <s v="480 x 640"/>
    <n v="480"/>
    <n v="640"/>
    <n v="640"/>
    <n v="480"/>
    <x v="6"/>
    <x v="1"/>
  </r>
  <r>
    <m/>
    <s v="814SH"/>
    <s v="480 x 640"/>
    <n v="480"/>
    <n v="640"/>
    <n v="640"/>
    <n v="480"/>
    <x v="6"/>
    <x v="1"/>
  </r>
  <r>
    <m/>
    <s v="815SH"/>
    <s v="480 x 640"/>
    <n v="480"/>
    <n v="640"/>
    <n v="640"/>
    <n v="480"/>
    <x v="6"/>
    <x v="1"/>
  </r>
  <r>
    <m/>
    <s v="904SH"/>
    <s v="480 x 640"/>
    <n v="480"/>
    <n v="640"/>
    <n v="640"/>
    <n v="480"/>
    <x v="6"/>
    <x v="1"/>
  </r>
  <r>
    <m/>
    <s v="910SH"/>
    <s v="480 x 640"/>
    <n v="480"/>
    <n v="640"/>
    <n v="640"/>
    <n v="480"/>
    <x v="6"/>
    <x v="1"/>
  </r>
  <r>
    <m/>
    <s v="MDA Pro"/>
    <s v="480 x 640"/>
    <n v="480"/>
    <n v="640"/>
    <n v="640"/>
    <n v="480"/>
    <x v="6"/>
    <x v="1"/>
  </r>
  <r>
    <m/>
    <s v="Softbank 911T"/>
    <s v="480 x 640"/>
    <n v="480"/>
    <n v="640"/>
    <n v="640"/>
    <n v="480"/>
    <x v="6"/>
    <x v="1"/>
  </r>
  <r>
    <m/>
    <s v="SoftBank 920T"/>
    <s v="480 x 640"/>
    <n v="480"/>
    <n v="640"/>
    <n v="640"/>
    <n v="480"/>
    <x v="6"/>
    <x v="1"/>
  </r>
  <r>
    <s v="Velocity Mobile"/>
    <s v="Velocity 103 VGA"/>
    <s v="480 x 640"/>
    <n v="480"/>
    <n v="640"/>
    <n v="640"/>
    <n v="480"/>
    <x v="6"/>
    <x v="1"/>
  </r>
  <r>
    <m/>
    <s v="XV6850"/>
    <s v="480 x 640"/>
    <n v="480"/>
    <n v="640"/>
    <n v="640"/>
    <n v="480"/>
    <x v="6"/>
    <x v="1"/>
  </r>
  <r>
    <s v="Docomo"/>
    <s v="N903i"/>
    <s v="480 x 690"/>
    <n v="480"/>
    <n v="690"/>
    <n v="690"/>
    <n v="480"/>
    <x v="7"/>
    <x v="6"/>
  </r>
  <r>
    <s v="BlackBerry"/>
    <s v="BlackBerry Q10"/>
    <s v="720 x 720"/>
    <n v="720"/>
    <n v="720"/>
    <n v="720"/>
    <n v="720"/>
    <x v="8"/>
    <x v="7"/>
  </r>
  <r>
    <m/>
    <s v="VX 11000"/>
    <s v="480 x 760"/>
    <n v="480"/>
    <n v="760"/>
    <n v="760"/>
    <n v="480"/>
    <x v="9"/>
    <x v="8"/>
  </r>
  <r>
    <m/>
    <s v="BL40"/>
    <s v="345 x 800"/>
    <n v="345"/>
    <n v="800"/>
    <n v="800"/>
    <n v="345"/>
    <x v="10"/>
    <x v="9"/>
  </r>
  <r>
    <m/>
    <s v="E90"/>
    <s v="800 x 352"/>
    <n v="800"/>
    <n v="352"/>
    <n v="800"/>
    <n v="352"/>
    <x v="11"/>
    <x v="10"/>
  </r>
  <r>
    <m/>
    <s v="E90 Communicator"/>
    <s v="800 x 352"/>
    <n v="800"/>
    <n v="352"/>
    <n v="800"/>
    <n v="352"/>
    <x v="11"/>
    <x v="10"/>
  </r>
  <r>
    <s v="Archos"/>
    <n v="5"/>
    <s v="400 x 800"/>
    <n v="400"/>
    <n v="800"/>
    <n v="800"/>
    <n v="400"/>
    <x v="12"/>
    <x v="4"/>
  </r>
  <r>
    <m/>
    <s v="M6000"/>
    <s v="400 x 800"/>
    <n v="400"/>
    <n v="800"/>
    <n v="800"/>
    <n v="400"/>
    <x v="12"/>
    <x v="4"/>
  </r>
  <r>
    <s v="Dell"/>
    <s v="Streak"/>
    <s v="800 x 480"/>
    <n v="800"/>
    <n v="480"/>
    <n v="800"/>
    <n v="480"/>
    <x v="13"/>
    <x v="11"/>
  </r>
  <r>
    <s v="Google"/>
    <s v="Nexus One"/>
    <s v="800 x 480"/>
    <n v="800"/>
    <n v="480"/>
    <n v="800"/>
    <n v="480"/>
    <x v="13"/>
    <x v="11"/>
  </r>
  <r>
    <s v="Huawei"/>
    <s v="S7_Slim"/>
    <s v="800 x 480"/>
    <n v="800"/>
    <n v="480"/>
    <n v="800"/>
    <n v="480"/>
    <x v="13"/>
    <x v="11"/>
  </r>
  <r>
    <m/>
    <n v="770"/>
    <s v="800 x 480"/>
    <n v="800"/>
    <n v="480"/>
    <n v="800"/>
    <n v="480"/>
    <x v="13"/>
    <x v="11"/>
  </r>
  <r>
    <m/>
    <s v="Generic Maemo"/>
    <s v="800 x 480"/>
    <n v="800"/>
    <n v="480"/>
    <n v="800"/>
    <n v="480"/>
    <x v="13"/>
    <x v="11"/>
  </r>
  <r>
    <m/>
    <s v="N800"/>
    <s v="800 x 480"/>
    <n v="800"/>
    <n v="480"/>
    <n v="800"/>
    <n v="480"/>
    <x v="13"/>
    <x v="11"/>
  </r>
  <r>
    <m/>
    <s v="N900"/>
    <s v="800 x 480"/>
    <n v="800"/>
    <n v="480"/>
    <n v="800"/>
    <n v="480"/>
    <x v="13"/>
    <x v="11"/>
  </r>
  <r>
    <m/>
    <s v="Star"/>
    <s v="800 x 480"/>
    <n v="800"/>
    <n v="480"/>
    <n v="800"/>
    <n v="480"/>
    <x v="13"/>
    <x v="11"/>
  </r>
  <r>
    <m/>
    <s v="HomeManager"/>
    <s v="800 x 480"/>
    <n v="800"/>
    <n v="480"/>
    <n v="800"/>
    <n v="480"/>
    <x v="13"/>
    <x v="11"/>
  </r>
  <r>
    <m/>
    <s v="SCH-R900"/>
    <s v="800 x 480"/>
    <n v="800"/>
    <n v="480"/>
    <n v="800"/>
    <n v="480"/>
    <x v="13"/>
    <x v="11"/>
  </r>
  <r>
    <m/>
    <s v="SGH-I8320"/>
    <s v="800 x 480"/>
    <n v="800"/>
    <n v="480"/>
    <n v="800"/>
    <n v="480"/>
    <x v="13"/>
    <x v="11"/>
  </r>
  <r>
    <m/>
    <s v="S01SH"/>
    <s v="800 x 480"/>
    <n v="800"/>
    <n v="480"/>
    <n v="800"/>
    <n v="480"/>
    <x v="13"/>
    <x v="11"/>
  </r>
  <r>
    <m/>
    <s v="G910_G920"/>
    <s v="800 x 480"/>
    <n v="800"/>
    <n v="480"/>
    <n v="800"/>
    <n v="480"/>
    <x v="13"/>
    <x v="11"/>
  </r>
  <r>
    <s v="Acer"/>
    <s v="Acer F900"/>
    <s v="480 x 800"/>
    <n v="480"/>
    <n v="800"/>
    <n v="800"/>
    <n v="480"/>
    <x v="13"/>
    <x v="11"/>
  </r>
  <r>
    <s v="Acer"/>
    <s v="Acer S100"/>
    <s v="480 x 800"/>
    <n v="480"/>
    <n v="800"/>
    <n v="800"/>
    <n v="480"/>
    <x v="13"/>
    <x v="11"/>
  </r>
  <r>
    <s v="Acer"/>
    <s v="Acer S200"/>
    <s v="480 x 800"/>
    <n v="480"/>
    <n v="800"/>
    <n v="800"/>
    <n v="480"/>
    <x v="13"/>
    <x v="11"/>
  </r>
  <r>
    <s v="Acer"/>
    <s v="F900"/>
    <s v="480 x 800"/>
    <n v="480"/>
    <n v="800"/>
    <n v="800"/>
    <n v="480"/>
    <x v="13"/>
    <x v="11"/>
  </r>
  <r>
    <s v="Acer"/>
    <s v="S110"/>
    <s v="480 x 800"/>
    <n v="480"/>
    <n v="800"/>
    <n v="800"/>
    <n v="480"/>
    <x v="13"/>
    <x v="11"/>
  </r>
  <r>
    <s v="Acer"/>
    <s v="S200"/>
    <s v="480 x 800"/>
    <n v="480"/>
    <n v="800"/>
    <n v="800"/>
    <n v="480"/>
    <x v="13"/>
    <x v="11"/>
  </r>
  <r>
    <s v="Apanda"/>
    <s v="A60"/>
    <s v="480 x 800"/>
    <n v="480"/>
    <n v="800"/>
    <n v="800"/>
    <n v="480"/>
    <x v="13"/>
    <x v="11"/>
  </r>
  <r>
    <s v="Casio"/>
    <s v="Softbank 830CA"/>
    <s v="480 x 800"/>
    <n v="480"/>
    <n v="800"/>
    <n v="800"/>
    <n v="480"/>
    <x v="13"/>
    <x v="11"/>
  </r>
  <r>
    <s v="Docomo"/>
    <s v="F-09B"/>
    <s v="480 x 800"/>
    <n v="480"/>
    <n v="800"/>
    <n v="800"/>
    <n v="480"/>
    <x v="13"/>
    <x v="11"/>
  </r>
  <r>
    <s v="Docomo"/>
    <s v="L-02B"/>
    <s v="480 x 800"/>
    <n v="480"/>
    <n v="800"/>
    <n v="800"/>
    <n v="480"/>
    <x v="13"/>
    <x v="11"/>
  </r>
  <r>
    <s v="Docomo"/>
    <s v="L-03C"/>
    <s v="480 x 800"/>
    <n v="480"/>
    <n v="800"/>
    <n v="800"/>
    <n v="480"/>
    <x v="13"/>
    <x v="11"/>
  </r>
  <r>
    <s v="Docomo"/>
    <s v="L-04A"/>
    <s v="480 x 800"/>
    <n v="480"/>
    <n v="800"/>
    <n v="800"/>
    <n v="480"/>
    <x v="13"/>
    <x v="11"/>
  </r>
  <r>
    <s v="Docomo"/>
    <s v="L-06A"/>
    <s v="480 x 800"/>
    <n v="480"/>
    <n v="800"/>
    <n v="800"/>
    <n v="480"/>
    <x v="13"/>
    <x v="11"/>
  </r>
  <r>
    <s v="HTC"/>
    <n v="8282"/>
    <s v="480 x 800"/>
    <n v="480"/>
    <n v="800"/>
    <n v="800"/>
    <n v="480"/>
    <x v="13"/>
    <x v="11"/>
  </r>
  <r>
    <s v="HTC"/>
    <s v="A8181"/>
    <s v="480 x 800"/>
    <n v="480"/>
    <n v="800"/>
    <n v="800"/>
    <n v="480"/>
    <x v="13"/>
    <x v="11"/>
  </r>
  <r>
    <s v="HTC"/>
    <s v="ADR6300"/>
    <s v="480 x 800"/>
    <n v="480"/>
    <n v="800"/>
    <n v="800"/>
    <n v="480"/>
    <x v="13"/>
    <x v="11"/>
  </r>
  <r>
    <s v="HTC"/>
    <s v="Blackstone"/>
    <s v="480 x 800"/>
    <n v="480"/>
    <n v="800"/>
    <n v="800"/>
    <n v="480"/>
    <x v="13"/>
    <x v="11"/>
  </r>
  <r>
    <s v="HTC"/>
    <s v="Bravo"/>
    <s v="480 x 800"/>
    <n v="480"/>
    <n v="800"/>
    <n v="800"/>
    <n v="480"/>
    <x v="13"/>
    <x v="11"/>
  </r>
  <r>
    <s v="HTC"/>
    <s v="Desire"/>
    <s v="480 x 800"/>
    <n v="480"/>
    <n v="800"/>
    <n v="800"/>
    <n v="480"/>
    <x v="13"/>
    <x v="11"/>
  </r>
  <r>
    <s v="HTC"/>
    <s v="Evo 4G"/>
    <s v="480 x 800"/>
    <n v="480"/>
    <n v="800"/>
    <n v="800"/>
    <n v="480"/>
    <x v="13"/>
    <x v="11"/>
  </r>
  <r>
    <s v="HTC"/>
    <s v="HD2"/>
    <s v="480 x 800"/>
    <n v="480"/>
    <n v="800"/>
    <n v="800"/>
    <n v="480"/>
    <x v="13"/>
    <x v="11"/>
  </r>
  <r>
    <s v="HTC"/>
    <s v="ISW11HT"/>
    <s v="480 x 800"/>
    <n v="480"/>
    <n v="800"/>
    <n v="800"/>
    <n v="480"/>
    <x v="13"/>
    <x v="11"/>
  </r>
  <r>
    <s v="HTC"/>
    <s v="Mozart"/>
    <s v="480 x 800"/>
    <n v="480"/>
    <n v="800"/>
    <n v="800"/>
    <n v="480"/>
    <x v="13"/>
    <x v="11"/>
  </r>
  <r>
    <s v="HTC"/>
    <s v="PB99400"/>
    <s v="480 x 800"/>
    <n v="480"/>
    <n v="800"/>
    <n v="800"/>
    <n v="480"/>
    <x v="13"/>
    <x v="11"/>
  </r>
  <r>
    <s v="HTC"/>
    <s v="PC36100"/>
    <s v="480 x 800"/>
    <n v="480"/>
    <n v="800"/>
    <n v="800"/>
    <n v="480"/>
    <x v="13"/>
    <x v="11"/>
  </r>
  <r>
    <s v="HTC"/>
    <s v="S6356"/>
    <s v="480 x 800"/>
    <n v="480"/>
    <n v="800"/>
    <n v="800"/>
    <n v="480"/>
    <x v="13"/>
    <x v="11"/>
  </r>
  <r>
    <s v="HTC"/>
    <s v="S710E"/>
    <s v="480 x 800"/>
    <n v="480"/>
    <n v="800"/>
    <n v="800"/>
    <n v="480"/>
    <x v="13"/>
    <x v="11"/>
  </r>
  <r>
    <s v="HTC"/>
    <s v="Spark"/>
    <s v="480 x 800"/>
    <n v="480"/>
    <n v="800"/>
    <n v="800"/>
    <n v="480"/>
    <x v="13"/>
    <x v="11"/>
  </r>
  <r>
    <s v="HTC"/>
    <s v="ST7377"/>
    <s v="480 x 800"/>
    <n v="480"/>
    <n v="800"/>
    <n v="800"/>
    <n v="480"/>
    <x v="13"/>
    <x v="11"/>
  </r>
  <r>
    <s v="HTC"/>
    <s v="Supersonic"/>
    <s v="480 x 800"/>
    <n v="480"/>
    <n v="800"/>
    <n v="800"/>
    <n v="480"/>
    <x v="13"/>
    <x v="11"/>
  </r>
  <r>
    <s v="HTC"/>
    <s v="T8585"/>
    <s v="480 x 800"/>
    <n v="480"/>
    <n v="800"/>
    <n v="800"/>
    <n v="480"/>
    <x v="13"/>
    <x v="11"/>
  </r>
  <r>
    <s v="HTC"/>
    <s v="Touch Diamond 2"/>
    <s v="480 x 800"/>
    <n v="480"/>
    <n v="800"/>
    <n v="800"/>
    <n v="480"/>
    <x v="13"/>
    <x v="11"/>
  </r>
  <r>
    <s v="HTC"/>
    <s v="Touch HD T8282"/>
    <s v="480 x 800"/>
    <n v="480"/>
    <n v="800"/>
    <n v="800"/>
    <n v="480"/>
    <x v="13"/>
    <x v="11"/>
  </r>
  <r>
    <s v="HTC"/>
    <s v="Touch HD T8285"/>
    <s v="480 x 800"/>
    <n v="480"/>
    <n v="800"/>
    <n v="800"/>
    <n v="480"/>
    <x v="13"/>
    <x v="11"/>
  </r>
  <r>
    <s v="HTC"/>
    <s v="Touch Pro2 T7373"/>
    <s v="480 x 800"/>
    <n v="480"/>
    <n v="800"/>
    <n v="800"/>
    <n v="480"/>
    <x v="13"/>
    <x v="11"/>
  </r>
  <r>
    <s v="HTC"/>
    <s v="XV6975"/>
    <s v="480 x 800"/>
    <n v="480"/>
    <n v="800"/>
    <n v="800"/>
    <n v="480"/>
    <x v="13"/>
    <x v="11"/>
  </r>
  <r>
    <s v="HTC Corporation"/>
    <s v="XV6975"/>
    <s v="480 x 800"/>
    <n v="480"/>
    <n v="800"/>
    <n v="800"/>
    <n v="480"/>
    <x v="13"/>
    <x v="11"/>
  </r>
  <r>
    <s v="Huawei"/>
    <s v="U8800 Pro"/>
    <s v="480 x 800"/>
    <n v="480"/>
    <n v="800"/>
    <n v="800"/>
    <n v="480"/>
    <x v="13"/>
    <x v="11"/>
  </r>
  <r>
    <m/>
    <s v="CA001"/>
    <s v="480 x 800"/>
    <n v="480"/>
    <n v="800"/>
    <n v="800"/>
    <n v="480"/>
    <x v="13"/>
    <x v="11"/>
  </r>
  <r>
    <m/>
    <s v="CA004"/>
    <s v="480 x 800"/>
    <n v="480"/>
    <n v="800"/>
    <n v="800"/>
    <n v="480"/>
    <x v="13"/>
    <x v="11"/>
  </r>
  <r>
    <m/>
    <s v="H001"/>
    <s v="480 x 800"/>
    <n v="480"/>
    <n v="800"/>
    <n v="800"/>
    <n v="480"/>
    <x v="13"/>
    <x v="11"/>
  </r>
  <r>
    <m/>
    <s v="ISW11HT"/>
    <s v="480 x 800"/>
    <n v="480"/>
    <n v="800"/>
    <n v="800"/>
    <n v="480"/>
    <x v="13"/>
    <x v="11"/>
  </r>
  <r>
    <m/>
    <s v="P001"/>
    <s v="480 x 800"/>
    <n v="480"/>
    <n v="800"/>
    <n v="800"/>
    <n v="480"/>
    <x v="13"/>
    <x v="11"/>
  </r>
  <r>
    <m/>
    <s v="SH001"/>
    <s v="480 x 800"/>
    <n v="480"/>
    <n v="800"/>
    <n v="800"/>
    <n v="480"/>
    <x v="13"/>
    <x v="11"/>
  </r>
  <r>
    <m/>
    <s v="SH004"/>
    <s v="480 x 800"/>
    <n v="480"/>
    <n v="800"/>
    <n v="800"/>
    <n v="480"/>
    <x v="13"/>
    <x v="11"/>
  </r>
  <r>
    <m/>
    <s v="W52T"/>
    <s v="480 x 800"/>
    <n v="480"/>
    <n v="800"/>
    <n v="800"/>
    <n v="480"/>
    <x v="13"/>
    <x v="11"/>
  </r>
  <r>
    <m/>
    <s v="W54SA"/>
    <s v="480 x 800"/>
    <n v="480"/>
    <n v="800"/>
    <n v="800"/>
    <n v="480"/>
    <x v="13"/>
    <x v="11"/>
  </r>
  <r>
    <m/>
    <s v="W54T"/>
    <s v="480 x 800"/>
    <n v="480"/>
    <n v="800"/>
    <n v="800"/>
    <n v="480"/>
    <x v="13"/>
    <x v="11"/>
  </r>
  <r>
    <m/>
    <s v="W61S"/>
    <s v="480 x 800"/>
    <n v="480"/>
    <n v="800"/>
    <n v="800"/>
    <n v="480"/>
    <x v="13"/>
    <x v="11"/>
  </r>
  <r>
    <m/>
    <s v="W62SH"/>
    <s v="480 x 800"/>
    <n v="480"/>
    <n v="800"/>
    <n v="800"/>
    <n v="480"/>
    <x v="13"/>
    <x v="11"/>
  </r>
  <r>
    <m/>
    <s v="W63CA"/>
    <s v="480 x 800"/>
    <n v="480"/>
    <n v="800"/>
    <n v="800"/>
    <n v="480"/>
    <x v="13"/>
    <x v="11"/>
  </r>
  <r>
    <m/>
    <s v="W63E"/>
    <s v="480 x 800"/>
    <n v="480"/>
    <n v="800"/>
    <n v="800"/>
    <n v="480"/>
    <x v="13"/>
    <x v="11"/>
  </r>
  <r>
    <m/>
    <s v="W63H"/>
    <s v="480 x 800"/>
    <n v="480"/>
    <n v="800"/>
    <n v="800"/>
    <n v="480"/>
    <x v="13"/>
    <x v="11"/>
  </r>
  <r>
    <m/>
    <s v="W63SA"/>
    <s v="480 x 800"/>
    <n v="480"/>
    <n v="800"/>
    <n v="800"/>
    <n v="480"/>
    <x v="13"/>
    <x v="11"/>
  </r>
  <r>
    <m/>
    <s v="W64SA"/>
    <s v="480 x 800"/>
    <n v="480"/>
    <n v="800"/>
    <n v="800"/>
    <n v="480"/>
    <x v="13"/>
    <x v="11"/>
  </r>
  <r>
    <m/>
    <s v="W64SH"/>
    <s v="480 x 800"/>
    <n v="480"/>
    <n v="800"/>
    <n v="800"/>
    <n v="480"/>
    <x v="13"/>
    <x v="11"/>
  </r>
  <r>
    <m/>
    <s v="W53CA"/>
    <s v="480 x 800"/>
    <n v="480"/>
    <n v="800"/>
    <n v="800"/>
    <n v="480"/>
    <x v="13"/>
    <x v="11"/>
  </r>
  <r>
    <m/>
    <s v="W63C"/>
    <s v="480 x 800"/>
    <n v="480"/>
    <n v="800"/>
    <n v="800"/>
    <n v="480"/>
    <x v="13"/>
    <x v="11"/>
  </r>
  <r>
    <m/>
    <s v="W63E"/>
    <s v="480 x 800"/>
    <n v="480"/>
    <n v="800"/>
    <n v="800"/>
    <n v="480"/>
    <x v="13"/>
    <x v="11"/>
  </r>
  <r>
    <m/>
    <s v="W54SA"/>
    <s v="480 x 800"/>
    <n v="480"/>
    <n v="800"/>
    <n v="800"/>
    <n v="480"/>
    <x v="13"/>
    <x v="11"/>
  </r>
  <r>
    <m/>
    <s v="W63SA"/>
    <s v="480 x 800"/>
    <n v="480"/>
    <n v="800"/>
    <n v="800"/>
    <n v="480"/>
    <x v="13"/>
    <x v="11"/>
  </r>
  <r>
    <m/>
    <s v="W64SA"/>
    <s v="480 x 800"/>
    <n v="480"/>
    <n v="800"/>
    <n v="800"/>
    <n v="480"/>
    <x v="13"/>
    <x v="11"/>
  </r>
  <r>
    <m/>
    <s v="W62SH"/>
    <s v="480 x 800"/>
    <n v="480"/>
    <n v="800"/>
    <n v="800"/>
    <n v="480"/>
    <x v="13"/>
    <x v="11"/>
  </r>
  <r>
    <m/>
    <s v="W61S"/>
    <s v="480 x 800"/>
    <n v="480"/>
    <n v="800"/>
    <n v="800"/>
    <n v="480"/>
    <x v="13"/>
    <x v="11"/>
  </r>
  <r>
    <m/>
    <s v="W52T"/>
    <s v="480 x 800"/>
    <n v="480"/>
    <n v="800"/>
    <n v="800"/>
    <n v="480"/>
    <x v="13"/>
    <x v="11"/>
  </r>
  <r>
    <m/>
    <s v="W54T"/>
    <s v="480 x 800"/>
    <n v="480"/>
    <n v="800"/>
    <n v="800"/>
    <n v="480"/>
    <x v="13"/>
    <x v="11"/>
  </r>
  <r>
    <s v="KT Tech"/>
    <s v="KM-S120"/>
    <s v="480 x 800"/>
    <n v="480"/>
    <n v="800"/>
    <n v="800"/>
    <n v="480"/>
    <x v="13"/>
    <x v="11"/>
  </r>
  <r>
    <m/>
    <s v="Ally"/>
    <s v="480 x 800"/>
    <n v="480"/>
    <n v="800"/>
    <n v="800"/>
    <n v="480"/>
    <x v="13"/>
    <x v="11"/>
  </r>
  <r>
    <m/>
    <s v="C710"/>
    <s v="480 x 800"/>
    <n v="480"/>
    <n v="800"/>
    <n v="800"/>
    <n v="480"/>
    <x v="13"/>
    <x v="11"/>
  </r>
  <r>
    <m/>
    <s v="E900"/>
    <s v="480 x 800"/>
    <n v="480"/>
    <n v="800"/>
    <n v="800"/>
    <n v="480"/>
    <x v="13"/>
    <x v="11"/>
  </r>
  <r>
    <m/>
    <s v="GC-900"/>
    <s v="480 x 800"/>
    <n v="480"/>
    <n v="800"/>
    <n v="800"/>
    <n v="480"/>
    <x v="13"/>
    <x v="11"/>
  </r>
  <r>
    <m/>
    <s v="GC900"/>
    <s v="480 x 800"/>
    <n v="480"/>
    <n v="800"/>
    <n v="800"/>
    <n v="480"/>
    <x v="13"/>
    <x v="11"/>
  </r>
  <r>
    <m/>
    <s v="GD900"/>
    <s v="480 x 800"/>
    <n v="480"/>
    <n v="800"/>
    <n v="800"/>
    <n v="480"/>
    <x v="13"/>
    <x v="11"/>
  </r>
  <r>
    <m/>
    <s v="GW825"/>
    <s v="480 x 800"/>
    <n v="480"/>
    <n v="800"/>
    <n v="800"/>
    <n v="480"/>
    <x v="13"/>
    <x v="11"/>
  </r>
  <r>
    <m/>
    <s v="KM900"/>
    <s v="480 x 800"/>
    <n v="480"/>
    <n v="800"/>
    <n v="800"/>
    <n v="480"/>
    <x v="13"/>
    <x v="11"/>
  </r>
  <r>
    <m/>
    <s v="KU5900"/>
    <s v="480 x 800"/>
    <n v="480"/>
    <n v="800"/>
    <n v="800"/>
    <n v="480"/>
    <x v="13"/>
    <x v="11"/>
  </r>
  <r>
    <m/>
    <s v="LU2300"/>
    <s v="480 x 800"/>
    <n v="480"/>
    <n v="800"/>
    <n v="800"/>
    <n v="480"/>
    <x v="13"/>
    <x v="11"/>
  </r>
  <r>
    <m/>
    <s v="SU760"/>
    <s v="480 x 800"/>
    <n v="480"/>
    <n v="800"/>
    <n v="800"/>
    <n v="480"/>
    <x v="13"/>
    <x v="11"/>
  </r>
  <r>
    <m/>
    <s v="VS910 4G"/>
    <s v="480 x 800"/>
    <n v="480"/>
    <n v="800"/>
    <n v="800"/>
    <n v="480"/>
    <x v="13"/>
    <x v="11"/>
  </r>
  <r>
    <s v="Ms"/>
    <s v="IEMobile 8"/>
    <s v="480 x 800"/>
    <n v="480"/>
    <n v="800"/>
    <n v="800"/>
    <n v="480"/>
    <x v="13"/>
    <x v="11"/>
  </r>
  <r>
    <m/>
    <s v="Lumia 800"/>
    <s v="480 x 800"/>
    <n v="480"/>
    <n v="800"/>
    <n v="800"/>
    <n v="480"/>
    <x v="13"/>
    <x v="11"/>
  </r>
  <r>
    <m/>
    <s v="IM-A725L"/>
    <s v="480 x 800"/>
    <n v="480"/>
    <n v="800"/>
    <n v="800"/>
    <n v="480"/>
    <x v="13"/>
    <x v="11"/>
  </r>
  <r>
    <m/>
    <s v="IM-A760S"/>
    <s v="480 x 800"/>
    <n v="480"/>
    <n v="800"/>
    <n v="800"/>
    <n v="480"/>
    <x v="13"/>
    <x v="11"/>
  </r>
  <r>
    <m/>
    <s v="SKY IM A600S"/>
    <s v="480 x 800"/>
    <n v="480"/>
    <n v="800"/>
    <n v="800"/>
    <n v="480"/>
    <x v="13"/>
    <x v="11"/>
  </r>
  <r>
    <m/>
    <s v="Galaxy S"/>
    <s v="480 x 800"/>
    <n v="480"/>
    <n v="800"/>
    <n v="800"/>
    <n v="480"/>
    <x v="13"/>
    <x v="11"/>
  </r>
  <r>
    <m/>
    <s v="Galaxy S II"/>
    <s v="480 x 800"/>
    <n v="480"/>
    <n v="800"/>
    <n v="800"/>
    <n v="480"/>
    <x v="13"/>
    <x v="11"/>
  </r>
  <r>
    <m/>
    <s v="Galaxy S III Mini / Galaxy S3 Mini (I8190)"/>
    <s v="480 x 800"/>
    <n v="480"/>
    <n v="800"/>
    <n v="800"/>
    <n v="480"/>
    <x v="13"/>
    <x v="11"/>
  </r>
  <r>
    <m/>
    <s v="GT i8000"/>
    <s v="480 x 800"/>
    <n v="480"/>
    <n v="800"/>
    <n v="800"/>
    <n v="480"/>
    <x v="13"/>
    <x v="11"/>
  </r>
  <r>
    <m/>
    <s v="GT I9000"/>
    <s v="480 x 800"/>
    <n v="480"/>
    <n v="800"/>
    <n v="800"/>
    <n v="480"/>
    <x v="13"/>
    <x v="11"/>
  </r>
  <r>
    <m/>
    <s v="GT M8910"/>
    <s v="480 x 800"/>
    <n v="480"/>
    <n v="800"/>
    <n v="800"/>
    <n v="480"/>
    <x v="13"/>
    <x v="11"/>
  </r>
  <r>
    <m/>
    <s v="GT S8500"/>
    <s v="480 x 800"/>
    <n v="480"/>
    <n v="800"/>
    <n v="800"/>
    <n v="480"/>
    <x v="13"/>
    <x v="11"/>
  </r>
  <r>
    <m/>
    <s v="GT-B7610"/>
    <s v="480 x 800"/>
    <n v="480"/>
    <n v="800"/>
    <n v="800"/>
    <n v="480"/>
    <x v="13"/>
    <x v="11"/>
  </r>
  <r>
    <m/>
    <s v="GT-i8000"/>
    <s v="480 x 800"/>
    <n v="480"/>
    <n v="800"/>
    <n v="800"/>
    <n v="480"/>
    <x v="13"/>
    <x v="11"/>
  </r>
  <r>
    <m/>
    <s v="GT-I8320"/>
    <s v="480 x 800"/>
    <n v="480"/>
    <n v="800"/>
    <n v="800"/>
    <n v="480"/>
    <x v="13"/>
    <x v="11"/>
  </r>
  <r>
    <m/>
    <s v="GT-I9000"/>
    <s v="480 x 800"/>
    <n v="480"/>
    <n v="800"/>
    <n v="800"/>
    <n v="480"/>
    <x v="13"/>
    <x v="11"/>
  </r>
  <r>
    <m/>
    <s v="GT-I9100"/>
    <s v="480 x 800"/>
    <n v="480"/>
    <n v="800"/>
    <n v="800"/>
    <n v="480"/>
    <x v="13"/>
    <x v="11"/>
  </r>
  <r>
    <m/>
    <s v="GT-S8000"/>
    <s v="480 x 800"/>
    <n v="480"/>
    <n v="800"/>
    <n v="800"/>
    <n v="480"/>
    <x v="13"/>
    <x v="11"/>
  </r>
  <r>
    <m/>
    <s v="GT-S8530"/>
    <s v="480 x 800"/>
    <n v="480"/>
    <n v="800"/>
    <n v="800"/>
    <n v="480"/>
    <x v="13"/>
    <x v="11"/>
  </r>
  <r>
    <m/>
    <s v="GT-S8600"/>
    <s v="480 x 800"/>
    <n v="480"/>
    <n v="800"/>
    <n v="800"/>
    <n v="480"/>
    <x v="13"/>
    <x v="11"/>
  </r>
  <r>
    <m/>
    <s v="Omnia 7"/>
    <s v="480 x 800"/>
    <n v="480"/>
    <n v="800"/>
    <n v="800"/>
    <n v="480"/>
    <x v="13"/>
    <x v="11"/>
  </r>
  <r>
    <m/>
    <s v="S8003"/>
    <s v="480 x 800"/>
    <n v="480"/>
    <n v="800"/>
    <n v="800"/>
    <n v="480"/>
    <x v="13"/>
    <x v="11"/>
  </r>
  <r>
    <m/>
    <s v="SCH U960"/>
    <s v="480 x 800"/>
    <n v="480"/>
    <n v="800"/>
    <n v="800"/>
    <n v="480"/>
    <x v="13"/>
    <x v="11"/>
  </r>
  <r>
    <m/>
    <s v="SGH I8320"/>
    <s v="480 x 800"/>
    <n v="480"/>
    <n v="800"/>
    <n v="800"/>
    <n v="480"/>
    <x v="13"/>
    <x v="11"/>
  </r>
  <r>
    <m/>
    <s v="SGH-i707"/>
    <s v="480 x 800"/>
    <n v="480"/>
    <n v="800"/>
    <n v="800"/>
    <n v="480"/>
    <x v="13"/>
    <x v="11"/>
  </r>
  <r>
    <m/>
    <s v="SGH-I897"/>
    <s v="480 x 800"/>
    <n v="480"/>
    <n v="800"/>
    <n v="800"/>
    <n v="480"/>
    <x v="13"/>
    <x v="11"/>
  </r>
  <r>
    <m/>
    <s v="SGH-T959"/>
    <s v="480 x 800"/>
    <n v="480"/>
    <n v="800"/>
    <n v="800"/>
    <n v="480"/>
    <x v="13"/>
    <x v="11"/>
  </r>
  <r>
    <m/>
    <s v="SHW M100S"/>
    <s v="480 x 800"/>
    <n v="480"/>
    <n v="800"/>
    <n v="800"/>
    <n v="480"/>
    <x v="13"/>
    <x v="11"/>
  </r>
  <r>
    <m/>
    <s v="SHW M110S"/>
    <s v="480 x 800"/>
    <n v="480"/>
    <n v="800"/>
    <n v="800"/>
    <n v="480"/>
    <x v="13"/>
    <x v="11"/>
  </r>
  <r>
    <m/>
    <s v="SHW-M100S"/>
    <s v="480 x 800"/>
    <n v="480"/>
    <n v="800"/>
    <n v="800"/>
    <n v="480"/>
    <x v="13"/>
    <x v="11"/>
  </r>
  <r>
    <m/>
    <s v="SHW-M110S"/>
    <s v="480 x 800"/>
    <n v="480"/>
    <n v="800"/>
    <n v="800"/>
    <n v="480"/>
    <x v="13"/>
    <x v="11"/>
  </r>
  <r>
    <m/>
    <s v="SoftBank 930SC"/>
    <s v="480 x 800"/>
    <n v="480"/>
    <n v="800"/>
    <n v="800"/>
    <n v="480"/>
    <x v="13"/>
    <x v="11"/>
  </r>
  <r>
    <m/>
    <s v="Softbank 931SC"/>
    <s v="480 x 800"/>
    <n v="480"/>
    <n v="800"/>
    <n v="800"/>
    <n v="480"/>
    <x v="13"/>
    <x v="11"/>
  </r>
  <r>
    <m/>
    <s v="SH-03C"/>
    <s v="480 x 800"/>
    <n v="480"/>
    <n v="800"/>
    <n v="800"/>
    <n v="480"/>
    <x v="13"/>
    <x v="11"/>
  </r>
  <r>
    <m/>
    <s v="WS011SH"/>
    <s v="480 x 800"/>
    <n v="480"/>
    <n v="800"/>
    <n v="800"/>
    <n v="480"/>
    <x v="13"/>
    <x v="11"/>
  </r>
  <r>
    <m/>
    <s v="WS020SH"/>
    <s v="480 x 800"/>
    <n v="480"/>
    <n v="800"/>
    <n v="800"/>
    <n v="480"/>
    <x v="13"/>
    <x v="11"/>
  </r>
  <r>
    <s v="SmartQ"/>
    <s v="V5"/>
    <s v="480 x 800"/>
    <n v="480"/>
    <n v="800"/>
    <n v="800"/>
    <n v="480"/>
    <x v="13"/>
    <x v="11"/>
  </r>
  <r>
    <m/>
    <s v="005SH"/>
    <s v="480 x 800"/>
    <n v="480"/>
    <n v="800"/>
    <n v="800"/>
    <n v="480"/>
    <x v="13"/>
    <x v="11"/>
  </r>
  <r>
    <m/>
    <s v="911T"/>
    <s v="480 x 800"/>
    <n v="480"/>
    <n v="800"/>
    <n v="800"/>
    <n v="480"/>
    <x v="13"/>
    <x v="11"/>
  </r>
  <r>
    <m/>
    <s v="912SH"/>
    <s v="480 x 800"/>
    <n v="480"/>
    <n v="800"/>
    <n v="800"/>
    <n v="480"/>
    <x v="13"/>
    <x v="11"/>
  </r>
  <r>
    <m/>
    <s v="920T"/>
    <s v="480 x 800"/>
    <n v="480"/>
    <n v="800"/>
    <n v="800"/>
    <n v="480"/>
    <x v="13"/>
    <x v="11"/>
  </r>
  <r>
    <m/>
    <s v="930SC"/>
    <s v="480 x 800"/>
    <n v="480"/>
    <n v="800"/>
    <n v="800"/>
    <n v="480"/>
    <x v="13"/>
    <x v="11"/>
  </r>
  <r>
    <m/>
    <s v="931SC"/>
    <s v="480 x 800"/>
    <n v="480"/>
    <n v="800"/>
    <n v="800"/>
    <n v="480"/>
    <x v="13"/>
    <x v="11"/>
  </r>
  <r>
    <m/>
    <s v="940SC"/>
    <s v="480 x 800"/>
    <n v="480"/>
    <n v="800"/>
    <n v="800"/>
    <n v="480"/>
    <x v="13"/>
    <x v="11"/>
  </r>
  <r>
    <m/>
    <s v="941SC"/>
    <s v="480 x 800"/>
    <n v="480"/>
    <n v="800"/>
    <n v="800"/>
    <n v="480"/>
    <x v="13"/>
    <x v="11"/>
  </r>
  <r>
    <m/>
    <s v="DM009SH"/>
    <s v="480 x 800"/>
    <n v="480"/>
    <n v="800"/>
    <n v="800"/>
    <n v="480"/>
    <x v="13"/>
    <x v="11"/>
  </r>
  <r>
    <m/>
    <s v="X1i"/>
    <s v="480 x 800"/>
    <n v="480"/>
    <n v="800"/>
    <n v="800"/>
    <n v="480"/>
    <x v="13"/>
    <x v="11"/>
  </r>
  <r>
    <m/>
    <s v="MDA Vario V"/>
    <s v="480 x 800"/>
    <n v="480"/>
    <n v="800"/>
    <n v="800"/>
    <n v="480"/>
    <x v="13"/>
    <x v="11"/>
  </r>
  <r>
    <m/>
    <s v="G900"/>
    <s v="480 x 800"/>
    <n v="480"/>
    <n v="800"/>
    <n v="800"/>
    <n v="480"/>
    <x v="13"/>
    <x v="11"/>
  </r>
  <r>
    <m/>
    <s v="T001"/>
    <s v="480 x 800"/>
    <n v="480"/>
    <n v="800"/>
    <n v="800"/>
    <n v="480"/>
    <x v="13"/>
    <x v="11"/>
  </r>
  <r>
    <m/>
    <s v="TG01"/>
    <s v="480 x 800"/>
    <n v="480"/>
    <n v="800"/>
    <n v="800"/>
    <n v="480"/>
    <x v="13"/>
    <x v="11"/>
  </r>
  <r>
    <m/>
    <s v="Blade"/>
    <s v="480 x 800"/>
    <n v="480"/>
    <n v="800"/>
    <n v="800"/>
    <n v="480"/>
    <x v="13"/>
    <x v="11"/>
  </r>
  <r>
    <s v="Velocity Micro"/>
    <s v="Cruz T301"/>
    <s v="800 x 600"/>
    <n v="800"/>
    <n v="600"/>
    <n v="800"/>
    <n v="600"/>
    <x v="14"/>
    <x v="1"/>
  </r>
  <r>
    <s v="Amazon"/>
    <s v="Kindle 2"/>
    <s v="600 x 800"/>
    <n v="600"/>
    <n v="800"/>
    <n v="800"/>
    <n v="600"/>
    <x v="14"/>
    <x v="1"/>
  </r>
  <r>
    <s v="Amazon"/>
    <s v="Kindle 3"/>
    <s v="600 x 800"/>
    <n v="600"/>
    <n v="800"/>
    <n v="800"/>
    <n v="600"/>
    <x v="14"/>
    <x v="1"/>
  </r>
  <r>
    <s v="Barnes and Noble"/>
    <s v="Nook"/>
    <s v="600 x 800"/>
    <n v="600"/>
    <n v="800"/>
    <n v="800"/>
    <n v="600"/>
    <x v="14"/>
    <x v="1"/>
  </r>
  <r>
    <s v="Pandigital"/>
    <s v="Nova"/>
    <s v="600 x 800"/>
    <n v="600"/>
    <n v="800"/>
    <n v="800"/>
    <n v="600"/>
    <x v="14"/>
    <x v="1"/>
  </r>
  <r>
    <m/>
    <s v="Planet"/>
    <s v="600 x 800"/>
    <n v="600"/>
    <n v="800"/>
    <n v="800"/>
    <n v="600"/>
    <x v="14"/>
    <x v="1"/>
  </r>
  <r>
    <m/>
    <s v="SuperNova"/>
    <s v="600 x 800"/>
    <n v="600"/>
    <n v="800"/>
    <n v="800"/>
    <n v="600"/>
    <x v="14"/>
    <x v="1"/>
  </r>
  <r>
    <s v="Hitachi"/>
    <s v="KDDI H001"/>
    <s v="480 x 845"/>
    <n v="480"/>
    <n v="845"/>
    <n v="845"/>
    <n v="480"/>
    <x v="15"/>
    <x v="12"/>
  </r>
  <r>
    <m/>
    <s v="DoCoMo P905A"/>
    <s v="450 x 854"/>
    <n v="450"/>
    <n v="854"/>
    <n v="854"/>
    <n v="450"/>
    <x v="16"/>
    <x v="13"/>
  </r>
  <r>
    <s v="Docomo"/>
    <s v="N-08B"/>
    <s v="854 x 480"/>
    <n v="854"/>
    <n v="480"/>
    <n v="854"/>
    <n v="480"/>
    <x v="17"/>
    <x v="14"/>
  </r>
  <r>
    <m/>
    <s v="SoftBank 921SH"/>
    <s v="854 x 480"/>
    <n v="854"/>
    <n v="480"/>
    <n v="854"/>
    <n v="480"/>
    <x v="17"/>
    <x v="14"/>
  </r>
  <r>
    <m/>
    <s v="SoftBank 922sh"/>
    <s v="854 x 480"/>
    <n v="854"/>
    <n v="480"/>
    <n v="854"/>
    <n v="480"/>
    <x v="17"/>
    <x v="14"/>
  </r>
  <r>
    <m/>
    <s v="922SH"/>
    <s v="854 x 480"/>
    <n v="854"/>
    <n v="480"/>
    <n v="854"/>
    <n v="480"/>
    <x v="17"/>
    <x v="14"/>
  </r>
  <r>
    <s v="Casio"/>
    <s v="KDDI CA001"/>
    <s v="480 x 854"/>
    <n v="480"/>
    <n v="854"/>
    <n v="854"/>
    <n v="480"/>
    <x v="17"/>
    <x v="14"/>
  </r>
  <r>
    <s v="Casio"/>
    <s v="SoftBank 930CA"/>
    <s v="480 x 854"/>
    <n v="480"/>
    <n v="854"/>
    <n v="854"/>
    <n v="480"/>
    <x v="17"/>
    <x v="14"/>
  </r>
  <r>
    <s v="Docomo"/>
    <s v="DoCoMo 2.0"/>
    <s v="480 x 854"/>
    <n v="480"/>
    <n v="854"/>
    <n v="854"/>
    <n v="480"/>
    <x v="17"/>
    <x v="14"/>
  </r>
  <r>
    <s v="Docomo"/>
    <s v="F-01C"/>
    <s v="480 x 854"/>
    <n v="480"/>
    <n v="854"/>
    <n v="854"/>
    <n v="480"/>
    <x v="17"/>
    <x v="14"/>
  </r>
  <r>
    <s v="Docomo"/>
    <s v="F-02A"/>
    <s v="480 x 854"/>
    <n v="480"/>
    <n v="854"/>
    <n v="854"/>
    <n v="480"/>
    <x v="17"/>
    <x v="14"/>
  </r>
  <r>
    <s v="Docomo"/>
    <s v="F-02C"/>
    <s v="480 x 854"/>
    <n v="480"/>
    <n v="854"/>
    <n v="854"/>
    <n v="480"/>
    <x v="17"/>
    <x v="14"/>
  </r>
  <r>
    <s v="Docomo"/>
    <s v="F-03C"/>
    <s v="480 x 854"/>
    <n v="480"/>
    <n v="854"/>
    <n v="854"/>
    <n v="480"/>
    <x v="17"/>
    <x v="14"/>
  </r>
  <r>
    <s v="Docomo"/>
    <s v="F-04A"/>
    <s v="480 x 854"/>
    <n v="480"/>
    <n v="854"/>
    <n v="854"/>
    <n v="480"/>
    <x v="17"/>
    <x v="14"/>
  </r>
  <r>
    <s v="Docomo"/>
    <s v="F-10B"/>
    <s v="480 x 854"/>
    <n v="480"/>
    <n v="854"/>
    <n v="854"/>
    <n v="480"/>
    <x v="17"/>
    <x v="14"/>
  </r>
  <r>
    <s v="Docomo"/>
    <s v="N-01C"/>
    <s v="480 x 854"/>
    <n v="480"/>
    <n v="854"/>
    <n v="854"/>
    <n v="480"/>
    <x v="17"/>
    <x v="14"/>
  </r>
  <r>
    <s v="Docomo"/>
    <s v="N-02C"/>
    <s v="480 x 854"/>
    <n v="480"/>
    <n v="854"/>
    <n v="854"/>
    <n v="480"/>
    <x v="17"/>
    <x v="14"/>
  </r>
  <r>
    <s v="Docomo"/>
    <s v="N904i"/>
    <s v="480 x 854"/>
    <n v="480"/>
    <n v="854"/>
    <n v="854"/>
    <n v="480"/>
    <x v="17"/>
    <x v="14"/>
  </r>
  <r>
    <s v="Docomo"/>
    <s v="N906i"/>
    <s v="480 x 854"/>
    <n v="480"/>
    <n v="854"/>
    <n v="854"/>
    <n v="480"/>
    <x v="17"/>
    <x v="14"/>
  </r>
  <r>
    <s v="Docomo"/>
    <s v="P-01A"/>
    <s v="480 x 854"/>
    <n v="480"/>
    <n v="854"/>
    <n v="854"/>
    <n v="480"/>
    <x v="17"/>
    <x v="14"/>
  </r>
  <r>
    <s v="Docomo"/>
    <s v="P-02A"/>
    <s v="480 x 854"/>
    <n v="480"/>
    <n v="854"/>
    <n v="854"/>
    <n v="480"/>
    <x v="17"/>
    <x v="14"/>
  </r>
  <r>
    <s v="Docomo"/>
    <s v="P-02C"/>
    <s v="480 x 854"/>
    <n v="480"/>
    <n v="854"/>
    <n v="854"/>
    <n v="480"/>
    <x v="17"/>
    <x v="14"/>
  </r>
  <r>
    <s v="Docomo"/>
    <s v="P-06B"/>
    <s v="480 x 854"/>
    <n v="480"/>
    <n v="854"/>
    <n v="854"/>
    <n v="480"/>
    <x v="17"/>
    <x v="14"/>
  </r>
  <r>
    <s v="Docomo"/>
    <s v="P905i"/>
    <s v="480 x 854"/>
    <n v="480"/>
    <n v="854"/>
    <n v="854"/>
    <n v="480"/>
    <x v="17"/>
    <x v="14"/>
  </r>
  <r>
    <s v="Docomo"/>
    <s v="P905iTV"/>
    <s v="480 x 854"/>
    <n v="480"/>
    <n v="854"/>
    <n v="854"/>
    <n v="480"/>
    <x v="17"/>
    <x v="14"/>
  </r>
  <r>
    <s v="Docomo"/>
    <s v="P906i"/>
    <s v="480 x 854"/>
    <n v="480"/>
    <n v="854"/>
    <n v="854"/>
    <n v="480"/>
    <x v="17"/>
    <x v="14"/>
  </r>
  <r>
    <s v="Docomo"/>
    <s v="SH-01C"/>
    <s v="480 x 854"/>
    <n v="480"/>
    <n v="854"/>
    <n v="854"/>
    <n v="480"/>
    <x v="17"/>
    <x v="14"/>
  </r>
  <r>
    <s v="Docomo"/>
    <s v="SH-02C"/>
    <s v="480 x 854"/>
    <n v="480"/>
    <n v="854"/>
    <n v="854"/>
    <n v="480"/>
    <x v="17"/>
    <x v="14"/>
  </r>
  <r>
    <s v="Docomo"/>
    <s v="SH-03A"/>
    <s v="480 x 854"/>
    <n v="480"/>
    <n v="854"/>
    <n v="854"/>
    <n v="480"/>
    <x v="17"/>
    <x v="14"/>
  </r>
  <r>
    <s v="Docomo"/>
    <s v="SH-09B"/>
    <s v="480 x 854"/>
    <n v="480"/>
    <n v="854"/>
    <n v="854"/>
    <n v="480"/>
    <x v="17"/>
    <x v="14"/>
  </r>
  <r>
    <m/>
    <s v="beskey"/>
    <s v="480 x 854"/>
    <n v="480"/>
    <n v="854"/>
    <n v="854"/>
    <n v="480"/>
    <x v="17"/>
    <x v="14"/>
  </r>
  <r>
    <m/>
    <s v="biblio"/>
    <s v="480 x 854"/>
    <n v="480"/>
    <n v="854"/>
    <n v="854"/>
    <n v="480"/>
    <x v="17"/>
    <x v="14"/>
  </r>
  <r>
    <m/>
    <s v="Bravia"/>
    <s v="480 x 854"/>
    <n v="480"/>
    <n v="854"/>
    <n v="854"/>
    <n v="480"/>
    <x v="17"/>
    <x v="14"/>
  </r>
  <r>
    <m/>
    <s v="BRAVIA Phone U1"/>
    <s v="480 x 854"/>
    <n v="480"/>
    <n v="854"/>
    <n v="854"/>
    <n v="480"/>
    <x v="17"/>
    <x v="14"/>
  </r>
  <r>
    <m/>
    <s v="CA003"/>
    <s v="480 x 854"/>
    <n v="480"/>
    <n v="854"/>
    <n v="854"/>
    <n v="480"/>
    <x v="17"/>
    <x v="14"/>
  </r>
  <r>
    <m/>
    <s v="CA005"/>
    <s v="480 x 854"/>
    <n v="480"/>
    <n v="854"/>
    <n v="854"/>
    <n v="480"/>
    <x v="17"/>
    <x v="14"/>
  </r>
  <r>
    <m/>
    <s v="E08T"/>
    <s v="480 x 854"/>
    <n v="480"/>
    <n v="854"/>
    <n v="854"/>
    <n v="480"/>
    <x v="17"/>
    <x v="14"/>
  </r>
  <r>
    <m/>
    <s v="G9"/>
    <s v="480 x 854"/>
    <n v="480"/>
    <n v="854"/>
    <n v="854"/>
    <n v="480"/>
    <x v="17"/>
    <x v="14"/>
  </r>
  <r>
    <m/>
    <s v="G9[iida]"/>
    <s v="480 x 854"/>
    <n v="480"/>
    <n v="854"/>
    <n v="854"/>
    <n v="480"/>
    <x v="17"/>
    <x v="14"/>
  </r>
  <r>
    <m/>
    <s v="GzOne TYPE-X"/>
    <s v="480 x 854"/>
    <n v="480"/>
    <n v="854"/>
    <n v="854"/>
    <n v="480"/>
    <x v="17"/>
    <x v="14"/>
  </r>
  <r>
    <m/>
    <s v="LIGHT POOL"/>
    <s v="480 x 854"/>
    <n v="480"/>
    <n v="854"/>
    <n v="854"/>
    <n v="480"/>
    <x v="17"/>
    <x v="14"/>
  </r>
  <r>
    <m/>
    <s v="Mobile Hi-Vision CAM Wooo"/>
    <s v="480 x 854"/>
    <n v="480"/>
    <n v="854"/>
    <n v="854"/>
    <n v="480"/>
    <x v="17"/>
    <x v="14"/>
  </r>
  <r>
    <m/>
    <s v="PLY"/>
    <s v="480 x 854"/>
    <n v="480"/>
    <n v="854"/>
    <n v="854"/>
    <n v="480"/>
    <x v="17"/>
    <x v="14"/>
  </r>
  <r>
    <m/>
    <s v="PLY[iida]"/>
    <s v="480 x 854"/>
    <n v="480"/>
    <n v="854"/>
    <n v="854"/>
    <n v="480"/>
    <x v="17"/>
    <x v="14"/>
  </r>
  <r>
    <m/>
    <s v="Premier3"/>
    <s v="480 x 854"/>
    <n v="480"/>
    <n v="854"/>
    <n v="854"/>
    <n v="480"/>
    <x v="17"/>
    <x v="14"/>
  </r>
  <r>
    <m/>
    <s v="S001"/>
    <s v="480 x 854"/>
    <n v="480"/>
    <n v="854"/>
    <n v="854"/>
    <n v="480"/>
    <x v="17"/>
    <x v="14"/>
  </r>
  <r>
    <m/>
    <s v="S003"/>
    <s v="480 x 854"/>
    <n v="480"/>
    <n v="854"/>
    <n v="854"/>
    <n v="480"/>
    <x v="17"/>
    <x v="14"/>
  </r>
  <r>
    <m/>
    <s v="S004"/>
    <s v="480 x 854"/>
    <n v="480"/>
    <n v="854"/>
    <n v="854"/>
    <n v="480"/>
    <x v="17"/>
    <x v="14"/>
  </r>
  <r>
    <m/>
    <s v="S005"/>
    <s v="480 x 854"/>
    <n v="480"/>
    <n v="854"/>
    <n v="854"/>
    <n v="480"/>
    <x v="17"/>
    <x v="14"/>
  </r>
  <r>
    <m/>
    <s v="S010"/>
    <s v="480 x 854"/>
    <n v="480"/>
    <n v="854"/>
    <n v="854"/>
    <n v="480"/>
    <x v="17"/>
    <x v="14"/>
  </r>
  <r>
    <m/>
    <s v="SA001"/>
    <s v="480 x 854"/>
    <n v="480"/>
    <n v="854"/>
    <n v="854"/>
    <n v="480"/>
    <x v="17"/>
    <x v="14"/>
  </r>
  <r>
    <m/>
    <s v="SA002"/>
    <s v="480 x 854"/>
    <n v="480"/>
    <n v="854"/>
    <n v="854"/>
    <n v="480"/>
    <x v="17"/>
    <x v="14"/>
  </r>
  <r>
    <m/>
    <s v="SH002"/>
    <s v="480 x 854"/>
    <n v="480"/>
    <n v="854"/>
    <n v="854"/>
    <n v="480"/>
    <x v="17"/>
    <x v="14"/>
  </r>
  <r>
    <m/>
    <s v="SH003"/>
    <s v="480 x 854"/>
    <n v="480"/>
    <n v="854"/>
    <n v="854"/>
    <n v="480"/>
    <x v="17"/>
    <x v="14"/>
  </r>
  <r>
    <m/>
    <s v="SH005"/>
    <s v="480 x 854"/>
    <n v="480"/>
    <n v="854"/>
    <n v="854"/>
    <n v="480"/>
    <x v="17"/>
    <x v="14"/>
  </r>
  <r>
    <m/>
    <s v="SH006"/>
    <s v="480 x 854"/>
    <n v="480"/>
    <n v="854"/>
    <n v="854"/>
    <n v="480"/>
    <x v="17"/>
    <x v="14"/>
  </r>
  <r>
    <m/>
    <s v="SH007"/>
    <s v="480 x 854"/>
    <n v="480"/>
    <n v="854"/>
    <n v="854"/>
    <n v="480"/>
    <x v="17"/>
    <x v="14"/>
  </r>
  <r>
    <m/>
    <s v="SH008"/>
    <s v="480 x 854"/>
    <n v="480"/>
    <n v="854"/>
    <n v="854"/>
    <n v="480"/>
    <x v="17"/>
    <x v="14"/>
  </r>
  <r>
    <m/>
    <s v="SH009"/>
    <s v="480 x 854"/>
    <n v="480"/>
    <n v="854"/>
    <n v="854"/>
    <n v="480"/>
    <x v="17"/>
    <x v="14"/>
  </r>
  <r>
    <m/>
    <s v="SH010"/>
    <s v="480 x 854"/>
    <n v="480"/>
    <n v="854"/>
    <n v="854"/>
    <n v="480"/>
    <x v="17"/>
    <x v="14"/>
  </r>
  <r>
    <m/>
    <s v="Sportio water beat"/>
    <s v="480 x 854"/>
    <n v="480"/>
    <n v="854"/>
    <n v="854"/>
    <n v="480"/>
    <x v="17"/>
    <x v="14"/>
  </r>
  <r>
    <m/>
    <s v="T002"/>
    <s v="480 x 854"/>
    <n v="480"/>
    <n v="854"/>
    <n v="854"/>
    <n v="480"/>
    <x v="17"/>
    <x v="14"/>
  </r>
  <r>
    <m/>
    <s v="T003"/>
    <s v="480 x 854"/>
    <n v="480"/>
    <n v="854"/>
    <n v="854"/>
    <n v="480"/>
    <x v="17"/>
    <x v="14"/>
  </r>
  <r>
    <m/>
    <s v="T004"/>
    <s v="480 x 854"/>
    <n v="480"/>
    <n v="854"/>
    <n v="854"/>
    <n v="480"/>
    <x v="17"/>
    <x v="14"/>
  </r>
  <r>
    <m/>
    <s v="T005"/>
    <s v="480 x 854"/>
    <n v="480"/>
    <n v="854"/>
    <n v="854"/>
    <n v="480"/>
    <x v="17"/>
    <x v="14"/>
  </r>
  <r>
    <m/>
    <s v="TS3O"/>
    <s v="480 x 854"/>
    <n v="480"/>
    <n v="854"/>
    <n v="854"/>
    <n v="480"/>
    <x v="17"/>
    <x v="14"/>
  </r>
  <r>
    <m/>
    <s v="TS3P"/>
    <s v="480 x 854"/>
    <n v="480"/>
    <n v="854"/>
    <n v="854"/>
    <n v="480"/>
    <x v="17"/>
    <x v="14"/>
  </r>
  <r>
    <m/>
    <s v="URBANO BARONE"/>
    <s v="480 x 854"/>
    <n v="480"/>
    <n v="854"/>
    <n v="854"/>
    <n v="480"/>
    <x v="17"/>
    <x v="14"/>
  </r>
  <r>
    <m/>
    <s v="URBANO MOND"/>
    <s v="480 x 854"/>
    <n v="480"/>
    <n v="854"/>
    <n v="854"/>
    <n v="480"/>
    <x v="17"/>
    <x v="14"/>
  </r>
  <r>
    <m/>
    <s v="X-RAY"/>
    <s v="480 x 854"/>
    <n v="480"/>
    <n v="854"/>
    <n v="854"/>
    <n v="480"/>
    <x v="17"/>
    <x v="14"/>
  </r>
  <r>
    <m/>
    <s v="W64SH"/>
    <s v="480 x 854"/>
    <n v="480"/>
    <n v="854"/>
    <n v="854"/>
    <n v="480"/>
    <x v="17"/>
    <x v="14"/>
  </r>
  <r>
    <m/>
    <s v="GD880"/>
    <s v="480 x 854"/>
    <n v="480"/>
    <n v="854"/>
    <n v="854"/>
    <n v="480"/>
    <x v="17"/>
    <x v="14"/>
  </r>
  <r>
    <m/>
    <s v="A953"/>
    <s v="480 x 854"/>
    <n v="480"/>
    <n v="854"/>
    <n v="854"/>
    <n v="480"/>
    <x v="17"/>
    <x v="14"/>
  </r>
  <r>
    <m/>
    <s v="Droid 2"/>
    <s v="480 x 854"/>
    <n v="480"/>
    <n v="854"/>
    <n v="854"/>
    <n v="480"/>
    <x v="17"/>
    <x v="14"/>
  </r>
  <r>
    <m/>
    <s v="DroidX"/>
    <s v="480 x 854"/>
    <n v="480"/>
    <n v="854"/>
    <n v="854"/>
    <n v="480"/>
    <x v="17"/>
    <x v="14"/>
  </r>
  <r>
    <m/>
    <s v="MB525"/>
    <s v="480 x 854"/>
    <n v="480"/>
    <n v="854"/>
    <n v="854"/>
    <n v="480"/>
    <x v="17"/>
    <x v="14"/>
  </r>
  <r>
    <m/>
    <s v="Milestone"/>
    <s v="480 x 854"/>
    <n v="480"/>
    <n v="854"/>
    <n v="854"/>
    <n v="480"/>
    <x v="17"/>
    <x v="14"/>
  </r>
  <r>
    <m/>
    <s v="MT710"/>
    <s v="480 x 854"/>
    <n v="480"/>
    <n v="854"/>
    <n v="854"/>
    <n v="480"/>
    <x v="17"/>
    <x v="14"/>
  </r>
  <r>
    <m/>
    <s v="Sholes Tablet"/>
    <s v="480 x 854"/>
    <n v="480"/>
    <n v="854"/>
    <n v="854"/>
    <n v="480"/>
    <x v="17"/>
    <x v="14"/>
  </r>
  <r>
    <m/>
    <s v="X701"/>
    <s v="480 x 854"/>
    <n v="480"/>
    <n v="854"/>
    <n v="854"/>
    <n v="480"/>
    <x v="17"/>
    <x v="14"/>
  </r>
  <r>
    <m/>
    <s v="XT701"/>
    <s v="480 x 854"/>
    <n v="480"/>
    <n v="854"/>
    <n v="854"/>
    <n v="480"/>
    <x v="17"/>
    <x v="14"/>
  </r>
  <r>
    <m/>
    <s v="XT720"/>
    <s v="480 x 854"/>
    <n v="480"/>
    <n v="854"/>
    <n v="854"/>
    <n v="480"/>
    <x v="17"/>
    <x v="14"/>
  </r>
  <r>
    <m/>
    <s v="XT800"/>
    <s v="480 x 854"/>
    <n v="480"/>
    <n v="854"/>
    <n v="854"/>
    <n v="480"/>
    <x v="17"/>
    <x v="14"/>
  </r>
  <r>
    <m/>
    <s v="DoCoMo N904i"/>
    <s v="480 x 854"/>
    <n v="480"/>
    <n v="854"/>
    <n v="854"/>
    <n v="480"/>
    <x v="17"/>
    <x v="14"/>
  </r>
  <r>
    <m/>
    <s v="DoCoMo N905i"/>
    <s v="480 x 854"/>
    <n v="480"/>
    <n v="854"/>
    <n v="854"/>
    <n v="480"/>
    <x v="17"/>
    <x v="14"/>
  </r>
  <r>
    <m/>
    <s v="N9"/>
    <s v="480 x 854"/>
    <n v="480"/>
    <n v="854"/>
    <n v="854"/>
    <n v="480"/>
    <x v="17"/>
    <x v="14"/>
  </r>
  <r>
    <m/>
    <s v="DoCoMo P905iTV"/>
    <s v="480 x 854"/>
    <n v="480"/>
    <n v="854"/>
    <n v="854"/>
    <n v="480"/>
    <x v="17"/>
    <x v="14"/>
  </r>
  <r>
    <m/>
    <s v="KDDI P001"/>
    <s v="480 x 854"/>
    <n v="480"/>
    <n v="854"/>
    <n v="854"/>
    <n v="480"/>
    <x v="17"/>
    <x v="14"/>
  </r>
  <r>
    <m/>
    <s v="SoftBank 920P"/>
    <s v="480 x 854"/>
    <n v="480"/>
    <n v="854"/>
    <n v="854"/>
    <n v="480"/>
    <x v="17"/>
    <x v="14"/>
  </r>
  <r>
    <m/>
    <s v="SoftBank 921P"/>
    <s v="480 x 854"/>
    <n v="480"/>
    <n v="854"/>
    <n v="854"/>
    <n v="480"/>
    <x v="17"/>
    <x v="14"/>
  </r>
  <r>
    <m/>
    <s v="KDDI NS02"/>
    <s v="480 x 854"/>
    <n v="480"/>
    <n v="854"/>
    <n v="854"/>
    <n v="480"/>
    <x v="17"/>
    <x v="14"/>
  </r>
  <r>
    <m/>
    <s v="DM005SH"/>
    <s v="480 x 854"/>
    <n v="480"/>
    <n v="854"/>
    <n v="854"/>
    <n v="480"/>
    <x v="17"/>
    <x v="14"/>
  </r>
  <r>
    <m/>
    <s v="KDDI SH001"/>
    <s v="480 x 854"/>
    <n v="480"/>
    <n v="854"/>
    <n v="854"/>
    <n v="480"/>
    <x v="17"/>
    <x v="14"/>
  </r>
  <r>
    <m/>
    <s v="KDDI SH002"/>
    <s v="480 x 854"/>
    <n v="480"/>
    <n v="854"/>
    <n v="854"/>
    <n v="480"/>
    <x v="17"/>
    <x v="14"/>
  </r>
  <r>
    <m/>
    <s v="SoftBank 920SH"/>
    <s v="480 x 854"/>
    <n v="480"/>
    <n v="854"/>
    <n v="854"/>
    <n v="480"/>
    <x v="17"/>
    <x v="14"/>
  </r>
  <r>
    <m/>
    <s v="SoftBank 923SH"/>
    <s v="480 x 854"/>
    <n v="480"/>
    <n v="854"/>
    <n v="854"/>
    <n v="480"/>
    <x v="17"/>
    <x v="14"/>
  </r>
  <r>
    <m/>
    <s v="Softbank 930SH"/>
    <s v="480 x 854"/>
    <n v="480"/>
    <n v="854"/>
    <n v="854"/>
    <n v="480"/>
    <x v="17"/>
    <x v="14"/>
  </r>
  <r>
    <m/>
    <s v="Softbank 932SH"/>
    <s v="480 x 854"/>
    <n v="480"/>
    <n v="854"/>
    <n v="854"/>
    <n v="480"/>
    <x v="17"/>
    <x v="14"/>
  </r>
  <r>
    <m/>
    <s v="Softbank 933SH"/>
    <s v="480 x 854"/>
    <n v="480"/>
    <n v="854"/>
    <n v="854"/>
    <n v="480"/>
    <x v="17"/>
    <x v="14"/>
  </r>
  <r>
    <s v="Softbank"/>
    <s v="001N"/>
    <s v="480 x 854"/>
    <n v="480"/>
    <n v="854"/>
    <n v="854"/>
    <n v="480"/>
    <x v="17"/>
    <x v="14"/>
  </r>
  <r>
    <m/>
    <s v="001P"/>
    <s v="480 x 854"/>
    <n v="480"/>
    <n v="854"/>
    <n v="854"/>
    <n v="480"/>
    <x v="17"/>
    <x v="14"/>
  </r>
  <r>
    <m/>
    <s v="002SH"/>
    <s v="480 x 854"/>
    <n v="480"/>
    <n v="854"/>
    <n v="854"/>
    <n v="480"/>
    <x v="17"/>
    <x v="14"/>
  </r>
  <r>
    <m/>
    <s v="830N"/>
    <s v="480 x 854"/>
    <n v="480"/>
    <n v="854"/>
    <n v="854"/>
    <n v="480"/>
    <x v="17"/>
    <x v="14"/>
  </r>
  <r>
    <m/>
    <s v="841N"/>
    <s v="480 x 854"/>
    <n v="480"/>
    <n v="854"/>
    <n v="854"/>
    <n v="480"/>
    <x v="17"/>
    <x v="14"/>
  </r>
  <r>
    <m/>
    <s v="920P"/>
    <s v="480 x 854"/>
    <n v="480"/>
    <n v="854"/>
    <n v="854"/>
    <n v="480"/>
    <x v="17"/>
    <x v="14"/>
  </r>
  <r>
    <m/>
    <s v="920SH YK"/>
    <s v="480 x 854"/>
    <n v="480"/>
    <n v="854"/>
    <n v="854"/>
    <n v="480"/>
    <x v="17"/>
    <x v="14"/>
  </r>
  <r>
    <m/>
    <s v="921P"/>
    <s v="480 x 854"/>
    <n v="480"/>
    <n v="854"/>
    <n v="854"/>
    <n v="480"/>
    <x v="17"/>
    <x v="14"/>
  </r>
  <r>
    <m/>
    <s v="921SH"/>
    <s v="480 x 854"/>
    <n v="480"/>
    <n v="854"/>
    <n v="854"/>
    <n v="480"/>
    <x v="17"/>
    <x v="14"/>
  </r>
  <r>
    <m/>
    <s v="923SH"/>
    <s v="480 x 854"/>
    <n v="480"/>
    <n v="854"/>
    <n v="854"/>
    <n v="480"/>
    <x v="17"/>
    <x v="14"/>
  </r>
  <r>
    <m/>
    <s v="930CA"/>
    <s v="480 x 854"/>
    <n v="480"/>
    <n v="854"/>
    <n v="854"/>
    <n v="480"/>
    <x v="17"/>
    <x v="14"/>
  </r>
  <r>
    <m/>
    <s v="930N"/>
    <s v="480 x 854"/>
    <n v="480"/>
    <n v="854"/>
    <n v="854"/>
    <n v="480"/>
    <x v="17"/>
    <x v="14"/>
  </r>
  <r>
    <m/>
    <s v="930P"/>
    <s v="480 x 854"/>
    <n v="480"/>
    <n v="854"/>
    <n v="854"/>
    <n v="480"/>
    <x v="17"/>
    <x v="14"/>
  </r>
  <r>
    <m/>
    <s v="930SH"/>
    <s v="480 x 854"/>
    <n v="480"/>
    <n v="854"/>
    <n v="854"/>
    <n v="480"/>
    <x v="17"/>
    <x v="14"/>
  </r>
  <r>
    <m/>
    <s v="931N"/>
    <s v="480 x 854"/>
    <n v="480"/>
    <n v="854"/>
    <n v="854"/>
    <n v="480"/>
    <x v="17"/>
    <x v="14"/>
  </r>
  <r>
    <m/>
    <s v="931P"/>
    <s v="480 x 854"/>
    <n v="480"/>
    <n v="854"/>
    <n v="854"/>
    <n v="480"/>
    <x v="17"/>
    <x v="14"/>
  </r>
  <r>
    <m/>
    <s v="932SH"/>
    <s v="480 x 854"/>
    <n v="480"/>
    <n v="854"/>
    <n v="854"/>
    <n v="480"/>
    <x v="17"/>
    <x v="14"/>
  </r>
  <r>
    <m/>
    <s v="933SH"/>
    <s v="480 x 854"/>
    <n v="480"/>
    <n v="854"/>
    <n v="854"/>
    <n v="480"/>
    <x v="17"/>
    <x v="14"/>
  </r>
  <r>
    <m/>
    <s v="934SH"/>
    <s v="480 x 854"/>
    <n v="480"/>
    <n v="854"/>
    <n v="854"/>
    <n v="480"/>
    <x v="17"/>
    <x v="14"/>
  </r>
  <r>
    <m/>
    <s v="935SH"/>
    <s v="480 x 854"/>
    <n v="480"/>
    <n v="854"/>
    <n v="854"/>
    <n v="480"/>
    <x v="17"/>
    <x v="14"/>
  </r>
  <r>
    <m/>
    <s v="936SH"/>
    <s v="480 x 854"/>
    <n v="480"/>
    <n v="854"/>
    <n v="854"/>
    <n v="480"/>
    <x v="17"/>
    <x v="14"/>
  </r>
  <r>
    <m/>
    <s v="940N"/>
    <s v="480 x 854"/>
    <n v="480"/>
    <n v="854"/>
    <n v="854"/>
    <n v="480"/>
    <x v="17"/>
    <x v="14"/>
  </r>
  <r>
    <m/>
    <s v="940P"/>
    <s v="480 x 854"/>
    <n v="480"/>
    <n v="854"/>
    <n v="854"/>
    <n v="480"/>
    <x v="17"/>
    <x v="14"/>
  </r>
  <r>
    <m/>
    <s v="940SH"/>
    <s v="480 x 854"/>
    <n v="480"/>
    <n v="854"/>
    <n v="854"/>
    <n v="480"/>
    <x v="17"/>
    <x v="14"/>
  </r>
  <r>
    <m/>
    <s v="941P"/>
    <s v="480 x 854"/>
    <n v="480"/>
    <n v="854"/>
    <n v="854"/>
    <n v="480"/>
    <x v="17"/>
    <x v="14"/>
  </r>
  <r>
    <m/>
    <s v="942P"/>
    <s v="480 x 854"/>
    <n v="480"/>
    <n v="854"/>
    <n v="854"/>
    <n v="480"/>
    <x v="17"/>
    <x v="14"/>
  </r>
  <r>
    <m/>
    <s v="942SH"/>
    <s v="480 x 854"/>
    <n v="480"/>
    <n v="854"/>
    <n v="854"/>
    <n v="480"/>
    <x v="17"/>
    <x v="14"/>
  </r>
  <r>
    <m/>
    <s v="943SH"/>
    <s v="480 x 854"/>
    <n v="480"/>
    <n v="854"/>
    <n v="854"/>
    <n v="480"/>
    <x v="17"/>
    <x v="14"/>
  </r>
  <r>
    <m/>
    <s v="944SH"/>
    <s v="480 x 854"/>
    <n v="480"/>
    <n v="854"/>
    <n v="854"/>
    <n v="480"/>
    <x v="17"/>
    <x v="14"/>
  </r>
  <r>
    <m/>
    <s v="945SH"/>
    <s v="480 x 854"/>
    <n v="480"/>
    <n v="854"/>
    <n v="854"/>
    <n v="480"/>
    <x v="17"/>
    <x v="14"/>
  </r>
  <r>
    <m/>
    <s v="DM005SH"/>
    <s v="480 x 854"/>
    <n v="480"/>
    <n v="854"/>
    <n v="854"/>
    <n v="480"/>
    <x v="17"/>
    <x v="14"/>
  </r>
  <r>
    <m/>
    <s v="DM007SH"/>
    <s v="480 x 854"/>
    <n v="480"/>
    <n v="854"/>
    <n v="854"/>
    <n v="480"/>
    <x v="17"/>
    <x v="14"/>
  </r>
  <r>
    <m/>
    <s v="KDDI G9 iida"/>
    <s v="480 x 854"/>
    <n v="480"/>
    <n v="854"/>
    <n v="854"/>
    <n v="480"/>
    <x v="17"/>
    <x v="14"/>
  </r>
  <r>
    <m/>
    <s v="KDDI SN3I"/>
    <s v="480 x 854"/>
    <n v="480"/>
    <n v="854"/>
    <n v="854"/>
    <n v="480"/>
    <x v="17"/>
    <x v="14"/>
  </r>
  <r>
    <m/>
    <s v="SO-01B"/>
    <s v="480 x 854"/>
    <n v="480"/>
    <n v="854"/>
    <n v="854"/>
    <n v="480"/>
    <x v="17"/>
    <x v="14"/>
  </r>
  <r>
    <m/>
    <s v="X10i"/>
    <s v="480 x 854"/>
    <n v="480"/>
    <n v="854"/>
    <n v="854"/>
    <n v="480"/>
    <x v="17"/>
    <x v="14"/>
  </r>
  <r>
    <m/>
    <s v="KDDI T001"/>
    <s v="480 x 854"/>
    <n v="480"/>
    <n v="854"/>
    <n v="854"/>
    <n v="480"/>
    <x v="17"/>
    <x v="14"/>
  </r>
  <r>
    <m/>
    <s v="KDDI T002"/>
    <s v="480 x 854"/>
    <n v="480"/>
    <n v="854"/>
    <n v="854"/>
    <n v="480"/>
    <x v="17"/>
    <x v="14"/>
  </r>
  <r>
    <s v="Docomo"/>
    <s v="DoCoMo SO905iCS"/>
    <s v="480 x 860"/>
    <n v="480"/>
    <n v="860"/>
    <n v="860"/>
    <n v="480"/>
    <x v="18"/>
    <x v="15"/>
  </r>
  <r>
    <s v="Docomo"/>
    <s v="Nec N01A"/>
    <s v="480 x 860"/>
    <n v="480"/>
    <n v="860"/>
    <n v="860"/>
    <n v="480"/>
    <x v="18"/>
    <x v="15"/>
  </r>
  <r>
    <m/>
    <s v="DoCoMo N906i"/>
    <s v="480 x 860"/>
    <n v="480"/>
    <n v="860"/>
    <n v="860"/>
    <n v="480"/>
    <x v="18"/>
    <x v="15"/>
  </r>
  <r>
    <m/>
    <s v="DoCoMo SH01A"/>
    <s v="480 x 860"/>
    <n v="480"/>
    <n v="860"/>
    <n v="860"/>
    <n v="480"/>
    <x v="18"/>
    <x v="15"/>
  </r>
  <r>
    <m/>
    <s v="DoCoMo SH906i"/>
    <s v="480 x 860"/>
    <n v="480"/>
    <n v="860"/>
    <n v="860"/>
    <n v="480"/>
    <x v="18"/>
    <x v="15"/>
  </r>
  <r>
    <m/>
    <s v="DoCoMo SO905i"/>
    <s v="480 x 860"/>
    <n v="480"/>
    <n v="860"/>
    <n v="860"/>
    <n v="480"/>
    <x v="18"/>
    <x v="15"/>
  </r>
  <r>
    <s v="Fujitsu"/>
    <s v="DoCoMo F905i"/>
    <s v="480 x 862"/>
    <n v="480"/>
    <n v="862"/>
    <n v="862"/>
    <n v="480"/>
    <x v="19"/>
    <x v="16"/>
  </r>
  <r>
    <s v="Docomo"/>
    <s v="D905i"/>
    <s v="480 x 864"/>
    <n v="480"/>
    <n v="864"/>
    <n v="864"/>
    <n v="480"/>
    <x v="20"/>
    <x v="17"/>
  </r>
  <r>
    <s v="Docomo"/>
    <s v="F-01A"/>
    <s v="480 x 864"/>
    <n v="480"/>
    <n v="864"/>
    <n v="864"/>
    <n v="480"/>
    <x v="20"/>
    <x v="17"/>
  </r>
  <r>
    <s v="Docomo"/>
    <s v="F-06A"/>
    <s v="480 x 864"/>
    <n v="480"/>
    <n v="864"/>
    <n v="864"/>
    <n v="480"/>
    <x v="20"/>
    <x v="17"/>
  </r>
  <r>
    <s v="Docomo"/>
    <s v="F905i"/>
    <s v="480 x 864"/>
    <n v="480"/>
    <n v="864"/>
    <n v="864"/>
    <n v="480"/>
    <x v="20"/>
    <x v="17"/>
  </r>
  <r>
    <s v="Docomo"/>
    <s v="F905iBiz"/>
    <s v="480 x 864"/>
    <n v="480"/>
    <n v="864"/>
    <n v="864"/>
    <n v="480"/>
    <x v="20"/>
    <x v="17"/>
  </r>
  <r>
    <s v="Docomo"/>
    <s v="F906i"/>
    <s v="480 x 864"/>
    <n v="480"/>
    <n v="864"/>
    <n v="864"/>
    <n v="480"/>
    <x v="20"/>
    <x v="17"/>
  </r>
  <r>
    <s v="Docomo"/>
    <s v="SO905i"/>
    <s v="480 x 864"/>
    <n v="480"/>
    <n v="864"/>
    <n v="864"/>
    <n v="480"/>
    <x v="20"/>
    <x v="17"/>
  </r>
  <r>
    <s v="Docomo"/>
    <s v="SO905iCS"/>
    <s v="480 x 864"/>
    <n v="480"/>
    <n v="864"/>
    <n v="864"/>
    <n v="480"/>
    <x v="20"/>
    <x v="17"/>
  </r>
  <r>
    <s v="Docomo"/>
    <s v="SO906i"/>
    <s v="480 x 864"/>
    <n v="480"/>
    <n v="864"/>
    <n v="864"/>
    <n v="480"/>
    <x v="20"/>
    <x v="17"/>
  </r>
  <r>
    <s v="Fujitsu"/>
    <s v="DoCoMo F906i"/>
    <s v="480 x 864"/>
    <n v="480"/>
    <n v="864"/>
    <n v="864"/>
    <n v="480"/>
    <x v="20"/>
    <x v="17"/>
  </r>
  <r>
    <s v="Docomo"/>
    <s v="F-03A"/>
    <s v="480 x 960"/>
    <n v="480"/>
    <n v="960"/>
    <n v="960"/>
    <n v="480"/>
    <x v="21"/>
    <x v="4"/>
  </r>
  <r>
    <m/>
    <s v="KDDI TS3O"/>
    <s v="480 x 960"/>
    <n v="480"/>
    <n v="960"/>
    <n v="960"/>
    <n v="480"/>
    <x v="21"/>
    <x v="4"/>
  </r>
  <r>
    <s v="HTC"/>
    <s v="Sensation"/>
    <s v="540 x 960"/>
    <n v="540"/>
    <n v="960"/>
    <n v="960"/>
    <n v="540"/>
    <x v="22"/>
    <x v="5"/>
  </r>
  <r>
    <m/>
    <s v="Droid X2"/>
    <s v="540 x 960"/>
    <n v="540"/>
    <n v="960"/>
    <n v="960"/>
    <n v="540"/>
    <x v="22"/>
    <x v="5"/>
  </r>
  <r>
    <m/>
    <s v="Galaxy S4 Mini (I9190)"/>
    <s v="540 x 960"/>
    <n v="540"/>
    <n v="960"/>
    <n v="960"/>
    <n v="540"/>
    <x v="22"/>
    <x v="5"/>
  </r>
  <r>
    <m/>
    <s v="PlayStation Vita"/>
    <s v="960 x 544"/>
    <n v="960"/>
    <n v="544"/>
    <n v="960"/>
    <n v="544"/>
    <x v="23"/>
    <x v="18"/>
  </r>
  <r>
    <s v="Apple"/>
    <s v="iPhone 4"/>
    <s v="640 x 960"/>
    <n v="640"/>
    <n v="960"/>
    <n v="960"/>
    <n v="640"/>
    <x v="24"/>
    <x v="0"/>
  </r>
  <r>
    <s v="Apple"/>
    <s v="iPhone 4S"/>
    <s v="640 x 960"/>
    <n v="640"/>
    <n v="960"/>
    <n v="960"/>
    <n v="640"/>
    <x v="24"/>
    <x v="0"/>
  </r>
  <r>
    <m/>
    <s v="931SH"/>
    <s v="480 x 1024"/>
    <n v="480"/>
    <n v="1024"/>
    <n v="1024"/>
    <n v="480"/>
    <x v="25"/>
    <x v="19"/>
  </r>
  <r>
    <m/>
    <s v="941SH"/>
    <s v="480 x 1024"/>
    <n v="480"/>
    <n v="1024"/>
    <n v="1024"/>
    <n v="480"/>
    <x v="25"/>
    <x v="19"/>
  </r>
  <r>
    <m/>
    <s v="Softbank 931SH"/>
    <s v="1024 x 480"/>
    <n v="1024"/>
    <n v="480"/>
    <n v="1024"/>
    <n v="480"/>
    <x v="25"/>
    <x v="19"/>
  </r>
  <r>
    <s v="Acer"/>
    <s v="Iconia Tab A100"/>
    <s v="600 x 1024"/>
    <n v="600"/>
    <n v="1024"/>
    <n v="1024"/>
    <n v="600"/>
    <x v="26"/>
    <x v="20"/>
  </r>
  <r>
    <s v="Amazon"/>
    <s v="Kindle Fire"/>
    <s v="600 x 1024"/>
    <n v="600"/>
    <n v="1024"/>
    <n v="1024"/>
    <n v="600"/>
    <x v="26"/>
    <x v="20"/>
  </r>
  <r>
    <s v="Barnes and Noble"/>
    <s v="NOOK Tablet"/>
    <s v="600 x 1024"/>
    <n v="600"/>
    <n v="1024"/>
    <n v="1024"/>
    <n v="600"/>
    <x v="26"/>
    <x v="20"/>
  </r>
  <r>
    <s v="HTC"/>
    <s v="Flyer"/>
    <s v="600 x 1024"/>
    <n v="600"/>
    <n v="1024"/>
    <n v="1024"/>
    <n v="600"/>
    <x v="26"/>
    <x v="20"/>
  </r>
  <r>
    <s v="LogicPD"/>
    <s v="Zoom2"/>
    <s v="600 x 1024"/>
    <n v="600"/>
    <n v="1024"/>
    <n v="1024"/>
    <n v="600"/>
    <x v="26"/>
    <x v="20"/>
  </r>
  <r>
    <s v="BlackBerry"/>
    <s v="PlayBook"/>
    <s v="1024 x 600"/>
    <n v="1024"/>
    <n v="600"/>
    <n v="1024"/>
    <n v="600"/>
    <x v="26"/>
    <x v="20"/>
  </r>
  <r>
    <s v="Olivetti"/>
    <s v="OliPad 100"/>
    <s v="1024 x 600"/>
    <n v="1024"/>
    <n v="600"/>
    <n v="1024"/>
    <n v="600"/>
    <x v="26"/>
    <x v="20"/>
  </r>
  <r>
    <m/>
    <s v="Olivetti OliPad 100"/>
    <s v="1024 x 600"/>
    <n v="1024"/>
    <n v="600"/>
    <n v="1024"/>
    <n v="600"/>
    <x v="26"/>
    <x v="20"/>
  </r>
  <r>
    <s v="Apple"/>
    <s v="Ipad"/>
    <s v="768 x 1024"/>
    <n v="768"/>
    <n v="1024"/>
    <n v="1024"/>
    <n v="768"/>
    <x v="27"/>
    <x v="1"/>
  </r>
  <r>
    <s v="Apple"/>
    <s v="Ipad 2"/>
    <s v="768 x 1024"/>
    <n v="768"/>
    <n v="1024"/>
    <n v="1024"/>
    <n v="768"/>
    <x v="27"/>
    <x v="1"/>
  </r>
  <r>
    <s v="Apple"/>
    <s v="iPad Mini"/>
    <s v="768 x 1024"/>
    <n v="768"/>
    <n v="1024"/>
    <n v="1024"/>
    <n v="768"/>
    <x v="27"/>
    <x v="1"/>
  </r>
  <r>
    <s v="Apple"/>
    <s v="iPhone 5"/>
    <s v="640 x 1136"/>
    <n v="640"/>
    <n v="1136"/>
    <n v="1136"/>
    <n v="640"/>
    <x v="28"/>
    <x v="21"/>
  </r>
  <r>
    <m/>
    <s v="Galaxy Nexus"/>
    <s v="720 x 1280"/>
    <n v="720"/>
    <n v="1280"/>
    <n v="1280"/>
    <n v="720"/>
    <x v="29"/>
    <x v="5"/>
  </r>
  <r>
    <m/>
    <s v="Galaxy S III / Galaxy S3 (I9300)"/>
    <s v="720 x 1280"/>
    <n v="720"/>
    <n v="1280"/>
    <n v="1280"/>
    <n v="720"/>
    <x v="29"/>
    <x v="5"/>
  </r>
  <r>
    <m/>
    <s v="LT26i"/>
    <s v="720 x 1280"/>
    <n v="720"/>
    <n v="1280"/>
    <n v="1280"/>
    <n v="720"/>
    <x v="29"/>
    <x v="5"/>
  </r>
  <r>
    <s v="BlackBerry"/>
    <s v="BlackBerry Z10"/>
    <s v="768 x 1280"/>
    <n v="768"/>
    <n v="1280"/>
    <n v="1280"/>
    <n v="768"/>
    <x v="30"/>
    <x v="11"/>
  </r>
  <r>
    <s v="Docomo"/>
    <s v="L-06C"/>
    <s v="1280 x 768"/>
    <n v="1280"/>
    <n v="768"/>
    <n v="1280"/>
    <n v="768"/>
    <x v="30"/>
    <x v="11"/>
  </r>
  <r>
    <m/>
    <s v="V900"/>
    <s v="1280 x 768"/>
    <n v="1280"/>
    <n v="768"/>
    <n v="1280"/>
    <n v="768"/>
    <x v="30"/>
    <x v="11"/>
  </r>
  <r>
    <s v="Acer"/>
    <s v="A500"/>
    <s v="800 x 1280"/>
    <n v="800"/>
    <n v="1280"/>
    <n v="1280"/>
    <n v="800"/>
    <x v="31"/>
    <x v="22"/>
  </r>
  <r>
    <m/>
    <s v="Xoom"/>
    <s v="800 x 1280"/>
    <n v="800"/>
    <n v="1280"/>
    <n v="1280"/>
    <n v="800"/>
    <x v="31"/>
    <x v="22"/>
  </r>
  <r>
    <m/>
    <s v="GT-N7000"/>
    <s v="800 x 1280"/>
    <n v="800"/>
    <n v="1280"/>
    <n v="1280"/>
    <n v="800"/>
    <x v="31"/>
    <x v="22"/>
  </r>
  <r>
    <s v="Acer"/>
    <s v="A510"/>
    <s v="1280 x 800"/>
    <n v="1280"/>
    <n v="800"/>
    <n v="1280"/>
    <n v="800"/>
    <x v="31"/>
    <x v="22"/>
  </r>
  <r>
    <m/>
    <s v="MZ601"/>
    <s v="1280 x 800"/>
    <n v="1280"/>
    <n v="800"/>
    <n v="1280"/>
    <n v="800"/>
    <x v="31"/>
    <x v="22"/>
  </r>
  <r>
    <m/>
    <s v="Galaxy S4 (I9295)"/>
    <s v="1080 x 1920"/>
    <n v="1080"/>
    <n v="1920"/>
    <n v="1920"/>
    <n v="1080"/>
    <x v="32"/>
    <x v="5"/>
  </r>
  <r>
    <m/>
    <s v="Galaxy S4 (I9500)"/>
    <s v="1080 x 1920"/>
    <n v="1080"/>
    <n v="1920"/>
    <n v="1920"/>
    <n v="1080"/>
    <x v="32"/>
    <x v="5"/>
  </r>
  <r>
    <s v="Apple"/>
    <s v="Ipad 3"/>
    <s v="1536 x 2048"/>
    <n v="1536"/>
    <n v="2048"/>
    <n v="2048"/>
    <n v="1536"/>
    <x v="33"/>
    <x v="1"/>
  </r>
  <r>
    <s v="Apple"/>
    <s v="Ipad 4"/>
    <s v="1536 x 2048"/>
    <n v="1536"/>
    <n v="2048"/>
    <n v="2048"/>
    <n v="1536"/>
    <x v="3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ערכים" updatedVersion="5" minRefreshableVersion="3" useAutoFormatting="1" itemPrintTitles="1" createdVersion="5" indent="0" outline="1" outlineData="1" multipleFieldFilters="0">
  <location ref="A1:AJ26" firstHeaderRow="1" firstDataRow="2" firstDataCol="1"/>
  <pivotFields count="9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5">
        <item x="25"/>
        <item x="26"/>
        <item x="27"/>
        <item x="28"/>
        <item x="29"/>
        <item x="30"/>
        <item x="31"/>
        <item x="32"/>
        <item x="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 sortType="ascending">
      <items count="24">
        <item x="7"/>
        <item x="2"/>
        <item x="3"/>
        <item x="1"/>
        <item x="6"/>
        <item x="0"/>
        <item x="8"/>
        <item x="22"/>
        <item x="11"/>
        <item x="20"/>
        <item x="12"/>
        <item x="18"/>
        <item x="21"/>
        <item x="5"/>
        <item x="14"/>
        <item x="15"/>
        <item x="16"/>
        <item x="17"/>
        <item x="13"/>
        <item x="4"/>
        <item x="19"/>
        <item x="10"/>
        <item x="9"/>
        <item t="default"/>
      </items>
    </pivotField>
  </pivotFields>
  <rowFields count="1">
    <field x="8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7"/>
  </colFields>
  <col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ספירה של Landscape" fld="7" subtotal="count" baseField="0" baseItem="0"/>
  </dataFields>
  <formats count="3">
    <format dxfId="2">
      <pivotArea dataOnly="0" labelOnly="1" fieldPosition="0">
        <references count="1">
          <reference field="8" count="0"/>
        </references>
      </pivotArea>
    </format>
    <format dxfId="1">
      <pivotArea dataOnly="0" labelOnly="1" grandRow="1" outline="0" fieldPosition="0"/>
    </format>
    <format dxfId="0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zoomScaleNormal="100" workbookViewId="0"/>
  </sheetViews>
  <sheetFormatPr defaultRowHeight="15"/>
  <cols>
    <col min="1" max="1" width="8.5703125" bestFit="1" customWidth="1"/>
    <col min="2" max="2" width="14.85546875" bestFit="1" customWidth="1"/>
    <col min="3" max="3" width="14" bestFit="1" customWidth="1"/>
    <col min="4" max="4" width="9.28515625" bestFit="1" customWidth="1"/>
  </cols>
  <sheetData>
    <row r="1" spans="1:4">
      <c r="A1" t="s">
        <v>597</v>
      </c>
      <c r="B1" t="s">
        <v>643</v>
      </c>
    </row>
    <row r="2" spans="1:4">
      <c r="B2" t="s">
        <v>589</v>
      </c>
      <c r="C2" t="s">
        <v>642</v>
      </c>
      <c r="D2" t="s">
        <v>641</v>
      </c>
    </row>
    <row r="3" spans="1:4">
      <c r="D3" t="s">
        <v>640</v>
      </c>
    </row>
    <row r="4" spans="1:4">
      <c r="D4" t="s">
        <v>639</v>
      </c>
    </row>
    <row r="5" spans="1:4">
      <c r="C5" t="s">
        <v>638</v>
      </c>
    </row>
    <row r="6" spans="1:4">
      <c r="C6" t="s">
        <v>637</v>
      </c>
    </row>
    <row r="7" spans="1:4">
      <c r="C7" t="s">
        <v>636</v>
      </c>
    </row>
    <row r="8" spans="1:4">
      <c r="C8" t="s">
        <v>635</v>
      </c>
      <c r="D8" t="s">
        <v>634</v>
      </c>
    </row>
    <row r="9" spans="1:4">
      <c r="D9" t="s">
        <v>633</v>
      </c>
    </row>
    <row r="10" spans="1:4">
      <c r="C10" t="s">
        <v>632</v>
      </c>
    </row>
    <row r="11" spans="1:4">
      <c r="B11" t="s">
        <v>598</v>
      </c>
      <c r="C11" t="s">
        <v>631</v>
      </c>
    </row>
    <row r="12" spans="1:4">
      <c r="C12" t="s">
        <v>630</v>
      </c>
    </row>
    <row r="14" spans="1:4">
      <c r="C14" t="s">
        <v>629</v>
      </c>
    </row>
    <row r="15" spans="1:4">
      <c r="B15" t="s">
        <v>628</v>
      </c>
    </row>
    <row r="17" spans="1:4">
      <c r="B17" t="s">
        <v>627</v>
      </c>
    </row>
    <row r="18" spans="1:4">
      <c r="B18" t="s">
        <v>626</v>
      </c>
    </row>
    <row r="19" spans="1:4">
      <c r="A19" t="s">
        <v>625</v>
      </c>
      <c r="B19" t="s">
        <v>624</v>
      </c>
      <c r="C19">
        <v>3</v>
      </c>
    </row>
    <row r="20" spans="1:4">
      <c r="C20">
        <v>4</v>
      </c>
    </row>
    <row r="21" spans="1:4">
      <c r="C21">
        <v>5</v>
      </c>
    </row>
    <row r="22" spans="1:4">
      <c r="B22" t="s">
        <v>622</v>
      </c>
      <c r="C22">
        <v>15</v>
      </c>
    </row>
    <row r="23" spans="1:4">
      <c r="C23">
        <v>20</v>
      </c>
    </row>
    <row r="24" spans="1:4">
      <c r="C24">
        <v>25</v>
      </c>
    </row>
    <row r="25" spans="1:4">
      <c r="B25" t="s">
        <v>590</v>
      </c>
      <c r="C25" t="s">
        <v>623</v>
      </c>
      <c r="D25" t="s">
        <v>619</v>
      </c>
    </row>
    <row r="26" spans="1:4">
      <c r="D26" t="s">
        <v>618</v>
      </c>
    </row>
    <row r="27" spans="1:4">
      <c r="D27" t="s">
        <v>621</v>
      </c>
    </row>
    <row r="28" spans="1:4">
      <c r="C28" t="s">
        <v>622</v>
      </c>
      <c r="D28" t="s">
        <v>619</v>
      </c>
    </row>
    <row r="29" spans="1:4">
      <c r="D29" t="s">
        <v>618</v>
      </c>
    </row>
    <row r="30" spans="1:4">
      <c r="D30" t="s">
        <v>621</v>
      </c>
    </row>
    <row r="31" spans="1:4">
      <c r="C31" t="s">
        <v>620</v>
      </c>
      <c r="D31" t="s">
        <v>619</v>
      </c>
    </row>
    <row r="32" spans="1:4">
      <c r="D32" t="s">
        <v>618</v>
      </c>
    </row>
    <row r="33" spans="2:4">
      <c r="B33" t="s">
        <v>617</v>
      </c>
    </row>
    <row r="34" spans="2:4">
      <c r="B34" t="s">
        <v>616</v>
      </c>
    </row>
    <row r="35" spans="2:4">
      <c r="C35" t="s">
        <v>615</v>
      </c>
      <c r="D35" t="s">
        <v>615</v>
      </c>
    </row>
    <row r="36" spans="2:4">
      <c r="D36" t="s">
        <v>614</v>
      </c>
    </row>
    <row r="37" spans="2:4">
      <c r="C37" t="s">
        <v>613</v>
      </c>
    </row>
    <row r="38" spans="2:4">
      <c r="B38" t="s">
        <v>604</v>
      </c>
      <c r="C38" t="s">
        <v>605</v>
      </c>
    </row>
    <row r="39" spans="2:4">
      <c r="C39" t="s">
        <v>608</v>
      </c>
    </row>
    <row r="40" spans="2:4">
      <c r="C40" t="s">
        <v>590</v>
      </c>
    </row>
    <row r="41" spans="2:4">
      <c r="C41" t="s">
        <v>612</v>
      </c>
    </row>
    <row r="42" spans="2:4">
      <c r="B42" t="s">
        <v>611</v>
      </c>
    </row>
    <row r="43" spans="2:4">
      <c r="B43" t="s">
        <v>603</v>
      </c>
      <c r="C43" t="s">
        <v>610</v>
      </c>
    </row>
    <row r="44" spans="2:4">
      <c r="C44" t="s">
        <v>609</v>
      </c>
    </row>
    <row r="45" spans="2:4">
      <c r="C45" t="s">
        <v>608</v>
      </c>
    </row>
    <row r="46" spans="2:4">
      <c r="C46" t="s">
        <v>607</v>
      </c>
    </row>
    <row r="47" spans="2:4">
      <c r="B47" t="s">
        <v>606</v>
      </c>
      <c r="C47" t="s">
        <v>605</v>
      </c>
    </row>
    <row r="48" spans="2:4">
      <c r="C48" t="s">
        <v>604</v>
      </c>
    </row>
    <row r="49" spans="3:3">
      <c r="C49" t="s">
        <v>603</v>
      </c>
    </row>
    <row r="50" spans="3:3">
      <c r="C50" t="s">
        <v>602</v>
      </c>
    </row>
    <row r="51" spans="3:3">
      <c r="C51" t="s">
        <v>601</v>
      </c>
    </row>
    <row r="52" spans="3:3">
      <c r="C52" t="s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9.140625" defaultRowHeight="15"/>
  <cols>
    <col min="1" max="1" width="21.42578125" style="1" bestFit="1" customWidth="1"/>
    <col min="2" max="2" width="36.140625" style="1" bestFit="1" customWidth="1"/>
    <col min="3" max="3" width="17.5703125" bestFit="1" customWidth="1"/>
    <col min="8" max="8" width="10.5703125" bestFit="1" customWidth="1"/>
    <col min="9" max="9" width="12" bestFit="1" customWidth="1"/>
  </cols>
  <sheetData>
    <row r="1" spans="1:9" s="2" customFormat="1">
      <c r="A1" s="2" t="s">
        <v>0</v>
      </c>
      <c r="B1" s="2" t="s">
        <v>1</v>
      </c>
      <c r="C1" s="2" t="s">
        <v>2</v>
      </c>
      <c r="D1" s="2" t="s">
        <v>537</v>
      </c>
      <c r="E1" s="2" t="s">
        <v>538</v>
      </c>
      <c r="F1" s="2" t="s">
        <v>539</v>
      </c>
      <c r="G1" s="2" t="s">
        <v>540</v>
      </c>
      <c r="H1" s="2" t="s">
        <v>542</v>
      </c>
      <c r="I1" s="2" t="s">
        <v>541</v>
      </c>
    </row>
    <row r="2" spans="1:9">
      <c r="A2" s="1" t="s">
        <v>50</v>
      </c>
      <c r="B2" s="1" t="s">
        <v>53</v>
      </c>
      <c r="C2" t="s">
        <v>54</v>
      </c>
      <c r="D2">
        <v>480</v>
      </c>
      <c r="E2">
        <v>320</v>
      </c>
      <c r="F2">
        <f t="shared" ref="F2:F65" si="0">MAX(D2,E2)</f>
        <v>480</v>
      </c>
      <c r="G2">
        <f t="shared" ref="G2:G65" si="1">MIN(D2,E2)</f>
        <v>320</v>
      </c>
      <c r="H2" t="str">
        <f t="shared" ref="H2:H65" si="2">CONCATENATE(F2,"x",G2)</f>
        <v>480x320</v>
      </c>
      <c r="I2">
        <f t="shared" ref="I2:I65" si="3">F2/G2</f>
        <v>1.5</v>
      </c>
    </row>
    <row r="3" spans="1:9">
      <c r="A3" s="1" t="s">
        <v>150</v>
      </c>
      <c r="B3" s="1" t="s">
        <v>179</v>
      </c>
      <c r="C3" t="s">
        <v>54</v>
      </c>
      <c r="D3">
        <v>480</v>
      </c>
      <c r="E3">
        <v>320</v>
      </c>
      <c r="F3">
        <f t="shared" si="0"/>
        <v>480</v>
      </c>
      <c r="G3">
        <f t="shared" si="1"/>
        <v>320</v>
      </c>
      <c r="H3" t="str">
        <f t="shared" si="2"/>
        <v>480x320</v>
      </c>
      <c r="I3">
        <f t="shared" si="3"/>
        <v>1.5</v>
      </c>
    </row>
    <row r="4" spans="1:9">
      <c r="B4" s="1" t="s">
        <v>122</v>
      </c>
      <c r="C4" t="s">
        <v>54</v>
      </c>
      <c r="D4">
        <v>480</v>
      </c>
      <c r="E4">
        <v>320</v>
      </c>
      <c r="F4">
        <f t="shared" si="0"/>
        <v>480</v>
      </c>
      <c r="G4">
        <f t="shared" si="1"/>
        <v>320</v>
      </c>
      <c r="H4" t="str">
        <f t="shared" si="2"/>
        <v>480x320</v>
      </c>
      <c r="I4">
        <f t="shared" si="3"/>
        <v>1.5</v>
      </c>
    </row>
    <row r="5" spans="1:9">
      <c r="B5" s="1" t="s">
        <v>498</v>
      </c>
      <c r="C5" t="s">
        <v>54</v>
      </c>
      <c r="D5">
        <v>480</v>
      </c>
      <c r="E5">
        <v>320</v>
      </c>
      <c r="F5">
        <f t="shared" si="0"/>
        <v>480</v>
      </c>
      <c r="G5">
        <f t="shared" si="1"/>
        <v>320</v>
      </c>
      <c r="H5" t="str">
        <f t="shared" si="2"/>
        <v>480x320</v>
      </c>
      <c r="I5">
        <f t="shared" si="3"/>
        <v>1.5</v>
      </c>
    </row>
    <row r="6" spans="1:9">
      <c r="A6" s="1" t="s">
        <v>3</v>
      </c>
      <c r="B6" s="1" t="s">
        <v>8</v>
      </c>
      <c r="C6" t="s">
        <v>9</v>
      </c>
      <c r="D6">
        <v>320</v>
      </c>
      <c r="E6">
        <v>480</v>
      </c>
      <c r="F6">
        <f t="shared" si="0"/>
        <v>480</v>
      </c>
      <c r="G6">
        <f t="shared" si="1"/>
        <v>320</v>
      </c>
      <c r="H6" t="str">
        <f t="shared" si="2"/>
        <v>480x320</v>
      </c>
      <c r="I6">
        <f t="shared" si="3"/>
        <v>1.5</v>
      </c>
    </row>
    <row r="7" spans="1:9">
      <c r="A7" s="1" t="s">
        <v>28</v>
      </c>
      <c r="B7" s="1" t="s">
        <v>36</v>
      </c>
      <c r="C7" t="s">
        <v>9</v>
      </c>
      <c r="D7">
        <v>320</v>
      </c>
      <c r="E7">
        <v>480</v>
      </c>
      <c r="F7">
        <f t="shared" si="0"/>
        <v>480</v>
      </c>
      <c r="G7">
        <f t="shared" si="1"/>
        <v>320</v>
      </c>
      <c r="H7" t="str">
        <f t="shared" si="2"/>
        <v>480x320</v>
      </c>
      <c r="I7">
        <f t="shared" si="3"/>
        <v>1.5</v>
      </c>
    </row>
    <row r="8" spans="1:9">
      <c r="A8" s="1" t="s">
        <v>28</v>
      </c>
      <c r="B8" s="1" t="s">
        <v>42</v>
      </c>
      <c r="C8" t="s">
        <v>9</v>
      </c>
      <c r="D8">
        <v>320</v>
      </c>
      <c r="E8">
        <v>480</v>
      </c>
      <c r="F8">
        <f t="shared" si="0"/>
        <v>480</v>
      </c>
      <c r="G8">
        <f t="shared" si="1"/>
        <v>320</v>
      </c>
      <c r="H8" t="str">
        <f t="shared" si="2"/>
        <v>480x320</v>
      </c>
      <c r="I8">
        <f t="shared" si="3"/>
        <v>1.5</v>
      </c>
    </row>
    <row r="9" spans="1:9">
      <c r="A9" s="1" t="s">
        <v>139</v>
      </c>
      <c r="B9" s="1" t="s">
        <v>140</v>
      </c>
      <c r="C9" t="s">
        <v>9</v>
      </c>
      <c r="D9">
        <v>320</v>
      </c>
      <c r="E9">
        <v>480</v>
      </c>
      <c r="F9">
        <f t="shared" si="0"/>
        <v>480</v>
      </c>
      <c r="G9">
        <f t="shared" si="1"/>
        <v>320</v>
      </c>
      <c r="H9" t="str">
        <f t="shared" si="2"/>
        <v>480x320</v>
      </c>
      <c r="I9">
        <f t="shared" si="3"/>
        <v>1.5</v>
      </c>
    </row>
    <row r="10" spans="1:9">
      <c r="A10" s="1" t="s">
        <v>150</v>
      </c>
      <c r="B10" s="1" t="s">
        <v>151</v>
      </c>
      <c r="C10" t="s">
        <v>9</v>
      </c>
      <c r="D10">
        <v>320</v>
      </c>
      <c r="E10">
        <v>480</v>
      </c>
      <c r="F10">
        <f t="shared" si="0"/>
        <v>480</v>
      </c>
      <c r="G10">
        <f t="shared" si="1"/>
        <v>320</v>
      </c>
      <c r="H10" t="str">
        <f t="shared" si="2"/>
        <v>480x320</v>
      </c>
      <c r="I10">
        <f t="shared" si="3"/>
        <v>1.5</v>
      </c>
    </row>
    <row r="11" spans="1:9">
      <c r="A11" s="1" t="s">
        <v>150</v>
      </c>
      <c r="B11" s="1" t="s">
        <v>152</v>
      </c>
      <c r="C11" t="s">
        <v>9</v>
      </c>
      <c r="D11">
        <v>320</v>
      </c>
      <c r="E11">
        <v>480</v>
      </c>
      <c r="F11">
        <f t="shared" si="0"/>
        <v>480</v>
      </c>
      <c r="G11">
        <f t="shared" si="1"/>
        <v>320</v>
      </c>
      <c r="H11" t="str">
        <f t="shared" si="2"/>
        <v>480x320</v>
      </c>
      <c r="I11">
        <f t="shared" si="3"/>
        <v>1.5</v>
      </c>
    </row>
    <row r="12" spans="1:9">
      <c r="A12" s="1" t="s">
        <v>150</v>
      </c>
      <c r="B12" s="1" t="s">
        <v>161</v>
      </c>
      <c r="C12" t="s">
        <v>9</v>
      </c>
      <c r="D12">
        <v>320</v>
      </c>
      <c r="E12">
        <v>480</v>
      </c>
      <c r="F12">
        <f t="shared" si="0"/>
        <v>480</v>
      </c>
      <c r="G12">
        <f t="shared" si="1"/>
        <v>320</v>
      </c>
      <c r="H12" t="str">
        <f t="shared" si="2"/>
        <v>480x320</v>
      </c>
      <c r="I12">
        <f t="shared" si="3"/>
        <v>1.5</v>
      </c>
    </row>
    <row r="13" spans="1:9">
      <c r="A13" s="1" t="s">
        <v>150</v>
      </c>
      <c r="B13" s="1" t="s">
        <v>162</v>
      </c>
      <c r="C13" t="s">
        <v>9</v>
      </c>
      <c r="D13">
        <v>320</v>
      </c>
      <c r="E13">
        <v>480</v>
      </c>
      <c r="F13">
        <f t="shared" si="0"/>
        <v>480</v>
      </c>
      <c r="G13">
        <f t="shared" si="1"/>
        <v>320</v>
      </c>
      <c r="H13" t="str">
        <f t="shared" si="2"/>
        <v>480x320</v>
      </c>
      <c r="I13">
        <f t="shared" si="3"/>
        <v>1.5</v>
      </c>
    </row>
    <row r="14" spans="1:9">
      <c r="A14" s="1" t="s">
        <v>150</v>
      </c>
      <c r="B14" s="1" t="s">
        <v>165</v>
      </c>
      <c r="C14" t="s">
        <v>9</v>
      </c>
      <c r="D14">
        <v>320</v>
      </c>
      <c r="E14">
        <v>480</v>
      </c>
      <c r="F14">
        <f t="shared" si="0"/>
        <v>480</v>
      </c>
      <c r="G14">
        <f t="shared" si="1"/>
        <v>320</v>
      </c>
      <c r="H14" t="str">
        <f t="shared" si="2"/>
        <v>480x320</v>
      </c>
      <c r="I14">
        <f t="shared" si="3"/>
        <v>1.5</v>
      </c>
    </row>
    <row r="15" spans="1:9">
      <c r="A15" s="1" t="s">
        <v>150</v>
      </c>
      <c r="B15" s="1" t="s">
        <v>166</v>
      </c>
      <c r="C15" t="s">
        <v>9</v>
      </c>
      <c r="D15">
        <v>320</v>
      </c>
      <c r="E15">
        <v>480</v>
      </c>
      <c r="F15">
        <f t="shared" si="0"/>
        <v>480</v>
      </c>
      <c r="G15">
        <f t="shared" si="1"/>
        <v>320</v>
      </c>
      <c r="H15" t="str">
        <f t="shared" si="2"/>
        <v>480x320</v>
      </c>
      <c r="I15">
        <f t="shared" si="3"/>
        <v>1.5</v>
      </c>
    </row>
    <row r="16" spans="1:9">
      <c r="A16" s="1" t="s">
        <v>150</v>
      </c>
      <c r="B16" s="1" t="s">
        <v>168</v>
      </c>
      <c r="C16" t="s">
        <v>9</v>
      </c>
      <c r="D16">
        <v>320</v>
      </c>
      <c r="E16">
        <v>480</v>
      </c>
      <c r="F16">
        <f t="shared" si="0"/>
        <v>480</v>
      </c>
      <c r="G16">
        <f t="shared" si="1"/>
        <v>320</v>
      </c>
      <c r="H16" t="str">
        <f t="shared" si="2"/>
        <v>480x320</v>
      </c>
      <c r="I16">
        <f t="shared" si="3"/>
        <v>1.5</v>
      </c>
    </row>
    <row r="17" spans="1:9">
      <c r="A17" s="1" t="s">
        <v>150</v>
      </c>
      <c r="B17" s="1" t="s">
        <v>169</v>
      </c>
      <c r="C17" t="s">
        <v>9</v>
      </c>
      <c r="D17">
        <v>320</v>
      </c>
      <c r="E17">
        <v>480</v>
      </c>
      <c r="F17">
        <f t="shared" si="0"/>
        <v>480</v>
      </c>
      <c r="G17">
        <f t="shared" si="1"/>
        <v>320</v>
      </c>
      <c r="H17" t="str">
        <f t="shared" si="2"/>
        <v>480x320</v>
      </c>
      <c r="I17">
        <f t="shared" si="3"/>
        <v>1.5</v>
      </c>
    </row>
    <row r="18" spans="1:9">
      <c r="A18" s="1" t="s">
        <v>150</v>
      </c>
      <c r="B18" s="1" t="s">
        <v>171</v>
      </c>
      <c r="C18" t="s">
        <v>9</v>
      </c>
      <c r="D18">
        <v>320</v>
      </c>
      <c r="E18">
        <v>480</v>
      </c>
      <c r="F18">
        <f t="shared" si="0"/>
        <v>480</v>
      </c>
      <c r="G18">
        <f t="shared" si="1"/>
        <v>320</v>
      </c>
      <c r="H18" t="str">
        <f t="shared" si="2"/>
        <v>480x320</v>
      </c>
      <c r="I18">
        <f t="shared" si="3"/>
        <v>1.5</v>
      </c>
    </row>
    <row r="19" spans="1:9">
      <c r="A19" s="1" t="s">
        <v>150</v>
      </c>
      <c r="B19" s="1" t="s">
        <v>173</v>
      </c>
      <c r="C19" t="s">
        <v>9</v>
      </c>
      <c r="D19">
        <v>320</v>
      </c>
      <c r="E19">
        <v>480</v>
      </c>
      <c r="F19">
        <f t="shared" si="0"/>
        <v>480</v>
      </c>
      <c r="G19">
        <f t="shared" si="1"/>
        <v>320</v>
      </c>
      <c r="H19" t="str">
        <f t="shared" si="2"/>
        <v>480x320</v>
      </c>
      <c r="I19">
        <f t="shared" si="3"/>
        <v>1.5</v>
      </c>
    </row>
    <row r="20" spans="1:9">
      <c r="A20" s="1" t="s">
        <v>201</v>
      </c>
      <c r="B20" s="1" t="s">
        <v>203</v>
      </c>
      <c r="C20" t="s">
        <v>9</v>
      </c>
      <c r="D20">
        <v>320</v>
      </c>
      <c r="E20">
        <v>480</v>
      </c>
      <c r="F20">
        <f t="shared" si="0"/>
        <v>480</v>
      </c>
      <c r="G20">
        <f t="shared" si="1"/>
        <v>320</v>
      </c>
      <c r="H20" t="str">
        <f t="shared" si="2"/>
        <v>480x320</v>
      </c>
      <c r="I20">
        <f t="shared" si="3"/>
        <v>1.5</v>
      </c>
    </row>
    <row r="21" spans="1:9">
      <c r="A21" s="1" t="s">
        <v>201</v>
      </c>
      <c r="B21" s="1" t="s">
        <v>204</v>
      </c>
      <c r="C21" t="s">
        <v>9</v>
      </c>
      <c r="D21">
        <v>320</v>
      </c>
      <c r="E21">
        <v>480</v>
      </c>
      <c r="F21">
        <f t="shared" si="0"/>
        <v>480</v>
      </c>
      <c r="G21">
        <f t="shared" si="1"/>
        <v>320</v>
      </c>
      <c r="H21" t="str">
        <f t="shared" si="2"/>
        <v>480x320</v>
      </c>
      <c r="I21">
        <f t="shared" si="3"/>
        <v>1.5</v>
      </c>
    </row>
    <row r="22" spans="1:9">
      <c r="B22" s="1" t="s">
        <v>279</v>
      </c>
      <c r="C22" t="s">
        <v>9</v>
      </c>
      <c r="D22">
        <v>320</v>
      </c>
      <c r="E22">
        <v>480</v>
      </c>
      <c r="F22">
        <f t="shared" si="0"/>
        <v>480</v>
      </c>
      <c r="G22">
        <f t="shared" si="1"/>
        <v>320</v>
      </c>
      <c r="H22" t="str">
        <f t="shared" si="2"/>
        <v>480x320</v>
      </c>
      <c r="I22">
        <f t="shared" si="3"/>
        <v>1.5</v>
      </c>
    </row>
    <row r="23" spans="1:9">
      <c r="B23" s="1" t="s">
        <v>280</v>
      </c>
      <c r="C23" t="s">
        <v>9</v>
      </c>
      <c r="D23">
        <v>320</v>
      </c>
      <c r="E23">
        <v>480</v>
      </c>
      <c r="F23">
        <f t="shared" si="0"/>
        <v>480</v>
      </c>
      <c r="G23">
        <f t="shared" si="1"/>
        <v>320</v>
      </c>
      <c r="H23" t="str">
        <f t="shared" si="2"/>
        <v>480x320</v>
      </c>
      <c r="I23">
        <f t="shared" si="3"/>
        <v>1.5</v>
      </c>
    </row>
    <row r="24" spans="1:9">
      <c r="B24" s="1" t="s">
        <v>287</v>
      </c>
      <c r="C24" t="s">
        <v>9</v>
      </c>
      <c r="D24">
        <v>320</v>
      </c>
      <c r="E24">
        <v>480</v>
      </c>
      <c r="F24">
        <f t="shared" si="0"/>
        <v>480</v>
      </c>
      <c r="G24">
        <f t="shared" si="1"/>
        <v>320</v>
      </c>
      <c r="H24" t="str">
        <f t="shared" si="2"/>
        <v>480x320</v>
      </c>
      <c r="I24">
        <f t="shared" si="3"/>
        <v>1.5</v>
      </c>
    </row>
    <row r="25" spans="1:9">
      <c r="A25" s="1" t="s">
        <v>293</v>
      </c>
      <c r="B25" s="1" t="s">
        <v>294</v>
      </c>
      <c r="C25" t="s">
        <v>9</v>
      </c>
      <c r="D25">
        <v>320</v>
      </c>
      <c r="E25">
        <v>480</v>
      </c>
      <c r="F25">
        <f t="shared" si="0"/>
        <v>480</v>
      </c>
      <c r="G25">
        <f t="shared" si="1"/>
        <v>320</v>
      </c>
      <c r="H25" t="str">
        <f t="shared" si="2"/>
        <v>480x320</v>
      </c>
      <c r="I25">
        <f t="shared" si="3"/>
        <v>1.5</v>
      </c>
    </row>
    <row r="26" spans="1:9">
      <c r="B26" s="1" t="s">
        <v>296</v>
      </c>
      <c r="C26" t="s">
        <v>9</v>
      </c>
      <c r="D26">
        <v>320</v>
      </c>
      <c r="E26">
        <v>480</v>
      </c>
      <c r="F26">
        <f t="shared" si="0"/>
        <v>480</v>
      </c>
      <c r="G26">
        <f t="shared" si="1"/>
        <v>320</v>
      </c>
      <c r="H26" t="str">
        <f t="shared" si="2"/>
        <v>480x320</v>
      </c>
      <c r="I26">
        <f t="shared" si="3"/>
        <v>1.5</v>
      </c>
    </row>
    <row r="27" spans="1:9">
      <c r="B27" s="1" t="s">
        <v>297</v>
      </c>
      <c r="C27" t="s">
        <v>9</v>
      </c>
      <c r="D27">
        <v>320</v>
      </c>
      <c r="E27">
        <v>480</v>
      </c>
      <c r="F27">
        <f t="shared" si="0"/>
        <v>480</v>
      </c>
      <c r="G27">
        <f t="shared" si="1"/>
        <v>320</v>
      </c>
      <c r="H27" t="str">
        <f t="shared" si="2"/>
        <v>480x320</v>
      </c>
      <c r="I27">
        <f t="shared" si="3"/>
        <v>1.5</v>
      </c>
    </row>
    <row r="28" spans="1:9">
      <c r="B28" s="1" t="s">
        <v>301</v>
      </c>
      <c r="C28" t="s">
        <v>9</v>
      </c>
      <c r="D28">
        <v>320</v>
      </c>
      <c r="E28">
        <v>480</v>
      </c>
      <c r="F28">
        <f t="shared" si="0"/>
        <v>480</v>
      </c>
      <c r="G28">
        <f t="shared" si="1"/>
        <v>320</v>
      </c>
      <c r="H28" t="str">
        <f t="shared" si="2"/>
        <v>480x320</v>
      </c>
      <c r="I28">
        <f t="shared" si="3"/>
        <v>1.5</v>
      </c>
    </row>
    <row r="29" spans="1:9">
      <c r="B29" s="1" t="s">
        <v>302</v>
      </c>
      <c r="C29" t="s">
        <v>9</v>
      </c>
      <c r="D29">
        <v>320</v>
      </c>
      <c r="E29">
        <v>480</v>
      </c>
      <c r="F29">
        <f t="shared" si="0"/>
        <v>480</v>
      </c>
      <c r="G29">
        <f t="shared" si="1"/>
        <v>320</v>
      </c>
      <c r="H29" t="str">
        <f t="shared" si="2"/>
        <v>480x320</v>
      </c>
      <c r="I29">
        <f t="shared" si="3"/>
        <v>1.5</v>
      </c>
    </row>
    <row r="30" spans="1:9">
      <c r="B30" s="1" t="s">
        <v>305</v>
      </c>
      <c r="C30" t="s">
        <v>9</v>
      </c>
      <c r="D30">
        <v>320</v>
      </c>
      <c r="E30">
        <v>480</v>
      </c>
      <c r="F30">
        <f t="shared" si="0"/>
        <v>480</v>
      </c>
      <c r="G30">
        <f t="shared" si="1"/>
        <v>320</v>
      </c>
      <c r="H30" t="str">
        <f t="shared" si="2"/>
        <v>480x320</v>
      </c>
      <c r="I30">
        <f t="shared" si="3"/>
        <v>1.5</v>
      </c>
    </row>
    <row r="31" spans="1:9">
      <c r="B31" s="1" t="s">
        <v>306</v>
      </c>
      <c r="C31" t="s">
        <v>9</v>
      </c>
      <c r="D31">
        <v>320</v>
      </c>
      <c r="E31">
        <v>480</v>
      </c>
      <c r="F31">
        <f t="shared" si="0"/>
        <v>480</v>
      </c>
      <c r="G31">
        <f t="shared" si="1"/>
        <v>320</v>
      </c>
      <c r="H31" t="str">
        <f t="shared" si="2"/>
        <v>480x320</v>
      </c>
      <c r="I31">
        <f t="shared" si="3"/>
        <v>1.5</v>
      </c>
    </row>
    <row r="32" spans="1:9">
      <c r="B32" s="1" t="s">
        <v>307</v>
      </c>
      <c r="C32" t="s">
        <v>9</v>
      </c>
      <c r="D32">
        <v>320</v>
      </c>
      <c r="E32">
        <v>480</v>
      </c>
      <c r="F32">
        <f t="shared" si="0"/>
        <v>480</v>
      </c>
      <c r="G32">
        <f t="shared" si="1"/>
        <v>320</v>
      </c>
      <c r="H32" t="str">
        <f t="shared" si="2"/>
        <v>480x320</v>
      </c>
      <c r="I32">
        <f t="shared" si="3"/>
        <v>1.5</v>
      </c>
    </row>
    <row r="33" spans="1:9">
      <c r="B33" s="1" t="s">
        <v>308</v>
      </c>
      <c r="C33" t="s">
        <v>9</v>
      </c>
      <c r="D33">
        <v>320</v>
      </c>
      <c r="E33">
        <v>480</v>
      </c>
      <c r="F33">
        <f t="shared" si="0"/>
        <v>480</v>
      </c>
      <c r="G33">
        <f t="shared" si="1"/>
        <v>320</v>
      </c>
      <c r="H33" t="str">
        <f t="shared" si="2"/>
        <v>480x320</v>
      </c>
      <c r="I33">
        <f t="shared" si="3"/>
        <v>1.5</v>
      </c>
    </row>
    <row r="34" spans="1:9">
      <c r="B34" s="1">
        <v>6260</v>
      </c>
      <c r="C34" t="s">
        <v>9</v>
      </c>
      <c r="D34">
        <v>320</v>
      </c>
      <c r="E34">
        <v>480</v>
      </c>
      <c r="F34">
        <f t="shared" si="0"/>
        <v>480</v>
      </c>
      <c r="G34">
        <f t="shared" si="1"/>
        <v>320</v>
      </c>
      <c r="H34" t="str">
        <f t="shared" si="2"/>
        <v>480x320</v>
      </c>
      <c r="I34">
        <f t="shared" si="3"/>
        <v>1.5</v>
      </c>
    </row>
    <row r="35" spans="1:9">
      <c r="B35" s="1" t="s">
        <v>355</v>
      </c>
      <c r="C35" t="s">
        <v>9</v>
      </c>
      <c r="D35">
        <v>320</v>
      </c>
      <c r="E35">
        <v>480</v>
      </c>
      <c r="F35">
        <f t="shared" si="0"/>
        <v>480</v>
      </c>
      <c r="G35">
        <f t="shared" si="1"/>
        <v>320</v>
      </c>
      <c r="H35" t="str">
        <f t="shared" si="2"/>
        <v>480x320</v>
      </c>
      <c r="I35">
        <f t="shared" si="3"/>
        <v>1.5</v>
      </c>
    </row>
    <row r="36" spans="1:9">
      <c r="B36" s="1" t="s">
        <v>372</v>
      </c>
      <c r="C36" t="s">
        <v>9</v>
      </c>
      <c r="D36">
        <v>320</v>
      </c>
      <c r="E36">
        <v>480</v>
      </c>
      <c r="F36">
        <f t="shared" si="0"/>
        <v>480</v>
      </c>
      <c r="G36">
        <f t="shared" si="1"/>
        <v>320</v>
      </c>
      <c r="H36" t="str">
        <f t="shared" si="2"/>
        <v>480x320</v>
      </c>
      <c r="I36">
        <f t="shared" si="3"/>
        <v>1.5</v>
      </c>
    </row>
    <row r="37" spans="1:9">
      <c r="B37" s="1" t="s">
        <v>394</v>
      </c>
      <c r="C37" t="s">
        <v>9</v>
      </c>
      <c r="D37">
        <v>320</v>
      </c>
      <c r="E37">
        <v>480</v>
      </c>
      <c r="F37">
        <f t="shared" si="0"/>
        <v>480</v>
      </c>
      <c r="G37">
        <f t="shared" si="1"/>
        <v>320</v>
      </c>
      <c r="H37" t="str">
        <f t="shared" si="2"/>
        <v>480x320</v>
      </c>
      <c r="I37">
        <f t="shared" si="3"/>
        <v>1.5</v>
      </c>
    </row>
    <row r="38" spans="1:9">
      <c r="B38" s="1" t="s">
        <v>395</v>
      </c>
      <c r="C38" t="s">
        <v>9</v>
      </c>
      <c r="D38">
        <v>320</v>
      </c>
      <c r="E38">
        <v>480</v>
      </c>
      <c r="F38">
        <f t="shared" si="0"/>
        <v>480</v>
      </c>
      <c r="G38">
        <f t="shared" si="1"/>
        <v>320</v>
      </c>
      <c r="H38" t="str">
        <f t="shared" si="2"/>
        <v>480x320</v>
      </c>
      <c r="I38">
        <f t="shared" si="3"/>
        <v>1.5</v>
      </c>
    </row>
    <row r="39" spans="1:9">
      <c r="B39" s="1" t="s">
        <v>401</v>
      </c>
      <c r="C39" t="s">
        <v>9</v>
      </c>
      <c r="D39">
        <v>320</v>
      </c>
      <c r="E39">
        <v>480</v>
      </c>
      <c r="F39">
        <f t="shared" si="0"/>
        <v>480</v>
      </c>
      <c r="G39">
        <f t="shared" si="1"/>
        <v>320</v>
      </c>
      <c r="H39" t="str">
        <f t="shared" si="2"/>
        <v>480x320</v>
      </c>
      <c r="I39">
        <f t="shared" si="3"/>
        <v>1.5</v>
      </c>
    </row>
    <row r="40" spans="1:9">
      <c r="B40" s="1" t="s">
        <v>409</v>
      </c>
      <c r="C40" t="s">
        <v>9</v>
      </c>
      <c r="D40">
        <v>320</v>
      </c>
      <c r="E40">
        <v>480</v>
      </c>
      <c r="F40">
        <f t="shared" si="0"/>
        <v>480</v>
      </c>
      <c r="G40">
        <f t="shared" si="1"/>
        <v>320</v>
      </c>
      <c r="H40" t="str">
        <f t="shared" si="2"/>
        <v>480x320</v>
      </c>
      <c r="I40">
        <f t="shared" si="3"/>
        <v>1.5</v>
      </c>
    </row>
    <row r="41" spans="1:9">
      <c r="B41" s="1" t="s">
        <v>416</v>
      </c>
      <c r="C41" t="s">
        <v>9</v>
      </c>
      <c r="D41">
        <v>320</v>
      </c>
      <c r="E41">
        <v>480</v>
      </c>
      <c r="F41">
        <f t="shared" si="0"/>
        <v>480</v>
      </c>
      <c r="G41">
        <f t="shared" si="1"/>
        <v>320</v>
      </c>
      <c r="H41" t="str">
        <f t="shared" si="2"/>
        <v>480x320</v>
      </c>
      <c r="I41">
        <f t="shared" si="3"/>
        <v>1.5</v>
      </c>
    </row>
    <row r="42" spans="1:9">
      <c r="B42" s="1" t="s">
        <v>497</v>
      </c>
      <c r="C42" t="s">
        <v>9</v>
      </c>
      <c r="D42">
        <v>320</v>
      </c>
      <c r="E42">
        <v>480</v>
      </c>
      <c r="F42">
        <f t="shared" si="0"/>
        <v>480</v>
      </c>
      <c r="G42">
        <f t="shared" si="1"/>
        <v>320</v>
      </c>
      <c r="H42" t="str">
        <f t="shared" si="2"/>
        <v>480x320</v>
      </c>
      <c r="I42">
        <f t="shared" si="3"/>
        <v>1.5</v>
      </c>
    </row>
    <row r="43" spans="1:9">
      <c r="B43" s="1" t="s">
        <v>502</v>
      </c>
      <c r="C43" t="s">
        <v>9</v>
      </c>
      <c r="D43">
        <v>320</v>
      </c>
      <c r="E43">
        <v>480</v>
      </c>
      <c r="F43">
        <f t="shared" si="0"/>
        <v>480</v>
      </c>
      <c r="G43">
        <f t="shared" si="1"/>
        <v>320</v>
      </c>
      <c r="H43" t="str">
        <f t="shared" si="2"/>
        <v>480x320</v>
      </c>
      <c r="I43">
        <f t="shared" si="3"/>
        <v>1.5</v>
      </c>
    </row>
    <row r="44" spans="1:9">
      <c r="B44" s="1" t="s">
        <v>503</v>
      </c>
      <c r="C44" t="s">
        <v>9</v>
      </c>
      <c r="D44">
        <v>320</v>
      </c>
      <c r="E44">
        <v>480</v>
      </c>
      <c r="F44">
        <f t="shared" si="0"/>
        <v>480</v>
      </c>
      <c r="G44">
        <f t="shared" si="1"/>
        <v>320</v>
      </c>
      <c r="H44" t="str">
        <f t="shared" si="2"/>
        <v>480x320</v>
      </c>
      <c r="I44">
        <f t="shared" si="3"/>
        <v>1.5</v>
      </c>
    </row>
    <row r="45" spans="1:9">
      <c r="B45" s="1" t="s">
        <v>134</v>
      </c>
      <c r="C45" t="s">
        <v>9</v>
      </c>
      <c r="D45">
        <v>320</v>
      </c>
      <c r="E45">
        <v>480</v>
      </c>
      <c r="F45">
        <f t="shared" si="0"/>
        <v>480</v>
      </c>
      <c r="G45">
        <f t="shared" si="1"/>
        <v>320</v>
      </c>
      <c r="H45" t="str">
        <f t="shared" si="2"/>
        <v>480x320</v>
      </c>
      <c r="I45">
        <f t="shared" si="3"/>
        <v>1.5</v>
      </c>
    </row>
    <row r="46" spans="1:9">
      <c r="B46" s="1" t="s">
        <v>518</v>
      </c>
      <c r="C46" t="s">
        <v>9</v>
      </c>
      <c r="D46">
        <v>320</v>
      </c>
      <c r="E46">
        <v>480</v>
      </c>
      <c r="F46">
        <f t="shared" si="0"/>
        <v>480</v>
      </c>
      <c r="G46">
        <f t="shared" si="1"/>
        <v>320</v>
      </c>
      <c r="H46" t="str">
        <f t="shared" si="2"/>
        <v>480x320</v>
      </c>
      <c r="I46">
        <f t="shared" si="3"/>
        <v>1.5</v>
      </c>
    </row>
    <row r="47" spans="1:9">
      <c r="B47" s="1" t="s">
        <v>533</v>
      </c>
      <c r="C47" t="s">
        <v>9</v>
      </c>
      <c r="D47">
        <v>320</v>
      </c>
      <c r="E47">
        <v>480</v>
      </c>
      <c r="F47">
        <f t="shared" si="0"/>
        <v>480</v>
      </c>
      <c r="G47">
        <f t="shared" si="1"/>
        <v>320</v>
      </c>
      <c r="H47" t="str">
        <f t="shared" si="2"/>
        <v>480x320</v>
      </c>
      <c r="I47">
        <f t="shared" si="3"/>
        <v>1.5</v>
      </c>
    </row>
    <row r="48" spans="1:9">
      <c r="A48" s="1" t="s">
        <v>534</v>
      </c>
      <c r="B48" s="1" t="s">
        <v>535</v>
      </c>
      <c r="C48" t="s">
        <v>9</v>
      </c>
      <c r="D48">
        <v>320</v>
      </c>
      <c r="E48">
        <v>480</v>
      </c>
      <c r="F48">
        <f t="shared" si="0"/>
        <v>480</v>
      </c>
      <c r="G48">
        <f t="shared" si="1"/>
        <v>320</v>
      </c>
      <c r="H48" t="str">
        <f t="shared" si="2"/>
        <v>480x320</v>
      </c>
      <c r="I48">
        <f t="shared" si="3"/>
        <v>1.5</v>
      </c>
    </row>
    <row r="49" spans="1:9">
      <c r="A49" s="1" t="s">
        <v>50</v>
      </c>
      <c r="B49" s="1" t="s">
        <v>51</v>
      </c>
      <c r="C49" t="s">
        <v>52</v>
      </c>
      <c r="D49">
        <v>480</v>
      </c>
      <c r="E49">
        <v>360</v>
      </c>
      <c r="F49">
        <f t="shared" si="0"/>
        <v>480</v>
      </c>
      <c r="G49">
        <f t="shared" si="1"/>
        <v>360</v>
      </c>
      <c r="H49" t="str">
        <f t="shared" si="2"/>
        <v>480x360</v>
      </c>
      <c r="I49">
        <f t="shared" si="3"/>
        <v>1.3333333333333333</v>
      </c>
    </row>
    <row r="50" spans="1:9">
      <c r="A50" s="1" t="s">
        <v>50</v>
      </c>
      <c r="B50" s="1" t="s">
        <v>55</v>
      </c>
      <c r="C50" t="s">
        <v>52</v>
      </c>
      <c r="D50">
        <v>480</v>
      </c>
      <c r="E50">
        <v>360</v>
      </c>
      <c r="F50">
        <f t="shared" si="0"/>
        <v>480</v>
      </c>
      <c r="G50">
        <f t="shared" si="1"/>
        <v>360</v>
      </c>
      <c r="H50" t="str">
        <f t="shared" si="2"/>
        <v>480x360</v>
      </c>
      <c r="I50">
        <f t="shared" si="3"/>
        <v>1.3333333333333333</v>
      </c>
    </row>
    <row r="51" spans="1:9">
      <c r="A51" s="1" t="s">
        <v>50</v>
      </c>
      <c r="B51" s="1" t="s">
        <v>61</v>
      </c>
      <c r="C51" t="s">
        <v>52</v>
      </c>
      <c r="D51">
        <v>480</v>
      </c>
      <c r="E51">
        <v>360</v>
      </c>
      <c r="F51">
        <f t="shared" si="0"/>
        <v>480</v>
      </c>
      <c r="G51">
        <f t="shared" si="1"/>
        <v>360</v>
      </c>
      <c r="H51" t="str">
        <f t="shared" si="2"/>
        <v>480x360</v>
      </c>
      <c r="I51">
        <f t="shared" si="3"/>
        <v>1.3333333333333333</v>
      </c>
    </row>
    <row r="52" spans="1:9">
      <c r="A52" s="1" t="s">
        <v>50</v>
      </c>
      <c r="B52" s="1" t="s">
        <v>62</v>
      </c>
      <c r="C52" t="s">
        <v>52</v>
      </c>
      <c r="D52">
        <v>480</v>
      </c>
      <c r="E52">
        <v>360</v>
      </c>
      <c r="F52">
        <f t="shared" si="0"/>
        <v>480</v>
      </c>
      <c r="G52">
        <f t="shared" si="1"/>
        <v>360</v>
      </c>
      <c r="H52" t="str">
        <f t="shared" si="2"/>
        <v>480x360</v>
      </c>
      <c r="I52">
        <f t="shared" si="3"/>
        <v>1.3333333333333333</v>
      </c>
    </row>
    <row r="53" spans="1:9">
      <c r="A53" s="1" t="s">
        <v>50</v>
      </c>
      <c r="B53" s="1" t="s">
        <v>63</v>
      </c>
      <c r="C53" t="s">
        <v>52</v>
      </c>
      <c r="D53">
        <v>480</v>
      </c>
      <c r="E53">
        <v>360</v>
      </c>
      <c r="F53">
        <f t="shared" si="0"/>
        <v>480</v>
      </c>
      <c r="G53">
        <f t="shared" si="1"/>
        <v>360</v>
      </c>
      <c r="H53" t="str">
        <f t="shared" si="2"/>
        <v>480x360</v>
      </c>
      <c r="I53">
        <f t="shared" si="3"/>
        <v>1.3333333333333333</v>
      </c>
    </row>
    <row r="54" spans="1:9">
      <c r="A54" s="1" t="s">
        <v>50</v>
      </c>
      <c r="B54" s="1" t="s">
        <v>64</v>
      </c>
      <c r="C54" t="s">
        <v>52</v>
      </c>
      <c r="D54">
        <v>480</v>
      </c>
      <c r="E54">
        <v>360</v>
      </c>
      <c r="F54">
        <f t="shared" si="0"/>
        <v>480</v>
      </c>
      <c r="G54">
        <f t="shared" si="1"/>
        <v>360</v>
      </c>
      <c r="H54" t="str">
        <f t="shared" si="2"/>
        <v>480x360</v>
      </c>
      <c r="I54">
        <f t="shared" si="3"/>
        <v>1.3333333333333333</v>
      </c>
    </row>
    <row r="55" spans="1:9">
      <c r="A55" s="1" t="s">
        <v>50</v>
      </c>
      <c r="B55" s="1" t="s">
        <v>56</v>
      </c>
      <c r="C55" t="s">
        <v>57</v>
      </c>
      <c r="D55">
        <v>360</v>
      </c>
      <c r="E55">
        <v>480</v>
      </c>
      <c r="F55">
        <f t="shared" si="0"/>
        <v>480</v>
      </c>
      <c r="G55">
        <f t="shared" si="1"/>
        <v>360</v>
      </c>
      <c r="H55" t="str">
        <f t="shared" si="2"/>
        <v>480x360</v>
      </c>
      <c r="I55">
        <f t="shared" si="3"/>
        <v>1.3333333333333333</v>
      </c>
    </row>
    <row r="56" spans="1:9">
      <c r="A56" s="1" t="s">
        <v>50</v>
      </c>
      <c r="B56" s="1" t="s">
        <v>58</v>
      </c>
      <c r="C56" t="s">
        <v>57</v>
      </c>
      <c r="D56">
        <v>360</v>
      </c>
      <c r="E56">
        <v>480</v>
      </c>
      <c r="F56">
        <f t="shared" si="0"/>
        <v>480</v>
      </c>
      <c r="G56">
        <f t="shared" si="1"/>
        <v>360</v>
      </c>
      <c r="H56" t="str">
        <f t="shared" si="2"/>
        <v>480x360</v>
      </c>
      <c r="I56">
        <f t="shared" si="3"/>
        <v>1.3333333333333333</v>
      </c>
    </row>
    <row r="57" spans="1:9">
      <c r="A57" s="1" t="s">
        <v>50</v>
      </c>
      <c r="B57" s="1" t="s">
        <v>59</v>
      </c>
      <c r="C57" t="s">
        <v>57</v>
      </c>
      <c r="D57">
        <v>360</v>
      </c>
      <c r="E57">
        <v>480</v>
      </c>
      <c r="F57">
        <f t="shared" si="0"/>
        <v>480</v>
      </c>
      <c r="G57">
        <f t="shared" si="1"/>
        <v>360</v>
      </c>
      <c r="H57" t="str">
        <f t="shared" si="2"/>
        <v>480x360</v>
      </c>
      <c r="I57">
        <f t="shared" si="3"/>
        <v>1.3333333333333333</v>
      </c>
    </row>
    <row r="58" spans="1:9">
      <c r="A58" s="1" t="s">
        <v>50</v>
      </c>
      <c r="B58" s="1" t="s">
        <v>60</v>
      </c>
      <c r="C58" t="s">
        <v>57</v>
      </c>
      <c r="D58">
        <v>360</v>
      </c>
      <c r="E58">
        <v>480</v>
      </c>
      <c r="F58">
        <f t="shared" si="0"/>
        <v>480</v>
      </c>
      <c r="G58">
        <f t="shared" si="1"/>
        <v>360</v>
      </c>
      <c r="H58" t="str">
        <f t="shared" si="2"/>
        <v>480x360</v>
      </c>
      <c r="I58">
        <f t="shared" si="3"/>
        <v>1.3333333333333333</v>
      </c>
    </row>
    <row r="59" spans="1:9">
      <c r="A59" s="1" t="s">
        <v>50</v>
      </c>
      <c r="B59" s="1" t="s">
        <v>65</v>
      </c>
      <c r="C59" t="s">
        <v>57</v>
      </c>
      <c r="D59">
        <v>360</v>
      </c>
      <c r="E59">
        <v>480</v>
      </c>
      <c r="F59">
        <f t="shared" si="0"/>
        <v>480</v>
      </c>
      <c r="G59">
        <f t="shared" si="1"/>
        <v>360</v>
      </c>
      <c r="H59" t="str">
        <f t="shared" si="2"/>
        <v>480x360</v>
      </c>
      <c r="I59">
        <f t="shared" si="3"/>
        <v>1.3333333333333333</v>
      </c>
    </row>
    <row r="60" spans="1:9">
      <c r="B60" s="1" t="s">
        <v>453</v>
      </c>
      <c r="C60" t="s">
        <v>454</v>
      </c>
      <c r="D60">
        <v>480</v>
      </c>
      <c r="E60">
        <v>427</v>
      </c>
      <c r="F60">
        <f t="shared" si="0"/>
        <v>480</v>
      </c>
      <c r="G60">
        <f t="shared" si="1"/>
        <v>427</v>
      </c>
      <c r="H60" t="str">
        <f t="shared" si="2"/>
        <v>480x427</v>
      </c>
      <c r="I60">
        <f t="shared" si="3"/>
        <v>1.1241217798594847</v>
      </c>
    </row>
    <row r="61" spans="1:9">
      <c r="B61" s="1" t="s">
        <v>315</v>
      </c>
      <c r="C61" t="s">
        <v>316</v>
      </c>
      <c r="D61">
        <v>480</v>
      </c>
      <c r="E61">
        <v>540</v>
      </c>
      <c r="F61">
        <f t="shared" si="0"/>
        <v>540</v>
      </c>
      <c r="G61">
        <f t="shared" si="1"/>
        <v>480</v>
      </c>
      <c r="H61" t="str">
        <f t="shared" si="2"/>
        <v>540x480</v>
      </c>
      <c r="I61">
        <f t="shared" si="3"/>
        <v>1.125</v>
      </c>
    </row>
    <row r="62" spans="1:9">
      <c r="B62" s="1">
        <v>7710</v>
      </c>
      <c r="C62" t="s">
        <v>332</v>
      </c>
      <c r="D62">
        <v>640</v>
      </c>
      <c r="E62">
        <v>320</v>
      </c>
      <c r="F62">
        <f t="shared" si="0"/>
        <v>640</v>
      </c>
      <c r="G62">
        <f t="shared" si="1"/>
        <v>320</v>
      </c>
      <c r="H62" t="str">
        <f t="shared" si="2"/>
        <v>640x320</v>
      </c>
      <c r="I62">
        <f t="shared" si="3"/>
        <v>2</v>
      </c>
    </row>
    <row r="63" spans="1:9">
      <c r="B63" s="1">
        <v>701</v>
      </c>
      <c r="C63" t="s">
        <v>331</v>
      </c>
      <c r="D63">
        <v>640</v>
      </c>
      <c r="E63">
        <v>360</v>
      </c>
      <c r="F63">
        <f t="shared" si="0"/>
        <v>640</v>
      </c>
      <c r="G63">
        <f t="shared" si="1"/>
        <v>360</v>
      </c>
      <c r="H63" t="str">
        <f t="shared" si="2"/>
        <v>640x360</v>
      </c>
      <c r="I63">
        <f t="shared" si="3"/>
        <v>1.7777777777777777</v>
      </c>
    </row>
    <row r="64" spans="1:9">
      <c r="B64" s="1">
        <v>500</v>
      </c>
      <c r="C64" t="s">
        <v>326</v>
      </c>
      <c r="D64">
        <v>360</v>
      </c>
      <c r="E64">
        <v>640</v>
      </c>
      <c r="F64">
        <f t="shared" si="0"/>
        <v>640</v>
      </c>
      <c r="G64">
        <f t="shared" si="1"/>
        <v>360</v>
      </c>
      <c r="H64" t="str">
        <f t="shared" si="2"/>
        <v>640x360</v>
      </c>
      <c r="I64">
        <f t="shared" si="3"/>
        <v>1.7777777777777777</v>
      </c>
    </row>
    <row r="65" spans="2:9">
      <c r="B65" s="1">
        <v>5230</v>
      </c>
      <c r="C65" t="s">
        <v>326</v>
      </c>
      <c r="D65">
        <v>360</v>
      </c>
      <c r="E65">
        <v>640</v>
      </c>
      <c r="F65">
        <f t="shared" si="0"/>
        <v>640</v>
      </c>
      <c r="G65">
        <f t="shared" si="1"/>
        <v>360</v>
      </c>
      <c r="H65" t="str">
        <f t="shared" si="2"/>
        <v>640x360</v>
      </c>
      <c r="I65">
        <f t="shared" si="3"/>
        <v>1.7777777777777777</v>
      </c>
    </row>
    <row r="66" spans="2:9">
      <c r="B66" s="1">
        <v>5233</v>
      </c>
      <c r="C66" t="s">
        <v>326</v>
      </c>
      <c r="D66">
        <v>360</v>
      </c>
      <c r="E66">
        <v>640</v>
      </c>
      <c r="F66">
        <f t="shared" ref="F66:F129" si="4">MAX(D66,E66)</f>
        <v>640</v>
      </c>
      <c r="G66">
        <f t="shared" ref="G66:G129" si="5">MIN(D66,E66)</f>
        <v>360</v>
      </c>
      <c r="H66" t="str">
        <f t="shared" ref="H66:H129" si="6">CONCATENATE(F66,"x",G66)</f>
        <v>640x360</v>
      </c>
      <c r="I66">
        <f t="shared" ref="I66:I129" si="7">F66/G66</f>
        <v>1.7777777777777777</v>
      </c>
    </row>
    <row r="67" spans="2:9">
      <c r="B67" s="1">
        <v>5235</v>
      </c>
      <c r="C67" t="s">
        <v>326</v>
      </c>
      <c r="D67">
        <v>360</v>
      </c>
      <c r="E67">
        <v>640</v>
      </c>
      <c r="F67">
        <f t="shared" si="4"/>
        <v>640</v>
      </c>
      <c r="G67">
        <f t="shared" si="5"/>
        <v>360</v>
      </c>
      <c r="H67" t="str">
        <f t="shared" si="6"/>
        <v>640x360</v>
      </c>
      <c r="I67">
        <f t="shared" si="7"/>
        <v>1.7777777777777777</v>
      </c>
    </row>
    <row r="68" spans="2:9">
      <c r="B68" s="1">
        <v>5530</v>
      </c>
      <c r="C68" t="s">
        <v>326</v>
      </c>
      <c r="D68">
        <v>360</v>
      </c>
      <c r="E68">
        <v>640</v>
      </c>
      <c r="F68">
        <f t="shared" si="4"/>
        <v>640</v>
      </c>
      <c r="G68">
        <f t="shared" si="5"/>
        <v>360</v>
      </c>
      <c r="H68" t="str">
        <f t="shared" si="6"/>
        <v>640x360</v>
      </c>
      <c r="I68">
        <f t="shared" si="7"/>
        <v>1.7777777777777777</v>
      </c>
    </row>
    <row r="69" spans="2:9">
      <c r="B69" s="1" t="s">
        <v>327</v>
      </c>
      <c r="C69" t="s">
        <v>326</v>
      </c>
      <c r="D69">
        <v>360</v>
      </c>
      <c r="E69">
        <v>640</v>
      </c>
      <c r="F69">
        <f t="shared" si="4"/>
        <v>640</v>
      </c>
      <c r="G69">
        <f t="shared" si="5"/>
        <v>360</v>
      </c>
      <c r="H69" t="str">
        <f t="shared" si="6"/>
        <v>640x360</v>
      </c>
      <c r="I69">
        <f t="shared" si="7"/>
        <v>1.7777777777777777</v>
      </c>
    </row>
    <row r="70" spans="2:9">
      <c r="B70" s="1" t="s">
        <v>328</v>
      </c>
      <c r="C70" t="s">
        <v>326</v>
      </c>
      <c r="D70">
        <v>360</v>
      </c>
      <c r="E70">
        <v>640</v>
      </c>
      <c r="F70">
        <f t="shared" si="4"/>
        <v>640</v>
      </c>
      <c r="G70">
        <f t="shared" si="5"/>
        <v>360</v>
      </c>
      <c r="H70" t="str">
        <f t="shared" si="6"/>
        <v>640x360</v>
      </c>
      <c r="I70">
        <f t="shared" si="7"/>
        <v>1.7777777777777777</v>
      </c>
    </row>
    <row r="71" spans="2:9">
      <c r="B71" s="1" t="s">
        <v>329</v>
      </c>
      <c r="C71" t="s">
        <v>326</v>
      </c>
      <c r="D71">
        <v>360</v>
      </c>
      <c r="E71">
        <v>640</v>
      </c>
      <c r="F71">
        <f t="shared" si="4"/>
        <v>640</v>
      </c>
      <c r="G71">
        <f t="shared" si="5"/>
        <v>360</v>
      </c>
      <c r="H71" t="str">
        <f t="shared" si="6"/>
        <v>640x360</v>
      </c>
      <c r="I71">
        <f t="shared" si="7"/>
        <v>1.7777777777777777</v>
      </c>
    </row>
    <row r="72" spans="2:9">
      <c r="B72" s="1">
        <v>5802</v>
      </c>
      <c r="C72" t="s">
        <v>326</v>
      </c>
      <c r="D72">
        <v>360</v>
      </c>
      <c r="E72">
        <v>640</v>
      </c>
      <c r="F72">
        <f t="shared" si="4"/>
        <v>640</v>
      </c>
      <c r="G72">
        <f t="shared" si="5"/>
        <v>360</v>
      </c>
      <c r="H72" t="str">
        <f t="shared" si="6"/>
        <v>640x360</v>
      </c>
      <c r="I72">
        <f t="shared" si="7"/>
        <v>1.7777777777777777</v>
      </c>
    </row>
    <row r="73" spans="2:9">
      <c r="B73" s="1" t="s">
        <v>330</v>
      </c>
      <c r="C73" t="s">
        <v>326</v>
      </c>
      <c r="D73">
        <v>360</v>
      </c>
      <c r="E73">
        <v>640</v>
      </c>
      <c r="F73">
        <f t="shared" si="4"/>
        <v>640</v>
      </c>
      <c r="G73">
        <f t="shared" si="5"/>
        <v>360</v>
      </c>
      <c r="H73" t="str">
        <f t="shared" si="6"/>
        <v>640x360</v>
      </c>
      <c r="I73">
        <f t="shared" si="7"/>
        <v>1.7777777777777777</v>
      </c>
    </row>
    <row r="74" spans="2:9">
      <c r="B74" s="1">
        <v>700</v>
      </c>
      <c r="C74" t="s">
        <v>326</v>
      </c>
      <c r="D74">
        <v>360</v>
      </c>
      <c r="E74">
        <v>640</v>
      </c>
      <c r="F74">
        <f t="shared" si="4"/>
        <v>640</v>
      </c>
      <c r="G74">
        <f t="shared" si="5"/>
        <v>360</v>
      </c>
      <c r="H74" t="str">
        <f t="shared" si="6"/>
        <v>640x360</v>
      </c>
      <c r="I74">
        <f t="shared" si="7"/>
        <v>1.7777777777777777</v>
      </c>
    </row>
    <row r="75" spans="2:9">
      <c r="B75" s="1" t="s">
        <v>333</v>
      </c>
      <c r="C75" t="s">
        <v>326</v>
      </c>
      <c r="D75">
        <v>360</v>
      </c>
      <c r="E75">
        <v>640</v>
      </c>
      <c r="F75">
        <f t="shared" si="4"/>
        <v>640</v>
      </c>
      <c r="G75">
        <f t="shared" si="5"/>
        <v>360</v>
      </c>
      <c r="H75" t="str">
        <f t="shared" si="6"/>
        <v>640x360</v>
      </c>
      <c r="I75">
        <f t="shared" si="7"/>
        <v>1.7777777777777777</v>
      </c>
    </row>
    <row r="76" spans="2:9">
      <c r="B76" s="1" t="s">
        <v>334</v>
      </c>
      <c r="C76" t="s">
        <v>326</v>
      </c>
      <c r="D76">
        <v>360</v>
      </c>
      <c r="E76">
        <v>640</v>
      </c>
      <c r="F76">
        <f t="shared" si="4"/>
        <v>640</v>
      </c>
      <c r="G76">
        <f t="shared" si="5"/>
        <v>360</v>
      </c>
      <c r="H76" t="str">
        <f t="shared" si="6"/>
        <v>640x360</v>
      </c>
      <c r="I76">
        <f t="shared" si="7"/>
        <v>1.7777777777777777</v>
      </c>
    </row>
    <row r="77" spans="2:9">
      <c r="B77" s="1" t="s">
        <v>335</v>
      </c>
      <c r="C77" t="s">
        <v>326</v>
      </c>
      <c r="D77">
        <v>360</v>
      </c>
      <c r="E77">
        <v>640</v>
      </c>
      <c r="F77">
        <f t="shared" si="4"/>
        <v>640</v>
      </c>
      <c r="G77">
        <f t="shared" si="5"/>
        <v>360</v>
      </c>
      <c r="H77" t="str">
        <f t="shared" si="6"/>
        <v>640x360</v>
      </c>
      <c r="I77">
        <f t="shared" si="7"/>
        <v>1.7777777777777777</v>
      </c>
    </row>
    <row r="78" spans="2:9">
      <c r="B78" s="1" t="s">
        <v>336</v>
      </c>
      <c r="C78" t="s">
        <v>326</v>
      </c>
      <c r="D78">
        <v>360</v>
      </c>
      <c r="E78">
        <v>640</v>
      </c>
      <c r="F78">
        <f t="shared" si="4"/>
        <v>640</v>
      </c>
      <c r="G78">
        <f t="shared" si="5"/>
        <v>360</v>
      </c>
      <c r="H78" t="str">
        <f t="shared" si="6"/>
        <v>640x360</v>
      </c>
      <c r="I78">
        <f t="shared" si="7"/>
        <v>1.7777777777777777</v>
      </c>
    </row>
    <row r="79" spans="2:9">
      <c r="B79" s="1" t="s">
        <v>338</v>
      </c>
      <c r="C79" t="s">
        <v>326</v>
      </c>
      <c r="D79">
        <v>360</v>
      </c>
      <c r="E79">
        <v>640</v>
      </c>
      <c r="F79">
        <f t="shared" si="4"/>
        <v>640</v>
      </c>
      <c r="G79">
        <f t="shared" si="5"/>
        <v>360</v>
      </c>
      <c r="H79" t="str">
        <f t="shared" si="6"/>
        <v>640x360</v>
      </c>
      <c r="I79">
        <f t="shared" si="7"/>
        <v>1.7777777777777777</v>
      </c>
    </row>
    <row r="80" spans="2:9">
      <c r="B80" s="1" t="s">
        <v>344</v>
      </c>
      <c r="C80" t="s">
        <v>326</v>
      </c>
      <c r="D80">
        <v>360</v>
      </c>
      <c r="E80">
        <v>640</v>
      </c>
      <c r="F80">
        <f t="shared" si="4"/>
        <v>640</v>
      </c>
      <c r="G80">
        <f t="shared" si="5"/>
        <v>360</v>
      </c>
      <c r="H80" t="str">
        <f t="shared" si="6"/>
        <v>640x360</v>
      </c>
      <c r="I80">
        <f t="shared" si="7"/>
        <v>1.7777777777777777</v>
      </c>
    </row>
    <row r="81" spans="1:9">
      <c r="B81" s="1" t="s">
        <v>346</v>
      </c>
      <c r="C81" t="s">
        <v>326</v>
      </c>
      <c r="D81">
        <v>360</v>
      </c>
      <c r="E81">
        <v>640</v>
      </c>
      <c r="F81">
        <f t="shared" si="4"/>
        <v>640</v>
      </c>
      <c r="G81">
        <f t="shared" si="5"/>
        <v>360</v>
      </c>
      <c r="H81" t="str">
        <f t="shared" si="6"/>
        <v>640x360</v>
      </c>
      <c r="I81">
        <f t="shared" si="7"/>
        <v>1.7777777777777777</v>
      </c>
    </row>
    <row r="82" spans="1:9">
      <c r="B82" s="1" t="s">
        <v>347</v>
      </c>
      <c r="C82" t="s">
        <v>326</v>
      </c>
      <c r="D82">
        <v>360</v>
      </c>
      <c r="E82">
        <v>640</v>
      </c>
      <c r="F82">
        <f t="shared" si="4"/>
        <v>640</v>
      </c>
      <c r="G82">
        <f t="shared" si="5"/>
        <v>360</v>
      </c>
      <c r="H82" t="str">
        <f t="shared" si="6"/>
        <v>640x360</v>
      </c>
      <c r="I82">
        <f t="shared" si="7"/>
        <v>1.7777777777777777</v>
      </c>
    </row>
    <row r="83" spans="1:9">
      <c r="B83" s="1" t="s">
        <v>348</v>
      </c>
      <c r="C83" t="s">
        <v>326</v>
      </c>
      <c r="D83">
        <v>360</v>
      </c>
      <c r="E83">
        <v>640</v>
      </c>
      <c r="F83">
        <f t="shared" si="4"/>
        <v>640</v>
      </c>
      <c r="G83">
        <f t="shared" si="5"/>
        <v>360</v>
      </c>
      <c r="H83" t="str">
        <f t="shared" si="6"/>
        <v>640x360</v>
      </c>
      <c r="I83">
        <f t="shared" si="7"/>
        <v>1.7777777777777777</v>
      </c>
    </row>
    <row r="84" spans="1:9">
      <c r="B84" s="1" t="s">
        <v>349</v>
      </c>
      <c r="C84" t="s">
        <v>326</v>
      </c>
      <c r="D84">
        <v>360</v>
      </c>
      <c r="E84">
        <v>640</v>
      </c>
      <c r="F84">
        <f t="shared" si="4"/>
        <v>640</v>
      </c>
      <c r="G84">
        <f t="shared" si="5"/>
        <v>360</v>
      </c>
      <c r="H84" t="str">
        <f t="shared" si="6"/>
        <v>640x360</v>
      </c>
      <c r="I84">
        <f t="shared" si="7"/>
        <v>1.7777777777777777</v>
      </c>
    </row>
    <row r="85" spans="1:9">
      <c r="B85" s="1" t="s">
        <v>350</v>
      </c>
      <c r="C85" t="s">
        <v>326</v>
      </c>
      <c r="D85">
        <v>360</v>
      </c>
      <c r="E85">
        <v>640</v>
      </c>
      <c r="F85">
        <f t="shared" si="4"/>
        <v>640</v>
      </c>
      <c r="G85">
        <f t="shared" si="5"/>
        <v>360</v>
      </c>
      <c r="H85" t="str">
        <f t="shared" si="6"/>
        <v>640x360</v>
      </c>
      <c r="I85">
        <f t="shared" si="7"/>
        <v>1.7777777777777777</v>
      </c>
    </row>
    <row r="86" spans="1:9">
      <c r="B86" s="1" t="s">
        <v>390</v>
      </c>
      <c r="C86" t="s">
        <v>326</v>
      </c>
      <c r="D86">
        <v>360</v>
      </c>
      <c r="E86">
        <v>640</v>
      </c>
      <c r="F86">
        <f t="shared" si="4"/>
        <v>640</v>
      </c>
      <c r="G86">
        <f t="shared" si="5"/>
        <v>360</v>
      </c>
      <c r="H86" t="str">
        <f t="shared" si="6"/>
        <v>640x360</v>
      </c>
      <c r="I86">
        <f t="shared" si="7"/>
        <v>1.7777777777777777</v>
      </c>
    </row>
    <row r="87" spans="1:9">
      <c r="B87" s="1" t="s">
        <v>508</v>
      </c>
      <c r="C87" t="s">
        <v>326</v>
      </c>
      <c r="D87">
        <v>360</v>
      </c>
      <c r="E87">
        <v>640</v>
      </c>
      <c r="F87">
        <f t="shared" si="4"/>
        <v>640</v>
      </c>
      <c r="G87">
        <f t="shared" si="5"/>
        <v>360</v>
      </c>
      <c r="H87" t="str">
        <f t="shared" si="6"/>
        <v>640x360</v>
      </c>
      <c r="I87">
        <f t="shared" si="7"/>
        <v>1.7777777777777777</v>
      </c>
    </row>
    <row r="88" spans="1:9">
      <c r="B88" s="1" t="s">
        <v>510</v>
      </c>
      <c r="C88" t="s">
        <v>326</v>
      </c>
      <c r="D88">
        <v>360</v>
      </c>
      <c r="E88">
        <v>640</v>
      </c>
      <c r="F88">
        <f t="shared" si="4"/>
        <v>640</v>
      </c>
      <c r="G88">
        <f t="shared" si="5"/>
        <v>360</v>
      </c>
      <c r="H88" t="str">
        <f t="shared" si="6"/>
        <v>640x360</v>
      </c>
      <c r="I88">
        <f t="shared" si="7"/>
        <v>1.7777777777777777</v>
      </c>
    </row>
    <row r="89" spans="1:9">
      <c r="B89" s="1" t="s">
        <v>511</v>
      </c>
      <c r="C89" t="s">
        <v>326</v>
      </c>
      <c r="D89">
        <v>360</v>
      </c>
      <c r="E89">
        <v>640</v>
      </c>
      <c r="F89">
        <f t="shared" si="4"/>
        <v>640</v>
      </c>
      <c r="G89">
        <f t="shared" si="5"/>
        <v>360</v>
      </c>
      <c r="H89" t="str">
        <f t="shared" si="6"/>
        <v>640x360</v>
      </c>
      <c r="I89">
        <f t="shared" si="7"/>
        <v>1.7777777777777777</v>
      </c>
    </row>
    <row r="90" spans="1:9">
      <c r="B90" s="1" t="s">
        <v>512</v>
      </c>
      <c r="C90" t="s">
        <v>326</v>
      </c>
      <c r="D90">
        <v>360</v>
      </c>
      <c r="E90">
        <v>640</v>
      </c>
      <c r="F90">
        <f t="shared" si="4"/>
        <v>640</v>
      </c>
      <c r="G90">
        <f t="shared" si="5"/>
        <v>360</v>
      </c>
      <c r="H90" t="str">
        <f t="shared" si="6"/>
        <v>640x360</v>
      </c>
      <c r="I90">
        <f t="shared" si="7"/>
        <v>1.7777777777777777</v>
      </c>
    </row>
    <row r="91" spans="1:9">
      <c r="B91" s="1" t="s">
        <v>513</v>
      </c>
      <c r="C91" t="s">
        <v>326</v>
      </c>
      <c r="D91">
        <v>360</v>
      </c>
      <c r="E91">
        <v>640</v>
      </c>
      <c r="F91">
        <f t="shared" si="4"/>
        <v>640</v>
      </c>
      <c r="G91">
        <f t="shared" si="5"/>
        <v>360</v>
      </c>
      <c r="H91" t="str">
        <f t="shared" si="6"/>
        <v>640x360</v>
      </c>
      <c r="I91">
        <f t="shared" si="7"/>
        <v>1.7777777777777777</v>
      </c>
    </row>
    <row r="92" spans="1:9">
      <c r="A92" s="1" t="s">
        <v>150</v>
      </c>
      <c r="B92" s="1" t="s">
        <v>155</v>
      </c>
      <c r="C92" t="s">
        <v>156</v>
      </c>
      <c r="D92">
        <v>640</v>
      </c>
      <c r="E92">
        <v>480</v>
      </c>
      <c r="F92">
        <f t="shared" si="4"/>
        <v>640</v>
      </c>
      <c r="G92">
        <f t="shared" si="5"/>
        <v>480</v>
      </c>
      <c r="H92" t="str">
        <f t="shared" si="6"/>
        <v>640x480</v>
      </c>
      <c r="I92">
        <f t="shared" si="7"/>
        <v>1.3333333333333333</v>
      </c>
    </row>
    <row r="93" spans="1:9">
      <c r="A93" s="1" t="s">
        <v>150</v>
      </c>
      <c r="B93" s="1" t="s">
        <v>157</v>
      </c>
      <c r="C93" t="s">
        <v>156</v>
      </c>
      <c r="D93">
        <v>640</v>
      </c>
      <c r="E93">
        <v>480</v>
      </c>
      <c r="F93">
        <f t="shared" si="4"/>
        <v>640</v>
      </c>
      <c r="G93">
        <f t="shared" si="5"/>
        <v>480</v>
      </c>
      <c r="H93" t="str">
        <f t="shared" si="6"/>
        <v>640x480</v>
      </c>
      <c r="I93">
        <f t="shared" si="7"/>
        <v>1.3333333333333333</v>
      </c>
    </row>
    <row r="94" spans="1:9">
      <c r="A94" s="1" t="s">
        <v>150</v>
      </c>
      <c r="B94" s="1" t="s">
        <v>198</v>
      </c>
      <c r="C94" t="s">
        <v>156</v>
      </c>
      <c r="D94">
        <v>640</v>
      </c>
      <c r="E94">
        <v>480</v>
      </c>
      <c r="F94">
        <f t="shared" si="4"/>
        <v>640</v>
      </c>
      <c r="G94">
        <f t="shared" si="5"/>
        <v>480</v>
      </c>
      <c r="H94" t="str">
        <f t="shared" si="6"/>
        <v>640x480</v>
      </c>
      <c r="I94">
        <f t="shared" si="7"/>
        <v>1.3333333333333333</v>
      </c>
    </row>
    <row r="95" spans="1:9">
      <c r="B95" s="1" t="s">
        <v>337</v>
      </c>
      <c r="C95" t="s">
        <v>156</v>
      </c>
      <c r="D95">
        <v>640</v>
      </c>
      <c r="E95">
        <v>480</v>
      </c>
      <c r="F95">
        <f t="shared" si="4"/>
        <v>640</v>
      </c>
      <c r="G95">
        <f t="shared" si="5"/>
        <v>480</v>
      </c>
      <c r="H95" t="str">
        <f t="shared" si="6"/>
        <v>640x480</v>
      </c>
      <c r="I95">
        <f t="shared" si="7"/>
        <v>1.3333333333333333</v>
      </c>
    </row>
    <row r="96" spans="1:9">
      <c r="B96" s="1">
        <v>9000</v>
      </c>
      <c r="C96" t="s">
        <v>156</v>
      </c>
      <c r="D96">
        <v>640</v>
      </c>
      <c r="E96">
        <v>480</v>
      </c>
      <c r="F96">
        <f t="shared" si="4"/>
        <v>640</v>
      </c>
      <c r="G96">
        <f t="shared" si="5"/>
        <v>480</v>
      </c>
      <c r="H96" t="str">
        <f t="shared" si="6"/>
        <v>640x480</v>
      </c>
      <c r="I96">
        <f t="shared" si="7"/>
        <v>1.3333333333333333</v>
      </c>
    </row>
    <row r="97" spans="1:9">
      <c r="B97" s="1" t="s">
        <v>430</v>
      </c>
      <c r="C97" t="s">
        <v>156</v>
      </c>
      <c r="D97">
        <v>640</v>
      </c>
      <c r="E97">
        <v>480</v>
      </c>
      <c r="F97">
        <f t="shared" si="4"/>
        <v>640</v>
      </c>
      <c r="G97">
        <f t="shared" si="5"/>
        <v>480</v>
      </c>
      <c r="H97" t="str">
        <f t="shared" si="6"/>
        <v>640x480</v>
      </c>
      <c r="I97">
        <f t="shared" si="7"/>
        <v>1.3333333333333333</v>
      </c>
    </row>
    <row r="98" spans="1:9">
      <c r="A98" s="1" t="s">
        <v>3</v>
      </c>
      <c r="B98" s="1" t="s">
        <v>19</v>
      </c>
      <c r="C98" t="s">
        <v>20</v>
      </c>
      <c r="D98">
        <v>480</v>
      </c>
      <c r="E98">
        <v>640</v>
      </c>
      <c r="F98">
        <f t="shared" si="4"/>
        <v>640</v>
      </c>
      <c r="G98">
        <f t="shared" si="5"/>
        <v>480</v>
      </c>
      <c r="H98" t="str">
        <f t="shared" si="6"/>
        <v>640x480</v>
      </c>
      <c r="I98">
        <f t="shared" si="7"/>
        <v>1.3333333333333333</v>
      </c>
    </row>
    <row r="99" spans="1:9">
      <c r="A99" s="1" t="s">
        <v>45</v>
      </c>
      <c r="B99" s="1" t="s">
        <v>46</v>
      </c>
      <c r="C99" t="s">
        <v>20</v>
      </c>
      <c r="D99">
        <v>480</v>
      </c>
      <c r="E99">
        <v>640</v>
      </c>
      <c r="F99">
        <f t="shared" si="4"/>
        <v>640</v>
      </c>
      <c r="G99">
        <f t="shared" si="5"/>
        <v>480</v>
      </c>
      <c r="H99" t="str">
        <f t="shared" si="6"/>
        <v>640x480</v>
      </c>
      <c r="I99">
        <f t="shared" si="7"/>
        <v>1.3333333333333333</v>
      </c>
    </row>
    <row r="100" spans="1:9">
      <c r="A100" s="1" t="s">
        <v>50</v>
      </c>
      <c r="B100" s="1" t="s">
        <v>66</v>
      </c>
      <c r="C100" t="s">
        <v>20</v>
      </c>
      <c r="D100">
        <v>480</v>
      </c>
      <c r="E100">
        <v>640</v>
      </c>
      <c r="F100">
        <f t="shared" si="4"/>
        <v>640</v>
      </c>
      <c r="G100">
        <f t="shared" si="5"/>
        <v>480</v>
      </c>
      <c r="H100" t="str">
        <f t="shared" si="6"/>
        <v>640x480</v>
      </c>
      <c r="I100">
        <f t="shared" si="7"/>
        <v>1.3333333333333333</v>
      </c>
    </row>
    <row r="101" spans="1:9">
      <c r="A101" s="1" t="s">
        <v>130</v>
      </c>
      <c r="B101" s="1">
        <v>900</v>
      </c>
      <c r="C101" t="s">
        <v>20</v>
      </c>
      <c r="D101">
        <v>480</v>
      </c>
      <c r="E101">
        <v>640</v>
      </c>
      <c r="F101">
        <f t="shared" si="4"/>
        <v>640</v>
      </c>
      <c r="G101">
        <f t="shared" si="5"/>
        <v>480</v>
      </c>
      <c r="H101" t="str">
        <f t="shared" si="6"/>
        <v>640x480</v>
      </c>
      <c r="I101">
        <f t="shared" si="7"/>
        <v>1.3333333333333333</v>
      </c>
    </row>
    <row r="102" spans="1:9">
      <c r="A102" s="1" t="s">
        <v>132</v>
      </c>
      <c r="B102" s="1" t="s">
        <v>133</v>
      </c>
      <c r="C102" t="s">
        <v>20</v>
      </c>
      <c r="D102">
        <v>480</v>
      </c>
      <c r="E102">
        <v>640</v>
      </c>
      <c r="F102">
        <f t="shared" si="4"/>
        <v>640</v>
      </c>
      <c r="G102">
        <f t="shared" si="5"/>
        <v>480</v>
      </c>
      <c r="H102" t="str">
        <f t="shared" si="6"/>
        <v>640x480</v>
      </c>
      <c r="I102">
        <f t="shared" si="7"/>
        <v>1.3333333333333333</v>
      </c>
    </row>
    <row r="103" spans="1:9">
      <c r="A103" s="1" t="s">
        <v>141</v>
      </c>
      <c r="B103" s="1" t="s">
        <v>131</v>
      </c>
      <c r="C103" t="s">
        <v>20</v>
      </c>
      <c r="D103">
        <v>480</v>
      </c>
      <c r="E103">
        <v>640</v>
      </c>
      <c r="F103">
        <f t="shared" si="4"/>
        <v>640</v>
      </c>
      <c r="G103">
        <f t="shared" si="5"/>
        <v>480</v>
      </c>
      <c r="H103" t="str">
        <f t="shared" si="6"/>
        <v>640x480</v>
      </c>
      <c r="I103">
        <f t="shared" si="7"/>
        <v>1.3333333333333333</v>
      </c>
    </row>
    <row r="104" spans="1:9">
      <c r="A104" s="1" t="s">
        <v>144</v>
      </c>
      <c r="B104" s="1" t="s">
        <v>145</v>
      </c>
      <c r="C104" t="s">
        <v>20</v>
      </c>
      <c r="D104">
        <v>480</v>
      </c>
      <c r="E104">
        <v>640</v>
      </c>
      <c r="F104">
        <f t="shared" si="4"/>
        <v>640</v>
      </c>
      <c r="G104">
        <f t="shared" si="5"/>
        <v>480</v>
      </c>
      <c r="H104" t="str">
        <f t="shared" si="6"/>
        <v>640x480</v>
      </c>
      <c r="I104">
        <f t="shared" si="7"/>
        <v>1.3333333333333333</v>
      </c>
    </row>
    <row r="105" spans="1:9">
      <c r="A105" s="1" t="s">
        <v>144</v>
      </c>
      <c r="B105" s="1" t="s">
        <v>146</v>
      </c>
      <c r="C105" t="s">
        <v>20</v>
      </c>
      <c r="D105">
        <v>480</v>
      </c>
      <c r="E105">
        <v>640</v>
      </c>
      <c r="F105">
        <f t="shared" si="4"/>
        <v>640</v>
      </c>
      <c r="G105">
        <f t="shared" si="5"/>
        <v>480</v>
      </c>
      <c r="H105" t="str">
        <f t="shared" si="6"/>
        <v>640x480</v>
      </c>
      <c r="I105">
        <f t="shared" si="7"/>
        <v>1.3333333333333333</v>
      </c>
    </row>
    <row r="106" spans="1:9">
      <c r="A106" s="1" t="s">
        <v>150</v>
      </c>
      <c r="B106" s="1" t="s">
        <v>172</v>
      </c>
      <c r="C106" t="s">
        <v>20</v>
      </c>
      <c r="D106">
        <v>480</v>
      </c>
      <c r="E106">
        <v>640</v>
      </c>
      <c r="F106">
        <f t="shared" si="4"/>
        <v>640</v>
      </c>
      <c r="G106">
        <f t="shared" si="5"/>
        <v>480</v>
      </c>
      <c r="H106" t="str">
        <f t="shared" si="6"/>
        <v>640x480</v>
      </c>
      <c r="I106">
        <f t="shared" si="7"/>
        <v>1.3333333333333333</v>
      </c>
    </row>
    <row r="107" spans="1:9">
      <c r="A107" s="1" t="s">
        <v>150</v>
      </c>
      <c r="B107" s="1" t="s">
        <v>175</v>
      </c>
      <c r="C107" t="s">
        <v>20</v>
      </c>
      <c r="D107">
        <v>480</v>
      </c>
      <c r="E107">
        <v>640</v>
      </c>
      <c r="F107">
        <f t="shared" si="4"/>
        <v>640</v>
      </c>
      <c r="G107">
        <f t="shared" si="5"/>
        <v>480</v>
      </c>
      <c r="H107" t="str">
        <f t="shared" si="6"/>
        <v>640x480</v>
      </c>
      <c r="I107">
        <f t="shared" si="7"/>
        <v>1.3333333333333333</v>
      </c>
    </row>
    <row r="108" spans="1:9">
      <c r="A108" s="1" t="s">
        <v>150</v>
      </c>
      <c r="B108" s="1" t="s">
        <v>176</v>
      </c>
      <c r="C108" t="s">
        <v>20</v>
      </c>
      <c r="D108">
        <v>480</v>
      </c>
      <c r="E108">
        <v>640</v>
      </c>
      <c r="F108">
        <f t="shared" si="4"/>
        <v>640</v>
      </c>
      <c r="G108">
        <f t="shared" si="5"/>
        <v>480</v>
      </c>
      <c r="H108" t="str">
        <f t="shared" si="6"/>
        <v>640x480</v>
      </c>
      <c r="I108">
        <f t="shared" si="7"/>
        <v>1.3333333333333333</v>
      </c>
    </row>
    <row r="109" spans="1:9">
      <c r="A109" s="1" t="s">
        <v>150</v>
      </c>
      <c r="B109" s="1" t="s">
        <v>180</v>
      </c>
      <c r="C109" t="s">
        <v>20</v>
      </c>
      <c r="D109">
        <v>480</v>
      </c>
      <c r="E109">
        <v>640</v>
      </c>
      <c r="F109">
        <f t="shared" si="4"/>
        <v>640</v>
      </c>
      <c r="G109">
        <f t="shared" si="5"/>
        <v>480</v>
      </c>
      <c r="H109" t="str">
        <f t="shared" si="6"/>
        <v>640x480</v>
      </c>
      <c r="I109">
        <f t="shared" si="7"/>
        <v>1.3333333333333333</v>
      </c>
    </row>
    <row r="110" spans="1:9">
      <c r="A110" s="1" t="s">
        <v>150</v>
      </c>
      <c r="B110" s="1" t="s">
        <v>181</v>
      </c>
      <c r="C110" t="s">
        <v>20</v>
      </c>
      <c r="D110">
        <v>480</v>
      </c>
      <c r="E110">
        <v>640</v>
      </c>
      <c r="F110">
        <f t="shared" si="4"/>
        <v>640</v>
      </c>
      <c r="G110">
        <f t="shared" si="5"/>
        <v>480</v>
      </c>
      <c r="H110" t="str">
        <f t="shared" si="6"/>
        <v>640x480</v>
      </c>
      <c r="I110">
        <f t="shared" si="7"/>
        <v>1.3333333333333333</v>
      </c>
    </row>
    <row r="111" spans="1:9">
      <c r="A111" s="1" t="s">
        <v>150</v>
      </c>
      <c r="B111" s="1" t="s">
        <v>187</v>
      </c>
      <c r="C111" t="s">
        <v>20</v>
      </c>
      <c r="D111">
        <v>480</v>
      </c>
      <c r="E111">
        <v>640</v>
      </c>
      <c r="F111">
        <f t="shared" si="4"/>
        <v>640</v>
      </c>
      <c r="G111">
        <f t="shared" si="5"/>
        <v>480</v>
      </c>
      <c r="H111" t="str">
        <f t="shared" si="6"/>
        <v>640x480</v>
      </c>
      <c r="I111">
        <f t="shared" si="7"/>
        <v>1.3333333333333333</v>
      </c>
    </row>
    <row r="112" spans="1:9">
      <c r="A112" s="1" t="s">
        <v>150</v>
      </c>
      <c r="B112" s="1" t="s">
        <v>191</v>
      </c>
      <c r="C112" t="s">
        <v>20</v>
      </c>
      <c r="D112">
        <v>480</v>
      </c>
      <c r="E112">
        <v>640</v>
      </c>
      <c r="F112">
        <f t="shared" si="4"/>
        <v>640</v>
      </c>
      <c r="G112">
        <f t="shared" si="5"/>
        <v>480</v>
      </c>
      <c r="H112" t="str">
        <f t="shared" si="6"/>
        <v>640x480</v>
      </c>
      <c r="I112">
        <f t="shared" si="7"/>
        <v>1.3333333333333333</v>
      </c>
    </row>
    <row r="113" spans="1:9">
      <c r="A113" s="1" t="s">
        <v>150</v>
      </c>
      <c r="B113" s="1" t="s">
        <v>195</v>
      </c>
      <c r="C113" t="s">
        <v>20</v>
      </c>
      <c r="D113">
        <v>480</v>
      </c>
      <c r="E113">
        <v>640</v>
      </c>
      <c r="F113">
        <f t="shared" si="4"/>
        <v>640</v>
      </c>
      <c r="G113">
        <f t="shared" si="5"/>
        <v>480</v>
      </c>
      <c r="H113" t="str">
        <f t="shared" si="6"/>
        <v>640x480</v>
      </c>
      <c r="I113">
        <f t="shared" si="7"/>
        <v>1.3333333333333333</v>
      </c>
    </row>
    <row r="114" spans="1:9">
      <c r="A114" s="1" t="s">
        <v>150</v>
      </c>
      <c r="B114" s="1" t="s">
        <v>196</v>
      </c>
      <c r="C114" t="s">
        <v>20</v>
      </c>
      <c r="D114">
        <v>480</v>
      </c>
      <c r="E114">
        <v>640</v>
      </c>
      <c r="F114">
        <f t="shared" si="4"/>
        <v>640</v>
      </c>
      <c r="G114">
        <f t="shared" si="5"/>
        <v>480</v>
      </c>
      <c r="H114" t="str">
        <f t="shared" si="6"/>
        <v>640x480</v>
      </c>
      <c r="I114">
        <f t="shared" si="7"/>
        <v>1.3333333333333333</v>
      </c>
    </row>
    <row r="115" spans="1:9">
      <c r="A115" s="1" t="s">
        <v>206</v>
      </c>
      <c r="B115" s="1">
        <v>8150</v>
      </c>
      <c r="C115" t="s">
        <v>20</v>
      </c>
      <c r="D115">
        <v>480</v>
      </c>
      <c r="E115">
        <v>640</v>
      </c>
      <c r="F115">
        <f t="shared" si="4"/>
        <v>640</v>
      </c>
      <c r="G115">
        <f t="shared" si="5"/>
        <v>480</v>
      </c>
      <c r="H115" t="str">
        <f t="shared" si="6"/>
        <v>640x480</v>
      </c>
      <c r="I115">
        <f t="shared" si="7"/>
        <v>1.3333333333333333</v>
      </c>
    </row>
    <row r="116" spans="1:9">
      <c r="B116" s="1" t="s">
        <v>207</v>
      </c>
      <c r="C116" t="s">
        <v>20</v>
      </c>
      <c r="D116">
        <v>480</v>
      </c>
      <c r="E116">
        <v>640</v>
      </c>
      <c r="F116">
        <f t="shared" si="4"/>
        <v>640</v>
      </c>
      <c r="G116">
        <f t="shared" si="5"/>
        <v>480</v>
      </c>
      <c r="H116" t="str">
        <f t="shared" si="6"/>
        <v>640x480</v>
      </c>
      <c r="I116">
        <f t="shared" si="7"/>
        <v>1.3333333333333333</v>
      </c>
    </row>
    <row r="117" spans="1:9">
      <c r="B117" s="1" t="s">
        <v>351</v>
      </c>
      <c r="C117" t="s">
        <v>20</v>
      </c>
      <c r="D117">
        <v>480</v>
      </c>
      <c r="E117">
        <v>640</v>
      </c>
      <c r="F117">
        <f t="shared" si="4"/>
        <v>640</v>
      </c>
      <c r="G117">
        <f t="shared" si="5"/>
        <v>480</v>
      </c>
      <c r="H117" t="str">
        <f t="shared" si="6"/>
        <v>640x480</v>
      </c>
      <c r="I117">
        <f t="shared" si="7"/>
        <v>1.3333333333333333</v>
      </c>
    </row>
    <row r="118" spans="1:9">
      <c r="B118" s="1" t="s">
        <v>417</v>
      </c>
      <c r="C118" t="s">
        <v>20</v>
      </c>
      <c r="D118">
        <v>480</v>
      </c>
      <c r="E118">
        <v>640</v>
      </c>
      <c r="F118">
        <f t="shared" si="4"/>
        <v>640</v>
      </c>
      <c r="G118">
        <f t="shared" si="5"/>
        <v>480</v>
      </c>
      <c r="H118" t="str">
        <f t="shared" si="6"/>
        <v>640x480</v>
      </c>
      <c r="I118">
        <f t="shared" si="7"/>
        <v>1.3333333333333333</v>
      </c>
    </row>
    <row r="119" spans="1:9">
      <c r="B119" s="1" t="s">
        <v>425</v>
      </c>
      <c r="C119" t="s">
        <v>20</v>
      </c>
      <c r="D119">
        <v>480</v>
      </c>
      <c r="E119">
        <v>640</v>
      </c>
      <c r="F119">
        <f t="shared" si="4"/>
        <v>640</v>
      </c>
      <c r="G119">
        <f t="shared" si="5"/>
        <v>480</v>
      </c>
      <c r="H119" t="str">
        <f t="shared" si="6"/>
        <v>640x480</v>
      </c>
      <c r="I119">
        <f t="shared" si="7"/>
        <v>1.3333333333333333</v>
      </c>
    </row>
    <row r="120" spans="1:9">
      <c r="B120" s="1" t="s">
        <v>426</v>
      </c>
      <c r="C120" t="s">
        <v>20</v>
      </c>
      <c r="D120">
        <v>480</v>
      </c>
      <c r="E120">
        <v>640</v>
      </c>
      <c r="F120">
        <f t="shared" si="4"/>
        <v>640</v>
      </c>
      <c r="G120">
        <f t="shared" si="5"/>
        <v>480</v>
      </c>
      <c r="H120" t="str">
        <f t="shared" si="6"/>
        <v>640x480</v>
      </c>
      <c r="I120">
        <f t="shared" si="7"/>
        <v>1.3333333333333333</v>
      </c>
    </row>
    <row r="121" spans="1:9">
      <c r="B121" s="1" t="s">
        <v>427</v>
      </c>
      <c r="C121" t="s">
        <v>20</v>
      </c>
      <c r="D121">
        <v>480</v>
      </c>
      <c r="E121">
        <v>640</v>
      </c>
      <c r="F121">
        <f t="shared" si="4"/>
        <v>640</v>
      </c>
      <c r="G121">
        <f t="shared" si="5"/>
        <v>480</v>
      </c>
      <c r="H121" t="str">
        <f t="shared" si="6"/>
        <v>640x480</v>
      </c>
      <c r="I121">
        <f t="shared" si="7"/>
        <v>1.3333333333333333</v>
      </c>
    </row>
    <row r="122" spans="1:9">
      <c r="B122" s="1" t="s">
        <v>428</v>
      </c>
      <c r="C122" t="s">
        <v>20</v>
      </c>
      <c r="D122">
        <v>480</v>
      </c>
      <c r="E122">
        <v>640</v>
      </c>
      <c r="F122">
        <f t="shared" si="4"/>
        <v>640</v>
      </c>
      <c r="G122">
        <f t="shared" si="5"/>
        <v>480</v>
      </c>
      <c r="H122" t="str">
        <f t="shared" si="6"/>
        <v>640x480</v>
      </c>
      <c r="I122">
        <f t="shared" si="7"/>
        <v>1.3333333333333333</v>
      </c>
    </row>
    <row r="123" spans="1:9">
      <c r="B123" s="1" t="s">
        <v>429</v>
      </c>
      <c r="C123" t="s">
        <v>20</v>
      </c>
      <c r="D123">
        <v>480</v>
      </c>
      <c r="E123">
        <v>640</v>
      </c>
      <c r="F123">
        <f t="shared" si="4"/>
        <v>640</v>
      </c>
      <c r="G123">
        <f t="shared" si="5"/>
        <v>480</v>
      </c>
      <c r="H123" t="str">
        <f t="shared" si="6"/>
        <v>640x480</v>
      </c>
      <c r="I123">
        <f t="shared" si="7"/>
        <v>1.3333333333333333</v>
      </c>
    </row>
    <row r="124" spans="1:9">
      <c r="B124" s="1" t="s">
        <v>449</v>
      </c>
      <c r="C124" t="s">
        <v>20</v>
      </c>
      <c r="D124">
        <v>480</v>
      </c>
      <c r="E124">
        <v>640</v>
      </c>
      <c r="F124">
        <f t="shared" si="4"/>
        <v>640</v>
      </c>
      <c r="G124">
        <f t="shared" si="5"/>
        <v>480</v>
      </c>
      <c r="H124" t="str">
        <f t="shared" si="6"/>
        <v>640x480</v>
      </c>
      <c r="I124">
        <f t="shared" si="7"/>
        <v>1.3333333333333333</v>
      </c>
    </row>
    <row r="125" spans="1:9">
      <c r="B125" s="1" t="s">
        <v>450</v>
      </c>
      <c r="C125" t="s">
        <v>20</v>
      </c>
      <c r="D125">
        <v>480</v>
      </c>
      <c r="E125">
        <v>640</v>
      </c>
      <c r="F125">
        <f t="shared" si="4"/>
        <v>640</v>
      </c>
      <c r="G125">
        <f t="shared" si="5"/>
        <v>480</v>
      </c>
      <c r="H125" t="str">
        <f t="shared" si="6"/>
        <v>640x480</v>
      </c>
      <c r="I125">
        <f t="shared" si="7"/>
        <v>1.3333333333333333</v>
      </c>
    </row>
    <row r="126" spans="1:9">
      <c r="B126" s="1" t="s">
        <v>451</v>
      </c>
      <c r="C126" t="s">
        <v>20</v>
      </c>
      <c r="D126">
        <v>480</v>
      </c>
      <c r="E126">
        <v>640</v>
      </c>
      <c r="F126">
        <f t="shared" si="4"/>
        <v>640</v>
      </c>
      <c r="G126">
        <f t="shared" si="5"/>
        <v>480</v>
      </c>
      <c r="H126" t="str">
        <f t="shared" si="6"/>
        <v>640x480</v>
      </c>
      <c r="I126">
        <f t="shared" si="7"/>
        <v>1.3333333333333333</v>
      </c>
    </row>
    <row r="127" spans="1:9">
      <c r="B127" s="1" t="s">
        <v>452</v>
      </c>
      <c r="C127" t="s">
        <v>20</v>
      </c>
      <c r="D127">
        <v>480</v>
      </c>
      <c r="E127">
        <v>640</v>
      </c>
      <c r="F127">
        <f t="shared" si="4"/>
        <v>640</v>
      </c>
      <c r="G127">
        <f t="shared" si="5"/>
        <v>480</v>
      </c>
      <c r="H127" t="str">
        <f t="shared" si="6"/>
        <v>640x480</v>
      </c>
      <c r="I127">
        <f t="shared" si="7"/>
        <v>1.3333333333333333</v>
      </c>
    </row>
    <row r="128" spans="1:9">
      <c r="B128" s="1" t="s">
        <v>457</v>
      </c>
      <c r="C128" t="s">
        <v>20</v>
      </c>
      <c r="D128">
        <v>480</v>
      </c>
      <c r="E128">
        <v>640</v>
      </c>
      <c r="F128">
        <f t="shared" si="4"/>
        <v>640</v>
      </c>
      <c r="G128">
        <f t="shared" si="5"/>
        <v>480</v>
      </c>
      <c r="H128" t="str">
        <f t="shared" si="6"/>
        <v>640x480</v>
      </c>
      <c r="I128">
        <f t="shared" si="7"/>
        <v>1.3333333333333333</v>
      </c>
    </row>
    <row r="129" spans="1:9">
      <c r="B129" s="1" t="s">
        <v>458</v>
      </c>
      <c r="C129" t="s">
        <v>20</v>
      </c>
      <c r="D129">
        <v>480</v>
      </c>
      <c r="E129">
        <v>640</v>
      </c>
      <c r="F129">
        <f t="shared" si="4"/>
        <v>640</v>
      </c>
      <c r="G129">
        <f t="shared" si="5"/>
        <v>480</v>
      </c>
      <c r="H129" t="str">
        <f t="shared" si="6"/>
        <v>640x480</v>
      </c>
      <c r="I129">
        <f t="shared" si="7"/>
        <v>1.3333333333333333</v>
      </c>
    </row>
    <row r="130" spans="1:9">
      <c r="B130" s="1" t="s">
        <v>516</v>
      </c>
      <c r="C130" t="s">
        <v>20</v>
      </c>
      <c r="D130">
        <v>480</v>
      </c>
      <c r="E130">
        <v>640</v>
      </c>
      <c r="F130">
        <f t="shared" ref="F130:F193" si="8">MAX(D130,E130)</f>
        <v>640</v>
      </c>
      <c r="G130">
        <f t="shared" ref="G130:G193" si="9">MIN(D130,E130)</f>
        <v>480</v>
      </c>
      <c r="H130" t="str">
        <f t="shared" ref="H130:H193" si="10">CONCATENATE(F130,"x",G130)</f>
        <v>640x480</v>
      </c>
      <c r="I130">
        <f t="shared" ref="I130:I193" si="11">F130/G130</f>
        <v>1.3333333333333333</v>
      </c>
    </row>
    <row r="131" spans="1:9">
      <c r="B131" s="1" t="s">
        <v>523</v>
      </c>
      <c r="C131" t="s">
        <v>20</v>
      </c>
      <c r="D131">
        <v>480</v>
      </c>
      <c r="E131">
        <v>640</v>
      </c>
      <c r="F131">
        <f t="shared" si="8"/>
        <v>640</v>
      </c>
      <c r="G131">
        <f t="shared" si="9"/>
        <v>480</v>
      </c>
      <c r="H131" t="str">
        <f t="shared" si="10"/>
        <v>640x480</v>
      </c>
      <c r="I131">
        <f t="shared" si="11"/>
        <v>1.3333333333333333</v>
      </c>
    </row>
    <row r="132" spans="1:9">
      <c r="B132" s="1" t="s">
        <v>524</v>
      </c>
      <c r="C132" t="s">
        <v>20</v>
      </c>
      <c r="D132">
        <v>480</v>
      </c>
      <c r="E132">
        <v>640</v>
      </c>
      <c r="F132">
        <f t="shared" si="8"/>
        <v>640</v>
      </c>
      <c r="G132">
        <f t="shared" si="9"/>
        <v>480</v>
      </c>
      <c r="H132" t="str">
        <f t="shared" si="10"/>
        <v>640x480</v>
      </c>
      <c r="I132">
        <f t="shared" si="11"/>
        <v>1.3333333333333333</v>
      </c>
    </row>
    <row r="133" spans="1:9">
      <c r="A133" s="1" t="s">
        <v>530</v>
      </c>
      <c r="B133" s="1" t="s">
        <v>531</v>
      </c>
      <c r="C133" t="s">
        <v>20</v>
      </c>
      <c r="D133">
        <v>480</v>
      </c>
      <c r="E133">
        <v>640</v>
      </c>
      <c r="F133">
        <f t="shared" si="8"/>
        <v>640</v>
      </c>
      <c r="G133">
        <f t="shared" si="9"/>
        <v>480</v>
      </c>
      <c r="H133" t="str">
        <f t="shared" si="10"/>
        <v>640x480</v>
      </c>
      <c r="I133">
        <f t="shared" si="11"/>
        <v>1.3333333333333333</v>
      </c>
    </row>
    <row r="134" spans="1:9">
      <c r="B134" s="1" t="s">
        <v>532</v>
      </c>
      <c r="C134" t="s">
        <v>20</v>
      </c>
      <c r="D134">
        <v>480</v>
      </c>
      <c r="E134">
        <v>640</v>
      </c>
      <c r="F134">
        <f t="shared" si="8"/>
        <v>640</v>
      </c>
      <c r="G134">
        <f t="shared" si="9"/>
        <v>480</v>
      </c>
      <c r="H134" t="str">
        <f t="shared" si="10"/>
        <v>640x480</v>
      </c>
      <c r="I134">
        <f t="shared" si="11"/>
        <v>1.3333333333333333</v>
      </c>
    </row>
    <row r="135" spans="1:9">
      <c r="A135" s="1" t="s">
        <v>81</v>
      </c>
      <c r="B135" s="1" t="s">
        <v>111</v>
      </c>
      <c r="C135" t="s">
        <v>112</v>
      </c>
      <c r="D135">
        <v>480</v>
      </c>
      <c r="E135">
        <v>690</v>
      </c>
      <c r="F135">
        <f t="shared" si="8"/>
        <v>690</v>
      </c>
      <c r="G135">
        <f t="shared" si="9"/>
        <v>480</v>
      </c>
      <c r="H135" t="str">
        <f t="shared" si="10"/>
        <v>690x480</v>
      </c>
      <c r="I135">
        <f t="shared" si="11"/>
        <v>1.4375</v>
      </c>
    </row>
    <row r="136" spans="1:9">
      <c r="A136" s="1" t="s">
        <v>50</v>
      </c>
      <c r="B136" s="1" t="s">
        <v>67</v>
      </c>
      <c r="C136" t="s">
        <v>68</v>
      </c>
      <c r="D136">
        <v>720</v>
      </c>
      <c r="E136">
        <v>720</v>
      </c>
      <c r="F136">
        <f t="shared" si="8"/>
        <v>720</v>
      </c>
      <c r="G136">
        <f t="shared" si="9"/>
        <v>720</v>
      </c>
      <c r="H136" t="str">
        <f t="shared" si="10"/>
        <v>720x720</v>
      </c>
      <c r="I136">
        <f t="shared" si="11"/>
        <v>1</v>
      </c>
    </row>
    <row r="137" spans="1:9">
      <c r="B137" s="1" t="s">
        <v>289</v>
      </c>
      <c r="C137" t="s">
        <v>290</v>
      </c>
      <c r="D137">
        <v>480</v>
      </c>
      <c r="E137">
        <v>760</v>
      </c>
      <c r="F137">
        <f t="shared" si="8"/>
        <v>760</v>
      </c>
      <c r="G137">
        <f t="shared" si="9"/>
        <v>480</v>
      </c>
      <c r="H137" t="str">
        <f t="shared" si="10"/>
        <v>760x480</v>
      </c>
      <c r="I137">
        <f t="shared" si="11"/>
        <v>1.5833333333333333</v>
      </c>
    </row>
    <row r="138" spans="1:9">
      <c r="B138" s="1" t="s">
        <v>271</v>
      </c>
      <c r="C138" t="s">
        <v>272</v>
      </c>
      <c r="D138">
        <v>345</v>
      </c>
      <c r="E138">
        <v>800</v>
      </c>
      <c r="F138">
        <f t="shared" si="8"/>
        <v>800</v>
      </c>
      <c r="G138">
        <f t="shared" si="9"/>
        <v>345</v>
      </c>
      <c r="H138" t="str">
        <f t="shared" si="10"/>
        <v>800x345</v>
      </c>
      <c r="I138">
        <f t="shared" si="11"/>
        <v>2.318840579710145</v>
      </c>
    </row>
    <row r="139" spans="1:9">
      <c r="B139" s="1" t="s">
        <v>339</v>
      </c>
      <c r="C139" t="s">
        <v>340</v>
      </c>
      <c r="D139">
        <v>800</v>
      </c>
      <c r="E139">
        <v>352</v>
      </c>
      <c r="F139">
        <f t="shared" si="8"/>
        <v>800</v>
      </c>
      <c r="G139">
        <f t="shared" si="9"/>
        <v>352</v>
      </c>
      <c r="H139" t="str">
        <f t="shared" si="10"/>
        <v>800x352</v>
      </c>
      <c r="I139">
        <f t="shared" si="11"/>
        <v>2.2727272727272729</v>
      </c>
    </row>
    <row r="140" spans="1:9">
      <c r="B140" s="1" t="s">
        <v>341</v>
      </c>
      <c r="C140" t="s">
        <v>340</v>
      </c>
      <c r="D140">
        <v>800</v>
      </c>
      <c r="E140">
        <v>352</v>
      </c>
      <c r="F140">
        <f t="shared" si="8"/>
        <v>800</v>
      </c>
      <c r="G140">
        <f t="shared" si="9"/>
        <v>352</v>
      </c>
      <c r="H140" t="str">
        <f t="shared" si="10"/>
        <v>800x352</v>
      </c>
      <c r="I140">
        <f t="shared" si="11"/>
        <v>2.2727272727272729</v>
      </c>
    </row>
    <row r="141" spans="1:9">
      <c r="A141" s="1" t="s">
        <v>43</v>
      </c>
      <c r="B141" s="1">
        <v>5</v>
      </c>
      <c r="C141" t="s">
        <v>44</v>
      </c>
      <c r="D141">
        <v>400</v>
      </c>
      <c r="E141">
        <v>800</v>
      </c>
      <c r="F141">
        <f t="shared" si="8"/>
        <v>800</v>
      </c>
      <c r="G141">
        <f t="shared" si="9"/>
        <v>400</v>
      </c>
      <c r="H141" t="str">
        <f t="shared" si="10"/>
        <v>800x400</v>
      </c>
      <c r="I141">
        <f t="shared" si="11"/>
        <v>2</v>
      </c>
    </row>
    <row r="142" spans="1:9">
      <c r="B142" s="1" t="s">
        <v>269</v>
      </c>
      <c r="C142" t="s">
        <v>44</v>
      </c>
      <c r="D142">
        <v>400</v>
      </c>
      <c r="E142">
        <v>800</v>
      </c>
      <c r="F142">
        <f t="shared" si="8"/>
        <v>800</v>
      </c>
      <c r="G142">
        <f t="shared" si="9"/>
        <v>400</v>
      </c>
      <c r="H142" t="str">
        <f t="shared" si="10"/>
        <v>800x400</v>
      </c>
      <c r="I142">
        <f t="shared" si="11"/>
        <v>2</v>
      </c>
    </row>
    <row r="143" spans="1:9">
      <c r="A143" s="1" t="s">
        <v>78</v>
      </c>
      <c r="B143" s="1" t="s">
        <v>79</v>
      </c>
      <c r="C143" t="s">
        <v>80</v>
      </c>
      <c r="D143">
        <v>800</v>
      </c>
      <c r="E143">
        <v>480</v>
      </c>
      <c r="F143">
        <f t="shared" si="8"/>
        <v>800</v>
      </c>
      <c r="G143">
        <f t="shared" si="9"/>
        <v>480</v>
      </c>
      <c r="H143" t="str">
        <f t="shared" si="10"/>
        <v>800x480</v>
      </c>
      <c r="I143">
        <f t="shared" si="11"/>
        <v>1.6666666666666667</v>
      </c>
    </row>
    <row r="144" spans="1:9">
      <c r="A144" s="1" t="s">
        <v>142</v>
      </c>
      <c r="B144" s="1" t="s">
        <v>143</v>
      </c>
      <c r="C144" t="s">
        <v>80</v>
      </c>
      <c r="D144">
        <v>800</v>
      </c>
      <c r="E144">
        <v>480</v>
      </c>
      <c r="F144">
        <f t="shared" si="8"/>
        <v>800</v>
      </c>
      <c r="G144">
        <f t="shared" si="9"/>
        <v>480</v>
      </c>
      <c r="H144" t="str">
        <f t="shared" si="10"/>
        <v>800x480</v>
      </c>
      <c r="I144">
        <f t="shared" si="11"/>
        <v>1.6666666666666667</v>
      </c>
    </row>
    <row r="145" spans="1:9">
      <c r="A145" s="1" t="s">
        <v>201</v>
      </c>
      <c r="B145" s="1" t="s">
        <v>202</v>
      </c>
      <c r="C145" t="s">
        <v>80</v>
      </c>
      <c r="D145">
        <v>800</v>
      </c>
      <c r="E145">
        <v>480</v>
      </c>
      <c r="F145">
        <f t="shared" si="8"/>
        <v>800</v>
      </c>
      <c r="G145">
        <f t="shared" si="9"/>
        <v>480</v>
      </c>
      <c r="H145" t="str">
        <f t="shared" si="10"/>
        <v>800x480</v>
      </c>
      <c r="I145">
        <f t="shared" si="11"/>
        <v>1.6666666666666667</v>
      </c>
    </row>
    <row r="146" spans="1:9">
      <c r="B146" s="1">
        <v>770</v>
      </c>
      <c r="C146" t="s">
        <v>80</v>
      </c>
      <c r="D146">
        <v>800</v>
      </c>
      <c r="E146">
        <v>480</v>
      </c>
      <c r="F146">
        <f t="shared" si="8"/>
        <v>800</v>
      </c>
      <c r="G146">
        <f t="shared" si="9"/>
        <v>480</v>
      </c>
      <c r="H146" t="str">
        <f t="shared" si="10"/>
        <v>800x480</v>
      </c>
      <c r="I146">
        <f t="shared" si="11"/>
        <v>1.6666666666666667</v>
      </c>
    </row>
    <row r="147" spans="1:9">
      <c r="B147" s="1" t="s">
        <v>342</v>
      </c>
      <c r="C147" t="s">
        <v>80</v>
      </c>
      <c r="D147">
        <v>800</v>
      </c>
      <c r="E147">
        <v>480</v>
      </c>
      <c r="F147">
        <f t="shared" si="8"/>
        <v>800</v>
      </c>
      <c r="G147">
        <f t="shared" si="9"/>
        <v>480</v>
      </c>
      <c r="H147" t="str">
        <f t="shared" si="10"/>
        <v>800x480</v>
      </c>
      <c r="I147">
        <f t="shared" si="11"/>
        <v>1.6666666666666667</v>
      </c>
    </row>
    <row r="148" spans="1:9">
      <c r="B148" s="1" t="s">
        <v>324</v>
      </c>
      <c r="C148" t="s">
        <v>80</v>
      </c>
      <c r="D148">
        <v>800</v>
      </c>
      <c r="E148">
        <v>480</v>
      </c>
      <c r="F148">
        <f t="shared" si="8"/>
        <v>800</v>
      </c>
      <c r="G148">
        <f t="shared" si="9"/>
        <v>480</v>
      </c>
      <c r="H148" t="str">
        <f t="shared" si="10"/>
        <v>800x480</v>
      </c>
      <c r="I148">
        <f t="shared" si="11"/>
        <v>1.6666666666666667</v>
      </c>
    </row>
    <row r="149" spans="1:9">
      <c r="B149" s="1" t="s">
        <v>325</v>
      </c>
      <c r="C149" t="s">
        <v>80</v>
      </c>
      <c r="D149">
        <v>800</v>
      </c>
      <c r="E149">
        <v>480</v>
      </c>
      <c r="F149">
        <f t="shared" si="8"/>
        <v>800</v>
      </c>
      <c r="G149">
        <f t="shared" si="9"/>
        <v>480</v>
      </c>
      <c r="H149" t="str">
        <f t="shared" si="10"/>
        <v>800x480</v>
      </c>
      <c r="I149">
        <f t="shared" si="11"/>
        <v>1.6666666666666667</v>
      </c>
    </row>
    <row r="150" spans="1:9">
      <c r="B150" s="1" t="s">
        <v>365</v>
      </c>
      <c r="C150" t="s">
        <v>80</v>
      </c>
      <c r="D150">
        <v>800</v>
      </c>
      <c r="E150">
        <v>480</v>
      </c>
      <c r="F150">
        <f t="shared" si="8"/>
        <v>800</v>
      </c>
      <c r="G150">
        <f t="shared" si="9"/>
        <v>480</v>
      </c>
      <c r="H150" t="str">
        <f t="shared" si="10"/>
        <v>800x480</v>
      </c>
      <c r="I150">
        <f t="shared" si="11"/>
        <v>1.6666666666666667</v>
      </c>
    </row>
    <row r="151" spans="1:9">
      <c r="B151" s="1" t="s">
        <v>371</v>
      </c>
      <c r="C151" t="s">
        <v>80</v>
      </c>
      <c r="D151">
        <v>800</v>
      </c>
      <c r="E151">
        <v>480</v>
      </c>
      <c r="F151">
        <f t="shared" si="8"/>
        <v>800</v>
      </c>
      <c r="G151">
        <f t="shared" si="9"/>
        <v>480</v>
      </c>
      <c r="H151" t="str">
        <f t="shared" si="10"/>
        <v>800x480</v>
      </c>
      <c r="I151">
        <f t="shared" si="11"/>
        <v>1.6666666666666667</v>
      </c>
    </row>
    <row r="152" spans="1:9">
      <c r="B152" s="1" t="s">
        <v>403</v>
      </c>
      <c r="C152" t="s">
        <v>80</v>
      </c>
      <c r="D152">
        <v>800</v>
      </c>
      <c r="E152">
        <v>480</v>
      </c>
      <c r="F152">
        <f t="shared" si="8"/>
        <v>800</v>
      </c>
      <c r="G152">
        <f t="shared" si="9"/>
        <v>480</v>
      </c>
      <c r="H152" t="str">
        <f t="shared" si="10"/>
        <v>800x480</v>
      </c>
      <c r="I152">
        <f t="shared" si="11"/>
        <v>1.6666666666666667</v>
      </c>
    </row>
    <row r="153" spans="1:9">
      <c r="B153" s="1" t="s">
        <v>406</v>
      </c>
      <c r="C153" t="s">
        <v>80</v>
      </c>
      <c r="D153">
        <v>800</v>
      </c>
      <c r="E153">
        <v>480</v>
      </c>
      <c r="F153">
        <f t="shared" si="8"/>
        <v>800</v>
      </c>
      <c r="G153">
        <f t="shared" si="9"/>
        <v>480</v>
      </c>
      <c r="H153" t="str">
        <f t="shared" si="10"/>
        <v>800x480</v>
      </c>
      <c r="I153">
        <f t="shared" si="11"/>
        <v>1.6666666666666667</v>
      </c>
    </row>
    <row r="154" spans="1:9">
      <c r="B154" s="1" t="s">
        <v>423</v>
      </c>
      <c r="C154" t="s">
        <v>80</v>
      </c>
      <c r="D154">
        <v>800</v>
      </c>
      <c r="E154">
        <v>480</v>
      </c>
      <c r="F154">
        <f t="shared" si="8"/>
        <v>800</v>
      </c>
      <c r="G154">
        <f t="shared" si="9"/>
        <v>480</v>
      </c>
      <c r="H154" t="str">
        <f t="shared" si="10"/>
        <v>800x480</v>
      </c>
      <c r="I154">
        <f t="shared" si="11"/>
        <v>1.6666666666666667</v>
      </c>
    </row>
    <row r="155" spans="1:9">
      <c r="B155" s="1" t="s">
        <v>519</v>
      </c>
      <c r="C155" t="s">
        <v>80</v>
      </c>
      <c r="D155">
        <v>800</v>
      </c>
      <c r="E155">
        <v>480</v>
      </c>
      <c r="F155">
        <f t="shared" si="8"/>
        <v>800</v>
      </c>
      <c r="G155">
        <f t="shared" si="9"/>
        <v>480</v>
      </c>
      <c r="H155" t="str">
        <f t="shared" si="10"/>
        <v>800x480</v>
      </c>
      <c r="I155">
        <f t="shared" si="11"/>
        <v>1.6666666666666667</v>
      </c>
    </row>
    <row r="156" spans="1:9">
      <c r="A156" s="1" t="s">
        <v>3</v>
      </c>
      <c r="B156" s="1" t="s">
        <v>10</v>
      </c>
      <c r="C156" t="s">
        <v>11</v>
      </c>
      <c r="D156">
        <v>480</v>
      </c>
      <c r="E156">
        <v>800</v>
      </c>
      <c r="F156">
        <f t="shared" si="8"/>
        <v>800</v>
      </c>
      <c r="G156">
        <f t="shared" si="9"/>
        <v>480</v>
      </c>
      <c r="H156" t="str">
        <f t="shared" si="10"/>
        <v>800x480</v>
      </c>
      <c r="I156">
        <f t="shared" si="11"/>
        <v>1.6666666666666667</v>
      </c>
    </row>
    <row r="157" spans="1:9">
      <c r="A157" s="1" t="s">
        <v>3</v>
      </c>
      <c r="B157" s="1" t="s">
        <v>12</v>
      </c>
      <c r="C157" t="s">
        <v>11</v>
      </c>
      <c r="D157">
        <v>480</v>
      </c>
      <c r="E157">
        <v>800</v>
      </c>
      <c r="F157">
        <f t="shared" si="8"/>
        <v>800</v>
      </c>
      <c r="G157">
        <f t="shared" si="9"/>
        <v>480</v>
      </c>
      <c r="H157" t="str">
        <f t="shared" si="10"/>
        <v>800x480</v>
      </c>
      <c r="I157">
        <f t="shared" si="11"/>
        <v>1.6666666666666667</v>
      </c>
    </row>
    <row r="158" spans="1:9">
      <c r="A158" s="1" t="s">
        <v>3</v>
      </c>
      <c r="B158" s="1" t="s">
        <v>13</v>
      </c>
      <c r="C158" t="s">
        <v>11</v>
      </c>
      <c r="D158">
        <v>480</v>
      </c>
      <c r="E158">
        <v>800</v>
      </c>
      <c r="F158">
        <f t="shared" si="8"/>
        <v>800</v>
      </c>
      <c r="G158">
        <f t="shared" si="9"/>
        <v>480</v>
      </c>
      <c r="H158" t="str">
        <f t="shared" si="10"/>
        <v>800x480</v>
      </c>
      <c r="I158">
        <f t="shared" si="11"/>
        <v>1.6666666666666667</v>
      </c>
    </row>
    <row r="159" spans="1:9">
      <c r="A159" s="1" t="s">
        <v>3</v>
      </c>
      <c r="B159" s="1" t="s">
        <v>14</v>
      </c>
      <c r="C159" t="s">
        <v>11</v>
      </c>
      <c r="D159">
        <v>480</v>
      </c>
      <c r="E159">
        <v>800</v>
      </c>
      <c r="F159">
        <f t="shared" si="8"/>
        <v>800</v>
      </c>
      <c r="G159">
        <f t="shared" si="9"/>
        <v>480</v>
      </c>
      <c r="H159" t="str">
        <f t="shared" si="10"/>
        <v>800x480</v>
      </c>
      <c r="I159">
        <f t="shared" si="11"/>
        <v>1.6666666666666667</v>
      </c>
    </row>
    <row r="160" spans="1:9">
      <c r="A160" s="1" t="s">
        <v>3</v>
      </c>
      <c r="B160" s="1" t="s">
        <v>17</v>
      </c>
      <c r="C160" t="s">
        <v>11</v>
      </c>
      <c r="D160">
        <v>480</v>
      </c>
      <c r="E160">
        <v>800</v>
      </c>
      <c r="F160">
        <f t="shared" si="8"/>
        <v>800</v>
      </c>
      <c r="G160">
        <f t="shared" si="9"/>
        <v>480</v>
      </c>
      <c r="H160" t="str">
        <f t="shared" si="10"/>
        <v>800x480</v>
      </c>
      <c r="I160">
        <f t="shared" si="11"/>
        <v>1.6666666666666667</v>
      </c>
    </row>
    <row r="161" spans="1:9">
      <c r="A161" s="1" t="s">
        <v>3</v>
      </c>
      <c r="B161" s="1" t="s">
        <v>18</v>
      </c>
      <c r="C161" t="s">
        <v>11</v>
      </c>
      <c r="D161">
        <v>480</v>
      </c>
      <c r="E161">
        <v>800</v>
      </c>
      <c r="F161">
        <f t="shared" si="8"/>
        <v>800</v>
      </c>
      <c r="G161">
        <f t="shared" si="9"/>
        <v>480</v>
      </c>
      <c r="H161" t="str">
        <f t="shared" si="10"/>
        <v>800x480</v>
      </c>
      <c r="I161">
        <f t="shared" si="11"/>
        <v>1.6666666666666667</v>
      </c>
    </row>
    <row r="162" spans="1:9">
      <c r="A162" s="1" t="s">
        <v>26</v>
      </c>
      <c r="B162" s="1" t="s">
        <v>27</v>
      </c>
      <c r="C162" t="s">
        <v>11</v>
      </c>
      <c r="D162">
        <v>480</v>
      </c>
      <c r="E162">
        <v>800</v>
      </c>
      <c r="F162">
        <f t="shared" si="8"/>
        <v>800</v>
      </c>
      <c r="G162">
        <f t="shared" si="9"/>
        <v>480</v>
      </c>
      <c r="H162" t="str">
        <f t="shared" si="10"/>
        <v>800x480</v>
      </c>
      <c r="I162">
        <f t="shared" si="11"/>
        <v>1.6666666666666667</v>
      </c>
    </row>
    <row r="163" spans="1:9">
      <c r="A163" s="1" t="s">
        <v>73</v>
      </c>
      <c r="B163" s="1" t="s">
        <v>76</v>
      </c>
      <c r="C163" t="s">
        <v>11</v>
      </c>
      <c r="D163">
        <v>480</v>
      </c>
      <c r="E163">
        <v>800</v>
      </c>
      <c r="F163">
        <f t="shared" si="8"/>
        <v>800</v>
      </c>
      <c r="G163">
        <f t="shared" si="9"/>
        <v>480</v>
      </c>
      <c r="H163" t="str">
        <f t="shared" si="10"/>
        <v>800x480</v>
      </c>
      <c r="I163">
        <f t="shared" si="11"/>
        <v>1.6666666666666667</v>
      </c>
    </row>
    <row r="164" spans="1:9">
      <c r="A164" s="1" t="s">
        <v>81</v>
      </c>
      <c r="B164" s="1" t="s">
        <v>96</v>
      </c>
      <c r="C164" t="s">
        <v>11</v>
      </c>
      <c r="D164">
        <v>480</v>
      </c>
      <c r="E164">
        <v>800</v>
      </c>
      <c r="F164">
        <f t="shared" si="8"/>
        <v>800</v>
      </c>
      <c r="G164">
        <f t="shared" si="9"/>
        <v>480</v>
      </c>
      <c r="H164" t="str">
        <f t="shared" si="10"/>
        <v>800x480</v>
      </c>
      <c r="I164">
        <f t="shared" si="11"/>
        <v>1.6666666666666667</v>
      </c>
    </row>
    <row r="165" spans="1:9">
      <c r="A165" s="1" t="s">
        <v>81</v>
      </c>
      <c r="B165" s="1" t="s">
        <v>101</v>
      </c>
      <c r="C165" t="s">
        <v>11</v>
      </c>
      <c r="D165">
        <v>480</v>
      </c>
      <c r="E165">
        <v>800</v>
      </c>
      <c r="F165">
        <f t="shared" si="8"/>
        <v>800</v>
      </c>
      <c r="G165">
        <f t="shared" si="9"/>
        <v>480</v>
      </c>
      <c r="H165" t="str">
        <f t="shared" si="10"/>
        <v>800x480</v>
      </c>
      <c r="I165">
        <f t="shared" si="11"/>
        <v>1.6666666666666667</v>
      </c>
    </row>
    <row r="166" spans="1:9">
      <c r="A166" s="1" t="s">
        <v>81</v>
      </c>
      <c r="B166" s="1" t="s">
        <v>102</v>
      </c>
      <c r="C166" t="s">
        <v>11</v>
      </c>
      <c r="D166">
        <v>480</v>
      </c>
      <c r="E166">
        <v>800</v>
      </c>
      <c r="F166">
        <f t="shared" si="8"/>
        <v>800</v>
      </c>
      <c r="G166">
        <f t="shared" si="9"/>
        <v>480</v>
      </c>
      <c r="H166" t="str">
        <f t="shared" si="10"/>
        <v>800x480</v>
      </c>
      <c r="I166">
        <f t="shared" si="11"/>
        <v>1.6666666666666667</v>
      </c>
    </row>
    <row r="167" spans="1:9">
      <c r="A167" s="1" t="s">
        <v>81</v>
      </c>
      <c r="B167" s="1" t="s">
        <v>103</v>
      </c>
      <c r="C167" t="s">
        <v>11</v>
      </c>
      <c r="D167">
        <v>480</v>
      </c>
      <c r="E167">
        <v>800</v>
      </c>
      <c r="F167">
        <f t="shared" si="8"/>
        <v>800</v>
      </c>
      <c r="G167">
        <f t="shared" si="9"/>
        <v>480</v>
      </c>
      <c r="H167" t="str">
        <f t="shared" si="10"/>
        <v>800x480</v>
      </c>
      <c r="I167">
        <f t="shared" si="11"/>
        <v>1.6666666666666667</v>
      </c>
    </row>
    <row r="168" spans="1:9">
      <c r="A168" s="1" t="s">
        <v>81</v>
      </c>
      <c r="B168" s="1" t="s">
        <v>104</v>
      </c>
      <c r="C168" t="s">
        <v>11</v>
      </c>
      <c r="D168">
        <v>480</v>
      </c>
      <c r="E168">
        <v>800</v>
      </c>
      <c r="F168">
        <f t="shared" si="8"/>
        <v>800</v>
      </c>
      <c r="G168">
        <f t="shared" si="9"/>
        <v>480</v>
      </c>
      <c r="H168" t="str">
        <f t="shared" si="10"/>
        <v>800x480</v>
      </c>
      <c r="I168">
        <f t="shared" si="11"/>
        <v>1.6666666666666667</v>
      </c>
    </row>
    <row r="169" spans="1:9">
      <c r="A169" s="1" t="s">
        <v>150</v>
      </c>
      <c r="B169" s="1">
        <v>8282</v>
      </c>
      <c r="C169" t="s">
        <v>11</v>
      </c>
      <c r="D169">
        <v>480</v>
      </c>
      <c r="E169">
        <v>800</v>
      </c>
      <c r="F169">
        <f t="shared" si="8"/>
        <v>800</v>
      </c>
      <c r="G169">
        <f t="shared" si="9"/>
        <v>480</v>
      </c>
      <c r="H169" t="str">
        <f t="shared" si="10"/>
        <v>800x480</v>
      </c>
      <c r="I169">
        <f t="shared" si="11"/>
        <v>1.6666666666666667</v>
      </c>
    </row>
    <row r="170" spans="1:9">
      <c r="A170" s="1" t="s">
        <v>150</v>
      </c>
      <c r="B170" s="1" t="s">
        <v>153</v>
      </c>
      <c r="C170" t="s">
        <v>11</v>
      </c>
      <c r="D170">
        <v>480</v>
      </c>
      <c r="E170">
        <v>800</v>
      </c>
      <c r="F170">
        <f t="shared" si="8"/>
        <v>800</v>
      </c>
      <c r="G170">
        <f t="shared" si="9"/>
        <v>480</v>
      </c>
      <c r="H170" t="str">
        <f t="shared" si="10"/>
        <v>800x480</v>
      </c>
      <c r="I170">
        <f t="shared" si="11"/>
        <v>1.6666666666666667</v>
      </c>
    </row>
    <row r="171" spans="1:9">
      <c r="A171" s="1" t="s">
        <v>150</v>
      </c>
      <c r="B171" s="1" t="s">
        <v>154</v>
      </c>
      <c r="C171" t="s">
        <v>11</v>
      </c>
      <c r="D171">
        <v>480</v>
      </c>
      <c r="E171">
        <v>800</v>
      </c>
      <c r="F171">
        <f t="shared" si="8"/>
        <v>800</v>
      </c>
      <c r="G171">
        <f t="shared" si="9"/>
        <v>480</v>
      </c>
      <c r="H171" t="str">
        <f t="shared" si="10"/>
        <v>800x480</v>
      </c>
      <c r="I171">
        <f t="shared" si="11"/>
        <v>1.6666666666666667</v>
      </c>
    </row>
    <row r="172" spans="1:9">
      <c r="A172" s="1" t="s">
        <v>150</v>
      </c>
      <c r="B172" s="1" t="s">
        <v>158</v>
      </c>
      <c r="C172" t="s">
        <v>11</v>
      </c>
      <c r="D172">
        <v>480</v>
      </c>
      <c r="E172">
        <v>800</v>
      </c>
      <c r="F172">
        <f t="shared" si="8"/>
        <v>800</v>
      </c>
      <c r="G172">
        <f t="shared" si="9"/>
        <v>480</v>
      </c>
      <c r="H172" t="str">
        <f t="shared" si="10"/>
        <v>800x480</v>
      </c>
      <c r="I172">
        <f t="shared" si="11"/>
        <v>1.6666666666666667</v>
      </c>
    </row>
    <row r="173" spans="1:9">
      <c r="A173" s="1" t="s">
        <v>150</v>
      </c>
      <c r="B173" s="1" t="s">
        <v>159</v>
      </c>
      <c r="C173" t="s">
        <v>11</v>
      </c>
      <c r="D173">
        <v>480</v>
      </c>
      <c r="E173">
        <v>800</v>
      </c>
      <c r="F173">
        <f t="shared" si="8"/>
        <v>800</v>
      </c>
      <c r="G173">
        <f t="shared" si="9"/>
        <v>480</v>
      </c>
      <c r="H173" t="str">
        <f t="shared" si="10"/>
        <v>800x480</v>
      </c>
      <c r="I173">
        <f t="shared" si="11"/>
        <v>1.6666666666666667</v>
      </c>
    </row>
    <row r="174" spans="1:9">
      <c r="A174" s="1" t="s">
        <v>150</v>
      </c>
      <c r="B174" s="1" t="s">
        <v>160</v>
      </c>
      <c r="C174" t="s">
        <v>11</v>
      </c>
      <c r="D174">
        <v>480</v>
      </c>
      <c r="E174">
        <v>800</v>
      </c>
      <c r="F174">
        <f t="shared" si="8"/>
        <v>800</v>
      </c>
      <c r="G174">
        <f t="shared" si="9"/>
        <v>480</v>
      </c>
      <c r="H174" t="str">
        <f t="shared" si="10"/>
        <v>800x480</v>
      </c>
      <c r="I174">
        <f t="shared" si="11"/>
        <v>1.6666666666666667</v>
      </c>
    </row>
    <row r="175" spans="1:9">
      <c r="A175" s="1" t="s">
        <v>150</v>
      </c>
      <c r="B175" s="1" t="s">
        <v>163</v>
      </c>
      <c r="C175" t="s">
        <v>11</v>
      </c>
      <c r="D175">
        <v>480</v>
      </c>
      <c r="E175">
        <v>800</v>
      </c>
      <c r="F175">
        <f t="shared" si="8"/>
        <v>800</v>
      </c>
      <c r="G175">
        <f t="shared" si="9"/>
        <v>480</v>
      </c>
      <c r="H175" t="str">
        <f t="shared" si="10"/>
        <v>800x480</v>
      </c>
      <c r="I175">
        <f t="shared" si="11"/>
        <v>1.6666666666666667</v>
      </c>
    </row>
    <row r="176" spans="1:9">
      <c r="A176" s="1" t="s">
        <v>150</v>
      </c>
      <c r="B176" s="1" t="s">
        <v>167</v>
      </c>
      <c r="C176" t="s">
        <v>11</v>
      </c>
      <c r="D176">
        <v>480</v>
      </c>
      <c r="E176">
        <v>800</v>
      </c>
      <c r="F176">
        <f t="shared" si="8"/>
        <v>800</v>
      </c>
      <c r="G176">
        <f t="shared" si="9"/>
        <v>480</v>
      </c>
      <c r="H176" t="str">
        <f t="shared" si="10"/>
        <v>800x480</v>
      </c>
      <c r="I176">
        <f t="shared" si="11"/>
        <v>1.6666666666666667</v>
      </c>
    </row>
    <row r="177" spans="1:9">
      <c r="A177" s="1" t="s">
        <v>150</v>
      </c>
      <c r="B177" s="1" t="s">
        <v>170</v>
      </c>
      <c r="C177" t="s">
        <v>11</v>
      </c>
      <c r="D177">
        <v>480</v>
      </c>
      <c r="E177">
        <v>800</v>
      </c>
      <c r="F177">
        <f t="shared" si="8"/>
        <v>800</v>
      </c>
      <c r="G177">
        <f t="shared" si="9"/>
        <v>480</v>
      </c>
      <c r="H177" t="str">
        <f t="shared" si="10"/>
        <v>800x480</v>
      </c>
      <c r="I177">
        <f t="shared" si="11"/>
        <v>1.6666666666666667</v>
      </c>
    </row>
    <row r="178" spans="1:9">
      <c r="A178" s="1" t="s">
        <v>150</v>
      </c>
      <c r="B178" s="1" t="s">
        <v>174</v>
      </c>
      <c r="C178" t="s">
        <v>11</v>
      </c>
      <c r="D178">
        <v>480</v>
      </c>
      <c r="E178">
        <v>800</v>
      </c>
      <c r="F178">
        <f t="shared" si="8"/>
        <v>800</v>
      </c>
      <c r="G178">
        <f t="shared" si="9"/>
        <v>480</v>
      </c>
      <c r="H178" t="str">
        <f t="shared" si="10"/>
        <v>800x480</v>
      </c>
      <c r="I178">
        <f t="shared" si="11"/>
        <v>1.6666666666666667</v>
      </c>
    </row>
    <row r="179" spans="1:9">
      <c r="A179" s="1" t="s">
        <v>150</v>
      </c>
      <c r="B179" s="1" t="s">
        <v>177</v>
      </c>
      <c r="C179" t="s">
        <v>11</v>
      </c>
      <c r="D179">
        <v>480</v>
      </c>
      <c r="E179">
        <v>800</v>
      </c>
      <c r="F179">
        <f t="shared" si="8"/>
        <v>800</v>
      </c>
      <c r="G179">
        <f t="shared" si="9"/>
        <v>480</v>
      </c>
      <c r="H179" t="str">
        <f t="shared" si="10"/>
        <v>800x480</v>
      </c>
      <c r="I179">
        <f t="shared" si="11"/>
        <v>1.6666666666666667</v>
      </c>
    </row>
    <row r="180" spans="1:9">
      <c r="A180" s="1" t="s">
        <v>150</v>
      </c>
      <c r="B180" s="1" t="s">
        <v>178</v>
      </c>
      <c r="C180" t="s">
        <v>11</v>
      </c>
      <c r="D180">
        <v>480</v>
      </c>
      <c r="E180">
        <v>800</v>
      </c>
      <c r="F180">
        <f t="shared" si="8"/>
        <v>800</v>
      </c>
      <c r="G180">
        <f t="shared" si="9"/>
        <v>480</v>
      </c>
      <c r="H180" t="str">
        <f t="shared" si="10"/>
        <v>800x480</v>
      </c>
      <c r="I180">
        <f t="shared" si="11"/>
        <v>1.6666666666666667</v>
      </c>
    </row>
    <row r="181" spans="1:9">
      <c r="A181" s="1" t="s">
        <v>150</v>
      </c>
      <c r="B181" s="1" t="s">
        <v>182</v>
      </c>
      <c r="C181" t="s">
        <v>11</v>
      </c>
      <c r="D181">
        <v>480</v>
      </c>
      <c r="E181">
        <v>800</v>
      </c>
      <c r="F181">
        <f t="shared" si="8"/>
        <v>800</v>
      </c>
      <c r="G181">
        <f t="shared" si="9"/>
        <v>480</v>
      </c>
      <c r="H181" t="str">
        <f t="shared" si="10"/>
        <v>800x480</v>
      </c>
      <c r="I181">
        <f t="shared" si="11"/>
        <v>1.6666666666666667</v>
      </c>
    </row>
    <row r="182" spans="1:9">
      <c r="A182" s="1" t="s">
        <v>150</v>
      </c>
      <c r="B182" s="1" t="s">
        <v>183</v>
      </c>
      <c r="C182" t="s">
        <v>11</v>
      </c>
      <c r="D182">
        <v>480</v>
      </c>
      <c r="E182">
        <v>800</v>
      </c>
      <c r="F182">
        <f t="shared" si="8"/>
        <v>800</v>
      </c>
      <c r="G182">
        <f t="shared" si="9"/>
        <v>480</v>
      </c>
      <c r="H182" t="str">
        <f t="shared" si="10"/>
        <v>800x480</v>
      </c>
      <c r="I182">
        <f t="shared" si="11"/>
        <v>1.6666666666666667</v>
      </c>
    </row>
    <row r="183" spans="1:9">
      <c r="A183" s="1" t="s">
        <v>150</v>
      </c>
      <c r="B183" s="1" t="s">
        <v>186</v>
      </c>
      <c r="C183" t="s">
        <v>11</v>
      </c>
      <c r="D183">
        <v>480</v>
      </c>
      <c r="E183">
        <v>800</v>
      </c>
      <c r="F183">
        <f t="shared" si="8"/>
        <v>800</v>
      </c>
      <c r="G183">
        <f t="shared" si="9"/>
        <v>480</v>
      </c>
      <c r="H183" t="str">
        <f t="shared" si="10"/>
        <v>800x480</v>
      </c>
      <c r="I183">
        <f t="shared" si="11"/>
        <v>1.6666666666666667</v>
      </c>
    </row>
    <row r="184" spans="1:9">
      <c r="A184" s="1" t="s">
        <v>150</v>
      </c>
      <c r="B184" s="1" t="s">
        <v>188</v>
      </c>
      <c r="C184" t="s">
        <v>11</v>
      </c>
      <c r="D184">
        <v>480</v>
      </c>
      <c r="E184">
        <v>800</v>
      </c>
      <c r="F184">
        <f t="shared" si="8"/>
        <v>800</v>
      </c>
      <c r="G184">
        <f t="shared" si="9"/>
        <v>480</v>
      </c>
      <c r="H184" t="str">
        <f t="shared" si="10"/>
        <v>800x480</v>
      </c>
      <c r="I184">
        <f t="shared" si="11"/>
        <v>1.6666666666666667</v>
      </c>
    </row>
    <row r="185" spans="1:9">
      <c r="A185" s="1" t="s">
        <v>150</v>
      </c>
      <c r="B185" s="1" t="s">
        <v>189</v>
      </c>
      <c r="C185" t="s">
        <v>11</v>
      </c>
      <c r="D185">
        <v>480</v>
      </c>
      <c r="E185">
        <v>800</v>
      </c>
      <c r="F185">
        <f t="shared" si="8"/>
        <v>800</v>
      </c>
      <c r="G185">
        <f t="shared" si="9"/>
        <v>480</v>
      </c>
      <c r="H185" t="str">
        <f t="shared" si="10"/>
        <v>800x480</v>
      </c>
      <c r="I185">
        <f t="shared" si="11"/>
        <v>1.6666666666666667</v>
      </c>
    </row>
    <row r="186" spans="1:9">
      <c r="A186" s="1" t="s">
        <v>150</v>
      </c>
      <c r="B186" s="1" t="s">
        <v>190</v>
      </c>
      <c r="C186" t="s">
        <v>11</v>
      </c>
      <c r="D186">
        <v>480</v>
      </c>
      <c r="E186">
        <v>800</v>
      </c>
      <c r="F186">
        <f t="shared" si="8"/>
        <v>800</v>
      </c>
      <c r="G186">
        <f t="shared" si="9"/>
        <v>480</v>
      </c>
      <c r="H186" t="str">
        <f t="shared" si="10"/>
        <v>800x480</v>
      </c>
      <c r="I186">
        <f t="shared" si="11"/>
        <v>1.6666666666666667</v>
      </c>
    </row>
    <row r="187" spans="1:9">
      <c r="A187" s="1" t="s">
        <v>150</v>
      </c>
      <c r="B187" s="1" t="s">
        <v>192</v>
      </c>
      <c r="C187" t="s">
        <v>11</v>
      </c>
      <c r="D187">
        <v>480</v>
      </c>
      <c r="E187">
        <v>800</v>
      </c>
      <c r="F187">
        <f t="shared" si="8"/>
        <v>800</v>
      </c>
      <c r="G187">
        <f t="shared" si="9"/>
        <v>480</v>
      </c>
      <c r="H187" t="str">
        <f t="shared" si="10"/>
        <v>800x480</v>
      </c>
      <c r="I187">
        <f t="shared" si="11"/>
        <v>1.6666666666666667</v>
      </c>
    </row>
    <row r="188" spans="1:9">
      <c r="A188" s="1" t="s">
        <v>150</v>
      </c>
      <c r="B188" s="1" t="s">
        <v>193</v>
      </c>
      <c r="C188" t="s">
        <v>11</v>
      </c>
      <c r="D188">
        <v>480</v>
      </c>
      <c r="E188">
        <v>800</v>
      </c>
      <c r="F188">
        <f t="shared" si="8"/>
        <v>800</v>
      </c>
      <c r="G188">
        <f t="shared" si="9"/>
        <v>480</v>
      </c>
      <c r="H188" t="str">
        <f t="shared" si="10"/>
        <v>800x480</v>
      </c>
      <c r="I188">
        <f t="shared" si="11"/>
        <v>1.6666666666666667</v>
      </c>
    </row>
    <row r="189" spans="1:9">
      <c r="A189" s="1" t="s">
        <v>150</v>
      </c>
      <c r="B189" s="1" t="s">
        <v>194</v>
      </c>
      <c r="C189" t="s">
        <v>11</v>
      </c>
      <c r="D189">
        <v>480</v>
      </c>
      <c r="E189">
        <v>800</v>
      </c>
      <c r="F189">
        <f t="shared" si="8"/>
        <v>800</v>
      </c>
      <c r="G189">
        <f t="shared" si="9"/>
        <v>480</v>
      </c>
      <c r="H189" t="str">
        <f t="shared" si="10"/>
        <v>800x480</v>
      </c>
      <c r="I189">
        <f t="shared" si="11"/>
        <v>1.6666666666666667</v>
      </c>
    </row>
    <row r="190" spans="1:9">
      <c r="A190" s="1" t="s">
        <v>150</v>
      </c>
      <c r="B190" s="1" t="s">
        <v>197</v>
      </c>
      <c r="C190" t="s">
        <v>11</v>
      </c>
      <c r="D190">
        <v>480</v>
      </c>
      <c r="E190">
        <v>800</v>
      </c>
      <c r="F190">
        <f t="shared" si="8"/>
        <v>800</v>
      </c>
      <c r="G190">
        <f t="shared" si="9"/>
        <v>480</v>
      </c>
      <c r="H190" t="str">
        <f t="shared" si="10"/>
        <v>800x480</v>
      </c>
      <c r="I190">
        <f t="shared" si="11"/>
        <v>1.6666666666666667</v>
      </c>
    </row>
    <row r="191" spans="1:9">
      <c r="A191" s="1" t="s">
        <v>150</v>
      </c>
      <c r="B191" s="1" t="s">
        <v>199</v>
      </c>
      <c r="C191" t="s">
        <v>11</v>
      </c>
      <c r="D191">
        <v>480</v>
      </c>
      <c r="E191">
        <v>800</v>
      </c>
      <c r="F191">
        <f t="shared" si="8"/>
        <v>800</v>
      </c>
      <c r="G191">
        <f t="shared" si="9"/>
        <v>480</v>
      </c>
      <c r="H191" t="str">
        <f t="shared" si="10"/>
        <v>800x480</v>
      </c>
      <c r="I191">
        <f t="shared" si="11"/>
        <v>1.6666666666666667</v>
      </c>
    </row>
    <row r="192" spans="1:9">
      <c r="A192" s="1" t="s">
        <v>200</v>
      </c>
      <c r="B192" s="1" t="s">
        <v>199</v>
      </c>
      <c r="C192" t="s">
        <v>11</v>
      </c>
      <c r="D192">
        <v>480</v>
      </c>
      <c r="E192">
        <v>800</v>
      </c>
      <c r="F192">
        <f t="shared" si="8"/>
        <v>800</v>
      </c>
      <c r="G192">
        <f t="shared" si="9"/>
        <v>480</v>
      </c>
      <c r="H192" t="str">
        <f t="shared" si="10"/>
        <v>800x480</v>
      </c>
      <c r="I192">
        <f t="shared" si="11"/>
        <v>1.6666666666666667</v>
      </c>
    </row>
    <row r="193" spans="1:9">
      <c r="A193" s="1" t="s">
        <v>201</v>
      </c>
      <c r="B193" s="1" t="s">
        <v>205</v>
      </c>
      <c r="C193" t="s">
        <v>11</v>
      </c>
      <c r="D193">
        <v>480</v>
      </c>
      <c r="E193">
        <v>800</v>
      </c>
      <c r="F193">
        <f t="shared" si="8"/>
        <v>800</v>
      </c>
      <c r="G193">
        <f t="shared" si="9"/>
        <v>480</v>
      </c>
      <c r="H193" t="str">
        <f t="shared" si="10"/>
        <v>800x480</v>
      </c>
      <c r="I193">
        <f t="shared" si="11"/>
        <v>1.6666666666666667</v>
      </c>
    </row>
    <row r="194" spans="1:9">
      <c r="B194" s="1" t="s">
        <v>212</v>
      </c>
      <c r="C194" t="s">
        <v>11</v>
      </c>
      <c r="D194">
        <v>480</v>
      </c>
      <c r="E194">
        <v>800</v>
      </c>
      <c r="F194">
        <f t="shared" ref="F194:F257" si="12">MAX(D194,E194)</f>
        <v>800</v>
      </c>
      <c r="G194">
        <f t="shared" ref="G194:G257" si="13">MIN(D194,E194)</f>
        <v>480</v>
      </c>
      <c r="H194" t="str">
        <f t="shared" ref="H194:H257" si="14">CONCATENATE(F194,"x",G194)</f>
        <v>800x480</v>
      </c>
      <c r="I194">
        <f t="shared" ref="I194:I257" si="15">F194/G194</f>
        <v>1.6666666666666667</v>
      </c>
    </row>
    <row r="195" spans="1:9">
      <c r="B195" s="1" t="s">
        <v>214</v>
      </c>
      <c r="C195" t="s">
        <v>11</v>
      </c>
      <c r="D195">
        <v>480</v>
      </c>
      <c r="E195">
        <v>800</v>
      </c>
      <c r="F195">
        <f t="shared" si="12"/>
        <v>800</v>
      </c>
      <c r="G195">
        <f t="shared" si="13"/>
        <v>480</v>
      </c>
      <c r="H195" t="str">
        <f t="shared" si="14"/>
        <v>800x480</v>
      </c>
      <c r="I195">
        <f t="shared" si="15"/>
        <v>1.6666666666666667</v>
      </c>
    </row>
    <row r="196" spans="1:9">
      <c r="B196" s="1" t="s">
        <v>220</v>
      </c>
      <c r="C196" t="s">
        <v>11</v>
      </c>
      <c r="D196">
        <v>480</v>
      </c>
      <c r="E196">
        <v>800</v>
      </c>
      <c r="F196">
        <f t="shared" si="12"/>
        <v>800</v>
      </c>
      <c r="G196">
        <f t="shared" si="13"/>
        <v>480</v>
      </c>
      <c r="H196" t="str">
        <f t="shared" si="14"/>
        <v>800x480</v>
      </c>
      <c r="I196">
        <f t="shared" si="15"/>
        <v>1.6666666666666667</v>
      </c>
    </row>
    <row r="197" spans="1:9">
      <c r="B197" s="1" t="s">
        <v>170</v>
      </c>
      <c r="C197" t="s">
        <v>11</v>
      </c>
      <c r="D197">
        <v>480</v>
      </c>
      <c r="E197">
        <v>800</v>
      </c>
      <c r="F197">
        <f t="shared" si="12"/>
        <v>800</v>
      </c>
      <c r="G197">
        <f t="shared" si="13"/>
        <v>480</v>
      </c>
      <c r="H197" t="str">
        <f t="shared" si="14"/>
        <v>800x480</v>
      </c>
      <c r="I197">
        <f t="shared" si="15"/>
        <v>1.6666666666666667</v>
      </c>
    </row>
    <row r="198" spans="1:9">
      <c r="B198" s="1" t="s">
        <v>223</v>
      </c>
      <c r="C198" t="s">
        <v>11</v>
      </c>
      <c r="D198">
        <v>480</v>
      </c>
      <c r="E198">
        <v>800</v>
      </c>
      <c r="F198">
        <f t="shared" si="12"/>
        <v>800</v>
      </c>
      <c r="G198">
        <f t="shared" si="13"/>
        <v>480</v>
      </c>
      <c r="H198" t="str">
        <f t="shared" si="14"/>
        <v>800x480</v>
      </c>
      <c r="I198">
        <f t="shared" si="15"/>
        <v>1.6666666666666667</v>
      </c>
    </row>
    <row r="199" spans="1:9">
      <c r="B199" s="1" t="s">
        <v>234</v>
      </c>
      <c r="C199" t="s">
        <v>11</v>
      </c>
      <c r="D199">
        <v>480</v>
      </c>
      <c r="E199">
        <v>800</v>
      </c>
      <c r="F199">
        <f t="shared" si="12"/>
        <v>800</v>
      </c>
      <c r="G199">
        <f t="shared" si="13"/>
        <v>480</v>
      </c>
      <c r="H199" t="str">
        <f t="shared" si="14"/>
        <v>800x480</v>
      </c>
      <c r="I199">
        <f t="shared" si="15"/>
        <v>1.6666666666666667</v>
      </c>
    </row>
    <row r="200" spans="1:9">
      <c r="B200" s="1" t="s">
        <v>237</v>
      </c>
      <c r="C200" t="s">
        <v>11</v>
      </c>
      <c r="D200">
        <v>480</v>
      </c>
      <c r="E200">
        <v>800</v>
      </c>
      <c r="F200">
        <f t="shared" si="12"/>
        <v>800</v>
      </c>
      <c r="G200">
        <f t="shared" si="13"/>
        <v>480</v>
      </c>
      <c r="H200" t="str">
        <f t="shared" si="14"/>
        <v>800x480</v>
      </c>
      <c r="I200">
        <f t="shared" si="15"/>
        <v>1.6666666666666667</v>
      </c>
    </row>
    <row r="201" spans="1:9">
      <c r="B201" s="1" t="s">
        <v>253</v>
      </c>
      <c r="C201" t="s">
        <v>11</v>
      </c>
      <c r="D201">
        <v>480</v>
      </c>
      <c r="E201">
        <v>800</v>
      </c>
      <c r="F201">
        <f t="shared" si="12"/>
        <v>800</v>
      </c>
      <c r="G201">
        <f t="shared" si="13"/>
        <v>480</v>
      </c>
      <c r="H201" t="str">
        <f t="shared" si="14"/>
        <v>800x480</v>
      </c>
      <c r="I201">
        <f t="shared" si="15"/>
        <v>1.6666666666666667</v>
      </c>
    </row>
    <row r="202" spans="1:9">
      <c r="B202" s="1" t="s">
        <v>254</v>
      </c>
      <c r="C202" t="s">
        <v>11</v>
      </c>
      <c r="D202">
        <v>480</v>
      </c>
      <c r="E202">
        <v>800</v>
      </c>
      <c r="F202">
        <f t="shared" si="12"/>
        <v>800</v>
      </c>
      <c r="G202">
        <f t="shared" si="13"/>
        <v>480</v>
      </c>
      <c r="H202" t="str">
        <f t="shared" si="14"/>
        <v>800x480</v>
      </c>
      <c r="I202">
        <f t="shared" si="15"/>
        <v>1.6666666666666667</v>
      </c>
    </row>
    <row r="203" spans="1:9">
      <c r="B203" s="1" t="s">
        <v>255</v>
      </c>
      <c r="C203" t="s">
        <v>11</v>
      </c>
      <c r="D203">
        <v>480</v>
      </c>
      <c r="E203">
        <v>800</v>
      </c>
      <c r="F203">
        <f t="shared" si="12"/>
        <v>800</v>
      </c>
      <c r="G203">
        <f t="shared" si="13"/>
        <v>480</v>
      </c>
      <c r="H203" t="str">
        <f t="shared" si="14"/>
        <v>800x480</v>
      </c>
      <c r="I203">
        <f t="shared" si="15"/>
        <v>1.6666666666666667</v>
      </c>
    </row>
    <row r="204" spans="1:9">
      <c r="B204" s="1" t="s">
        <v>256</v>
      </c>
      <c r="C204" t="s">
        <v>11</v>
      </c>
      <c r="D204">
        <v>480</v>
      </c>
      <c r="E204">
        <v>800</v>
      </c>
      <c r="F204">
        <f t="shared" si="12"/>
        <v>800</v>
      </c>
      <c r="G204">
        <f t="shared" si="13"/>
        <v>480</v>
      </c>
      <c r="H204" t="str">
        <f t="shared" si="14"/>
        <v>800x480</v>
      </c>
      <c r="I204">
        <f t="shared" si="15"/>
        <v>1.6666666666666667</v>
      </c>
    </row>
    <row r="205" spans="1:9">
      <c r="B205" s="1" t="s">
        <v>257</v>
      </c>
      <c r="C205" t="s">
        <v>11</v>
      </c>
      <c r="D205">
        <v>480</v>
      </c>
      <c r="E205">
        <v>800</v>
      </c>
      <c r="F205">
        <f t="shared" si="12"/>
        <v>800</v>
      </c>
      <c r="G205">
        <f t="shared" si="13"/>
        <v>480</v>
      </c>
      <c r="H205" t="str">
        <f t="shared" si="14"/>
        <v>800x480</v>
      </c>
      <c r="I205">
        <f t="shared" si="15"/>
        <v>1.6666666666666667</v>
      </c>
    </row>
    <row r="206" spans="1:9">
      <c r="B206" s="1" t="s">
        <v>258</v>
      </c>
      <c r="C206" t="s">
        <v>11</v>
      </c>
      <c r="D206">
        <v>480</v>
      </c>
      <c r="E206">
        <v>800</v>
      </c>
      <c r="F206">
        <f t="shared" si="12"/>
        <v>800</v>
      </c>
      <c r="G206">
        <f t="shared" si="13"/>
        <v>480</v>
      </c>
      <c r="H206" t="str">
        <f t="shared" si="14"/>
        <v>800x480</v>
      </c>
      <c r="I206">
        <f t="shared" si="15"/>
        <v>1.6666666666666667</v>
      </c>
    </row>
    <row r="207" spans="1:9">
      <c r="B207" s="1" t="s">
        <v>259</v>
      </c>
      <c r="C207" t="s">
        <v>11</v>
      </c>
      <c r="D207">
        <v>480</v>
      </c>
      <c r="E207">
        <v>800</v>
      </c>
      <c r="F207">
        <f t="shared" si="12"/>
        <v>800</v>
      </c>
      <c r="G207">
        <f t="shared" si="13"/>
        <v>480</v>
      </c>
      <c r="H207" t="str">
        <f t="shared" si="14"/>
        <v>800x480</v>
      </c>
      <c r="I207">
        <f t="shared" si="15"/>
        <v>1.6666666666666667</v>
      </c>
    </row>
    <row r="208" spans="1:9">
      <c r="B208" s="1" t="s">
        <v>260</v>
      </c>
      <c r="C208" t="s">
        <v>11</v>
      </c>
      <c r="D208">
        <v>480</v>
      </c>
      <c r="E208">
        <v>800</v>
      </c>
      <c r="F208">
        <f t="shared" si="12"/>
        <v>800</v>
      </c>
      <c r="G208">
        <f t="shared" si="13"/>
        <v>480</v>
      </c>
      <c r="H208" t="str">
        <f t="shared" si="14"/>
        <v>800x480</v>
      </c>
      <c r="I208">
        <f t="shared" si="15"/>
        <v>1.6666666666666667</v>
      </c>
    </row>
    <row r="209" spans="1:9">
      <c r="B209" s="1" t="s">
        <v>261</v>
      </c>
      <c r="C209" t="s">
        <v>11</v>
      </c>
      <c r="D209">
        <v>480</v>
      </c>
      <c r="E209">
        <v>800</v>
      </c>
      <c r="F209">
        <f t="shared" si="12"/>
        <v>800</v>
      </c>
      <c r="G209">
        <f t="shared" si="13"/>
        <v>480</v>
      </c>
      <c r="H209" t="str">
        <f t="shared" si="14"/>
        <v>800x480</v>
      </c>
      <c r="I209">
        <f t="shared" si="15"/>
        <v>1.6666666666666667</v>
      </c>
    </row>
    <row r="210" spans="1:9">
      <c r="B210" s="1" t="s">
        <v>262</v>
      </c>
      <c r="C210" t="s">
        <v>11</v>
      </c>
      <c r="D210">
        <v>480</v>
      </c>
      <c r="E210">
        <v>800</v>
      </c>
      <c r="F210">
        <f t="shared" si="12"/>
        <v>800</v>
      </c>
      <c r="G210">
        <f t="shared" si="13"/>
        <v>480</v>
      </c>
      <c r="H210" t="str">
        <f t="shared" si="14"/>
        <v>800x480</v>
      </c>
      <c r="I210">
        <f t="shared" si="15"/>
        <v>1.6666666666666667</v>
      </c>
    </row>
    <row r="211" spans="1:9">
      <c r="B211" s="1" t="s">
        <v>263</v>
      </c>
      <c r="C211" t="s">
        <v>11</v>
      </c>
      <c r="D211">
        <v>480</v>
      </c>
      <c r="E211">
        <v>800</v>
      </c>
      <c r="F211">
        <f t="shared" si="12"/>
        <v>800</v>
      </c>
      <c r="G211">
        <f t="shared" si="13"/>
        <v>480</v>
      </c>
      <c r="H211" t="str">
        <f t="shared" si="14"/>
        <v>800x480</v>
      </c>
      <c r="I211">
        <f t="shared" si="15"/>
        <v>1.6666666666666667</v>
      </c>
    </row>
    <row r="212" spans="1:9">
      <c r="B212" s="1" t="s">
        <v>265</v>
      </c>
      <c r="C212" t="s">
        <v>11</v>
      </c>
      <c r="D212">
        <v>480</v>
      </c>
      <c r="E212">
        <v>800</v>
      </c>
      <c r="F212">
        <f t="shared" si="12"/>
        <v>800</v>
      </c>
      <c r="G212">
        <f t="shared" si="13"/>
        <v>480</v>
      </c>
      <c r="H212" t="str">
        <f t="shared" si="14"/>
        <v>800x480</v>
      </c>
      <c r="I212">
        <f t="shared" si="15"/>
        <v>1.6666666666666667</v>
      </c>
    </row>
    <row r="213" spans="1:9">
      <c r="B213" s="1" t="s">
        <v>266</v>
      </c>
      <c r="C213" t="s">
        <v>11</v>
      </c>
      <c r="D213">
        <v>480</v>
      </c>
      <c r="E213">
        <v>800</v>
      </c>
      <c r="F213">
        <f t="shared" si="12"/>
        <v>800</v>
      </c>
      <c r="G213">
        <f t="shared" si="13"/>
        <v>480</v>
      </c>
      <c r="H213" t="str">
        <f t="shared" si="14"/>
        <v>800x480</v>
      </c>
      <c r="I213">
        <f t="shared" si="15"/>
        <v>1.6666666666666667</v>
      </c>
    </row>
    <row r="214" spans="1:9">
      <c r="B214" s="1" t="s">
        <v>259</v>
      </c>
      <c r="C214" t="s">
        <v>11</v>
      </c>
      <c r="D214">
        <v>480</v>
      </c>
      <c r="E214">
        <v>800</v>
      </c>
      <c r="F214">
        <f t="shared" si="12"/>
        <v>800</v>
      </c>
      <c r="G214">
        <f t="shared" si="13"/>
        <v>480</v>
      </c>
      <c r="H214" t="str">
        <f t="shared" si="14"/>
        <v>800x480</v>
      </c>
      <c r="I214">
        <f t="shared" si="15"/>
        <v>1.6666666666666667</v>
      </c>
    </row>
    <row r="215" spans="1:9">
      <c r="B215" s="1" t="s">
        <v>254</v>
      </c>
      <c r="C215" t="s">
        <v>11</v>
      </c>
      <c r="D215">
        <v>480</v>
      </c>
      <c r="E215">
        <v>800</v>
      </c>
      <c r="F215">
        <f t="shared" si="12"/>
        <v>800</v>
      </c>
      <c r="G215">
        <f t="shared" si="13"/>
        <v>480</v>
      </c>
      <c r="H215" t="str">
        <f t="shared" si="14"/>
        <v>800x480</v>
      </c>
      <c r="I215">
        <f t="shared" si="15"/>
        <v>1.6666666666666667</v>
      </c>
    </row>
    <row r="216" spans="1:9">
      <c r="B216" s="1" t="s">
        <v>261</v>
      </c>
      <c r="C216" t="s">
        <v>11</v>
      </c>
      <c r="D216">
        <v>480</v>
      </c>
      <c r="E216">
        <v>800</v>
      </c>
      <c r="F216">
        <f t="shared" si="12"/>
        <v>800</v>
      </c>
      <c r="G216">
        <f t="shared" si="13"/>
        <v>480</v>
      </c>
      <c r="H216" t="str">
        <f t="shared" si="14"/>
        <v>800x480</v>
      </c>
      <c r="I216">
        <f t="shared" si="15"/>
        <v>1.6666666666666667</v>
      </c>
    </row>
    <row r="217" spans="1:9">
      <c r="B217" s="1" t="s">
        <v>262</v>
      </c>
      <c r="C217" t="s">
        <v>11</v>
      </c>
      <c r="D217">
        <v>480</v>
      </c>
      <c r="E217">
        <v>800</v>
      </c>
      <c r="F217">
        <f t="shared" si="12"/>
        <v>800</v>
      </c>
      <c r="G217">
        <f t="shared" si="13"/>
        <v>480</v>
      </c>
      <c r="H217" t="str">
        <f t="shared" si="14"/>
        <v>800x480</v>
      </c>
      <c r="I217">
        <f t="shared" si="15"/>
        <v>1.6666666666666667</v>
      </c>
    </row>
    <row r="218" spans="1:9">
      <c r="B218" s="1" t="s">
        <v>257</v>
      </c>
      <c r="C218" t="s">
        <v>11</v>
      </c>
      <c r="D218">
        <v>480</v>
      </c>
      <c r="E218">
        <v>800</v>
      </c>
      <c r="F218">
        <f t="shared" si="12"/>
        <v>800</v>
      </c>
      <c r="G218">
        <f t="shared" si="13"/>
        <v>480</v>
      </c>
      <c r="H218" t="str">
        <f t="shared" si="14"/>
        <v>800x480</v>
      </c>
      <c r="I218">
        <f t="shared" si="15"/>
        <v>1.6666666666666667</v>
      </c>
    </row>
    <row r="219" spans="1:9">
      <c r="B219" s="1" t="s">
        <v>256</v>
      </c>
      <c r="C219" t="s">
        <v>11</v>
      </c>
      <c r="D219">
        <v>480</v>
      </c>
      <c r="E219">
        <v>800</v>
      </c>
      <c r="F219">
        <f t="shared" si="12"/>
        <v>800</v>
      </c>
      <c r="G219">
        <f t="shared" si="13"/>
        <v>480</v>
      </c>
      <c r="H219" t="str">
        <f t="shared" si="14"/>
        <v>800x480</v>
      </c>
      <c r="I219">
        <f t="shared" si="15"/>
        <v>1.6666666666666667</v>
      </c>
    </row>
    <row r="220" spans="1:9">
      <c r="B220" s="1" t="s">
        <v>253</v>
      </c>
      <c r="C220" t="s">
        <v>11</v>
      </c>
      <c r="D220">
        <v>480</v>
      </c>
      <c r="E220">
        <v>800</v>
      </c>
      <c r="F220">
        <f t="shared" si="12"/>
        <v>800</v>
      </c>
      <c r="G220">
        <f t="shared" si="13"/>
        <v>480</v>
      </c>
      <c r="H220" t="str">
        <f t="shared" si="14"/>
        <v>800x480</v>
      </c>
      <c r="I220">
        <f t="shared" si="15"/>
        <v>1.6666666666666667</v>
      </c>
    </row>
    <row r="221" spans="1:9">
      <c r="B221" s="1" t="s">
        <v>255</v>
      </c>
      <c r="C221" t="s">
        <v>11</v>
      </c>
      <c r="D221">
        <v>480</v>
      </c>
      <c r="E221">
        <v>800</v>
      </c>
      <c r="F221">
        <f t="shared" si="12"/>
        <v>800</v>
      </c>
      <c r="G221">
        <f t="shared" si="13"/>
        <v>480</v>
      </c>
      <c r="H221" t="str">
        <f t="shared" si="14"/>
        <v>800x480</v>
      </c>
      <c r="I221">
        <f t="shared" si="15"/>
        <v>1.6666666666666667</v>
      </c>
    </row>
    <row r="222" spans="1:9">
      <c r="A222" s="1" t="s">
        <v>267</v>
      </c>
      <c r="B222" s="1" t="s">
        <v>268</v>
      </c>
      <c r="C222" t="s">
        <v>11</v>
      </c>
      <c r="D222">
        <v>480</v>
      </c>
      <c r="E222">
        <v>800</v>
      </c>
      <c r="F222">
        <f t="shared" si="12"/>
        <v>800</v>
      </c>
      <c r="G222">
        <f t="shared" si="13"/>
        <v>480</v>
      </c>
      <c r="H222" t="str">
        <f t="shared" si="14"/>
        <v>800x480</v>
      </c>
      <c r="I222">
        <f t="shared" si="15"/>
        <v>1.6666666666666667</v>
      </c>
    </row>
    <row r="223" spans="1:9">
      <c r="B223" s="1" t="s">
        <v>270</v>
      </c>
      <c r="C223" t="s">
        <v>11</v>
      </c>
      <c r="D223">
        <v>480</v>
      </c>
      <c r="E223">
        <v>800</v>
      </c>
      <c r="F223">
        <f t="shared" si="12"/>
        <v>800</v>
      </c>
      <c r="G223">
        <f t="shared" si="13"/>
        <v>480</v>
      </c>
      <c r="H223" t="str">
        <f t="shared" si="14"/>
        <v>800x480</v>
      </c>
      <c r="I223">
        <f t="shared" si="15"/>
        <v>1.6666666666666667</v>
      </c>
    </row>
    <row r="224" spans="1:9">
      <c r="B224" s="1" t="s">
        <v>273</v>
      </c>
      <c r="C224" t="s">
        <v>11</v>
      </c>
      <c r="D224">
        <v>480</v>
      </c>
      <c r="E224">
        <v>800</v>
      </c>
      <c r="F224">
        <f t="shared" si="12"/>
        <v>800</v>
      </c>
      <c r="G224">
        <f t="shared" si="13"/>
        <v>480</v>
      </c>
      <c r="H224" t="str">
        <f t="shared" si="14"/>
        <v>800x480</v>
      </c>
      <c r="I224">
        <f t="shared" si="15"/>
        <v>1.6666666666666667</v>
      </c>
    </row>
    <row r="225" spans="1:9">
      <c r="B225" s="1" t="s">
        <v>274</v>
      </c>
      <c r="C225" t="s">
        <v>11</v>
      </c>
      <c r="D225">
        <v>480</v>
      </c>
      <c r="E225">
        <v>800</v>
      </c>
      <c r="F225">
        <f t="shared" si="12"/>
        <v>800</v>
      </c>
      <c r="G225">
        <f t="shared" si="13"/>
        <v>480</v>
      </c>
      <c r="H225" t="str">
        <f t="shared" si="14"/>
        <v>800x480</v>
      </c>
      <c r="I225">
        <f t="shared" si="15"/>
        <v>1.6666666666666667</v>
      </c>
    </row>
    <row r="226" spans="1:9">
      <c r="B226" s="1" t="s">
        <v>275</v>
      </c>
      <c r="C226" t="s">
        <v>11</v>
      </c>
      <c r="D226">
        <v>480</v>
      </c>
      <c r="E226">
        <v>800</v>
      </c>
      <c r="F226">
        <f t="shared" si="12"/>
        <v>800</v>
      </c>
      <c r="G226">
        <f t="shared" si="13"/>
        <v>480</v>
      </c>
      <c r="H226" t="str">
        <f t="shared" si="14"/>
        <v>800x480</v>
      </c>
      <c r="I226">
        <f t="shared" si="15"/>
        <v>1.6666666666666667</v>
      </c>
    </row>
    <row r="227" spans="1:9">
      <c r="B227" s="1" t="s">
        <v>276</v>
      </c>
      <c r="C227" t="s">
        <v>11</v>
      </c>
      <c r="D227">
        <v>480</v>
      </c>
      <c r="E227">
        <v>800</v>
      </c>
      <c r="F227">
        <f t="shared" si="12"/>
        <v>800</v>
      </c>
      <c r="G227">
        <f t="shared" si="13"/>
        <v>480</v>
      </c>
      <c r="H227" t="str">
        <f t="shared" si="14"/>
        <v>800x480</v>
      </c>
      <c r="I227">
        <f t="shared" si="15"/>
        <v>1.6666666666666667</v>
      </c>
    </row>
    <row r="228" spans="1:9">
      <c r="B228" s="1" t="s">
        <v>278</v>
      </c>
      <c r="C228" t="s">
        <v>11</v>
      </c>
      <c r="D228">
        <v>480</v>
      </c>
      <c r="E228">
        <v>800</v>
      </c>
      <c r="F228">
        <f t="shared" si="12"/>
        <v>800</v>
      </c>
      <c r="G228">
        <f t="shared" si="13"/>
        <v>480</v>
      </c>
      <c r="H228" t="str">
        <f t="shared" si="14"/>
        <v>800x480</v>
      </c>
      <c r="I228">
        <f t="shared" si="15"/>
        <v>1.6666666666666667</v>
      </c>
    </row>
    <row r="229" spans="1:9">
      <c r="B229" s="1" t="s">
        <v>281</v>
      </c>
      <c r="C229" t="s">
        <v>11</v>
      </c>
      <c r="D229">
        <v>480</v>
      </c>
      <c r="E229">
        <v>800</v>
      </c>
      <c r="F229">
        <f t="shared" si="12"/>
        <v>800</v>
      </c>
      <c r="G229">
        <f t="shared" si="13"/>
        <v>480</v>
      </c>
      <c r="H229" t="str">
        <f t="shared" si="14"/>
        <v>800x480</v>
      </c>
      <c r="I229">
        <f t="shared" si="15"/>
        <v>1.6666666666666667</v>
      </c>
    </row>
    <row r="230" spans="1:9">
      <c r="B230" s="1" t="s">
        <v>282</v>
      </c>
      <c r="C230" t="s">
        <v>11</v>
      </c>
      <c r="D230">
        <v>480</v>
      </c>
      <c r="E230">
        <v>800</v>
      </c>
      <c r="F230">
        <f t="shared" si="12"/>
        <v>800</v>
      </c>
      <c r="G230">
        <f t="shared" si="13"/>
        <v>480</v>
      </c>
      <c r="H230" t="str">
        <f t="shared" si="14"/>
        <v>800x480</v>
      </c>
      <c r="I230">
        <f t="shared" si="15"/>
        <v>1.6666666666666667</v>
      </c>
    </row>
    <row r="231" spans="1:9">
      <c r="B231" s="1" t="s">
        <v>283</v>
      </c>
      <c r="C231" t="s">
        <v>11</v>
      </c>
      <c r="D231">
        <v>480</v>
      </c>
      <c r="E231">
        <v>800</v>
      </c>
      <c r="F231">
        <f t="shared" si="12"/>
        <v>800</v>
      </c>
      <c r="G231">
        <f t="shared" si="13"/>
        <v>480</v>
      </c>
      <c r="H231" t="str">
        <f t="shared" si="14"/>
        <v>800x480</v>
      </c>
      <c r="I231">
        <f t="shared" si="15"/>
        <v>1.6666666666666667</v>
      </c>
    </row>
    <row r="232" spans="1:9">
      <c r="B232" s="1" t="s">
        <v>284</v>
      </c>
      <c r="C232" t="s">
        <v>11</v>
      </c>
      <c r="D232">
        <v>480</v>
      </c>
      <c r="E232">
        <v>800</v>
      </c>
      <c r="F232">
        <f t="shared" si="12"/>
        <v>800</v>
      </c>
      <c r="G232">
        <f t="shared" si="13"/>
        <v>480</v>
      </c>
      <c r="H232" t="str">
        <f t="shared" si="14"/>
        <v>800x480</v>
      </c>
      <c r="I232">
        <f t="shared" si="15"/>
        <v>1.6666666666666667</v>
      </c>
    </row>
    <row r="233" spans="1:9">
      <c r="B233" s="1" t="s">
        <v>285</v>
      </c>
      <c r="C233" t="s">
        <v>11</v>
      </c>
      <c r="D233">
        <v>480</v>
      </c>
      <c r="E233">
        <v>800</v>
      </c>
      <c r="F233">
        <f t="shared" si="12"/>
        <v>800</v>
      </c>
      <c r="G233">
        <f t="shared" si="13"/>
        <v>480</v>
      </c>
      <c r="H233" t="str">
        <f t="shared" si="14"/>
        <v>800x480</v>
      </c>
      <c r="I233">
        <f t="shared" si="15"/>
        <v>1.6666666666666667</v>
      </c>
    </row>
    <row r="234" spans="1:9">
      <c r="B234" s="1" t="s">
        <v>288</v>
      </c>
      <c r="C234" t="s">
        <v>11</v>
      </c>
      <c r="D234">
        <v>480</v>
      </c>
      <c r="E234">
        <v>800</v>
      </c>
      <c r="F234">
        <f t="shared" si="12"/>
        <v>800</v>
      </c>
      <c r="G234">
        <f t="shared" si="13"/>
        <v>480</v>
      </c>
      <c r="H234" t="str">
        <f t="shared" si="14"/>
        <v>800x480</v>
      </c>
      <c r="I234">
        <f t="shared" si="15"/>
        <v>1.6666666666666667</v>
      </c>
    </row>
    <row r="235" spans="1:9">
      <c r="A235" s="1" t="s">
        <v>319</v>
      </c>
      <c r="B235" s="1" t="s">
        <v>320</v>
      </c>
      <c r="C235" t="s">
        <v>11</v>
      </c>
      <c r="D235">
        <v>480</v>
      </c>
      <c r="E235">
        <v>800</v>
      </c>
      <c r="F235">
        <f t="shared" si="12"/>
        <v>800</v>
      </c>
      <c r="G235">
        <f t="shared" si="13"/>
        <v>480</v>
      </c>
      <c r="H235" t="str">
        <f t="shared" si="14"/>
        <v>800x480</v>
      </c>
      <c r="I235">
        <f t="shared" si="15"/>
        <v>1.6666666666666667</v>
      </c>
    </row>
    <row r="236" spans="1:9">
      <c r="B236" s="1" t="s">
        <v>343</v>
      </c>
      <c r="C236" t="s">
        <v>11</v>
      </c>
      <c r="D236">
        <v>480</v>
      </c>
      <c r="E236">
        <v>800</v>
      </c>
      <c r="F236">
        <f t="shared" si="12"/>
        <v>800</v>
      </c>
      <c r="G236">
        <f t="shared" si="13"/>
        <v>480</v>
      </c>
      <c r="H236" t="str">
        <f t="shared" si="14"/>
        <v>800x480</v>
      </c>
      <c r="I236">
        <f t="shared" si="15"/>
        <v>1.6666666666666667</v>
      </c>
    </row>
    <row r="237" spans="1:9">
      <c r="B237" s="1" t="s">
        <v>367</v>
      </c>
      <c r="C237" t="s">
        <v>11</v>
      </c>
      <c r="D237">
        <v>480</v>
      </c>
      <c r="E237">
        <v>800</v>
      </c>
      <c r="F237">
        <f t="shared" si="12"/>
        <v>800</v>
      </c>
      <c r="G237">
        <f t="shared" si="13"/>
        <v>480</v>
      </c>
      <c r="H237" t="str">
        <f t="shared" si="14"/>
        <v>800x480</v>
      </c>
      <c r="I237">
        <f t="shared" si="15"/>
        <v>1.6666666666666667</v>
      </c>
    </row>
    <row r="238" spans="1:9">
      <c r="B238" s="1" t="s">
        <v>368</v>
      </c>
      <c r="C238" t="s">
        <v>11</v>
      </c>
      <c r="D238">
        <v>480</v>
      </c>
      <c r="E238">
        <v>800</v>
      </c>
      <c r="F238">
        <f t="shared" si="12"/>
        <v>800</v>
      </c>
      <c r="G238">
        <f t="shared" si="13"/>
        <v>480</v>
      </c>
      <c r="H238" t="str">
        <f t="shared" si="14"/>
        <v>800x480</v>
      </c>
      <c r="I238">
        <f t="shared" si="15"/>
        <v>1.6666666666666667</v>
      </c>
    </row>
    <row r="239" spans="1:9">
      <c r="B239" s="1" t="s">
        <v>370</v>
      </c>
      <c r="C239" t="s">
        <v>11</v>
      </c>
      <c r="D239">
        <v>480</v>
      </c>
      <c r="E239">
        <v>800</v>
      </c>
      <c r="F239">
        <f t="shared" si="12"/>
        <v>800</v>
      </c>
      <c r="G239">
        <f t="shared" si="13"/>
        <v>480</v>
      </c>
      <c r="H239" t="str">
        <f t="shared" si="14"/>
        <v>800x480</v>
      </c>
      <c r="I239">
        <f t="shared" si="15"/>
        <v>1.6666666666666667</v>
      </c>
    </row>
    <row r="240" spans="1:9">
      <c r="B240" s="1" t="s">
        <v>375</v>
      </c>
      <c r="C240" t="s">
        <v>11</v>
      </c>
      <c r="D240">
        <v>480</v>
      </c>
      <c r="E240">
        <v>800</v>
      </c>
      <c r="F240">
        <f t="shared" si="12"/>
        <v>800</v>
      </c>
      <c r="G240">
        <f t="shared" si="13"/>
        <v>480</v>
      </c>
      <c r="H240" t="str">
        <f t="shared" si="14"/>
        <v>800x480</v>
      </c>
      <c r="I240">
        <f t="shared" si="15"/>
        <v>1.6666666666666667</v>
      </c>
    </row>
    <row r="241" spans="2:9">
      <c r="B241" s="1" t="s">
        <v>376</v>
      </c>
      <c r="C241" t="s">
        <v>11</v>
      </c>
      <c r="D241">
        <v>480</v>
      </c>
      <c r="E241">
        <v>800</v>
      </c>
      <c r="F241">
        <f t="shared" si="12"/>
        <v>800</v>
      </c>
      <c r="G241">
        <f t="shared" si="13"/>
        <v>480</v>
      </c>
      <c r="H241" t="str">
        <f t="shared" si="14"/>
        <v>800x480</v>
      </c>
      <c r="I241">
        <f t="shared" si="15"/>
        <v>1.6666666666666667</v>
      </c>
    </row>
    <row r="242" spans="2:9">
      <c r="B242" s="1" t="s">
        <v>378</v>
      </c>
      <c r="C242" t="s">
        <v>11</v>
      </c>
      <c r="D242">
        <v>480</v>
      </c>
      <c r="E242">
        <v>800</v>
      </c>
      <c r="F242">
        <f t="shared" si="12"/>
        <v>800</v>
      </c>
      <c r="G242">
        <f t="shared" si="13"/>
        <v>480</v>
      </c>
      <c r="H242" t="str">
        <f t="shared" si="14"/>
        <v>800x480</v>
      </c>
      <c r="I242">
        <f t="shared" si="15"/>
        <v>1.6666666666666667</v>
      </c>
    </row>
    <row r="243" spans="2:9">
      <c r="B243" s="1" t="s">
        <v>383</v>
      </c>
      <c r="C243" t="s">
        <v>11</v>
      </c>
      <c r="D243">
        <v>480</v>
      </c>
      <c r="E243">
        <v>800</v>
      </c>
      <c r="F243">
        <f t="shared" si="12"/>
        <v>800</v>
      </c>
      <c r="G243">
        <f t="shared" si="13"/>
        <v>480</v>
      </c>
      <c r="H243" t="str">
        <f t="shared" si="14"/>
        <v>800x480</v>
      </c>
      <c r="I243">
        <f t="shared" si="15"/>
        <v>1.6666666666666667</v>
      </c>
    </row>
    <row r="244" spans="2:9">
      <c r="B244" s="1" t="s">
        <v>384</v>
      </c>
      <c r="C244" t="s">
        <v>11</v>
      </c>
      <c r="D244">
        <v>480</v>
      </c>
      <c r="E244">
        <v>800</v>
      </c>
      <c r="F244">
        <f t="shared" si="12"/>
        <v>800</v>
      </c>
      <c r="G244">
        <f t="shared" si="13"/>
        <v>480</v>
      </c>
      <c r="H244" t="str">
        <f t="shared" si="14"/>
        <v>800x480</v>
      </c>
      <c r="I244">
        <f t="shared" si="15"/>
        <v>1.6666666666666667</v>
      </c>
    </row>
    <row r="245" spans="2:9">
      <c r="B245" s="1" t="s">
        <v>385</v>
      </c>
      <c r="C245" t="s">
        <v>11</v>
      </c>
      <c r="D245">
        <v>480</v>
      </c>
      <c r="E245">
        <v>800</v>
      </c>
      <c r="F245">
        <f t="shared" si="12"/>
        <v>800</v>
      </c>
      <c r="G245">
        <f t="shared" si="13"/>
        <v>480</v>
      </c>
      <c r="H245" t="str">
        <f t="shared" si="14"/>
        <v>800x480</v>
      </c>
      <c r="I245">
        <f t="shared" si="15"/>
        <v>1.6666666666666667</v>
      </c>
    </row>
    <row r="246" spans="2:9">
      <c r="B246" s="1" t="s">
        <v>386</v>
      </c>
      <c r="C246" t="s">
        <v>11</v>
      </c>
      <c r="D246">
        <v>480</v>
      </c>
      <c r="E246">
        <v>800</v>
      </c>
      <c r="F246">
        <f t="shared" si="12"/>
        <v>800</v>
      </c>
      <c r="G246">
        <f t="shared" si="13"/>
        <v>480</v>
      </c>
      <c r="H246" t="str">
        <f t="shared" si="14"/>
        <v>800x480</v>
      </c>
      <c r="I246">
        <f t="shared" si="15"/>
        <v>1.6666666666666667</v>
      </c>
    </row>
    <row r="247" spans="2:9">
      <c r="B247" s="1" t="s">
        <v>387</v>
      </c>
      <c r="C247" t="s">
        <v>11</v>
      </c>
      <c r="D247">
        <v>480</v>
      </c>
      <c r="E247">
        <v>800</v>
      </c>
      <c r="F247">
        <f t="shared" si="12"/>
        <v>800</v>
      </c>
      <c r="G247">
        <f t="shared" si="13"/>
        <v>480</v>
      </c>
      <c r="H247" t="str">
        <f t="shared" si="14"/>
        <v>800x480</v>
      </c>
      <c r="I247">
        <f t="shared" si="15"/>
        <v>1.6666666666666667</v>
      </c>
    </row>
    <row r="248" spans="2:9">
      <c r="B248" s="1" t="s">
        <v>388</v>
      </c>
      <c r="C248" t="s">
        <v>11</v>
      </c>
      <c r="D248">
        <v>480</v>
      </c>
      <c r="E248">
        <v>800</v>
      </c>
      <c r="F248">
        <f t="shared" si="12"/>
        <v>800</v>
      </c>
      <c r="G248">
        <f t="shared" si="13"/>
        <v>480</v>
      </c>
      <c r="H248" t="str">
        <f t="shared" si="14"/>
        <v>800x480</v>
      </c>
      <c r="I248">
        <f t="shared" si="15"/>
        <v>1.6666666666666667</v>
      </c>
    </row>
    <row r="249" spans="2:9">
      <c r="B249" s="1" t="s">
        <v>389</v>
      </c>
      <c r="C249" t="s">
        <v>11</v>
      </c>
      <c r="D249">
        <v>480</v>
      </c>
      <c r="E249">
        <v>800</v>
      </c>
      <c r="F249">
        <f t="shared" si="12"/>
        <v>800</v>
      </c>
      <c r="G249">
        <f t="shared" si="13"/>
        <v>480</v>
      </c>
      <c r="H249" t="str">
        <f t="shared" si="14"/>
        <v>800x480</v>
      </c>
      <c r="I249">
        <f t="shared" si="15"/>
        <v>1.6666666666666667</v>
      </c>
    </row>
    <row r="250" spans="2:9">
      <c r="B250" s="1" t="s">
        <v>391</v>
      </c>
      <c r="C250" t="s">
        <v>11</v>
      </c>
      <c r="D250">
        <v>480</v>
      </c>
      <c r="E250">
        <v>800</v>
      </c>
      <c r="F250">
        <f t="shared" si="12"/>
        <v>800</v>
      </c>
      <c r="G250">
        <f t="shared" si="13"/>
        <v>480</v>
      </c>
      <c r="H250" t="str">
        <f t="shared" si="14"/>
        <v>800x480</v>
      </c>
      <c r="I250">
        <f t="shared" si="15"/>
        <v>1.6666666666666667</v>
      </c>
    </row>
    <row r="251" spans="2:9">
      <c r="B251" s="1" t="s">
        <v>392</v>
      </c>
      <c r="C251" t="s">
        <v>11</v>
      </c>
      <c r="D251">
        <v>480</v>
      </c>
      <c r="E251">
        <v>800</v>
      </c>
      <c r="F251">
        <f t="shared" si="12"/>
        <v>800</v>
      </c>
      <c r="G251">
        <f t="shared" si="13"/>
        <v>480</v>
      </c>
      <c r="H251" t="str">
        <f t="shared" si="14"/>
        <v>800x480</v>
      </c>
      <c r="I251">
        <f t="shared" si="15"/>
        <v>1.6666666666666667</v>
      </c>
    </row>
    <row r="252" spans="2:9">
      <c r="B252" s="1" t="s">
        <v>396</v>
      </c>
      <c r="C252" t="s">
        <v>11</v>
      </c>
      <c r="D252">
        <v>480</v>
      </c>
      <c r="E252">
        <v>800</v>
      </c>
      <c r="F252">
        <f t="shared" si="12"/>
        <v>800</v>
      </c>
      <c r="G252">
        <f t="shared" si="13"/>
        <v>480</v>
      </c>
      <c r="H252" t="str">
        <f t="shared" si="14"/>
        <v>800x480</v>
      </c>
      <c r="I252">
        <f t="shared" si="15"/>
        <v>1.6666666666666667</v>
      </c>
    </row>
    <row r="253" spans="2:9">
      <c r="B253" s="1" t="s">
        <v>397</v>
      </c>
      <c r="C253" t="s">
        <v>11</v>
      </c>
      <c r="D253">
        <v>480</v>
      </c>
      <c r="E253">
        <v>800</v>
      </c>
      <c r="F253">
        <f t="shared" si="12"/>
        <v>800</v>
      </c>
      <c r="G253">
        <f t="shared" si="13"/>
        <v>480</v>
      </c>
      <c r="H253" t="str">
        <f t="shared" si="14"/>
        <v>800x480</v>
      </c>
      <c r="I253">
        <f t="shared" si="15"/>
        <v>1.6666666666666667</v>
      </c>
    </row>
    <row r="254" spans="2:9">
      <c r="B254" s="1" t="s">
        <v>398</v>
      </c>
      <c r="C254" t="s">
        <v>11</v>
      </c>
      <c r="D254">
        <v>480</v>
      </c>
      <c r="E254">
        <v>800</v>
      </c>
      <c r="F254">
        <f t="shared" si="12"/>
        <v>800</v>
      </c>
      <c r="G254">
        <f t="shared" si="13"/>
        <v>480</v>
      </c>
      <c r="H254" t="str">
        <f t="shared" si="14"/>
        <v>800x480</v>
      </c>
      <c r="I254">
        <f t="shared" si="15"/>
        <v>1.6666666666666667</v>
      </c>
    </row>
    <row r="255" spans="2:9">
      <c r="B255" s="1" t="s">
        <v>399</v>
      </c>
      <c r="C255" t="s">
        <v>11</v>
      </c>
      <c r="D255">
        <v>480</v>
      </c>
      <c r="E255">
        <v>800</v>
      </c>
      <c r="F255">
        <f t="shared" si="12"/>
        <v>800</v>
      </c>
      <c r="G255">
        <f t="shared" si="13"/>
        <v>480</v>
      </c>
      <c r="H255" t="str">
        <f t="shared" si="14"/>
        <v>800x480</v>
      </c>
      <c r="I255">
        <f t="shared" si="15"/>
        <v>1.6666666666666667</v>
      </c>
    </row>
    <row r="256" spans="2:9">
      <c r="B256" s="1" t="s">
        <v>400</v>
      </c>
      <c r="C256" t="s">
        <v>11</v>
      </c>
      <c r="D256">
        <v>480</v>
      </c>
      <c r="E256">
        <v>800</v>
      </c>
      <c r="F256">
        <f t="shared" si="12"/>
        <v>800</v>
      </c>
      <c r="G256">
        <f t="shared" si="13"/>
        <v>480</v>
      </c>
      <c r="H256" t="str">
        <f t="shared" si="14"/>
        <v>800x480</v>
      </c>
      <c r="I256">
        <f t="shared" si="15"/>
        <v>1.6666666666666667</v>
      </c>
    </row>
    <row r="257" spans="1:9">
      <c r="B257" s="1" t="s">
        <v>402</v>
      </c>
      <c r="C257" t="s">
        <v>11</v>
      </c>
      <c r="D257">
        <v>480</v>
      </c>
      <c r="E257">
        <v>800</v>
      </c>
      <c r="F257">
        <f t="shared" si="12"/>
        <v>800</v>
      </c>
      <c r="G257">
        <f t="shared" si="13"/>
        <v>480</v>
      </c>
      <c r="H257" t="str">
        <f t="shared" si="14"/>
        <v>800x480</v>
      </c>
      <c r="I257">
        <f t="shared" si="15"/>
        <v>1.6666666666666667</v>
      </c>
    </row>
    <row r="258" spans="1:9">
      <c r="B258" s="1" t="s">
        <v>404</v>
      </c>
      <c r="C258" t="s">
        <v>11</v>
      </c>
      <c r="D258">
        <v>480</v>
      </c>
      <c r="E258">
        <v>800</v>
      </c>
      <c r="F258">
        <f t="shared" ref="F258:F321" si="16">MAX(D258,E258)</f>
        <v>800</v>
      </c>
      <c r="G258">
        <f t="shared" ref="G258:G321" si="17">MIN(D258,E258)</f>
        <v>480</v>
      </c>
      <c r="H258" t="str">
        <f t="shared" ref="H258:H321" si="18">CONCATENATE(F258,"x",G258)</f>
        <v>800x480</v>
      </c>
      <c r="I258">
        <f t="shared" ref="I258:I321" si="19">F258/G258</f>
        <v>1.6666666666666667</v>
      </c>
    </row>
    <row r="259" spans="1:9">
      <c r="B259" s="1" t="s">
        <v>405</v>
      </c>
      <c r="C259" t="s">
        <v>11</v>
      </c>
      <c r="D259">
        <v>480</v>
      </c>
      <c r="E259">
        <v>800</v>
      </c>
      <c r="F259">
        <f t="shared" si="16"/>
        <v>800</v>
      </c>
      <c r="G259">
        <f t="shared" si="17"/>
        <v>480</v>
      </c>
      <c r="H259" t="str">
        <f t="shared" si="18"/>
        <v>800x480</v>
      </c>
      <c r="I259">
        <f t="shared" si="19"/>
        <v>1.6666666666666667</v>
      </c>
    </row>
    <row r="260" spans="1:9">
      <c r="B260" s="1" t="s">
        <v>407</v>
      </c>
      <c r="C260" t="s">
        <v>11</v>
      </c>
      <c r="D260">
        <v>480</v>
      </c>
      <c r="E260">
        <v>800</v>
      </c>
      <c r="F260">
        <f t="shared" si="16"/>
        <v>800</v>
      </c>
      <c r="G260">
        <f t="shared" si="17"/>
        <v>480</v>
      </c>
      <c r="H260" t="str">
        <f t="shared" si="18"/>
        <v>800x480</v>
      </c>
      <c r="I260">
        <f t="shared" si="19"/>
        <v>1.6666666666666667</v>
      </c>
    </row>
    <row r="261" spans="1:9">
      <c r="B261" s="1" t="s">
        <v>408</v>
      </c>
      <c r="C261" t="s">
        <v>11</v>
      </c>
      <c r="D261">
        <v>480</v>
      </c>
      <c r="E261">
        <v>800</v>
      </c>
      <c r="F261">
        <f t="shared" si="16"/>
        <v>800</v>
      </c>
      <c r="G261">
        <f t="shared" si="17"/>
        <v>480</v>
      </c>
      <c r="H261" t="str">
        <f t="shared" si="18"/>
        <v>800x480</v>
      </c>
      <c r="I261">
        <f t="shared" si="19"/>
        <v>1.6666666666666667</v>
      </c>
    </row>
    <row r="262" spans="1:9">
      <c r="B262" s="1" t="s">
        <v>410</v>
      </c>
      <c r="C262" t="s">
        <v>11</v>
      </c>
      <c r="D262">
        <v>480</v>
      </c>
      <c r="E262">
        <v>800</v>
      </c>
      <c r="F262">
        <f t="shared" si="16"/>
        <v>800</v>
      </c>
      <c r="G262">
        <f t="shared" si="17"/>
        <v>480</v>
      </c>
      <c r="H262" t="str">
        <f t="shared" si="18"/>
        <v>800x480</v>
      </c>
      <c r="I262">
        <f t="shared" si="19"/>
        <v>1.6666666666666667</v>
      </c>
    </row>
    <row r="263" spans="1:9">
      <c r="B263" s="1" t="s">
        <v>411</v>
      </c>
      <c r="C263" t="s">
        <v>11</v>
      </c>
      <c r="D263">
        <v>480</v>
      </c>
      <c r="E263">
        <v>800</v>
      </c>
      <c r="F263">
        <f t="shared" si="16"/>
        <v>800</v>
      </c>
      <c r="G263">
        <f t="shared" si="17"/>
        <v>480</v>
      </c>
      <c r="H263" t="str">
        <f t="shared" si="18"/>
        <v>800x480</v>
      </c>
      <c r="I263">
        <f t="shared" si="19"/>
        <v>1.6666666666666667</v>
      </c>
    </row>
    <row r="264" spans="1:9">
      <c r="B264" s="1" t="s">
        <v>412</v>
      </c>
      <c r="C264" t="s">
        <v>11</v>
      </c>
      <c r="D264">
        <v>480</v>
      </c>
      <c r="E264">
        <v>800</v>
      </c>
      <c r="F264">
        <f t="shared" si="16"/>
        <v>800</v>
      </c>
      <c r="G264">
        <f t="shared" si="17"/>
        <v>480</v>
      </c>
      <c r="H264" t="str">
        <f t="shared" si="18"/>
        <v>800x480</v>
      </c>
      <c r="I264">
        <f t="shared" si="19"/>
        <v>1.6666666666666667</v>
      </c>
    </row>
    <row r="265" spans="1:9">
      <c r="B265" s="1" t="s">
        <v>413</v>
      </c>
      <c r="C265" t="s">
        <v>11</v>
      </c>
      <c r="D265">
        <v>480</v>
      </c>
      <c r="E265">
        <v>800</v>
      </c>
      <c r="F265">
        <f t="shared" si="16"/>
        <v>800</v>
      </c>
      <c r="G265">
        <f t="shared" si="17"/>
        <v>480</v>
      </c>
      <c r="H265" t="str">
        <f t="shared" si="18"/>
        <v>800x480</v>
      </c>
      <c r="I265">
        <f t="shared" si="19"/>
        <v>1.6666666666666667</v>
      </c>
    </row>
    <row r="266" spans="1:9">
      <c r="B266" s="1" t="s">
        <v>414</v>
      </c>
      <c r="C266" t="s">
        <v>11</v>
      </c>
      <c r="D266">
        <v>480</v>
      </c>
      <c r="E266">
        <v>800</v>
      </c>
      <c r="F266">
        <f t="shared" si="16"/>
        <v>800</v>
      </c>
      <c r="G266">
        <f t="shared" si="17"/>
        <v>480</v>
      </c>
      <c r="H266" t="str">
        <f t="shared" si="18"/>
        <v>800x480</v>
      </c>
      <c r="I266">
        <f t="shared" si="19"/>
        <v>1.6666666666666667</v>
      </c>
    </row>
    <row r="267" spans="1:9">
      <c r="B267" s="1" t="s">
        <v>415</v>
      </c>
      <c r="C267" t="s">
        <v>11</v>
      </c>
      <c r="D267">
        <v>480</v>
      </c>
      <c r="E267">
        <v>800</v>
      </c>
      <c r="F267">
        <f t="shared" si="16"/>
        <v>800</v>
      </c>
      <c r="G267">
        <f t="shared" si="17"/>
        <v>480</v>
      </c>
      <c r="H267" t="str">
        <f t="shared" si="18"/>
        <v>800x480</v>
      </c>
      <c r="I267">
        <f t="shared" si="19"/>
        <v>1.6666666666666667</v>
      </c>
    </row>
    <row r="268" spans="1:9">
      <c r="B268" s="1" t="s">
        <v>424</v>
      </c>
      <c r="C268" t="s">
        <v>11</v>
      </c>
      <c r="D268">
        <v>480</v>
      </c>
      <c r="E268">
        <v>800</v>
      </c>
      <c r="F268">
        <f t="shared" si="16"/>
        <v>800</v>
      </c>
      <c r="G268">
        <f t="shared" si="17"/>
        <v>480</v>
      </c>
      <c r="H268" t="str">
        <f t="shared" si="18"/>
        <v>800x480</v>
      </c>
      <c r="I268">
        <f t="shared" si="19"/>
        <v>1.6666666666666667</v>
      </c>
    </row>
    <row r="269" spans="1:9">
      <c r="B269" s="1" t="s">
        <v>440</v>
      </c>
      <c r="C269" t="s">
        <v>11</v>
      </c>
      <c r="D269">
        <v>480</v>
      </c>
      <c r="E269">
        <v>800</v>
      </c>
      <c r="F269">
        <f t="shared" si="16"/>
        <v>800</v>
      </c>
      <c r="G269">
        <f t="shared" si="17"/>
        <v>480</v>
      </c>
      <c r="H269" t="str">
        <f t="shared" si="18"/>
        <v>800x480</v>
      </c>
      <c r="I269">
        <f t="shared" si="19"/>
        <v>1.6666666666666667</v>
      </c>
    </row>
    <row r="270" spans="1:9">
      <c r="B270" s="1" t="s">
        <v>441</v>
      </c>
      <c r="C270" t="s">
        <v>11</v>
      </c>
      <c r="D270">
        <v>480</v>
      </c>
      <c r="E270">
        <v>800</v>
      </c>
      <c r="F270">
        <f t="shared" si="16"/>
        <v>800</v>
      </c>
      <c r="G270">
        <f t="shared" si="17"/>
        <v>480</v>
      </c>
      <c r="H270" t="str">
        <f t="shared" si="18"/>
        <v>800x480</v>
      </c>
      <c r="I270">
        <f t="shared" si="19"/>
        <v>1.6666666666666667</v>
      </c>
    </row>
    <row r="271" spans="1:9">
      <c r="A271" s="1" t="s">
        <v>442</v>
      </c>
      <c r="B271" s="1" t="s">
        <v>443</v>
      </c>
      <c r="C271" t="s">
        <v>11</v>
      </c>
      <c r="D271">
        <v>480</v>
      </c>
      <c r="E271">
        <v>800</v>
      </c>
      <c r="F271">
        <f t="shared" si="16"/>
        <v>800</v>
      </c>
      <c r="G271">
        <f t="shared" si="17"/>
        <v>480</v>
      </c>
      <c r="H271" t="str">
        <f t="shared" si="18"/>
        <v>800x480</v>
      </c>
      <c r="I271">
        <f t="shared" si="19"/>
        <v>1.6666666666666667</v>
      </c>
    </row>
    <row r="272" spans="1:9">
      <c r="B272" s="1" t="s">
        <v>448</v>
      </c>
      <c r="C272" t="s">
        <v>11</v>
      </c>
      <c r="D272">
        <v>480</v>
      </c>
      <c r="E272">
        <v>800</v>
      </c>
      <c r="F272">
        <f t="shared" si="16"/>
        <v>800</v>
      </c>
      <c r="G272">
        <f t="shared" si="17"/>
        <v>480</v>
      </c>
      <c r="H272" t="str">
        <f t="shared" si="18"/>
        <v>800x480</v>
      </c>
      <c r="I272">
        <f t="shared" si="19"/>
        <v>1.6666666666666667</v>
      </c>
    </row>
    <row r="273" spans="1:9">
      <c r="B273" s="1" t="s">
        <v>459</v>
      </c>
      <c r="C273" t="s">
        <v>11</v>
      </c>
      <c r="D273">
        <v>480</v>
      </c>
      <c r="E273">
        <v>800</v>
      </c>
      <c r="F273">
        <f t="shared" si="16"/>
        <v>800</v>
      </c>
      <c r="G273">
        <f t="shared" si="17"/>
        <v>480</v>
      </c>
      <c r="H273" t="str">
        <f t="shared" si="18"/>
        <v>800x480</v>
      </c>
      <c r="I273">
        <f t="shared" si="19"/>
        <v>1.6666666666666667</v>
      </c>
    </row>
    <row r="274" spans="1:9">
      <c r="B274" s="1" t="s">
        <v>460</v>
      </c>
      <c r="C274" t="s">
        <v>11</v>
      </c>
      <c r="D274">
        <v>480</v>
      </c>
      <c r="E274">
        <v>800</v>
      </c>
      <c r="F274">
        <f t="shared" si="16"/>
        <v>800</v>
      </c>
      <c r="G274">
        <f t="shared" si="17"/>
        <v>480</v>
      </c>
      <c r="H274" t="str">
        <f t="shared" si="18"/>
        <v>800x480</v>
      </c>
      <c r="I274">
        <f t="shared" si="19"/>
        <v>1.6666666666666667</v>
      </c>
    </row>
    <row r="275" spans="1:9">
      <c r="B275" s="1" t="s">
        <v>463</v>
      </c>
      <c r="C275" t="s">
        <v>11</v>
      </c>
      <c r="D275">
        <v>480</v>
      </c>
      <c r="E275">
        <v>800</v>
      </c>
      <c r="F275">
        <f t="shared" si="16"/>
        <v>800</v>
      </c>
      <c r="G275">
        <f t="shared" si="17"/>
        <v>480</v>
      </c>
      <c r="H275" t="str">
        <f t="shared" si="18"/>
        <v>800x480</v>
      </c>
      <c r="I275">
        <f t="shared" si="19"/>
        <v>1.6666666666666667</v>
      </c>
    </row>
    <row r="276" spans="1:9">
      <c r="B276" s="1" t="s">
        <v>471</v>
      </c>
      <c r="C276" t="s">
        <v>11</v>
      </c>
      <c r="D276">
        <v>480</v>
      </c>
      <c r="E276">
        <v>800</v>
      </c>
      <c r="F276">
        <f t="shared" si="16"/>
        <v>800</v>
      </c>
      <c r="G276">
        <f t="shared" si="17"/>
        <v>480</v>
      </c>
      <c r="H276" t="str">
        <f t="shared" si="18"/>
        <v>800x480</v>
      </c>
      <c r="I276">
        <f t="shared" si="19"/>
        <v>1.6666666666666667</v>
      </c>
    </row>
    <row r="277" spans="1:9">
      <c r="B277" s="1" t="s">
        <v>475</v>
      </c>
      <c r="C277" t="s">
        <v>11</v>
      </c>
      <c r="D277">
        <v>480</v>
      </c>
      <c r="E277">
        <v>800</v>
      </c>
      <c r="F277">
        <f t="shared" si="16"/>
        <v>800</v>
      </c>
      <c r="G277">
        <f t="shared" si="17"/>
        <v>480</v>
      </c>
      <c r="H277" t="str">
        <f t="shared" si="18"/>
        <v>800x480</v>
      </c>
      <c r="I277">
        <f t="shared" si="19"/>
        <v>1.6666666666666667</v>
      </c>
    </row>
    <row r="278" spans="1:9">
      <c r="B278" s="1" t="s">
        <v>485</v>
      </c>
      <c r="C278" t="s">
        <v>11</v>
      </c>
      <c r="D278">
        <v>480</v>
      </c>
      <c r="E278">
        <v>800</v>
      </c>
      <c r="F278">
        <f t="shared" si="16"/>
        <v>800</v>
      </c>
      <c r="G278">
        <f t="shared" si="17"/>
        <v>480</v>
      </c>
      <c r="H278" t="str">
        <f t="shared" si="18"/>
        <v>800x480</v>
      </c>
      <c r="I278">
        <f t="shared" si="19"/>
        <v>1.6666666666666667</v>
      </c>
    </row>
    <row r="279" spans="1:9">
      <c r="B279" s="1" t="s">
        <v>488</v>
      </c>
      <c r="C279" t="s">
        <v>11</v>
      </c>
      <c r="D279">
        <v>480</v>
      </c>
      <c r="E279">
        <v>800</v>
      </c>
      <c r="F279">
        <f t="shared" si="16"/>
        <v>800</v>
      </c>
      <c r="G279">
        <f t="shared" si="17"/>
        <v>480</v>
      </c>
      <c r="H279" t="str">
        <f t="shared" si="18"/>
        <v>800x480</v>
      </c>
      <c r="I279">
        <f t="shared" si="19"/>
        <v>1.6666666666666667</v>
      </c>
    </row>
    <row r="280" spans="1:9">
      <c r="B280" s="1" t="s">
        <v>496</v>
      </c>
      <c r="C280" t="s">
        <v>11</v>
      </c>
      <c r="D280">
        <v>480</v>
      </c>
      <c r="E280">
        <v>800</v>
      </c>
      <c r="F280">
        <f t="shared" si="16"/>
        <v>800</v>
      </c>
      <c r="G280">
        <f t="shared" si="17"/>
        <v>480</v>
      </c>
      <c r="H280" t="str">
        <f t="shared" si="18"/>
        <v>800x480</v>
      </c>
      <c r="I280">
        <f t="shared" si="19"/>
        <v>1.6666666666666667</v>
      </c>
    </row>
    <row r="281" spans="1:9">
      <c r="B281" s="1" t="s">
        <v>515</v>
      </c>
      <c r="C281" t="s">
        <v>11</v>
      </c>
      <c r="D281">
        <v>480</v>
      </c>
      <c r="E281">
        <v>800</v>
      </c>
      <c r="F281">
        <f t="shared" si="16"/>
        <v>800</v>
      </c>
      <c r="G281">
        <f t="shared" si="17"/>
        <v>480</v>
      </c>
      <c r="H281" t="str">
        <f t="shared" si="18"/>
        <v>800x480</v>
      </c>
      <c r="I281">
        <f t="shared" si="19"/>
        <v>1.6666666666666667</v>
      </c>
    </row>
    <row r="282" spans="1:9">
      <c r="B282" s="1" t="s">
        <v>517</v>
      </c>
      <c r="C282" t="s">
        <v>11</v>
      </c>
      <c r="D282">
        <v>480</v>
      </c>
      <c r="E282">
        <v>800</v>
      </c>
      <c r="F282">
        <f t="shared" si="16"/>
        <v>800</v>
      </c>
      <c r="G282">
        <f t="shared" si="17"/>
        <v>480</v>
      </c>
      <c r="H282" t="str">
        <f t="shared" si="18"/>
        <v>800x480</v>
      </c>
      <c r="I282">
        <f t="shared" si="19"/>
        <v>1.6666666666666667</v>
      </c>
    </row>
    <row r="283" spans="1:9">
      <c r="B283" s="1" t="s">
        <v>504</v>
      </c>
      <c r="C283" t="s">
        <v>11</v>
      </c>
      <c r="D283">
        <v>480</v>
      </c>
      <c r="E283">
        <v>800</v>
      </c>
      <c r="F283">
        <f t="shared" si="16"/>
        <v>800</v>
      </c>
      <c r="G283">
        <f t="shared" si="17"/>
        <v>480</v>
      </c>
      <c r="H283" t="str">
        <f t="shared" si="18"/>
        <v>800x480</v>
      </c>
      <c r="I283">
        <f t="shared" si="19"/>
        <v>1.6666666666666667</v>
      </c>
    </row>
    <row r="284" spans="1:9">
      <c r="B284" s="1" t="s">
        <v>525</v>
      </c>
      <c r="C284" t="s">
        <v>11</v>
      </c>
      <c r="D284">
        <v>480</v>
      </c>
      <c r="E284">
        <v>800</v>
      </c>
      <c r="F284">
        <f t="shared" si="16"/>
        <v>800</v>
      </c>
      <c r="G284">
        <f t="shared" si="17"/>
        <v>480</v>
      </c>
      <c r="H284" t="str">
        <f t="shared" si="18"/>
        <v>800x480</v>
      </c>
      <c r="I284">
        <f t="shared" si="19"/>
        <v>1.6666666666666667</v>
      </c>
    </row>
    <row r="285" spans="1:9">
      <c r="B285" s="1" t="s">
        <v>526</v>
      </c>
      <c r="C285" t="s">
        <v>11</v>
      </c>
      <c r="D285">
        <v>480</v>
      </c>
      <c r="E285">
        <v>800</v>
      </c>
      <c r="F285">
        <f t="shared" si="16"/>
        <v>800</v>
      </c>
      <c r="G285">
        <f t="shared" si="17"/>
        <v>480</v>
      </c>
      <c r="H285" t="str">
        <f t="shared" si="18"/>
        <v>800x480</v>
      </c>
      <c r="I285">
        <f t="shared" si="19"/>
        <v>1.6666666666666667</v>
      </c>
    </row>
    <row r="286" spans="1:9">
      <c r="B286" s="1" t="s">
        <v>536</v>
      </c>
      <c r="C286" t="s">
        <v>11</v>
      </c>
      <c r="D286">
        <v>480</v>
      </c>
      <c r="E286">
        <v>800</v>
      </c>
      <c r="F286">
        <f t="shared" si="16"/>
        <v>800</v>
      </c>
      <c r="G286">
        <f t="shared" si="17"/>
        <v>480</v>
      </c>
      <c r="H286" t="str">
        <f t="shared" si="18"/>
        <v>800x480</v>
      </c>
      <c r="I286">
        <f t="shared" si="19"/>
        <v>1.6666666666666667</v>
      </c>
    </row>
    <row r="287" spans="1:9">
      <c r="A287" s="1" t="s">
        <v>527</v>
      </c>
      <c r="B287" s="1" t="s">
        <v>528</v>
      </c>
      <c r="C287" t="s">
        <v>529</v>
      </c>
      <c r="D287">
        <v>800</v>
      </c>
      <c r="E287">
        <v>600</v>
      </c>
      <c r="F287">
        <f t="shared" si="16"/>
        <v>800</v>
      </c>
      <c r="G287">
        <f t="shared" si="17"/>
        <v>600</v>
      </c>
      <c r="H287" t="str">
        <f t="shared" si="18"/>
        <v>800x600</v>
      </c>
      <c r="I287">
        <f t="shared" si="19"/>
        <v>1.3333333333333333</v>
      </c>
    </row>
    <row r="288" spans="1:9">
      <c r="A288" s="1" t="s">
        <v>21</v>
      </c>
      <c r="B288" s="1" t="s">
        <v>22</v>
      </c>
      <c r="C288" t="s">
        <v>23</v>
      </c>
      <c r="D288">
        <v>600</v>
      </c>
      <c r="E288">
        <v>800</v>
      </c>
      <c r="F288">
        <f t="shared" si="16"/>
        <v>800</v>
      </c>
      <c r="G288">
        <f t="shared" si="17"/>
        <v>600</v>
      </c>
      <c r="H288" t="str">
        <f t="shared" si="18"/>
        <v>800x600</v>
      </c>
      <c r="I288">
        <f t="shared" si="19"/>
        <v>1.3333333333333333</v>
      </c>
    </row>
    <row r="289" spans="1:9">
      <c r="A289" s="1" t="s">
        <v>21</v>
      </c>
      <c r="B289" s="1" t="s">
        <v>24</v>
      </c>
      <c r="C289" t="s">
        <v>23</v>
      </c>
      <c r="D289">
        <v>600</v>
      </c>
      <c r="E289">
        <v>800</v>
      </c>
      <c r="F289">
        <f t="shared" si="16"/>
        <v>800</v>
      </c>
      <c r="G289">
        <f t="shared" si="17"/>
        <v>600</v>
      </c>
      <c r="H289" t="str">
        <f t="shared" si="18"/>
        <v>800x600</v>
      </c>
      <c r="I289">
        <f t="shared" si="19"/>
        <v>1.3333333333333333</v>
      </c>
    </row>
    <row r="290" spans="1:9">
      <c r="A290" s="1" t="s">
        <v>47</v>
      </c>
      <c r="B290" s="1" t="s">
        <v>48</v>
      </c>
      <c r="C290" t="s">
        <v>23</v>
      </c>
      <c r="D290">
        <v>600</v>
      </c>
      <c r="E290">
        <v>800</v>
      </c>
      <c r="F290">
        <f t="shared" si="16"/>
        <v>800</v>
      </c>
      <c r="G290">
        <f t="shared" si="17"/>
        <v>600</v>
      </c>
      <c r="H290" t="str">
        <f t="shared" si="18"/>
        <v>800x600</v>
      </c>
      <c r="I290">
        <f t="shared" si="19"/>
        <v>1.3333333333333333</v>
      </c>
    </row>
    <row r="291" spans="1:9">
      <c r="A291" s="1" t="s">
        <v>362</v>
      </c>
      <c r="B291" s="1" t="s">
        <v>363</v>
      </c>
      <c r="C291" t="s">
        <v>23</v>
      </c>
      <c r="D291">
        <v>600</v>
      </c>
      <c r="E291">
        <v>800</v>
      </c>
      <c r="F291">
        <f t="shared" si="16"/>
        <v>800</v>
      </c>
      <c r="G291">
        <f t="shared" si="17"/>
        <v>600</v>
      </c>
      <c r="H291" t="str">
        <f t="shared" si="18"/>
        <v>800x600</v>
      </c>
      <c r="I291">
        <f t="shared" si="19"/>
        <v>1.3333333333333333</v>
      </c>
    </row>
    <row r="292" spans="1:9">
      <c r="B292" s="1" t="s">
        <v>364</v>
      </c>
      <c r="C292" t="s">
        <v>23</v>
      </c>
      <c r="D292">
        <v>600</v>
      </c>
      <c r="E292">
        <v>800</v>
      </c>
      <c r="F292">
        <f t="shared" si="16"/>
        <v>800</v>
      </c>
      <c r="G292">
        <f t="shared" si="17"/>
        <v>600</v>
      </c>
      <c r="H292" t="str">
        <f t="shared" si="18"/>
        <v>800x600</v>
      </c>
      <c r="I292">
        <f t="shared" si="19"/>
        <v>1.3333333333333333</v>
      </c>
    </row>
    <row r="293" spans="1:9">
      <c r="B293" s="1" t="s">
        <v>366</v>
      </c>
      <c r="C293" t="s">
        <v>23</v>
      </c>
      <c r="D293">
        <v>600</v>
      </c>
      <c r="E293">
        <v>800</v>
      </c>
      <c r="F293">
        <f t="shared" si="16"/>
        <v>800</v>
      </c>
      <c r="G293">
        <f t="shared" si="17"/>
        <v>600</v>
      </c>
      <c r="H293" t="str">
        <f t="shared" si="18"/>
        <v>800x600</v>
      </c>
      <c r="I293">
        <f t="shared" si="19"/>
        <v>1.3333333333333333</v>
      </c>
    </row>
    <row r="294" spans="1:9">
      <c r="A294" s="1" t="s">
        <v>147</v>
      </c>
      <c r="B294" s="1" t="s">
        <v>148</v>
      </c>
      <c r="C294" t="s">
        <v>149</v>
      </c>
      <c r="D294">
        <v>480</v>
      </c>
      <c r="E294">
        <v>845</v>
      </c>
      <c r="F294">
        <f t="shared" si="16"/>
        <v>845</v>
      </c>
      <c r="G294">
        <f t="shared" si="17"/>
        <v>480</v>
      </c>
      <c r="H294" t="str">
        <f t="shared" si="18"/>
        <v>845x480</v>
      </c>
      <c r="I294">
        <f t="shared" si="19"/>
        <v>1.7604166666666667</v>
      </c>
    </row>
    <row r="295" spans="1:9">
      <c r="B295" s="1" t="s">
        <v>356</v>
      </c>
      <c r="C295" t="s">
        <v>357</v>
      </c>
      <c r="D295">
        <v>450</v>
      </c>
      <c r="E295">
        <v>854</v>
      </c>
      <c r="F295">
        <f t="shared" si="16"/>
        <v>854</v>
      </c>
      <c r="G295">
        <f t="shared" si="17"/>
        <v>450</v>
      </c>
      <c r="H295" t="str">
        <f t="shared" si="18"/>
        <v>854x450</v>
      </c>
      <c r="I295">
        <f t="shared" si="19"/>
        <v>1.8977777777777778</v>
      </c>
    </row>
    <row r="296" spans="1:9">
      <c r="A296" s="1" t="s">
        <v>81</v>
      </c>
      <c r="B296" s="1" t="s">
        <v>109</v>
      </c>
      <c r="C296" t="s">
        <v>110</v>
      </c>
      <c r="D296">
        <v>854</v>
      </c>
      <c r="E296">
        <v>480</v>
      </c>
      <c r="F296">
        <f t="shared" si="16"/>
        <v>854</v>
      </c>
      <c r="G296">
        <f t="shared" si="17"/>
        <v>480</v>
      </c>
      <c r="H296" t="str">
        <f t="shared" si="18"/>
        <v>854x480</v>
      </c>
      <c r="I296">
        <f t="shared" si="19"/>
        <v>1.7791666666666666</v>
      </c>
    </row>
    <row r="297" spans="1:9">
      <c r="B297" s="1" t="s">
        <v>432</v>
      </c>
      <c r="C297" t="s">
        <v>110</v>
      </c>
      <c r="D297">
        <v>854</v>
      </c>
      <c r="E297">
        <v>480</v>
      </c>
      <c r="F297">
        <f t="shared" si="16"/>
        <v>854</v>
      </c>
      <c r="G297">
        <f t="shared" si="17"/>
        <v>480</v>
      </c>
      <c r="H297" t="str">
        <f t="shared" si="18"/>
        <v>854x480</v>
      </c>
      <c r="I297">
        <f t="shared" si="19"/>
        <v>1.7791666666666666</v>
      </c>
    </row>
    <row r="298" spans="1:9">
      <c r="B298" s="1" t="s">
        <v>433</v>
      </c>
      <c r="C298" t="s">
        <v>110</v>
      </c>
      <c r="D298">
        <v>854</v>
      </c>
      <c r="E298">
        <v>480</v>
      </c>
      <c r="F298">
        <f t="shared" si="16"/>
        <v>854</v>
      </c>
      <c r="G298">
        <f t="shared" si="17"/>
        <v>480</v>
      </c>
      <c r="H298" t="str">
        <f t="shared" si="18"/>
        <v>854x480</v>
      </c>
      <c r="I298">
        <f t="shared" si="19"/>
        <v>1.7791666666666666</v>
      </c>
    </row>
    <row r="299" spans="1:9">
      <c r="B299" s="1" t="s">
        <v>466</v>
      </c>
      <c r="C299" t="s">
        <v>110</v>
      </c>
      <c r="D299">
        <v>854</v>
      </c>
      <c r="E299">
        <v>480</v>
      </c>
      <c r="F299">
        <f t="shared" si="16"/>
        <v>854</v>
      </c>
      <c r="G299">
        <f t="shared" si="17"/>
        <v>480</v>
      </c>
      <c r="H299" t="str">
        <f t="shared" si="18"/>
        <v>854x480</v>
      </c>
      <c r="I299">
        <f t="shared" si="19"/>
        <v>1.7791666666666666</v>
      </c>
    </row>
    <row r="300" spans="1:9">
      <c r="A300" s="1" t="s">
        <v>73</v>
      </c>
      <c r="B300" s="1" t="s">
        <v>74</v>
      </c>
      <c r="C300" t="s">
        <v>75</v>
      </c>
      <c r="D300">
        <v>480</v>
      </c>
      <c r="E300">
        <v>854</v>
      </c>
      <c r="F300">
        <f t="shared" si="16"/>
        <v>854</v>
      </c>
      <c r="G300">
        <f t="shared" si="17"/>
        <v>480</v>
      </c>
      <c r="H300" t="str">
        <f t="shared" si="18"/>
        <v>854x480</v>
      </c>
      <c r="I300">
        <f t="shared" si="19"/>
        <v>1.7791666666666666</v>
      </c>
    </row>
    <row r="301" spans="1:9">
      <c r="A301" s="1" t="s">
        <v>73</v>
      </c>
      <c r="B301" s="1" t="s">
        <v>77</v>
      </c>
      <c r="C301" t="s">
        <v>75</v>
      </c>
      <c r="D301">
        <v>480</v>
      </c>
      <c r="E301">
        <v>854</v>
      </c>
      <c r="F301">
        <f t="shared" si="16"/>
        <v>854</v>
      </c>
      <c r="G301">
        <f t="shared" si="17"/>
        <v>480</v>
      </c>
      <c r="H301" t="str">
        <f t="shared" si="18"/>
        <v>854x480</v>
      </c>
      <c r="I301">
        <f t="shared" si="19"/>
        <v>1.7791666666666666</v>
      </c>
    </row>
    <row r="302" spans="1:9">
      <c r="A302" s="1" t="s">
        <v>81</v>
      </c>
      <c r="B302" s="1" t="s">
        <v>84</v>
      </c>
      <c r="C302" t="s">
        <v>75</v>
      </c>
      <c r="D302">
        <v>480</v>
      </c>
      <c r="E302">
        <v>854</v>
      </c>
      <c r="F302">
        <f t="shared" si="16"/>
        <v>854</v>
      </c>
      <c r="G302">
        <f t="shared" si="17"/>
        <v>480</v>
      </c>
      <c r="H302" t="str">
        <f t="shared" si="18"/>
        <v>854x480</v>
      </c>
      <c r="I302">
        <f t="shared" si="19"/>
        <v>1.7791666666666666</v>
      </c>
    </row>
    <row r="303" spans="1:9">
      <c r="A303" s="1" t="s">
        <v>81</v>
      </c>
      <c r="B303" s="1" t="s">
        <v>88</v>
      </c>
      <c r="C303" t="s">
        <v>75</v>
      </c>
      <c r="D303">
        <v>480</v>
      </c>
      <c r="E303">
        <v>854</v>
      </c>
      <c r="F303">
        <f t="shared" si="16"/>
        <v>854</v>
      </c>
      <c r="G303">
        <f t="shared" si="17"/>
        <v>480</v>
      </c>
      <c r="H303" t="str">
        <f t="shared" si="18"/>
        <v>854x480</v>
      </c>
      <c r="I303">
        <f t="shared" si="19"/>
        <v>1.7791666666666666</v>
      </c>
    </row>
    <row r="304" spans="1:9">
      <c r="A304" s="1" t="s">
        <v>81</v>
      </c>
      <c r="B304" s="1" t="s">
        <v>89</v>
      </c>
      <c r="C304" t="s">
        <v>75</v>
      </c>
      <c r="D304">
        <v>480</v>
      </c>
      <c r="E304">
        <v>854</v>
      </c>
      <c r="F304">
        <f t="shared" si="16"/>
        <v>854</v>
      </c>
      <c r="G304">
        <f t="shared" si="17"/>
        <v>480</v>
      </c>
      <c r="H304" t="str">
        <f t="shared" si="18"/>
        <v>854x480</v>
      </c>
      <c r="I304">
        <f t="shared" si="19"/>
        <v>1.7791666666666666</v>
      </c>
    </row>
    <row r="305" spans="1:9">
      <c r="A305" s="1" t="s">
        <v>81</v>
      </c>
      <c r="B305" s="1" t="s">
        <v>90</v>
      </c>
      <c r="C305" t="s">
        <v>75</v>
      </c>
      <c r="D305">
        <v>480</v>
      </c>
      <c r="E305">
        <v>854</v>
      </c>
      <c r="F305">
        <f t="shared" si="16"/>
        <v>854</v>
      </c>
      <c r="G305">
        <f t="shared" si="17"/>
        <v>480</v>
      </c>
      <c r="H305" t="str">
        <f t="shared" si="18"/>
        <v>854x480</v>
      </c>
      <c r="I305">
        <f t="shared" si="19"/>
        <v>1.7791666666666666</v>
      </c>
    </row>
    <row r="306" spans="1:9">
      <c r="A306" s="1" t="s">
        <v>81</v>
      </c>
      <c r="B306" s="1" t="s">
        <v>93</v>
      </c>
      <c r="C306" t="s">
        <v>75</v>
      </c>
      <c r="D306">
        <v>480</v>
      </c>
      <c r="E306">
        <v>854</v>
      </c>
      <c r="F306">
        <f t="shared" si="16"/>
        <v>854</v>
      </c>
      <c r="G306">
        <f t="shared" si="17"/>
        <v>480</v>
      </c>
      <c r="H306" t="str">
        <f t="shared" si="18"/>
        <v>854x480</v>
      </c>
      <c r="I306">
        <f t="shared" si="19"/>
        <v>1.7791666666666666</v>
      </c>
    </row>
    <row r="307" spans="1:9">
      <c r="A307" s="1" t="s">
        <v>81</v>
      </c>
      <c r="B307" s="1" t="s">
        <v>94</v>
      </c>
      <c r="C307" t="s">
        <v>75</v>
      </c>
      <c r="D307">
        <v>480</v>
      </c>
      <c r="E307">
        <v>854</v>
      </c>
      <c r="F307">
        <f t="shared" si="16"/>
        <v>854</v>
      </c>
      <c r="G307">
        <f t="shared" si="17"/>
        <v>480</v>
      </c>
      <c r="H307" t="str">
        <f t="shared" si="18"/>
        <v>854x480</v>
      </c>
      <c r="I307">
        <f t="shared" si="19"/>
        <v>1.7791666666666666</v>
      </c>
    </row>
    <row r="308" spans="1:9">
      <c r="A308" s="1" t="s">
        <v>81</v>
      </c>
      <c r="B308" s="1" t="s">
        <v>97</v>
      </c>
      <c r="C308" t="s">
        <v>75</v>
      </c>
      <c r="D308">
        <v>480</v>
      </c>
      <c r="E308">
        <v>854</v>
      </c>
      <c r="F308">
        <f t="shared" si="16"/>
        <v>854</v>
      </c>
      <c r="G308">
        <f t="shared" si="17"/>
        <v>480</v>
      </c>
      <c r="H308" t="str">
        <f t="shared" si="18"/>
        <v>854x480</v>
      </c>
      <c r="I308">
        <f t="shared" si="19"/>
        <v>1.7791666666666666</v>
      </c>
    </row>
    <row r="309" spans="1:9">
      <c r="A309" s="1" t="s">
        <v>81</v>
      </c>
      <c r="B309" s="1" t="s">
        <v>107</v>
      </c>
      <c r="C309" t="s">
        <v>75</v>
      </c>
      <c r="D309">
        <v>480</v>
      </c>
      <c r="E309">
        <v>854</v>
      </c>
      <c r="F309">
        <f t="shared" si="16"/>
        <v>854</v>
      </c>
      <c r="G309">
        <f t="shared" si="17"/>
        <v>480</v>
      </c>
      <c r="H309" t="str">
        <f t="shared" si="18"/>
        <v>854x480</v>
      </c>
      <c r="I309">
        <f t="shared" si="19"/>
        <v>1.7791666666666666</v>
      </c>
    </row>
    <row r="310" spans="1:9">
      <c r="A310" s="1" t="s">
        <v>81</v>
      </c>
      <c r="B310" s="1" t="s">
        <v>108</v>
      </c>
      <c r="C310" t="s">
        <v>75</v>
      </c>
      <c r="D310">
        <v>480</v>
      </c>
      <c r="E310">
        <v>854</v>
      </c>
      <c r="F310">
        <f t="shared" si="16"/>
        <v>854</v>
      </c>
      <c r="G310">
        <f t="shared" si="17"/>
        <v>480</v>
      </c>
      <c r="H310" t="str">
        <f t="shared" si="18"/>
        <v>854x480</v>
      </c>
      <c r="I310">
        <f t="shared" si="19"/>
        <v>1.7791666666666666</v>
      </c>
    </row>
    <row r="311" spans="1:9">
      <c r="A311" s="1" t="s">
        <v>81</v>
      </c>
      <c r="B311" s="1" t="s">
        <v>113</v>
      </c>
      <c r="C311" t="s">
        <v>75</v>
      </c>
      <c r="D311">
        <v>480</v>
      </c>
      <c r="E311">
        <v>854</v>
      </c>
      <c r="F311">
        <f t="shared" si="16"/>
        <v>854</v>
      </c>
      <c r="G311">
        <f t="shared" si="17"/>
        <v>480</v>
      </c>
      <c r="H311" t="str">
        <f t="shared" si="18"/>
        <v>854x480</v>
      </c>
      <c r="I311">
        <f t="shared" si="19"/>
        <v>1.7791666666666666</v>
      </c>
    </row>
    <row r="312" spans="1:9">
      <c r="A312" s="1" t="s">
        <v>81</v>
      </c>
      <c r="B312" s="1" t="s">
        <v>114</v>
      </c>
      <c r="C312" t="s">
        <v>75</v>
      </c>
      <c r="D312">
        <v>480</v>
      </c>
      <c r="E312">
        <v>854</v>
      </c>
      <c r="F312">
        <f t="shared" si="16"/>
        <v>854</v>
      </c>
      <c r="G312">
        <f t="shared" si="17"/>
        <v>480</v>
      </c>
      <c r="H312" t="str">
        <f t="shared" si="18"/>
        <v>854x480</v>
      </c>
      <c r="I312">
        <f t="shared" si="19"/>
        <v>1.7791666666666666</v>
      </c>
    </row>
    <row r="313" spans="1:9">
      <c r="A313" s="1" t="s">
        <v>81</v>
      </c>
      <c r="B313" s="1" t="s">
        <v>116</v>
      </c>
      <c r="C313" t="s">
        <v>75</v>
      </c>
      <c r="D313">
        <v>480</v>
      </c>
      <c r="E313">
        <v>854</v>
      </c>
      <c r="F313">
        <f t="shared" si="16"/>
        <v>854</v>
      </c>
      <c r="G313">
        <f t="shared" si="17"/>
        <v>480</v>
      </c>
      <c r="H313" t="str">
        <f t="shared" si="18"/>
        <v>854x480</v>
      </c>
      <c r="I313">
        <f t="shared" si="19"/>
        <v>1.7791666666666666</v>
      </c>
    </row>
    <row r="314" spans="1:9">
      <c r="A314" s="1" t="s">
        <v>81</v>
      </c>
      <c r="B314" s="1" t="s">
        <v>117</v>
      </c>
      <c r="C314" t="s">
        <v>75</v>
      </c>
      <c r="D314">
        <v>480</v>
      </c>
      <c r="E314">
        <v>854</v>
      </c>
      <c r="F314">
        <f t="shared" si="16"/>
        <v>854</v>
      </c>
      <c r="G314">
        <f t="shared" si="17"/>
        <v>480</v>
      </c>
      <c r="H314" t="str">
        <f t="shared" si="18"/>
        <v>854x480</v>
      </c>
      <c r="I314">
        <f t="shared" si="19"/>
        <v>1.7791666666666666</v>
      </c>
    </row>
    <row r="315" spans="1:9">
      <c r="A315" s="1" t="s">
        <v>81</v>
      </c>
      <c r="B315" s="1" t="s">
        <v>118</v>
      </c>
      <c r="C315" t="s">
        <v>75</v>
      </c>
      <c r="D315">
        <v>480</v>
      </c>
      <c r="E315">
        <v>854</v>
      </c>
      <c r="F315">
        <f t="shared" si="16"/>
        <v>854</v>
      </c>
      <c r="G315">
        <f t="shared" si="17"/>
        <v>480</v>
      </c>
      <c r="H315" t="str">
        <f t="shared" si="18"/>
        <v>854x480</v>
      </c>
      <c r="I315">
        <f t="shared" si="19"/>
        <v>1.7791666666666666</v>
      </c>
    </row>
    <row r="316" spans="1:9">
      <c r="A316" s="1" t="s">
        <v>81</v>
      </c>
      <c r="B316" s="1" t="s">
        <v>119</v>
      </c>
      <c r="C316" t="s">
        <v>75</v>
      </c>
      <c r="D316">
        <v>480</v>
      </c>
      <c r="E316">
        <v>854</v>
      </c>
      <c r="F316">
        <f t="shared" si="16"/>
        <v>854</v>
      </c>
      <c r="G316">
        <f t="shared" si="17"/>
        <v>480</v>
      </c>
      <c r="H316" t="str">
        <f t="shared" si="18"/>
        <v>854x480</v>
      </c>
      <c r="I316">
        <f t="shared" si="19"/>
        <v>1.7791666666666666</v>
      </c>
    </row>
    <row r="317" spans="1:9">
      <c r="A317" s="1" t="s">
        <v>81</v>
      </c>
      <c r="B317" s="1" t="s">
        <v>120</v>
      </c>
      <c r="C317" t="s">
        <v>75</v>
      </c>
      <c r="D317">
        <v>480</v>
      </c>
      <c r="E317">
        <v>854</v>
      </c>
      <c r="F317">
        <f t="shared" si="16"/>
        <v>854</v>
      </c>
      <c r="G317">
        <f t="shared" si="17"/>
        <v>480</v>
      </c>
      <c r="H317" t="str">
        <f t="shared" si="18"/>
        <v>854x480</v>
      </c>
      <c r="I317">
        <f t="shared" si="19"/>
        <v>1.7791666666666666</v>
      </c>
    </row>
    <row r="318" spans="1:9">
      <c r="A318" s="1" t="s">
        <v>81</v>
      </c>
      <c r="B318" s="1" t="s">
        <v>121</v>
      </c>
      <c r="C318" t="s">
        <v>75</v>
      </c>
      <c r="D318">
        <v>480</v>
      </c>
      <c r="E318">
        <v>854</v>
      </c>
      <c r="F318">
        <f t="shared" si="16"/>
        <v>854</v>
      </c>
      <c r="G318">
        <f t="shared" si="17"/>
        <v>480</v>
      </c>
      <c r="H318" t="str">
        <f t="shared" si="18"/>
        <v>854x480</v>
      </c>
      <c r="I318">
        <f t="shared" si="19"/>
        <v>1.7791666666666666</v>
      </c>
    </row>
    <row r="319" spans="1:9">
      <c r="A319" s="1" t="s">
        <v>81</v>
      </c>
      <c r="B319" s="1" t="s">
        <v>122</v>
      </c>
      <c r="C319" t="s">
        <v>75</v>
      </c>
      <c r="D319">
        <v>480</v>
      </c>
      <c r="E319">
        <v>854</v>
      </c>
      <c r="F319">
        <f t="shared" si="16"/>
        <v>854</v>
      </c>
      <c r="G319">
        <f t="shared" si="17"/>
        <v>480</v>
      </c>
      <c r="H319" t="str">
        <f t="shared" si="18"/>
        <v>854x480</v>
      </c>
      <c r="I319">
        <f t="shared" si="19"/>
        <v>1.7791666666666666</v>
      </c>
    </row>
    <row r="320" spans="1:9">
      <c r="A320" s="1" t="s">
        <v>81</v>
      </c>
      <c r="B320" s="1" t="s">
        <v>123</v>
      </c>
      <c r="C320" t="s">
        <v>75</v>
      </c>
      <c r="D320">
        <v>480</v>
      </c>
      <c r="E320">
        <v>854</v>
      </c>
      <c r="F320">
        <f t="shared" si="16"/>
        <v>854</v>
      </c>
      <c r="G320">
        <f t="shared" si="17"/>
        <v>480</v>
      </c>
      <c r="H320" t="str">
        <f t="shared" si="18"/>
        <v>854x480</v>
      </c>
      <c r="I320">
        <f t="shared" si="19"/>
        <v>1.7791666666666666</v>
      </c>
    </row>
    <row r="321" spans="1:9">
      <c r="A321" s="1" t="s">
        <v>81</v>
      </c>
      <c r="B321" s="1" t="s">
        <v>124</v>
      </c>
      <c r="C321" t="s">
        <v>75</v>
      </c>
      <c r="D321">
        <v>480</v>
      </c>
      <c r="E321">
        <v>854</v>
      </c>
      <c r="F321">
        <f t="shared" si="16"/>
        <v>854</v>
      </c>
      <c r="G321">
        <f t="shared" si="17"/>
        <v>480</v>
      </c>
      <c r="H321" t="str">
        <f t="shared" si="18"/>
        <v>854x480</v>
      </c>
      <c r="I321">
        <f t="shared" si="19"/>
        <v>1.7791666666666666</v>
      </c>
    </row>
    <row r="322" spans="1:9">
      <c r="A322" s="1" t="s">
        <v>81</v>
      </c>
      <c r="B322" s="1" t="s">
        <v>125</v>
      </c>
      <c r="C322" t="s">
        <v>75</v>
      </c>
      <c r="D322">
        <v>480</v>
      </c>
      <c r="E322">
        <v>854</v>
      </c>
      <c r="F322">
        <f t="shared" ref="F322:F385" si="20">MAX(D322,E322)</f>
        <v>854</v>
      </c>
      <c r="G322">
        <f t="shared" ref="G322:G385" si="21">MIN(D322,E322)</f>
        <v>480</v>
      </c>
      <c r="H322" t="str">
        <f t="shared" ref="H322:H385" si="22">CONCATENATE(F322,"x",G322)</f>
        <v>854x480</v>
      </c>
      <c r="I322">
        <f t="shared" ref="I322:I385" si="23">F322/G322</f>
        <v>1.7791666666666666</v>
      </c>
    </row>
    <row r="323" spans="1:9">
      <c r="A323" s="1" t="s">
        <v>81</v>
      </c>
      <c r="B323" s="1" t="s">
        <v>126</v>
      </c>
      <c r="C323" t="s">
        <v>75</v>
      </c>
      <c r="D323">
        <v>480</v>
      </c>
      <c r="E323">
        <v>854</v>
      </c>
      <c r="F323">
        <f t="shared" si="20"/>
        <v>854</v>
      </c>
      <c r="G323">
        <f t="shared" si="21"/>
        <v>480</v>
      </c>
      <c r="H323" t="str">
        <f t="shared" si="22"/>
        <v>854x480</v>
      </c>
      <c r="I323">
        <f t="shared" si="23"/>
        <v>1.7791666666666666</v>
      </c>
    </row>
    <row r="324" spans="1:9">
      <c r="B324" s="1" t="s">
        <v>208</v>
      </c>
      <c r="C324" t="s">
        <v>75</v>
      </c>
      <c r="D324">
        <v>480</v>
      </c>
      <c r="E324">
        <v>854</v>
      </c>
      <c r="F324">
        <f t="shared" si="20"/>
        <v>854</v>
      </c>
      <c r="G324">
        <f t="shared" si="21"/>
        <v>480</v>
      </c>
      <c r="H324" t="str">
        <f t="shared" si="22"/>
        <v>854x480</v>
      </c>
      <c r="I324">
        <f t="shared" si="23"/>
        <v>1.7791666666666666</v>
      </c>
    </row>
    <row r="325" spans="1:9">
      <c r="B325" s="1" t="s">
        <v>209</v>
      </c>
      <c r="C325" t="s">
        <v>75</v>
      </c>
      <c r="D325">
        <v>480</v>
      </c>
      <c r="E325">
        <v>854</v>
      </c>
      <c r="F325">
        <f t="shared" si="20"/>
        <v>854</v>
      </c>
      <c r="G325">
        <f t="shared" si="21"/>
        <v>480</v>
      </c>
      <c r="H325" t="str">
        <f t="shared" si="22"/>
        <v>854x480</v>
      </c>
      <c r="I325">
        <f t="shared" si="23"/>
        <v>1.7791666666666666</v>
      </c>
    </row>
    <row r="326" spans="1:9">
      <c r="B326" s="1" t="s">
        <v>210</v>
      </c>
      <c r="C326" t="s">
        <v>75</v>
      </c>
      <c r="D326">
        <v>480</v>
      </c>
      <c r="E326">
        <v>854</v>
      </c>
      <c r="F326">
        <f t="shared" si="20"/>
        <v>854</v>
      </c>
      <c r="G326">
        <f t="shared" si="21"/>
        <v>480</v>
      </c>
      <c r="H326" t="str">
        <f t="shared" si="22"/>
        <v>854x480</v>
      </c>
      <c r="I326">
        <f t="shared" si="23"/>
        <v>1.7791666666666666</v>
      </c>
    </row>
    <row r="327" spans="1:9">
      <c r="B327" s="1" t="s">
        <v>211</v>
      </c>
      <c r="C327" t="s">
        <v>75</v>
      </c>
      <c r="D327">
        <v>480</v>
      </c>
      <c r="E327">
        <v>854</v>
      </c>
      <c r="F327">
        <f t="shared" si="20"/>
        <v>854</v>
      </c>
      <c r="G327">
        <f t="shared" si="21"/>
        <v>480</v>
      </c>
      <c r="H327" t="str">
        <f t="shared" si="22"/>
        <v>854x480</v>
      </c>
      <c r="I327">
        <f t="shared" si="23"/>
        <v>1.7791666666666666</v>
      </c>
    </row>
    <row r="328" spans="1:9">
      <c r="B328" s="1" t="s">
        <v>213</v>
      </c>
      <c r="C328" t="s">
        <v>75</v>
      </c>
      <c r="D328">
        <v>480</v>
      </c>
      <c r="E328">
        <v>854</v>
      </c>
      <c r="F328">
        <f t="shared" si="20"/>
        <v>854</v>
      </c>
      <c r="G328">
        <f t="shared" si="21"/>
        <v>480</v>
      </c>
      <c r="H328" t="str">
        <f t="shared" si="22"/>
        <v>854x480</v>
      </c>
      <c r="I328">
        <f t="shared" si="23"/>
        <v>1.7791666666666666</v>
      </c>
    </row>
    <row r="329" spans="1:9">
      <c r="B329" s="1" t="s">
        <v>215</v>
      </c>
      <c r="C329" t="s">
        <v>75</v>
      </c>
      <c r="D329">
        <v>480</v>
      </c>
      <c r="E329">
        <v>854</v>
      </c>
      <c r="F329">
        <f t="shared" si="20"/>
        <v>854</v>
      </c>
      <c r="G329">
        <f t="shared" si="21"/>
        <v>480</v>
      </c>
      <c r="H329" t="str">
        <f t="shared" si="22"/>
        <v>854x480</v>
      </c>
      <c r="I329">
        <f t="shared" si="23"/>
        <v>1.7791666666666666</v>
      </c>
    </row>
    <row r="330" spans="1:9">
      <c r="B330" s="1" t="s">
        <v>216</v>
      </c>
      <c r="C330" t="s">
        <v>75</v>
      </c>
      <c r="D330">
        <v>480</v>
      </c>
      <c r="E330">
        <v>854</v>
      </c>
      <c r="F330">
        <f t="shared" si="20"/>
        <v>854</v>
      </c>
      <c r="G330">
        <f t="shared" si="21"/>
        <v>480</v>
      </c>
      <c r="H330" t="str">
        <f t="shared" si="22"/>
        <v>854x480</v>
      </c>
      <c r="I330">
        <f t="shared" si="23"/>
        <v>1.7791666666666666</v>
      </c>
    </row>
    <row r="331" spans="1:9">
      <c r="B331" s="1" t="s">
        <v>217</v>
      </c>
      <c r="C331" t="s">
        <v>75</v>
      </c>
      <c r="D331">
        <v>480</v>
      </c>
      <c r="E331">
        <v>854</v>
      </c>
      <c r="F331">
        <f t="shared" si="20"/>
        <v>854</v>
      </c>
      <c r="G331">
        <f t="shared" si="21"/>
        <v>480</v>
      </c>
      <c r="H331" t="str">
        <f t="shared" si="22"/>
        <v>854x480</v>
      </c>
      <c r="I331">
        <f t="shared" si="23"/>
        <v>1.7791666666666666</v>
      </c>
    </row>
    <row r="332" spans="1:9">
      <c r="B332" s="1" t="s">
        <v>218</v>
      </c>
      <c r="C332" t="s">
        <v>75</v>
      </c>
      <c r="D332">
        <v>480</v>
      </c>
      <c r="E332">
        <v>854</v>
      </c>
      <c r="F332">
        <f t="shared" si="20"/>
        <v>854</v>
      </c>
      <c r="G332">
        <f t="shared" si="21"/>
        <v>480</v>
      </c>
      <c r="H332" t="str">
        <f t="shared" si="22"/>
        <v>854x480</v>
      </c>
      <c r="I332">
        <f t="shared" si="23"/>
        <v>1.7791666666666666</v>
      </c>
    </row>
    <row r="333" spans="1:9">
      <c r="B333" s="1" t="s">
        <v>219</v>
      </c>
      <c r="C333" t="s">
        <v>75</v>
      </c>
      <c r="D333">
        <v>480</v>
      </c>
      <c r="E333">
        <v>854</v>
      </c>
      <c r="F333">
        <f t="shared" si="20"/>
        <v>854</v>
      </c>
      <c r="G333">
        <f t="shared" si="21"/>
        <v>480</v>
      </c>
      <c r="H333" t="str">
        <f t="shared" si="22"/>
        <v>854x480</v>
      </c>
      <c r="I333">
        <f t="shared" si="23"/>
        <v>1.7791666666666666</v>
      </c>
    </row>
    <row r="334" spans="1:9">
      <c r="B334" s="1" t="s">
        <v>221</v>
      </c>
      <c r="C334" t="s">
        <v>75</v>
      </c>
      <c r="D334">
        <v>480</v>
      </c>
      <c r="E334">
        <v>854</v>
      </c>
      <c r="F334">
        <f t="shared" si="20"/>
        <v>854</v>
      </c>
      <c r="G334">
        <f t="shared" si="21"/>
        <v>480</v>
      </c>
      <c r="H334" t="str">
        <f t="shared" si="22"/>
        <v>854x480</v>
      </c>
      <c r="I334">
        <f t="shared" si="23"/>
        <v>1.7791666666666666</v>
      </c>
    </row>
    <row r="335" spans="1:9">
      <c r="B335" s="1" t="s">
        <v>222</v>
      </c>
      <c r="C335" t="s">
        <v>75</v>
      </c>
      <c r="D335">
        <v>480</v>
      </c>
      <c r="E335">
        <v>854</v>
      </c>
      <c r="F335">
        <f t="shared" si="20"/>
        <v>854</v>
      </c>
      <c r="G335">
        <f t="shared" si="21"/>
        <v>480</v>
      </c>
      <c r="H335" t="str">
        <f t="shared" si="22"/>
        <v>854x480</v>
      </c>
      <c r="I335">
        <f t="shared" si="23"/>
        <v>1.7791666666666666</v>
      </c>
    </row>
    <row r="336" spans="1:9">
      <c r="B336" s="1" t="s">
        <v>224</v>
      </c>
      <c r="C336" t="s">
        <v>75</v>
      </c>
      <c r="D336">
        <v>480</v>
      </c>
      <c r="E336">
        <v>854</v>
      </c>
      <c r="F336">
        <f t="shared" si="20"/>
        <v>854</v>
      </c>
      <c r="G336">
        <f t="shared" si="21"/>
        <v>480</v>
      </c>
      <c r="H336" t="str">
        <f t="shared" si="22"/>
        <v>854x480</v>
      </c>
      <c r="I336">
        <f t="shared" si="23"/>
        <v>1.7791666666666666</v>
      </c>
    </row>
    <row r="337" spans="2:9">
      <c r="B337" s="1" t="s">
        <v>225</v>
      </c>
      <c r="C337" t="s">
        <v>75</v>
      </c>
      <c r="D337">
        <v>480</v>
      </c>
      <c r="E337">
        <v>854</v>
      </c>
      <c r="F337">
        <f t="shared" si="20"/>
        <v>854</v>
      </c>
      <c r="G337">
        <f t="shared" si="21"/>
        <v>480</v>
      </c>
      <c r="H337" t="str">
        <f t="shared" si="22"/>
        <v>854x480</v>
      </c>
      <c r="I337">
        <f t="shared" si="23"/>
        <v>1.7791666666666666</v>
      </c>
    </row>
    <row r="338" spans="2:9">
      <c r="B338" s="1" t="s">
        <v>226</v>
      </c>
      <c r="C338" t="s">
        <v>75</v>
      </c>
      <c r="D338">
        <v>480</v>
      </c>
      <c r="E338">
        <v>854</v>
      </c>
      <c r="F338">
        <f t="shared" si="20"/>
        <v>854</v>
      </c>
      <c r="G338">
        <f t="shared" si="21"/>
        <v>480</v>
      </c>
      <c r="H338" t="str">
        <f t="shared" si="22"/>
        <v>854x480</v>
      </c>
      <c r="I338">
        <f t="shared" si="23"/>
        <v>1.7791666666666666</v>
      </c>
    </row>
    <row r="339" spans="2:9">
      <c r="B339" s="1" t="s">
        <v>227</v>
      </c>
      <c r="C339" t="s">
        <v>75</v>
      </c>
      <c r="D339">
        <v>480</v>
      </c>
      <c r="E339">
        <v>854</v>
      </c>
      <c r="F339">
        <f t="shared" si="20"/>
        <v>854</v>
      </c>
      <c r="G339">
        <f t="shared" si="21"/>
        <v>480</v>
      </c>
      <c r="H339" t="str">
        <f t="shared" si="22"/>
        <v>854x480</v>
      </c>
      <c r="I339">
        <f t="shared" si="23"/>
        <v>1.7791666666666666</v>
      </c>
    </row>
    <row r="340" spans="2:9">
      <c r="B340" s="1" t="s">
        <v>228</v>
      </c>
      <c r="C340" t="s">
        <v>75</v>
      </c>
      <c r="D340">
        <v>480</v>
      </c>
      <c r="E340">
        <v>854</v>
      </c>
      <c r="F340">
        <f t="shared" si="20"/>
        <v>854</v>
      </c>
      <c r="G340">
        <f t="shared" si="21"/>
        <v>480</v>
      </c>
      <c r="H340" t="str">
        <f t="shared" si="22"/>
        <v>854x480</v>
      </c>
      <c r="I340">
        <f t="shared" si="23"/>
        <v>1.7791666666666666</v>
      </c>
    </row>
    <row r="341" spans="2:9">
      <c r="B341" s="1" t="s">
        <v>229</v>
      </c>
      <c r="C341" t="s">
        <v>75</v>
      </c>
      <c r="D341">
        <v>480</v>
      </c>
      <c r="E341">
        <v>854</v>
      </c>
      <c r="F341">
        <f t="shared" si="20"/>
        <v>854</v>
      </c>
      <c r="G341">
        <f t="shared" si="21"/>
        <v>480</v>
      </c>
      <c r="H341" t="str">
        <f t="shared" si="22"/>
        <v>854x480</v>
      </c>
      <c r="I341">
        <f t="shared" si="23"/>
        <v>1.7791666666666666</v>
      </c>
    </row>
    <row r="342" spans="2:9">
      <c r="B342" s="1" t="s">
        <v>230</v>
      </c>
      <c r="C342" t="s">
        <v>75</v>
      </c>
      <c r="D342">
        <v>480</v>
      </c>
      <c r="E342">
        <v>854</v>
      </c>
      <c r="F342">
        <f t="shared" si="20"/>
        <v>854</v>
      </c>
      <c r="G342">
        <f t="shared" si="21"/>
        <v>480</v>
      </c>
      <c r="H342" t="str">
        <f t="shared" si="22"/>
        <v>854x480</v>
      </c>
      <c r="I342">
        <f t="shared" si="23"/>
        <v>1.7791666666666666</v>
      </c>
    </row>
    <row r="343" spans="2:9">
      <c r="B343" s="1" t="s">
        <v>231</v>
      </c>
      <c r="C343" t="s">
        <v>75</v>
      </c>
      <c r="D343">
        <v>480</v>
      </c>
      <c r="E343">
        <v>854</v>
      </c>
      <c r="F343">
        <f t="shared" si="20"/>
        <v>854</v>
      </c>
      <c r="G343">
        <f t="shared" si="21"/>
        <v>480</v>
      </c>
      <c r="H343" t="str">
        <f t="shared" si="22"/>
        <v>854x480</v>
      </c>
      <c r="I343">
        <f t="shared" si="23"/>
        <v>1.7791666666666666</v>
      </c>
    </row>
    <row r="344" spans="2:9">
      <c r="B344" s="1" t="s">
        <v>232</v>
      </c>
      <c r="C344" t="s">
        <v>75</v>
      </c>
      <c r="D344">
        <v>480</v>
      </c>
      <c r="E344">
        <v>854</v>
      </c>
      <c r="F344">
        <f t="shared" si="20"/>
        <v>854</v>
      </c>
      <c r="G344">
        <f t="shared" si="21"/>
        <v>480</v>
      </c>
      <c r="H344" t="str">
        <f t="shared" si="22"/>
        <v>854x480</v>
      </c>
      <c r="I344">
        <f t="shared" si="23"/>
        <v>1.7791666666666666</v>
      </c>
    </row>
    <row r="345" spans="2:9">
      <c r="B345" s="1" t="s">
        <v>233</v>
      </c>
      <c r="C345" t="s">
        <v>75</v>
      </c>
      <c r="D345">
        <v>480</v>
      </c>
      <c r="E345">
        <v>854</v>
      </c>
      <c r="F345">
        <f t="shared" si="20"/>
        <v>854</v>
      </c>
      <c r="G345">
        <f t="shared" si="21"/>
        <v>480</v>
      </c>
      <c r="H345" t="str">
        <f t="shared" si="22"/>
        <v>854x480</v>
      </c>
      <c r="I345">
        <f t="shared" si="23"/>
        <v>1.7791666666666666</v>
      </c>
    </row>
    <row r="346" spans="2:9">
      <c r="B346" s="1" t="s">
        <v>235</v>
      </c>
      <c r="C346" t="s">
        <v>75</v>
      </c>
      <c r="D346">
        <v>480</v>
      </c>
      <c r="E346">
        <v>854</v>
      </c>
      <c r="F346">
        <f t="shared" si="20"/>
        <v>854</v>
      </c>
      <c r="G346">
        <f t="shared" si="21"/>
        <v>480</v>
      </c>
      <c r="H346" t="str">
        <f t="shared" si="22"/>
        <v>854x480</v>
      </c>
      <c r="I346">
        <f t="shared" si="23"/>
        <v>1.7791666666666666</v>
      </c>
    </row>
    <row r="347" spans="2:9">
      <c r="B347" s="1" t="s">
        <v>236</v>
      </c>
      <c r="C347" t="s">
        <v>75</v>
      </c>
      <c r="D347">
        <v>480</v>
      </c>
      <c r="E347">
        <v>854</v>
      </c>
      <c r="F347">
        <f t="shared" si="20"/>
        <v>854</v>
      </c>
      <c r="G347">
        <f t="shared" si="21"/>
        <v>480</v>
      </c>
      <c r="H347" t="str">
        <f t="shared" si="22"/>
        <v>854x480</v>
      </c>
      <c r="I347">
        <f t="shared" si="23"/>
        <v>1.7791666666666666</v>
      </c>
    </row>
    <row r="348" spans="2:9">
      <c r="B348" s="1" t="s">
        <v>238</v>
      </c>
      <c r="C348" t="s">
        <v>75</v>
      </c>
      <c r="D348">
        <v>480</v>
      </c>
      <c r="E348">
        <v>854</v>
      </c>
      <c r="F348">
        <f t="shared" si="20"/>
        <v>854</v>
      </c>
      <c r="G348">
        <f t="shared" si="21"/>
        <v>480</v>
      </c>
      <c r="H348" t="str">
        <f t="shared" si="22"/>
        <v>854x480</v>
      </c>
      <c r="I348">
        <f t="shared" si="23"/>
        <v>1.7791666666666666</v>
      </c>
    </row>
    <row r="349" spans="2:9">
      <c r="B349" s="1" t="s">
        <v>239</v>
      </c>
      <c r="C349" t="s">
        <v>75</v>
      </c>
      <c r="D349">
        <v>480</v>
      </c>
      <c r="E349">
        <v>854</v>
      </c>
      <c r="F349">
        <f t="shared" si="20"/>
        <v>854</v>
      </c>
      <c r="G349">
        <f t="shared" si="21"/>
        <v>480</v>
      </c>
      <c r="H349" t="str">
        <f t="shared" si="22"/>
        <v>854x480</v>
      </c>
      <c r="I349">
        <f t="shared" si="23"/>
        <v>1.7791666666666666</v>
      </c>
    </row>
    <row r="350" spans="2:9">
      <c r="B350" s="1" t="s">
        <v>240</v>
      </c>
      <c r="C350" t="s">
        <v>75</v>
      </c>
      <c r="D350">
        <v>480</v>
      </c>
      <c r="E350">
        <v>854</v>
      </c>
      <c r="F350">
        <f t="shared" si="20"/>
        <v>854</v>
      </c>
      <c r="G350">
        <f t="shared" si="21"/>
        <v>480</v>
      </c>
      <c r="H350" t="str">
        <f t="shared" si="22"/>
        <v>854x480</v>
      </c>
      <c r="I350">
        <f t="shared" si="23"/>
        <v>1.7791666666666666</v>
      </c>
    </row>
    <row r="351" spans="2:9">
      <c r="B351" s="1" t="s">
        <v>241</v>
      </c>
      <c r="C351" t="s">
        <v>75</v>
      </c>
      <c r="D351">
        <v>480</v>
      </c>
      <c r="E351">
        <v>854</v>
      </c>
      <c r="F351">
        <f t="shared" si="20"/>
        <v>854</v>
      </c>
      <c r="G351">
        <f t="shared" si="21"/>
        <v>480</v>
      </c>
      <c r="H351" t="str">
        <f t="shared" si="22"/>
        <v>854x480</v>
      </c>
      <c r="I351">
        <f t="shared" si="23"/>
        <v>1.7791666666666666</v>
      </c>
    </row>
    <row r="352" spans="2:9">
      <c r="B352" s="1" t="s">
        <v>242</v>
      </c>
      <c r="C352" t="s">
        <v>75</v>
      </c>
      <c r="D352">
        <v>480</v>
      </c>
      <c r="E352">
        <v>854</v>
      </c>
      <c r="F352">
        <f t="shared" si="20"/>
        <v>854</v>
      </c>
      <c r="G352">
        <f t="shared" si="21"/>
        <v>480</v>
      </c>
      <c r="H352" t="str">
        <f t="shared" si="22"/>
        <v>854x480</v>
      </c>
      <c r="I352">
        <f t="shared" si="23"/>
        <v>1.7791666666666666</v>
      </c>
    </row>
    <row r="353" spans="2:9">
      <c r="B353" s="1" t="s">
        <v>243</v>
      </c>
      <c r="C353" t="s">
        <v>75</v>
      </c>
      <c r="D353">
        <v>480</v>
      </c>
      <c r="E353">
        <v>854</v>
      </c>
      <c r="F353">
        <f t="shared" si="20"/>
        <v>854</v>
      </c>
      <c r="G353">
        <f t="shared" si="21"/>
        <v>480</v>
      </c>
      <c r="H353" t="str">
        <f t="shared" si="22"/>
        <v>854x480</v>
      </c>
      <c r="I353">
        <f t="shared" si="23"/>
        <v>1.7791666666666666</v>
      </c>
    </row>
    <row r="354" spans="2:9">
      <c r="B354" s="1" t="s">
        <v>244</v>
      </c>
      <c r="C354" t="s">
        <v>75</v>
      </c>
      <c r="D354">
        <v>480</v>
      </c>
      <c r="E354">
        <v>854</v>
      </c>
      <c r="F354">
        <f t="shared" si="20"/>
        <v>854</v>
      </c>
      <c r="G354">
        <f t="shared" si="21"/>
        <v>480</v>
      </c>
      <c r="H354" t="str">
        <f t="shared" si="22"/>
        <v>854x480</v>
      </c>
      <c r="I354">
        <f t="shared" si="23"/>
        <v>1.7791666666666666</v>
      </c>
    </row>
    <row r="355" spans="2:9">
      <c r="B355" s="1" t="s">
        <v>245</v>
      </c>
      <c r="C355" t="s">
        <v>75</v>
      </c>
      <c r="D355">
        <v>480</v>
      </c>
      <c r="E355">
        <v>854</v>
      </c>
      <c r="F355">
        <f t="shared" si="20"/>
        <v>854</v>
      </c>
      <c r="G355">
        <f t="shared" si="21"/>
        <v>480</v>
      </c>
      <c r="H355" t="str">
        <f t="shared" si="22"/>
        <v>854x480</v>
      </c>
      <c r="I355">
        <f t="shared" si="23"/>
        <v>1.7791666666666666</v>
      </c>
    </row>
    <row r="356" spans="2:9">
      <c r="B356" s="1" t="s">
        <v>246</v>
      </c>
      <c r="C356" t="s">
        <v>75</v>
      </c>
      <c r="D356">
        <v>480</v>
      </c>
      <c r="E356">
        <v>854</v>
      </c>
      <c r="F356">
        <f t="shared" si="20"/>
        <v>854</v>
      </c>
      <c r="G356">
        <f t="shared" si="21"/>
        <v>480</v>
      </c>
      <c r="H356" t="str">
        <f t="shared" si="22"/>
        <v>854x480</v>
      </c>
      <c r="I356">
        <f t="shared" si="23"/>
        <v>1.7791666666666666</v>
      </c>
    </row>
    <row r="357" spans="2:9">
      <c r="B357" s="1" t="s">
        <v>247</v>
      </c>
      <c r="C357" t="s">
        <v>75</v>
      </c>
      <c r="D357">
        <v>480</v>
      </c>
      <c r="E357">
        <v>854</v>
      </c>
      <c r="F357">
        <f t="shared" si="20"/>
        <v>854</v>
      </c>
      <c r="G357">
        <f t="shared" si="21"/>
        <v>480</v>
      </c>
      <c r="H357" t="str">
        <f t="shared" si="22"/>
        <v>854x480</v>
      </c>
      <c r="I357">
        <f t="shared" si="23"/>
        <v>1.7791666666666666</v>
      </c>
    </row>
    <row r="358" spans="2:9">
      <c r="B358" s="1" t="s">
        <v>248</v>
      </c>
      <c r="C358" t="s">
        <v>75</v>
      </c>
      <c r="D358">
        <v>480</v>
      </c>
      <c r="E358">
        <v>854</v>
      </c>
      <c r="F358">
        <f t="shared" si="20"/>
        <v>854</v>
      </c>
      <c r="G358">
        <f t="shared" si="21"/>
        <v>480</v>
      </c>
      <c r="H358" t="str">
        <f t="shared" si="22"/>
        <v>854x480</v>
      </c>
      <c r="I358">
        <f t="shared" si="23"/>
        <v>1.7791666666666666</v>
      </c>
    </row>
    <row r="359" spans="2:9">
      <c r="B359" s="1" t="s">
        <v>249</v>
      </c>
      <c r="C359" t="s">
        <v>75</v>
      </c>
      <c r="D359">
        <v>480</v>
      </c>
      <c r="E359">
        <v>854</v>
      </c>
      <c r="F359">
        <f t="shared" si="20"/>
        <v>854</v>
      </c>
      <c r="G359">
        <f t="shared" si="21"/>
        <v>480</v>
      </c>
      <c r="H359" t="str">
        <f t="shared" si="22"/>
        <v>854x480</v>
      </c>
      <c r="I359">
        <f t="shared" si="23"/>
        <v>1.7791666666666666</v>
      </c>
    </row>
    <row r="360" spans="2:9">
      <c r="B360" s="1" t="s">
        <v>250</v>
      </c>
      <c r="C360" t="s">
        <v>75</v>
      </c>
      <c r="D360">
        <v>480</v>
      </c>
      <c r="E360">
        <v>854</v>
      </c>
      <c r="F360">
        <f t="shared" si="20"/>
        <v>854</v>
      </c>
      <c r="G360">
        <f t="shared" si="21"/>
        <v>480</v>
      </c>
      <c r="H360" t="str">
        <f t="shared" si="22"/>
        <v>854x480</v>
      </c>
      <c r="I360">
        <f t="shared" si="23"/>
        <v>1.7791666666666666</v>
      </c>
    </row>
    <row r="361" spans="2:9">
      <c r="B361" s="1" t="s">
        <v>251</v>
      </c>
      <c r="C361" t="s">
        <v>75</v>
      </c>
      <c r="D361">
        <v>480</v>
      </c>
      <c r="E361">
        <v>854</v>
      </c>
      <c r="F361">
        <f t="shared" si="20"/>
        <v>854</v>
      </c>
      <c r="G361">
        <f t="shared" si="21"/>
        <v>480</v>
      </c>
      <c r="H361" t="str">
        <f t="shared" si="22"/>
        <v>854x480</v>
      </c>
      <c r="I361">
        <f t="shared" si="23"/>
        <v>1.7791666666666666</v>
      </c>
    </row>
    <row r="362" spans="2:9">
      <c r="B362" s="1" t="s">
        <v>252</v>
      </c>
      <c r="C362" t="s">
        <v>75</v>
      </c>
      <c r="D362">
        <v>480</v>
      </c>
      <c r="E362">
        <v>854</v>
      </c>
      <c r="F362">
        <f t="shared" si="20"/>
        <v>854</v>
      </c>
      <c r="G362">
        <f t="shared" si="21"/>
        <v>480</v>
      </c>
      <c r="H362" t="str">
        <f t="shared" si="22"/>
        <v>854x480</v>
      </c>
      <c r="I362">
        <f t="shared" si="23"/>
        <v>1.7791666666666666</v>
      </c>
    </row>
    <row r="363" spans="2:9">
      <c r="B363" s="1" t="s">
        <v>264</v>
      </c>
      <c r="C363" t="s">
        <v>75</v>
      </c>
      <c r="D363">
        <v>480</v>
      </c>
      <c r="E363">
        <v>854</v>
      </c>
      <c r="F363">
        <f t="shared" si="20"/>
        <v>854</v>
      </c>
      <c r="G363">
        <f t="shared" si="21"/>
        <v>480</v>
      </c>
      <c r="H363" t="str">
        <f t="shared" si="22"/>
        <v>854x480</v>
      </c>
      <c r="I363">
        <f t="shared" si="23"/>
        <v>1.7791666666666666</v>
      </c>
    </row>
    <row r="364" spans="2:9">
      <c r="B364" s="1" t="s">
        <v>263</v>
      </c>
      <c r="C364" t="s">
        <v>75</v>
      </c>
      <c r="D364">
        <v>480</v>
      </c>
      <c r="E364">
        <v>854</v>
      </c>
      <c r="F364">
        <f t="shared" si="20"/>
        <v>854</v>
      </c>
      <c r="G364">
        <f t="shared" si="21"/>
        <v>480</v>
      </c>
      <c r="H364" t="str">
        <f t="shared" si="22"/>
        <v>854x480</v>
      </c>
      <c r="I364">
        <f t="shared" si="23"/>
        <v>1.7791666666666666</v>
      </c>
    </row>
    <row r="365" spans="2:9">
      <c r="B365" s="1" t="s">
        <v>277</v>
      </c>
      <c r="C365" t="s">
        <v>75</v>
      </c>
      <c r="D365">
        <v>480</v>
      </c>
      <c r="E365">
        <v>854</v>
      </c>
      <c r="F365">
        <f t="shared" si="20"/>
        <v>854</v>
      </c>
      <c r="G365">
        <f t="shared" si="21"/>
        <v>480</v>
      </c>
      <c r="H365" t="str">
        <f t="shared" si="22"/>
        <v>854x480</v>
      </c>
      <c r="I365">
        <f t="shared" si="23"/>
        <v>1.7791666666666666</v>
      </c>
    </row>
    <row r="366" spans="2:9">
      <c r="B366" s="1" t="s">
        <v>295</v>
      </c>
      <c r="C366" t="s">
        <v>75</v>
      </c>
      <c r="D366">
        <v>480</v>
      </c>
      <c r="E366">
        <v>854</v>
      </c>
      <c r="F366">
        <f t="shared" si="20"/>
        <v>854</v>
      </c>
      <c r="G366">
        <f t="shared" si="21"/>
        <v>480</v>
      </c>
      <c r="H366" t="str">
        <f t="shared" si="22"/>
        <v>854x480</v>
      </c>
      <c r="I366">
        <f t="shared" si="23"/>
        <v>1.7791666666666666</v>
      </c>
    </row>
    <row r="367" spans="2:9">
      <c r="B367" s="1" t="s">
        <v>298</v>
      </c>
      <c r="C367" t="s">
        <v>75</v>
      </c>
      <c r="D367">
        <v>480</v>
      </c>
      <c r="E367">
        <v>854</v>
      </c>
      <c r="F367">
        <f t="shared" si="20"/>
        <v>854</v>
      </c>
      <c r="G367">
        <f t="shared" si="21"/>
        <v>480</v>
      </c>
      <c r="H367" t="str">
        <f t="shared" si="22"/>
        <v>854x480</v>
      </c>
      <c r="I367">
        <f t="shared" si="23"/>
        <v>1.7791666666666666</v>
      </c>
    </row>
    <row r="368" spans="2:9">
      <c r="B368" s="1" t="s">
        <v>300</v>
      </c>
      <c r="C368" t="s">
        <v>75</v>
      </c>
      <c r="D368">
        <v>480</v>
      </c>
      <c r="E368">
        <v>854</v>
      </c>
      <c r="F368">
        <f t="shared" si="20"/>
        <v>854</v>
      </c>
      <c r="G368">
        <f t="shared" si="21"/>
        <v>480</v>
      </c>
      <c r="H368" t="str">
        <f t="shared" si="22"/>
        <v>854x480</v>
      </c>
      <c r="I368">
        <f t="shared" si="23"/>
        <v>1.7791666666666666</v>
      </c>
    </row>
    <row r="369" spans="2:9">
      <c r="B369" s="1" t="s">
        <v>303</v>
      </c>
      <c r="C369" t="s">
        <v>75</v>
      </c>
      <c r="D369">
        <v>480</v>
      </c>
      <c r="E369">
        <v>854</v>
      </c>
      <c r="F369">
        <f t="shared" si="20"/>
        <v>854</v>
      </c>
      <c r="G369">
        <f t="shared" si="21"/>
        <v>480</v>
      </c>
      <c r="H369" t="str">
        <f t="shared" si="22"/>
        <v>854x480</v>
      </c>
      <c r="I369">
        <f t="shared" si="23"/>
        <v>1.7791666666666666</v>
      </c>
    </row>
    <row r="370" spans="2:9">
      <c r="B370" s="1" t="s">
        <v>304</v>
      </c>
      <c r="C370" t="s">
        <v>75</v>
      </c>
      <c r="D370">
        <v>480</v>
      </c>
      <c r="E370">
        <v>854</v>
      </c>
      <c r="F370">
        <f t="shared" si="20"/>
        <v>854</v>
      </c>
      <c r="G370">
        <f t="shared" si="21"/>
        <v>480</v>
      </c>
      <c r="H370" t="str">
        <f t="shared" si="22"/>
        <v>854x480</v>
      </c>
      <c r="I370">
        <f t="shared" si="23"/>
        <v>1.7791666666666666</v>
      </c>
    </row>
    <row r="371" spans="2:9">
      <c r="B371" s="1" t="s">
        <v>309</v>
      </c>
      <c r="C371" t="s">
        <v>75</v>
      </c>
      <c r="D371">
        <v>480</v>
      </c>
      <c r="E371">
        <v>854</v>
      </c>
      <c r="F371">
        <f t="shared" si="20"/>
        <v>854</v>
      </c>
      <c r="G371">
        <f t="shared" si="21"/>
        <v>480</v>
      </c>
      <c r="H371" t="str">
        <f t="shared" si="22"/>
        <v>854x480</v>
      </c>
      <c r="I371">
        <f t="shared" si="23"/>
        <v>1.7791666666666666</v>
      </c>
    </row>
    <row r="372" spans="2:9">
      <c r="B372" s="1" t="s">
        <v>311</v>
      </c>
      <c r="C372" t="s">
        <v>75</v>
      </c>
      <c r="D372">
        <v>480</v>
      </c>
      <c r="E372">
        <v>854</v>
      </c>
      <c r="F372">
        <f t="shared" si="20"/>
        <v>854</v>
      </c>
      <c r="G372">
        <f t="shared" si="21"/>
        <v>480</v>
      </c>
      <c r="H372" t="str">
        <f t="shared" si="22"/>
        <v>854x480</v>
      </c>
      <c r="I372">
        <f t="shared" si="23"/>
        <v>1.7791666666666666</v>
      </c>
    </row>
    <row r="373" spans="2:9">
      <c r="B373" s="1" t="s">
        <v>312</v>
      </c>
      <c r="C373" t="s">
        <v>75</v>
      </c>
      <c r="D373">
        <v>480</v>
      </c>
      <c r="E373">
        <v>854</v>
      </c>
      <c r="F373">
        <f t="shared" si="20"/>
        <v>854</v>
      </c>
      <c r="G373">
        <f t="shared" si="21"/>
        <v>480</v>
      </c>
      <c r="H373" t="str">
        <f t="shared" si="22"/>
        <v>854x480</v>
      </c>
      <c r="I373">
        <f t="shared" si="23"/>
        <v>1.7791666666666666</v>
      </c>
    </row>
    <row r="374" spans="2:9">
      <c r="B374" s="1" t="s">
        <v>314</v>
      </c>
      <c r="C374" t="s">
        <v>75</v>
      </c>
      <c r="D374">
        <v>480</v>
      </c>
      <c r="E374">
        <v>854</v>
      </c>
      <c r="F374">
        <f t="shared" si="20"/>
        <v>854</v>
      </c>
      <c r="G374">
        <f t="shared" si="21"/>
        <v>480</v>
      </c>
      <c r="H374" t="str">
        <f t="shared" si="22"/>
        <v>854x480</v>
      </c>
      <c r="I374">
        <f t="shared" si="23"/>
        <v>1.7791666666666666</v>
      </c>
    </row>
    <row r="375" spans="2:9">
      <c r="B375" s="1" t="s">
        <v>317</v>
      </c>
      <c r="C375" t="s">
        <v>75</v>
      </c>
      <c r="D375">
        <v>480</v>
      </c>
      <c r="E375">
        <v>854</v>
      </c>
      <c r="F375">
        <f t="shared" si="20"/>
        <v>854</v>
      </c>
      <c r="G375">
        <f t="shared" si="21"/>
        <v>480</v>
      </c>
      <c r="H375" t="str">
        <f t="shared" si="22"/>
        <v>854x480</v>
      </c>
      <c r="I375">
        <f t="shared" si="23"/>
        <v>1.7791666666666666</v>
      </c>
    </row>
    <row r="376" spans="2:9">
      <c r="B376" s="1" t="s">
        <v>318</v>
      </c>
      <c r="C376" t="s">
        <v>75</v>
      </c>
      <c r="D376">
        <v>480</v>
      </c>
      <c r="E376">
        <v>854</v>
      </c>
      <c r="F376">
        <f t="shared" si="20"/>
        <v>854</v>
      </c>
      <c r="G376">
        <f t="shared" si="21"/>
        <v>480</v>
      </c>
      <c r="H376" t="str">
        <f t="shared" si="22"/>
        <v>854x480</v>
      </c>
      <c r="I376">
        <f t="shared" si="23"/>
        <v>1.7791666666666666</v>
      </c>
    </row>
    <row r="377" spans="2:9">
      <c r="B377" s="1" t="s">
        <v>321</v>
      </c>
      <c r="C377" t="s">
        <v>75</v>
      </c>
      <c r="D377">
        <v>480</v>
      </c>
      <c r="E377">
        <v>854</v>
      </c>
      <c r="F377">
        <f t="shared" si="20"/>
        <v>854</v>
      </c>
      <c r="G377">
        <f t="shared" si="21"/>
        <v>480</v>
      </c>
      <c r="H377" t="str">
        <f t="shared" si="22"/>
        <v>854x480</v>
      </c>
      <c r="I377">
        <f t="shared" si="23"/>
        <v>1.7791666666666666</v>
      </c>
    </row>
    <row r="378" spans="2:9">
      <c r="B378" s="1" t="s">
        <v>322</v>
      </c>
      <c r="C378" t="s">
        <v>75</v>
      </c>
      <c r="D378">
        <v>480</v>
      </c>
      <c r="E378">
        <v>854</v>
      </c>
      <c r="F378">
        <f t="shared" si="20"/>
        <v>854</v>
      </c>
      <c r="G378">
        <f t="shared" si="21"/>
        <v>480</v>
      </c>
      <c r="H378" t="str">
        <f t="shared" si="22"/>
        <v>854x480</v>
      </c>
      <c r="I378">
        <f t="shared" si="23"/>
        <v>1.7791666666666666</v>
      </c>
    </row>
    <row r="379" spans="2:9">
      <c r="B379" s="1" t="s">
        <v>345</v>
      </c>
      <c r="C379" t="s">
        <v>75</v>
      </c>
      <c r="D379">
        <v>480</v>
      </c>
      <c r="E379">
        <v>854</v>
      </c>
      <c r="F379">
        <f t="shared" si="20"/>
        <v>854</v>
      </c>
      <c r="G379">
        <f t="shared" si="21"/>
        <v>480</v>
      </c>
      <c r="H379" t="str">
        <f t="shared" si="22"/>
        <v>854x480</v>
      </c>
      <c r="I379">
        <f t="shared" si="23"/>
        <v>1.7791666666666666</v>
      </c>
    </row>
    <row r="380" spans="2:9">
      <c r="B380" s="1" t="s">
        <v>358</v>
      </c>
      <c r="C380" t="s">
        <v>75</v>
      </c>
      <c r="D380">
        <v>480</v>
      </c>
      <c r="E380">
        <v>854</v>
      </c>
      <c r="F380">
        <f t="shared" si="20"/>
        <v>854</v>
      </c>
      <c r="G380">
        <f t="shared" si="21"/>
        <v>480</v>
      </c>
      <c r="H380" t="str">
        <f t="shared" si="22"/>
        <v>854x480</v>
      </c>
      <c r="I380">
        <f t="shared" si="23"/>
        <v>1.7791666666666666</v>
      </c>
    </row>
    <row r="381" spans="2:9">
      <c r="B381" s="1" t="s">
        <v>359</v>
      </c>
      <c r="C381" t="s">
        <v>75</v>
      </c>
      <c r="D381">
        <v>480</v>
      </c>
      <c r="E381">
        <v>854</v>
      </c>
      <c r="F381">
        <f t="shared" si="20"/>
        <v>854</v>
      </c>
      <c r="G381">
        <f t="shared" si="21"/>
        <v>480</v>
      </c>
      <c r="H381" t="str">
        <f t="shared" si="22"/>
        <v>854x480</v>
      </c>
      <c r="I381">
        <f t="shared" si="23"/>
        <v>1.7791666666666666</v>
      </c>
    </row>
    <row r="382" spans="2:9">
      <c r="B382" s="1" t="s">
        <v>360</v>
      </c>
      <c r="C382" t="s">
        <v>75</v>
      </c>
      <c r="D382">
        <v>480</v>
      </c>
      <c r="E382">
        <v>854</v>
      </c>
      <c r="F382">
        <f t="shared" si="20"/>
        <v>854</v>
      </c>
      <c r="G382">
        <f t="shared" si="21"/>
        <v>480</v>
      </c>
      <c r="H382" t="str">
        <f t="shared" si="22"/>
        <v>854x480</v>
      </c>
      <c r="I382">
        <f t="shared" si="23"/>
        <v>1.7791666666666666</v>
      </c>
    </row>
    <row r="383" spans="2:9">
      <c r="B383" s="1" t="s">
        <v>361</v>
      </c>
      <c r="C383" t="s">
        <v>75</v>
      </c>
      <c r="D383">
        <v>480</v>
      </c>
      <c r="E383">
        <v>854</v>
      </c>
      <c r="F383">
        <f t="shared" si="20"/>
        <v>854</v>
      </c>
      <c r="G383">
        <f t="shared" si="21"/>
        <v>480</v>
      </c>
      <c r="H383" t="str">
        <f t="shared" si="22"/>
        <v>854x480</v>
      </c>
      <c r="I383">
        <f t="shared" si="23"/>
        <v>1.7791666666666666</v>
      </c>
    </row>
    <row r="384" spans="2:9">
      <c r="B384" s="1" t="s">
        <v>369</v>
      </c>
      <c r="C384" t="s">
        <v>75</v>
      </c>
      <c r="D384">
        <v>480</v>
      </c>
      <c r="E384">
        <v>854</v>
      </c>
      <c r="F384">
        <f t="shared" si="20"/>
        <v>854</v>
      </c>
      <c r="G384">
        <f t="shared" si="21"/>
        <v>480</v>
      </c>
      <c r="H384" t="str">
        <f t="shared" si="22"/>
        <v>854x480</v>
      </c>
      <c r="I384">
        <f t="shared" si="23"/>
        <v>1.7791666666666666</v>
      </c>
    </row>
    <row r="385" spans="1:9">
      <c r="B385" s="1" t="s">
        <v>418</v>
      </c>
      <c r="C385" t="s">
        <v>75</v>
      </c>
      <c r="D385">
        <v>480</v>
      </c>
      <c r="E385">
        <v>854</v>
      </c>
      <c r="F385">
        <f t="shared" si="20"/>
        <v>854</v>
      </c>
      <c r="G385">
        <f t="shared" si="21"/>
        <v>480</v>
      </c>
      <c r="H385" t="str">
        <f t="shared" si="22"/>
        <v>854x480</v>
      </c>
      <c r="I385">
        <f t="shared" si="23"/>
        <v>1.7791666666666666</v>
      </c>
    </row>
    <row r="386" spans="1:9">
      <c r="B386" s="1" t="s">
        <v>421</v>
      </c>
      <c r="C386" t="s">
        <v>75</v>
      </c>
      <c r="D386">
        <v>480</v>
      </c>
      <c r="E386">
        <v>854</v>
      </c>
      <c r="F386">
        <f t="shared" ref="F386:F449" si="24">MAX(D386,E386)</f>
        <v>854</v>
      </c>
      <c r="G386">
        <f t="shared" ref="G386:G449" si="25">MIN(D386,E386)</f>
        <v>480</v>
      </c>
      <c r="H386" t="str">
        <f t="shared" ref="H386:H419" si="26">CONCATENATE(F386,"x",G386)</f>
        <v>854x480</v>
      </c>
      <c r="I386">
        <f t="shared" ref="I386:I449" si="27">F386/G386</f>
        <v>1.7791666666666666</v>
      </c>
    </row>
    <row r="387" spans="1:9">
      <c r="B387" s="1" t="s">
        <v>422</v>
      </c>
      <c r="C387" t="s">
        <v>75</v>
      </c>
      <c r="D387">
        <v>480</v>
      </c>
      <c r="E387">
        <v>854</v>
      </c>
      <c r="F387">
        <f t="shared" si="24"/>
        <v>854</v>
      </c>
      <c r="G387">
        <f t="shared" si="25"/>
        <v>480</v>
      </c>
      <c r="H387" t="str">
        <f t="shared" si="26"/>
        <v>854x480</v>
      </c>
      <c r="I387">
        <f t="shared" si="27"/>
        <v>1.7791666666666666</v>
      </c>
    </row>
    <row r="388" spans="1:9">
      <c r="B388" s="1" t="s">
        <v>431</v>
      </c>
      <c r="C388" t="s">
        <v>75</v>
      </c>
      <c r="D388">
        <v>480</v>
      </c>
      <c r="E388">
        <v>854</v>
      </c>
      <c r="F388">
        <f t="shared" si="24"/>
        <v>854</v>
      </c>
      <c r="G388">
        <f t="shared" si="25"/>
        <v>480</v>
      </c>
      <c r="H388" t="str">
        <f t="shared" si="26"/>
        <v>854x480</v>
      </c>
      <c r="I388">
        <f t="shared" si="27"/>
        <v>1.7791666666666666</v>
      </c>
    </row>
    <row r="389" spans="1:9">
      <c r="B389" s="1" t="s">
        <v>434</v>
      </c>
      <c r="C389" t="s">
        <v>75</v>
      </c>
      <c r="D389">
        <v>480</v>
      </c>
      <c r="E389">
        <v>854</v>
      </c>
      <c r="F389">
        <f t="shared" si="24"/>
        <v>854</v>
      </c>
      <c r="G389">
        <f t="shared" si="25"/>
        <v>480</v>
      </c>
      <c r="H389" t="str">
        <f t="shared" si="26"/>
        <v>854x480</v>
      </c>
      <c r="I389">
        <f t="shared" si="27"/>
        <v>1.7791666666666666</v>
      </c>
    </row>
    <row r="390" spans="1:9">
      <c r="B390" s="1" t="s">
        <v>435</v>
      </c>
      <c r="C390" t="s">
        <v>75</v>
      </c>
      <c r="D390">
        <v>480</v>
      </c>
      <c r="E390">
        <v>854</v>
      </c>
      <c r="F390">
        <f t="shared" si="24"/>
        <v>854</v>
      </c>
      <c r="G390">
        <f t="shared" si="25"/>
        <v>480</v>
      </c>
      <c r="H390" t="str">
        <f t="shared" si="26"/>
        <v>854x480</v>
      </c>
      <c r="I390">
        <f t="shared" si="27"/>
        <v>1.7791666666666666</v>
      </c>
    </row>
    <row r="391" spans="1:9">
      <c r="B391" s="1" t="s">
        <v>438</v>
      </c>
      <c r="C391" t="s">
        <v>75</v>
      </c>
      <c r="D391">
        <v>480</v>
      </c>
      <c r="E391">
        <v>854</v>
      </c>
      <c r="F391">
        <f t="shared" si="24"/>
        <v>854</v>
      </c>
      <c r="G391">
        <f t="shared" si="25"/>
        <v>480</v>
      </c>
      <c r="H391" t="str">
        <f t="shared" si="26"/>
        <v>854x480</v>
      </c>
      <c r="I391">
        <f t="shared" si="27"/>
        <v>1.7791666666666666</v>
      </c>
    </row>
    <row r="392" spans="1:9">
      <c r="B392" s="1" t="s">
        <v>439</v>
      </c>
      <c r="C392" t="s">
        <v>75</v>
      </c>
      <c r="D392">
        <v>480</v>
      </c>
      <c r="E392">
        <v>854</v>
      </c>
      <c r="F392">
        <f t="shared" si="24"/>
        <v>854</v>
      </c>
      <c r="G392">
        <f t="shared" si="25"/>
        <v>480</v>
      </c>
      <c r="H392" t="str">
        <f t="shared" si="26"/>
        <v>854x480</v>
      </c>
      <c r="I392">
        <f t="shared" si="27"/>
        <v>1.7791666666666666</v>
      </c>
    </row>
    <row r="393" spans="1:9">
      <c r="A393" s="1" t="s">
        <v>444</v>
      </c>
      <c r="B393" s="1" t="s">
        <v>445</v>
      </c>
      <c r="C393" t="s">
        <v>75</v>
      </c>
      <c r="D393">
        <v>480</v>
      </c>
      <c r="E393">
        <v>854</v>
      </c>
      <c r="F393">
        <f t="shared" si="24"/>
        <v>854</v>
      </c>
      <c r="G393">
        <f t="shared" si="25"/>
        <v>480</v>
      </c>
      <c r="H393" t="str">
        <f t="shared" si="26"/>
        <v>854x480</v>
      </c>
      <c r="I393">
        <f t="shared" si="27"/>
        <v>1.7791666666666666</v>
      </c>
    </row>
    <row r="394" spans="1:9">
      <c r="B394" s="1" t="s">
        <v>446</v>
      </c>
      <c r="C394" t="s">
        <v>75</v>
      </c>
      <c r="D394">
        <v>480</v>
      </c>
      <c r="E394">
        <v>854</v>
      </c>
      <c r="F394">
        <f t="shared" si="24"/>
        <v>854</v>
      </c>
      <c r="G394">
        <f t="shared" si="25"/>
        <v>480</v>
      </c>
      <c r="H394" t="str">
        <f t="shared" si="26"/>
        <v>854x480</v>
      </c>
      <c r="I394">
        <f t="shared" si="27"/>
        <v>1.7791666666666666</v>
      </c>
    </row>
    <row r="395" spans="1:9">
      <c r="B395" s="1" t="s">
        <v>447</v>
      </c>
      <c r="C395" t="s">
        <v>75</v>
      </c>
      <c r="D395">
        <v>480</v>
      </c>
      <c r="E395">
        <v>854</v>
      </c>
      <c r="F395">
        <f t="shared" si="24"/>
        <v>854</v>
      </c>
      <c r="G395">
        <f t="shared" si="25"/>
        <v>480</v>
      </c>
      <c r="H395" t="str">
        <f t="shared" si="26"/>
        <v>854x480</v>
      </c>
      <c r="I395">
        <f t="shared" si="27"/>
        <v>1.7791666666666666</v>
      </c>
    </row>
    <row r="396" spans="1:9">
      <c r="B396" s="1" t="s">
        <v>455</v>
      </c>
      <c r="C396" t="s">
        <v>75</v>
      </c>
      <c r="D396">
        <v>480</v>
      </c>
      <c r="E396">
        <v>854</v>
      </c>
      <c r="F396">
        <f t="shared" si="24"/>
        <v>854</v>
      </c>
      <c r="G396">
        <f t="shared" si="25"/>
        <v>480</v>
      </c>
      <c r="H396" t="str">
        <f t="shared" si="26"/>
        <v>854x480</v>
      </c>
      <c r="I396">
        <f t="shared" si="27"/>
        <v>1.7791666666666666</v>
      </c>
    </row>
    <row r="397" spans="1:9">
      <c r="B397" s="1" t="s">
        <v>456</v>
      </c>
      <c r="C397" t="s">
        <v>75</v>
      </c>
      <c r="D397">
        <v>480</v>
      </c>
      <c r="E397">
        <v>854</v>
      </c>
      <c r="F397">
        <f t="shared" si="24"/>
        <v>854</v>
      </c>
      <c r="G397">
        <f t="shared" si="25"/>
        <v>480</v>
      </c>
      <c r="H397" t="str">
        <f t="shared" si="26"/>
        <v>854x480</v>
      </c>
      <c r="I397">
        <f t="shared" si="27"/>
        <v>1.7791666666666666</v>
      </c>
    </row>
    <row r="398" spans="1:9">
      <c r="B398" s="1" t="s">
        <v>461</v>
      </c>
      <c r="C398" t="s">
        <v>75</v>
      </c>
      <c r="D398">
        <v>480</v>
      </c>
      <c r="E398">
        <v>854</v>
      </c>
      <c r="F398">
        <f t="shared" si="24"/>
        <v>854</v>
      </c>
      <c r="G398">
        <f t="shared" si="25"/>
        <v>480</v>
      </c>
      <c r="H398" t="str">
        <f t="shared" si="26"/>
        <v>854x480</v>
      </c>
      <c r="I398">
        <f t="shared" si="27"/>
        <v>1.7791666666666666</v>
      </c>
    </row>
    <row r="399" spans="1:9">
      <c r="B399" s="1" t="s">
        <v>462</v>
      </c>
      <c r="C399" t="s">
        <v>75</v>
      </c>
      <c r="D399">
        <v>480</v>
      </c>
      <c r="E399">
        <v>854</v>
      </c>
      <c r="F399">
        <f t="shared" si="24"/>
        <v>854</v>
      </c>
      <c r="G399">
        <f t="shared" si="25"/>
        <v>480</v>
      </c>
      <c r="H399" t="str">
        <f t="shared" si="26"/>
        <v>854x480</v>
      </c>
      <c r="I399">
        <f t="shared" si="27"/>
        <v>1.7791666666666666</v>
      </c>
    </row>
    <row r="400" spans="1:9">
      <c r="B400" s="1" t="s">
        <v>464</v>
      </c>
      <c r="C400" t="s">
        <v>75</v>
      </c>
      <c r="D400">
        <v>480</v>
      </c>
      <c r="E400">
        <v>854</v>
      </c>
      <c r="F400">
        <f t="shared" si="24"/>
        <v>854</v>
      </c>
      <c r="G400">
        <f t="shared" si="25"/>
        <v>480</v>
      </c>
      <c r="H400" t="str">
        <f t="shared" si="26"/>
        <v>854x480</v>
      </c>
      <c r="I400">
        <f t="shared" si="27"/>
        <v>1.7791666666666666</v>
      </c>
    </row>
    <row r="401" spans="2:9">
      <c r="B401" s="1" t="s">
        <v>465</v>
      </c>
      <c r="C401" t="s">
        <v>75</v>
      </c>
      <c r="D401">
        <v>480</v>
      </c>
      <c r="E401">
        <v>854</v>
      </c>
      <c r="F401">
        <f t="shared" si="24"/>
        <v>854</v>
      </c>
      <c r="G401">
        <f t="shared" si="25"/>
        <v>480</v>
      </c>
      <c r="H401" t="str">
        <f t="shared" si="26"/>
        <v>854x480</v>
      </c>
      <c r="I401">
        <f t="shared" si="27"/>
        <v>1.7791666666666666</v>
      </c>
    </row>
    <row r="402" spans="2:9">
      <c r="B402" s="1" t="s">
        <v>467</v>
      </c>
      <c r="C402" t="s">
        <v>75</v>
      </c>
      <c r="D402">
        <v>480</v>
      </c>
      <c r="E402">
        <v>854</v>
      </c>
      <c r="F402">
        <f t="shared" si="24"/>
        <v>854</v>
      </c>
      <c r="G402">
        <f t="shared" si="25"/>
        <v>480</v>
      </c>
      <c r="H402" t="str">
        <f t="shared" si="26"/>
        <v>854x480</v>
      </c>
      <c r="I402">
        <f t="shared" si="27"/>
        <v>1.7791666666666666</v>
      </c>
    </row>
    <row r="403" spans="2:9">
      <c r="B403" s="1" t="s">
        <v>468</v>
      </c>
      <c r="C403" t="s">
        <v>75</v>
      </c>
      <c r="D403">
        <v>480</v>
      </c>
      <c r="E403">
        <v>854</v>
      </c>
      <c r="F403">
        <f t="shared" si="24"/>
        <v>854</v>
      </c>
      <c r="G403">
        <f t="shared" si="25"/>
        <v>480</v>
      </c>
      <c r="H403" t="str">
        <f t="shared" si="26"/>
        <v>854x480</v>
      </c>
      <c r="I403">
        <f t="shared" si="27"/>
        <v>1.7791666666666666</v>
      </c>
    </row>
    <row r="404" spans="2:9">
      <c r="B404" s="1" t="s">
        <v>469</v>
      </c>
      <c r="C404" t="s">
        <v>75</v>
      </c>
      <c r="D404">
        <v>480</v>
      </c>
      <c r="E404">
        <v>854</v>
      </c>
      <c r="F404">
        <f t="shared" si="24"/>
        <v>854</v>
      </c>
      <c r="G404">
        <f t="shared" si="25"/>
        <v>480</v>
      </c>
      <c r="H404" t="str">
        <f t="shared" si="26"/>
        <v>854x480</v>
      </c>
      <c r="I404">
        <f t="shared" si="27"/>
        <v>1.7791666666666666</v>
      </c>
    </row>
    <row r="405" spans="2:9">
      <c r="B405" s="1" t="s">
        <v>470</v>
      </c>
      <c r="C405" t="s">
        <v>75</v>
      </c>
      <c r="D405">
        <v>480</v>
      </c>
      <c r="E405">
        <v>854</v>
      </c>
      <c r="F405">
        <f t="shared" si="24"/>
        <v>854</v>
      </c>
      <c r="G405">
        <f t="shared" si="25"/>
        <v>480</v>
      </c>
      <c r="H405" t="str">
        <f t="shared" si="26"/>
        <v>854x480</v>
      </c>
      <c r="I405">
        <f t="shared" si="27"/>
        <v>1.7791666666666666</v>
      </c>
    </row>
    <row r="406" spans="2:9">
      <c r="B406" s="1" t="s">
        <v>472</v>
      </c>
      <c r="C406" t="s">
        <v>75</v>
      </c>
      <c r="D406">
        <v>480</v>
      </c>
      <c r="E406">
        <v>854</v>
      </c>
      <c r="F406">
        <f t="shared" si="24"/>
        <v>854</v>
      </c>
      <c r="G406">
        <f t="shared" si="25"/>
        <v>480</v>
      </c>
      <c r="H406" t="str">
        <f t="shared" si="26"/>
        <v>854x480</v>
      </c>
      <c r="I406">
        <f t="shared" si="27"/>
        <v>1.7791666666666666</v>
      </c>
    </row>
    <row r="407" spans="2:9">
      <c r="B407" s="1" t="s">
        <v>473</v>
      </c>
      <c r="C407" t="s">
        <v>75</v>
      </c>
      <c r="D407">
        <v>480</v>
      </c>
      <c r="E407">
        <v>854</v>
      </c>
      <c r="F407">
        <f t="shared" si="24"/>
        <v>854</v>
      </c>
      <c r="G407">
        <f t="shared" si="25"/>
        <v>480</v>
      </c>
      <c r="H407" t="str">
        <f t="shared" si="26"/>
        <v>854x480</v>
      </c>
      <c r="I407">
        <f t="shared" si="27"/>
        <v>1.7791666666666666</v>
      </c>
    </row>
    <row r="408" spans="2:9">
      <c r="B408" s="1" t="s">
        <v>474</v>
      </c>
      <c r="C408" t="s">
        <v>75</v>
      </c>
      <c r="D408">
        <v>480</v>
      </c>
      <c r="E408">
        <v>854</v>
      </c>
      <c r="F408">
        <f t="shared" si="24"/>
        <v>854</v>
      </c>
      <c r="G408">
        <f t="shared" si="25"/>
        <v>480</v>
      </c>
      <c r="H408" t="str">
        <f t="shared" si="26"/>
        <v>854x480</v>
      </c>
      <c r="I408">
        <f t="shared" si="27"/>
        <v>1.7791666666666666</v>
      </c>
    </row>
    <row r="409" spans="2:9">
      <c r="B409" s="1" t="s">
        <v>478</v>
      </c>
      <c r="C409" t="s">
        <v>75</v>
      </c>
      <c r="D409">
        <v>480</v>
      </c>
      <c r="E409">
        <v>854</v>
      </c>
      <c r="F409">
        <f t="shared" si="24"/>
        <v>854</v>
      </c>
      <c r="G409">
        <f t="shared" si="25"/>
        <v>480</v>
      </c>
      <c r="H409" t="str">
        <f t="shared" si="26"/>
        <v>854x480</v>
      </c>
      <c r="I409">
        <f t="shared" si="27"/>
        <v>1.7791666666666666</v>
      </c>
    </row>
    <row r="410" spans="2:9">
      <c r="B410" s="1" t="s">
        <v>479</v>
      </c>
      <c r="C410" t="s">
        <v>75</v>
      </c>
      <c r="D410">
        <v>480</v>
      </c>
      <c r="E410">
        <v>854</v>
      </c>
      <c r="F410">
        <f t="shared" si="24"/>
        <v>854</v>
      </c>
      <c r="G410">
        <f t="shared" si="25"/>
        <v>480</v>
      </c>
      <c r="H410" t="str">
        <f t="shared" si="26"/>
        <v>854x480</v>
      </c>
      <c r="I410">
        <f t="shared" si="27"/>
        <v>1.7791666666666666</v>
      </c>
    </row>
    <row r="411" spans="2:9">
      <c r="B411" s="1" t="s">
        <v>480</v>
      </c>
      <c r="C411" t="s">
        <v>75</v>
      </c>
      <c r="D411">
        <v>480</v>
      </c>
      <c r="E411">
        <v>854</v>
      </c>
      <c r="F411">
        <f t="shared" si="24"/>
        <v>854</v>
      </c>
      <c r="G411">
        <f t="shared" si="25"/>
        <v>480</v>
      </c>
      <c r="H411" t="str">
        <f t="shared" si="26"/>
        <v>854x480</v>
      </c>
      <c r="I411">
        <f t="shared" si="27"/>
        <v>1.7791666666666666</v>
      </c>
    </row>
    <row r="412" spans="2:9">
      <c r="B412" s="1" t="s">
        <v>481</v>
      </c>
      <c r="C412" t="s">
        <v>75</v>
      </c>
      <c r="D412">
        <v>480</v>
      </c>
      <c r="E412">
        <v>854</v>
      </c>
      <c r="F412">
        <f t="shared" si="24"/>
        <v>854</v>
      </c>
      <c r="G412">
        <f t="shared" si="25"/>
        <v>480</v>
      </c>
      <c r="H412" t="str">
        <f t="shared" si="26"/>
        <v>854x480</v>
      </c>
      <c r="I412">
        <f t="shared" si="27"/>
        <v>1.7791666666666666</v>
      </c>
    </row>
    <row r="413" spans="2:9">
      <c r="B413" s="1" t="s">
        <v>482</v>
      </c>
      <c r="C413" t="s">
        <v>75</v>
      </c>
      <c r="D413">
        <v>480</v>
      </c>
      <c r="E413">
        <v>854</v>
      </c>
      <c r="F413">
        <f t="shared" si="24"/>
        <v>854</v>
      </c>
      <c r="G413">
        <f t="shared" si="25"/>
        <v>480</v>
      </c>
      <c r="H413" t="str">
        <f t="shared" si="26"/>
        <v>854x480</v>
      </c>
      <c r="I413">
        <f t="shared" si="27"/>
        <v>1.7791666666666666</v>
      </c>
    </row>
    <row r="414" spans="2:9">
      <c r="B414" s="1" t="s">
        <v>483</v>
      </c>
      <c r="C414" t="s">
        <v>75</v>
      </c>
      <c r="D414">
        <v>480</v>
      </c>
      <c r="E414">
        <v>854</v>
      </c>
      <c r="F414">
        <f t="shared" si="24"/>
        <v>854</v>
      </c>
      <c r="G414">
        <f t="shared" si="25"/>
        <v>480</v>
      </c>
      <c r="H414" t="str">
        <f t="shared" si="26"/>
        <v>854x480</v>
      </c>
      <c r="I414">
        <f t="shared" si="27"/>
        <v>1.7791666666666666</v>
      </c>
    </row>
    <row r="415" spans="2:9">
      <c r="B415" s="1" t="s">
        <v>484</v>
      </c>
      <c r="C415" t="s">
        <v>75</v>
      </c>
      <c r="D415">
        <v>480</v>
      </c>
      <c r="E415">
        <v>854</v>
      </c>
      <c r="F415">
        <f t="shared" si="24"/>
        <v>854</v>
      </c>
      <c r="G415">
        <f t="shared" si="25"/>
        <v>480</v>
      </c>
      <c r="H415" t="str">
        <f t="shared" si="26"/>
        <v>854x480</v>
      </c>
      <c r="I415">
        <f t="shared" si="27"/>
        <v>1.7791666666666666</v>
      </c>
    </row>
    <row r="416" spans="2:9">
      <c r="B416" s="1" t="s">
        <v>486</v>
      </c>
      <c r="C416" t="s">
        <v>75</v>
      </c>
      <c r="D416">
        <v>480</v>
      </c>
      <c r="E416">
        <v>854</v>
      </c>
      <c r="F416">
        <f t="shared" si="24"/>
        <v>854</v>
      </c>
      <c r="G416">
        <f t="shared" si="25"/>
        <v>480</v>
      </c>
      <c r="H416" t="str">
        <f t="shared" si="26"/>
        <v>854x480</v>
      </c>
      <c r="I416">
        <f t="shared" si="27"/>
        <v>1.7791666666666666</v>
      </c>
    </row>
    <row r="417" spans="1:9">
      <c r="B417" s="1" t="s">
        <v>487</v>
      </c>
      <c r="C417" t="s">
        <v>75</v>
      </c>
      <c r="D417">
        <v>480</v>
      </c>
      <c r="E417">
        <v>854</v>
      </c>
      <c r="F417">
        <f t="shared" si="24"/>
        <v>854</v>
      </c>
      <c r="G417">
        <f t="shared" si="25"/>
        <v>480</v>
      </c>
      <c r="H417" t="str">
        <f t="shared" si="26"/>
        <v>854x480</v>
      </c>
      <c r="I417">
        <f t="shared" si="27"/>
        <v>1.7791666666666666</v>
      </c>
    </row>
    <row r="418" spans="1:9">
      <c r="B418" s="1" t="s">
        <v>490</v>
      </c>
      <c r="C418" t="s">
        <v>75</v>
      </c>
      <c r="D418">
        <v>480</v>
      </c>
      <c r="E418">
        <v>854</v>
      </c>
      <c r="F418">
        <f t="shared" si="24"/>
        <v>854</v>
      </c>
      <c r="G418">
        <f t="shared" si="25"/>
        <v>480</v>
      </c>
      <c r="H418" t="str">
        <f t="shared" si="26"/>
        <v>854x480</v>
      </c>
      <c r="I418">
        <f t="shared" si="27"/>
        <v>1.7791666666666666</v>
      </c>
    </row>
    <row r="419" spans="1:9">
      <c r="B419" s="1" t="s">
        <v>491</v>
      </c>
      <c r="C419" t="s">
        <v>75</v>
      </c>
      <c r="D419">
        <v>480</v>
      </c>
      <c r="E419">
        <v>854</v>
      </c>
      <c r="F419">
        <f t="shared" si="24"/>
        <v>854</v>
      </c>
      <c r="G419">
        <f t="shared" si="25"/>
        <v>480</v>
      </c>
      <c r="H419" t="str">
        <f t="shared" si="26"/>
        <v>854x480</v>
      </c>
      <c r="I419">
        <f t="shared" si="27"/>
        <v>1.7791666666666666</v>
      </c>
    </row>
    <row r="420" spans="1:9">
      <c r="B420" s="1" t="s">
        <v>492</v>
      </c>
      <c r="C420" t="s">
        <v>75</v>
      </c>
      <c r="D420">
        <v>480</v>
      </c>
      <c r="E420">
        <v>854</v>
      </c>
      <c r="F420">
        <f t="shared" si="24"/>
        <v>854</v>
      </c>
      <c r="G420">
        <f t="shared" si="25"/>
        <v>480</v>
      </c>
      <c r="H420" t="str">
        <f>CONCATENATE(F420,"x",G420)</f>
        <v>854x480</v>
      </c>
      <c r="I420">
        <f t="shared" si="27"/>
        <v>1.7791666666666666</v>
      </c>
    </row>
    <row r="421" spans="1:9">
      <c r="B421" s="1" t="s">
        <v>493</v>
      </c>
      <c r="C421" t="s">
        <v>75</v>
      </c>
      <c r="D421">
        <v>480</v>
      </c>
      <c r="E421">
        <v>854</v>
      </c>
      <c r="F421">
        <f t="shared" si="24"/>
        <v>854</v>
      </c>
      <c r="G421">
        <f t="shared" si="25"/>
        <v>480</v>
      </c>
      <c r="H421" t="str">
        <f t="shared" ref="H421:H457" si="28">CONCATENATE(F421,"x",G421)</f>
        <v>854x480</v>
      </c>
      <c r="I421">
        <f t="shared" si="27"/>
        <v>1.7791666666666666</v>
      </c>
    </row>
    <row r="422" spans="1:9">
      <c r="B422" s="1" t="s">
        <v>494</v>
      </c>
      <c r="C422" t="s">
        <v>75</v>
      </c>
      <c r="D422">
        <v>480</v>
      </c>
      <c r="E422">
        <v>854</v>
      </c>
      <c r="F422">
        <f t="shared" si="24"/>
        <v>854</v>
      </c>
      <c r="G422">
        <f t="shared" si="25"/>
        <v>480</v>
      </c>
      <c r="H422" t="str">
        <f t="shared" si="28"/>
        <v>854x480</v>
      </c>
      <c r="I422">
        <f t="shared" si="27"/>
        <v>1.7791666666666666</v>
      </c>
    </row>
    <row r="423" spans="1:9">
      <c r="B423" s="1" t="s">
        <v>418</v>
      </c>
      <c r="C423" t="s">
        <v>75</v>
      </c>
      <c r="D423">
        <v>480</v>
      </c>
      <c r="E423">
        <v>854</v>
      </c>
      <c r="F423">
        <f t="shared" si="24"/>
        <v>854</v>
      </c>
      <c r="G423">
        <f t="shared" si="25"/>
        <v>480</v>
      </c>
      <c r="H423" t="str">
        <f t="shared" si="28"/>
        <v>854x480</v>
      </c>
      <c r="I423">
        <f t="shared" si="27"/>
        <v>1.7791666666666666</v>
      </c>
    </row>
    <row r="424" spans="1:9">
      <c r="B424" s="1" t="s">
        <v>495</v>
      </c>
      <c r="C424" t="s">
        <v>75</v>
      </c>
      <c r="D424">
        <v>480</v>
      </c>
      <c r="E424">
        <v>854</v>
      </c>
      <c r="F424">
        <f t="shared" si="24"/>
        <v>854</v>
      </c>
      <c r="G424">
        <f t="shared" si="25"/>
        <v>480</v>
      </c>
      <c r="H424" t="str">
        <f t="shared" si="28"/>
        <v>854x480</v>
      </c>
      <c r="I424">
        <f t="shared" si="27"/>
        <v>1.7791666666666666</v>
      </c>
    </row>
    <row r="425" spans="1:9">
      <c r="B425" s="1" t="s">
        <v>505</v>
      </c>
      <c r="C425" t="s">
        <v>75</v>
      </c>
      <c r="D425">
        <v>480</v>
      </c>
      <c r="E425">
        <v>854</v>
      </c>
      <c r="F425">
        <f t="shared" si="24"/>
        <v>854</v>
      </c>
      <c r="G425">
        <f t="shared" si="25"/>
        <v>480</v>
      </c>
      <c r="H425" t="str">
        <f t="shared" si="28"/>
        <v>854x480</v>
      </c>
      <c r="I425">
        <f t="shared" si="27"/>
        <v>1.7791666666666666</v>
      </c>
    </row>
    <row r="426" spans="1:9">
      <c r="B426" s="1" t="s">
        <v>506</v>
      </c>
      <c r="C426" t="s">
        <v>75</v>
      </c>
      <c r="D426">
        <v>480</v>
      </c>
      <c r="E426">
        <v>854</v>
      </c>
      <c r="F426">
        <f t="shared" si="24"/>
        <v>854</v>
      </c>
      <c r="G426">
        <f t="shared" si="25"/>
        <v>480</v>
      </c>
      <c r="H426" t="str">
        <f t="shared" si="28"/>
        <v>854x480</v>
      </c>
      <c r="I426">
        <f t="shared" si="27"/>
        <v>1.7791666666666666</v>
      </c>
    </row>
    <row r="427" spans="1:9">
      <c r="B427" s="1" t="s">
        <v>509</v>
      </c>
      <c r="C427" t="s">
        <v>75</v>
      </c>
      <c r="D427">
        <v>480</v>
      </c>
      <c r="E427">
        <v>854</v>
      </c>
      <c r="F427">
        <f t="shared" si="24"/>
        <v>854</v>
      </c>
      <c r="G427">
        <f t="shared" si="25"/>
        <v>480</v>
      </c>
      <c r="H427" t="str">
        <f t="shared" si="28"/>
        <v>854x480</v>
      </c>
      <c r="I427">
        <f t="shared" si="27"/>
        <v>1.7791666666666666</v>
      </c>
    </row>
    <row r="428" spans="1:9">
      <c r="B428" s="1" t="s">
        <v>514</v>
      </c>
      <c r="C428" t="s">
        <v>75</v>
      </c>
      <c r="D428">
        <v>480</v>
      </c>
      <c r="E428">
        <v>854</v>
      </c>
      <c r="F428">
        <f t="shared" si="24"/>
        <v>854</v>
      </c>
      <c r="G428">
        <f t="shared" si="25"/>
        <v>480</v>
      </c>
      <c r="H428" t="str">
        <f t="shared" si="28"/>
        <v>854x480</v>
      </c>
      <c r="I428">
        <f t="shared" si="27"/>
        <v>1.7791666666666666</v>
      </c>
    </row>
    <row r="429" spans="1:9">
      <c r="B429" s="1" t="s">
        <v>520</v>
      </c>
      <c r="C429" t="s">
        <v>75</v>
      </c>
      <c r="D429">
        <v>480</v>
      </c>
      <c r="E429">
        <v>854</v>
      </c>
      <c r="F429">
        <f t="shared" si="24"/>
        <v>854</v>
      </c>
      <c r="G429">
        <f t="shared" si="25"/>
        <v>480</v>
      </c>
      <c r="H429" t="str">
        <f t="shared" si="28"/>
        <v>854x480</v>
      </c>
      <c r="I429">
        <f t="shared" si="27"/>
        <v>1.7791666666666666</v>
      </c>
    </row>
    <row r="430" spans="1:9">
      <c r="B430" s="1" t="s">
        <v>521</v>
      </c>
      <c r="C430" t="s">
        <v>75</v>
      </c>
      <c r="D430">
        <v>480</v>
      </c>
      <c r="E430">
        <v>854</v>
      </c>
      <c r="F430">
        <f t="shared" si="24"/>
        <v>854</v>
      </c>
      <c r="G430">
        <f t="shared" si="25"/>
        <v>480</v>
      </c>
      <c r="H430" t="str">
        <f t="shared" si="28"/>
        <v>854x480</v>
      </c>
      <c r="I430">
        <f t="shared" si="27"/>
        <v>1.7791666666666666</v>
      </c>
    </row>
    <row r="431" spans="1:9">
      <c r="A431" s="1" t="s">
        <v>81</v>
      </c>
      <c r="B431" s="1" t="s">
        <v>85</v>
      </c>
      <c r="C431" t="s">
        <v>86</v>
      </c>
      <c r="D431">
        <v>480</v>
      </c>
      <c r="E431">
        <v>860</v>
      </c>
      <c r="F431">
        <f t="shared" si="24"/>
        <v>860</v>
      </c>
      <c r="G431">
        <f t="shared" si="25"/>
        <v>480</v>
      </c>
      <c r="H431" t="str">
        <f t="shared" si="28"/>
        <v>860x480</v>
      </c>
      <c r="I431">
        <f t="shared" si="27"/>
        <v>1.7916666666666667</v>
      </c>
    </row>
    <row r="432" spans="1:9">
      <c r="A432" s="1" t="s">
        <v>81</v>
      </c>
      <c r="B432" s="1" t="s">
        <v>115</v>
      </c>
      <c r="C432" t="s">
        <v>86</v>
      </c>
      <c r="D432">
        <v>480</v>
      </c>
      <c r="E432">
        <v>860</v>
      </c>
      <c r="F432">
        <f t="shared" si="24"/>
        <v>860</v>
      </c>
      <c r="G432">
        <f t="shared" si="25"/>
        <v>480</v>
      </c>
      <c r="H432" t="str">
        <f t="shared" si="28"/>
        <v>860x480</v>
      </c>
      <c r="I432">
        <f t="shared" si="27"/>
        <v>1.7916666666666667</v>
      </c>
    </row>
    <row r="433" spans="1:9">
      <c r="B433" s="1" t="s">
        <v>323</v>
      </c>
      <c r="C433" t="s">
        <v>86</v>
      </c>
      <c r="D433">
        <v>480</v>
      </c>
      <c r="E433">
        <v>860</v>
      </c>
      <c r="F433">
        <f t="shared" si="24"/>
        <v>860</v>
      </c>
      <c r="G433">
        <f t="shared" si="25"/>
        <v>480</v>
      </c>
      <c r="H433" t="str">
        <f t="shared" si="28"/>
        <v>860x480</v>
      </c>
      <c r="I433">
        <f t="shared" si="27"/>
        <v>1.7916666666666667</v>
      </c>
    </row>
    <row r="434" spans="1:9">
      <c r="B434" s="1" t="s">
        <v>419</v>
      </c>
      <c r="C434" t="s">
        <v>86</v>
      </c>
      <c r="D434">
        <v>480</v>
      </c>
      <c r="E434">
        <v>860</v>
      </c>
      <c r="F434">
        <f t="shared" si="24"/>
        <v>860</v>
      </c>
      <c r="G434">
        <f t="shared" si="25"/>
        <v>480</v>
      </c>
      <c r="H434" t="str">
        <f t="shared" si="28"/>
        <v>860x480</v>
      </c>
      <c r="I434">
        <f t="shared" si="27"/>
        <v>1.7916666666666667</v>
      </c>
    </row>
    <row r="435" spans="1:9">
      <c r="B435" s="1" t="s">
        <v>420</v>
      </c>
      <c r="C435" t="s">
        <v>86</v>
      </c>
      <c r="D435">
        <v>480</v>
      </c>
      <c r="E435">
        <v>860</v>
      </c>
      <c r="F435">
        <f t="shared" si="24"/>
        <v>860</v>
      </c>
      <c r="G435">
        <f t="shared" si="25"/>
        <v>480</v>
      </c>
      <c r="H435" t="str">
        <f t="shared" si="28"/>
        <v>860x480</v>
      </c>
      <c r="I435">
        <f t="shared" si="27"/>
        <v>1.7916666666666667</v>
      </c>
    </row>
    <row r="436" spans="1:9">
      <c r="B436" s="1" t="s">
        <v>501</v>
      </c>
      <c r="C436" t="s">
        <v>86</v>
      </c>
      <c r="D436">
        <v>480</v>
      </c>
      <c r="E436">
        <v>860</v>
      </c>
      <c r="F436">
        <f t="shared" si="24"/>
        <v>860</v>
      </c>
      <c r="G436">
        <f t="shared" si="25"/>
        <v>480</v>
      </c>
      <c r="H436" t="str">
        <f t="shared" si="28"/>
        <v>860x480</v>
      </c>
      <c r="I436">
        <f t="shared" si="27"/>
        <v>1.7916666666666667</v>
      </c>
    </row>
    <row r="437" spans="1:9">
      <c r="A437" s="1" t="s">
        <v>135</v>
      </c>
      <c r="B437" s="1" t="s">
        <v>136</v>
      </c>
      <c r="C437" t="s">
        <v>137</v>
      </c>
      <c r="D437">
        <v>480</v>
      </c>
      <c r="E437">
        <v>862</v>
      </c>
      <c r="F437">
        <f t="shared" si="24"/>
        <v>862</v>
      </c>
      <c r="G437">
        <f t="shared" si="25"/>
        <v>480</v>
      </c>
      <c r="H437" t="str">
        <f t="shared" si="28"/>
        <v>862x480</v>
      </c>
      <c r="I437">
        <f t="shared" si="27"/>
        <v>1.7958333333333334</v>
      </c>
    </row>
    <row r="438" spans="1:9">
      <c r="A438" s="1" t="s">
        <v>81</v>
      </c>
      <c r="B438" s="1" t="s">
        <v>82</v>
      </c>
      <c r="C438" t="s">
        <v>83</v>
      </c>
      <c r="D438">
        <v>480</v>
      </c>
      <c r="E438">
        <v>864</v>
      </c>
      <c r="F438">
        <f t="shared" si="24"/>
        <v>864</v>
      </c>
      <c r="G438">
        <f t="shared" si="25"/>
        <v>480</v>
      </c>
      <c r="H438" t="str">
        <f t="shared" si="28"/>
        <v>864x480</v>
      </c>
      <c r="I438">
        <f t="shared" si="27"/>
        <v>1.8</v>
      </c>
    </row>
    <row r="439" spans="1:9">
      <c r="A439" s="1" t="s">
        <v>81</v>
      </c>
      <c r="B439" s="1" t="s">
        <v>87</v>
      </c>
      <c r="C439" t="s">
        <v>83</v>
      </c>
      <c r="D439">
        <v>480</v>
      </c>
      <c r="E439">
        <v>864</v>
      </c>
      <c r="F439">
        <f t="shared" si="24"/>
        <v>864</v>
      </c>
      <c r="G439">
        <f t="shared" si="25"/>
        <v>480</v>
      </c>
      <c r="H439" t="str">
        <f t="shared" si="28"/>
        <v>864x480</v>
      </c>
      <c r="I439">
        <f t="shared" si="27"/>
        <v>1.8</v>
      </c>
    </row>
    <row r="440" spans="1:9">
      <c r="A440" s="1" t="s">
        <v>81</v>
      </c>
      <c r="B440" s="1" t="s">
        <v>95</v>
      </c>
      <c r="C440" t="s">
        <v>83</v>
      </c>
      <c r="D440">
        <v>480</v>
      </c>
      <c r="E440">
        <v>864</v>
      </c>
      <c r="F440">
        <f t="shared" si="24"/>
        <v>864</v>
      </c>
      <c r="G440">
        <f t="shared" si="25"/>
        <v>480</v>
      </c>
      <c r="H440" t="str">
        <f t="shared" si="28"/>
        <v>864x480</v>
      </c>
      <c r="I440">
        <f t="shared" si="27"/>
        <v>1.8</v>
      </c>
    </row>
    <row r="441" spans="1:9">
      <c r="A441" s="1" t="s">
        <v>81</v>
      </c>
      <c r="B441" s="1" t="s">
        <v>98</v>
      </c>
      <c r="C441" t="s">
        <v>83</v>
      </c>
      <c r="D441">
        <v>480</v>
      </c>
      <c r="E441">
        <v>864</v>
      </c>
      <c r="F441">
        <f t="shared" si="24"/>
        <v>864</v>
      </c>
      <c r="G441">
        <f t="shared" si="25"/>
        <v>480</v>
      </c>
      <c r="H441" t="str">
        <f t="shared" si="28"/>
        <v>864x480</v>
      </c>
      <c r="I441">
        <f t="shared" si="27"/>
        <v>1.8</v>
      </c>
    </row>
    <row r="442" spans="1:9">
      <c r="A442" s="1" t="s">
        <v>81</v>
      </c>
      <c r="B442" s="1" t="s">
        <v>99</v>
      </c>
      <c r="C442" t="s">
        <v>83</v>
      </c>
      <c r="D442">
        <v>480</v>
      </c>
      <c r="E442">
        <v>864</v>
      </c>
      <c r="F442">
        <f t="shared" si="24"/>
        <v>864</v>
      </c>
      <c r="G442">
        <f t="shared" si="25"/>
        <v>480</v>
      </c>
      <c r="H442" t="str">
        <f t="shared" si="28"/>
        <v>864x480</v>
      </c>
      <c r="I442">
        <f t="shared" si="27"/>
        <v>1.8</v>
      </c>
    </row>
    <row r="443" spans="1:9">
      <c r="A443" s="1" t="s">
        <v>81</v>
      </c>
      <c r="B443" s="1" t="s">
        <v>100</v>
      </c>
      <c r="C443" t="s">
        <v>83</v>
      </c>
      <c r="D443">
        <v>480</v>
      </c>
      <c r="E443">
        <v>864</v>
      </c>
      <c r="F443">
        <f t="shared" si="24"/>
        <v>864</v>
      </c>
      <c r="G443">
        <f t="shared" si="25"/>
        <v>480</v>
      </c>
      <c r="H443" t="str">
        <f t="shared" si="28"/>
        <v>864x480</v>
      </c>
      <c r="I443">
        <f t="shared" si="27"/>
        <v>1.8</v>
      </c>
    </row>
    <row r="444" spans="1:9">
      <c r="A444" s="1" t="s">
        <v>81</v>
      </c>
      <c r="B444" s="1" t="s">
        <v>127</v>
      </c>
      <c r="C444" t="s">
        <v>83</v>
      </c>
      <c r="D444">
        <v>480</v>
      </c>
      <c r="E444">
        <v>864</v>
      </c>
      <c r="F444">
        <f t="shared" si="24"/>
        <v>864</v>
      </c>
      <c r="G444">
        <f t="shared" si="25"/>
        <v>480</v>
      </c>
      <c r="H444" t="str">
        <f t="shared" si="28"/>
        <v>864x480</v>
      </c>
      <c r="I444">
        <f t="shared" si="27"/>
        <v>1.8</v>
      </c>
    </row>
    <row r="445" spans="1:9">
      <c r="A445" s="1" t="s">
        <v>81</v>
      </c>
      <c r="B445" s="1" t="s">
        <v>128</v>
      </c>
      <c r="C445" t="s">
        <v>83</v>
      </c>
      <c r="D445">
        <v>480</v>
      </c>
      <c r="E445">
        <v>864</v>
      </c>
      <c r="F445">
        <f t="shared" si="24"/>
        <v>864</v>
      </c>
      <c r="G445">
        <f t="shared" si="25"/>
        <v>480</v>
      </c>
      <c r="H445" t="str">
        <f t="shared" si="28"/>
        <v>864x480</v>
      </c>
      <c r="I445">
        <f t="shared" si="27"/>
        <v>1.8</v>
      </c>
    </row>
    <row r="446" spans="1:9">
      <c r="A446" s="1" t="s">
        <v>81</v>
      </c>
      <c r="B446" s="1" t="s">
        <v>129</v>
      </c>
      <c r="C446" t="s">
        <v>83</v>
      </c>
      <c r="D446">
        <v>480</v>
      </c>
      <c r="E446">
        <v>864</v>
      </c>
      <c r="F446">
        <f t="shared" si="24"/>
        <v>864</v>
      </c>
      <c r="G446">
        <f t="shared" si="25"/>
        <v>480</v>
      </c>
      <c r="H446" t="str">
        <f t="shared" si="28"/>
        <v>864x480</v>
      </c>
      <c r="I446">
        <f t="shared" si="27"/>
        <v>1.8</v>
      </c>
    </row>
    <row r="447" spans="1:9">
      <c r="A447" s="1" t="s">
        <v>135</v>
      </c>
      <c r="B447" s="1" t="s">
        <v>138</v>
      </c>
      <c r="C447" t="s">
        <v>83</v>
      </c>
      <c r="D447">
        <v>480</v>
      </c>
      <c r="E447">
        <v>864</v>
      </c>
      <c r="F447">
        <f t="shared" si="24"/>
        <v>864</v>
      </c>
      <c r="G447">
        <f t="shared" si="25"/>
        <v>480</v>
      </c>
      <c r="H447" t="str">
        <f t="shared" si="28"/>
        <v>864x480</v>
      </c>
      <c r="I447">
        <f t="shared" si="27"/>
        <v>1.8</v>
      </c>
    </row>
    <row r="448" spans="1:9">
      <c r="A448" s="1" t="s">
        <v>81</v>
      </c>
      <c r="B448" s="1" t="s">
        <v>91</v>
      </c>
      <c r="C448" t="s">
        <v>92</v>
      </c>
      <c r="D448">
        <v>480</v>
      </c>
      <c r="E448">
        <v>960</v>
      </c>
      <c r="F448">
        <f t="shared" si="24"/>
        <v>960</v>
      </c>
      <c r="G448">
        <f t="shared" si="25"/>
        <v>480</v>
      </c>
      <c r="H448" t="str">
        <f t="shared" si="28"/>
        <v>960x480</v>
      </c>
      <c r="I448">
        <f t="shared" si="27"/>
        <v>2</v>
      </c>
    </row>
    <row r="449" spans="1:9">
      <c r="B449" s="1" t="s">
        <v>522</v>
      </c>
      <c r="C449" t="s">
        <v>92</v>
      </c>
      <c r="D449">
        <v>480</v>
      </c>
      <c r="E449">
        <v>960</v>
      </c>
      <c r="F449">
        <f t="shared" si="24"/>
        <v>960</v>
      </c>
      <c r="G449">
        <f t="shared" si="25"/>
        <v>480</v>
      </c>
      <c r="H449" t="str">
        <f t="shared" si="28"/>
        <v>960x480</v>
      </c>
      <c r="I449">
        <f t="shared" si="27"/>
        <v>2</v>
      </c>
    </row>
    <row r="450" spans="1:9">
      <c r="A450" s="1" t="s">
        <v>150</v>
      </c>
      <c r="B450" s="1" t="s">
        <v>184</v>
      </c>
      <c r="C450" t="s">
        <v>185</v>
      </c>
      <c r="D450">
        <v>540</v>
      </c>
      <c r="E450">
        <v>960</v>
      </c>
      <c r="F450">
        <f t="shared" ref="F450:F485" si="29">MAX(D450,E450)</f>
        <v>960</v>
      </c>
      <c r="G450">
        <f t="shared" ref="G450:G485" si="30">MIN(D450,E450)</f>
        <v>540</v>
      </c>
      <c r="H450" t="str">
        <f t="shared" si="28"/>
        <v>960x540</v>
      </c>
      <c r="I450">
        <f t="shared" ref="I450:I485" si="31">F450/G450</f>
        <v>1.7777777777777777</v>
      </c>
    </row>
    <row r="451" spans="1:9">
      <c r="B451" s="1" t="s">
        <v>299</v>
      </c>
      <c r="C451" t="s">
        <v>185</v>
      </c>
      <c r="D451">
        <v>540</v>
      </c>
      <c r="E451">
        <v>960</v>
      </c>
      <c r="F451">
        <f t="shared" si="29"/>
        <v>960</v>
      </c>
      <c r="G451">
        <f t="shared" si="30"/>
        <v>540</v>
      </c>
      <c r="H451" t="str">
        <f t="shared" si="28"/>
        <v>960x540</v>
      </c>
      <c r="I451">
        <f t="shared" si="31"/>
        <v>1.7777777777777777</v>
      </c>
    </row>
    <row r="452" spans="1:9">
      <c r="B452" s="1" t="s">
        <v>382</v>
      </c>
      <c r="C452" t="s">
        <v>185</v>
      </c>
      <c r="D452">
        <v>540</v>
      </c>
      <c r="E452">
        <v>960</v>
      </c>
      <c r="F452">
        <f t="shared" si="29"/>
        <v>960</v>
      </c>
      <c r="G452">
        <f t="shared" si="30"/>
        <v>540</v>
      </c>
      <c r="H452" t="str">
        <f t="shared" si="28"/>
        <v>960x540</v>
      </c>
      <c r="I452">
        <f t="shared" si="31"/>
        <v>1.7777777777777777</v>
      </c>
    </row>
    <row r="453" spans="1:9">
      <c r="B453" s="1" t="s">
        <v>499</v>
      </c>
      <c r="C453" t="s">
        <v>500</v>
      </c>
      <c r="D453">
        <v>960</v>
      </c>
      <c r="E453">
        <v>544</v>
      </c>
      <c r="F453">
        <f t="shared" si="29"/>
        <v>960</v>
      </c>
      <c r="G453">
        <f t="shared" si="30"/>
        <v>544</v>
      </c>
      <c r="H453" t="str">
        <f t="shared" si="28"/>
        <v>960x544</v>
      </c>
      <c r="I453">
        <f t="shared" si="31"/>
        <v>1.7647058823529411</v>
      </c>
    </row>
    <row r="454" spans="1:9">
      <c r="A454" s="1" t="s">
        <v>28</v>
      </c>
      <c r="B454" s="1" t="s">
        <v>37</v>
      </c>
      <c r="C454" t="s">
        <v>38</v>
      </c>
      <c r="D454">
        <v>640</v>
      </c>
      <c r="E454">
        <v>960</v>
      </c>
      <c r="F454">
        <f t="shared" si="29"/>
        <v>960</v>
      </c>
      <c r="G454">
        <f t="shared" si="30"/>
        <v>640</v>
      </c>
      <c r="H454" t="str">
        <f t="shared" si="28"/>
        <v>960x640</v>
      </c>
      <c r="I454">
        <f t="shared" si="31"/>
        <v>1.5</v>
      </c>
    </row>
    <row r="455" spans="1:9">
      <c r="A455" s="1" t="s">
        <v>28</v>
      </c>
      <c r="B455" s="1" t="s">
        <v>39</v>
      </c>
      <c r="C455" t="s">
        <v>38</v>
      </c>
      <c r="D455">
        <v>640</v>
      </c>
      <c r="E455">
        <v>960</v>
      </c>
      <c r="F455">
        <f t="shared" si="29"/>
        <v>960</v>
      </c>
      <c r="G455">
        <f t="shared" si="30"/>
        <v>640</v>
      </c>
      <c r="H455" t="str">
        <f t="shared" si="28"/>
        <v>960x640</v>
      </c>
      <c r="I455">
        <f t="shared" si="31"/>
        <v>1.5</v>
      </c>
    </row>
    <row r="456" spans="1:9">
      <c r="B456" s="1" t="s">
        <v>476</v>
      </c>
      <c r="C456" t="s">
        <v>477</v>
      </c>
      <c r="D456">
        <v>480</v>
      </c>
      <c r="E456">
        <v>1024</v>
      </c>
      <c r="F456">
        <f t="shared" si="29"/>
        <v>1024</v>
      </c>
      <c r="G456">
        <f t="shared" si="30"/>
        <v>480</v>
      </c>
      <c r="H456" t="str">
        <f t="shared" si="28"/>
        <v>1024x480</v>
      </c>
      <c r="I456">
        <f t="shared" si="31"/>
        <v>2.1333333333333333</v>
      </c>
    </row>
    <row r="457" spans="1:9">
      <c r="B457" s="1" t="s">
        <v>489</v>
      </c>
      <c r="C457" t="s">
        <v>477</v>
      </c>
      <c r="D457">
        <v>480</v>
      </c>
      <c r="E457">
        <v>1024</v>
      </c>
      <c r="F457">
        <f t="shared" si="29"/>
        <v>1024</v>
      </c>
      <c r="G457">
        <f t="shared" si="30"/>
        <v>480</v>
      </c>
      <c r="H457" t="str">
        <f t="shared" si="28"/>
        <v>1024x480</v>
      </c>
      <c r="I457">
        <f t="shared" si="31"/>
        <v>2.1333333333333333</v>
      </c>
    </row>
    <row r="458" spans="1:9">
      <c r="B458" s="1" t="s">
        <v>436</v>
      </c>
      <c r="C458" t="s">
        <v>437</v>
      </c>
      <c r="D458">
        <v>1024</v>
      </c>
      <c r="E458">
        <v>480</v>
      </c>
      <c r="F458">
        <f t="shared" si="29"/>
        <v>1024</v>
      </c>
      <c r="G458">
        <f t="shared" si="30"/>
        <v>480</v>
      </c>
      <c r="H458" t="str">
        <f>CONCATENATE(F458,"x",G458)</f>
        <v>1024x480</v>
      </c>
      <c r="I458">
        <f t="shared" si="31"/>
        <v>2.1333333333333333</v>
      </c>
    </row>
    <row r="459" spans="1:9">
      <c r="A459" s="1" t="s">
        <v>3</v>
      </c>
      <c r="B459" s="1" t="s">
        <v>15</v>
      </c>
      <c r="C459" t="s">
        <v>16</v>
      </c>
      <c r="D459">
        <v>600</v>
      </c>
      <c r="E459">
        <v>1024</v>
      </c>
      <c r="F459">
        <f t="shared" si="29"/>
        <v>1024</v>
      </c>
      <c r="G459">
        <f t="shared" si="30"/>
        <v>600</v>
      </c>
      <c r="H459" t="str">
        <f t="shared" ref="H459:H485" si="32">CONCATENATE(F459,"x",G459)</f>
        <v>1024x600</v>
      </c>
      <c r="I459">
        <f t="shared" si="31"/>
        <v>1.7066666666666668</v>
      </c>
    </row>
    <row r="460" spans="1:9">
      <c r="A460" s="1" t="s">
        <v>21</v>
      </c>
      <c r="B460" s="1" t="s">
        <v>25</v>
      </c>
      <c r="C460" t="s">
        <v>16</v>
      </c>
      <c r="D460">
        <v>600</v>
      </c>
      <c r="E460">
        <v>1024</v>
      </c>
      <c r="F460">
        <f t="shared" si="29"/>
        <v>1024</v>
      </c>
      <c r="G460">
        <f t="shared" si="30"/>
        <v>600</v>
      </c>
      <c r="H460" t="str">
        <f t="shared" si="32"/>
        <v>1024x600</v>
      </c>
      <c r="I460">
        <f t="shared" si="31"/>
        <v>1.7066666666666668</v>
      </c>
    </row>
    <row r="461" spans="1:9">
      <c r="A461" s="1" t="s">
        <v>47</v>
      </c>
      <c r="B461" s="1" t="s">
        <v>49</v>
      </c>
      <c r="C461" t="s">
        <v>16</v>
      </c>
      <c r="D461">
        <v>600</v>
      </c>
      <c r="E461">
        <v>1024</v>
      </c>
      <c r="F461">
        <f t="shared" si="29"/>
        <v>1024</v>
      </c>
      <c r="G461">
        <f t="shared" si="30"/>
        <v>600</v>
      </c>
      <c r="H461" t="str">
        <f t="shared" si="32"/>
        <v>1024x600</v>
      </c>
      <c r="I461">
        <f t="shared" si="31"/>
        <v>1.7066666666666668</v>
      </c>
    </row>
    <row r="462" spans="1:9">
      <c r="A462" s="1" t="s">
        <v>150</v>
      </c>
      <c r="B462" s="1" t="s">
        <v>164</v>
      </c>
      <c r="C462" t="s">
        <v>16</v>
      </c>
      <c r="D462">
        <v>600</v>
      </c>
      <c r="E462">
        <v>1024</v>
      </c>
      <c r="F462">
        <f t="shared" si="29"/>
        <v>1024</v>
      </c>
      <c r="G462">
        <f t="shared" si="30"/>
        <v>600</v>
      </c>
      <c r="H462" t="str">
        <f t="shared" si="32"/>
        <v>1024x600</v>
      </c>
      <c r="I462">
        <f t="shared" si="31"/>
        <v>1.7066666666666668</v>
      </c>
    </row>
    <row r="463" spans="1:9">
      <c r="A463" s="1" t="s">
        <v>291</v>
      </c>
      <c r="B463" s="1" t="s">
        <v>292</v>
      </c>
      <c r="C463" t="s">
        <v>16</v>
      </c>
      <c r="D463">
        <v>600</v>
      </c>
      <c r="E463">
        <v>1024</v>
      </c>
      <c r="F463">
        <f t="shared" si="29"/>
        <v>1024</v>
      </c>
      <c r="G463">
        <f t="shared" si="30"/>
        <v>600</v>
      </c>
      <c r="H463" t="str">
        <f t="shared" si="32"/>
        <v>1024x600</v>
      </c>
      <c r="I463">
        <f t="shared" si="31"/>
        <v>1.7066666666666668</v>
      </c>
    </row>
    <row r="464" spans="1:9">
      <c r="A464" s="1" t="s">
        <v>50</v>
      </c>
      <c r="B464" s="1" t="s">
        <v>71</v>
      </c>
      <c r="C464" t="s">
        <v>72</v>
      </c>
      <c r="D464">
        <v>1024</v>
      </c>
      <c r="E464">
        <v>600</v>
      </c>
      <c r="F464">
        <f t="shared" si="29"/>
        <v>1024</v>
      </c>
      <c r="G464">
        <f t="shared" si="30"/>
        <v>600</v>
      </c>
      <c r="H464" t="str">
        <f t="shared" si="32"/>
        <v>1024x600</v>
      </c>
      <c r="I464">
        <f t="shared" si="31"/>
        <v>1.7066666666666668</v>
      </c>
    </row>
    <row r="465" spans="1:9">
      <c r="A465" s="1" t="s">
        <v>352</v>
      </c>
      <c r="B465" s="1" t="s">
        <v>353</v>
      </c>
      <c r="C465" t="s">
        <v>72</v>
      </c>
      <c r="D465">
        <v>1024</v>
      </c>
      <c r="E465">
        <v>600</v>
      </c>
      <c r="F465">
        <f t="shared" si="29"/>
        <v>1024</v>
      </c>
      <c r="G465">
        <f t="shared" si="30"/>
        <v>600</v>
      </c>
      <c r="H465" t="str">
        <f t="shared" si="32"/>
        <v>1024x600</v>
      </c>
      <c r="I465">
        <f t="shared" si="31"/>
        <v>1.7066666666666668</v>
      </c>
    </row>
    <row r="466" spans="1:9">
      <c r="B466" s="1" t="s">
        <v>354</v>
      </c>
      <c r="C466" t="s">
        <v>72</v>
      </c>
      <c r="D466">
        <v>1024</v>
      </c>
      <c r="E466">
        <v>600</v>
      </c>
      <c r="F466">
        <f t="shared" si="29"/>
        <v>1024</v>
      </c>
      <c r="G466">
        <f t="shared" si="30"/>
        <v>600</v>
      </c>
      <c r="H466" t="str">
        <f t="shared" si="32"/>
        <v>1024x600</v>
      </c>
      <c r="I466">
        <f t="shared" si="31"/>
        <v>1.7066666666666668</v>
      </c>
    </row>
    <row r="467" spans="1:9">
      <c r="A467" s="1" t="s">
        <v>28</v>
      </c>
      <c r="B467" s="1" t="s">
        <v>29</v>
      </c>
      <c r="C467" t="s">
        <v>30</v>
      </c>
      <c r="D467">
        <v>768</v>
      </c>
      <c r="E467">
        <v>1024</v>
      </c>
      <c r="F467">
        <f t="shared" si="29"/>
        <v>1024</v>
      </c>
      <c r="G467">
        <f t="shared" si="30"/>
        <v>768</v>
      </c>
      <c r="H467" t="str">
        <f t="shared" si="32"/>
        <v>1024x768</v>
      </c>
      <c r="I467">
        <f t="shared" si="31"/>
        <v>1.3333333333333333</v>
      </c>
    </row>
    <row r="468" spans="1:9">
      <c r="A468" s="1" t="s">
        <v>28</v>
      </c>
      <c r="B468" s="1" t="s">
        <v>31</v>
      </c>
      <c r="C468" t="s">
        <v>30</v>
      </c>
      <c r="D468">
        <v>768</v>
      </c>
      <c r="E468">
        <v>1024</v>
      </c>
      <c r="F468">
        <f t="shared" si="29"/>
        <v>1024</v>
      </c>
      <c r="G468">
        <f t="shared" si="30"/>
        <v>768</v>
      </c>
      <c r="H468" t="str">
        <f t="shared" si="32"/>
        <v>1024x768</v>
      </c>
      <c r="I468">
        <f t="shared" si="31"/>
        <v>1.3333333333333333</v>
      </c>
    </row>
    <row r="469" spans="1:9">
      <c r="A469" s="1" t="s">
        <v>28</v>
      </c>
      <c r="B469" s="1" t="s">
        <v>35</v>
      </c>
      <c r="C469" t="s">
        <v>30</v>
      </c>
      <c r="D469">
        <v>768</v>
      </c>
      <c r="E469">
        <v>1024</v>
      </c>
      <c r="F469">
        <f t="shared" si="29"/>
        <v>1024</v>
      </c>
      <c r="G469">
        <f t="shared" si="30"/>
        <v>768</v>
      </c>
      <c r="H469" t="str">
        <f t="shared" si="32"/>
        <v>1024x768</v>
      </c>
      <c r="I469">
        <f t="shared" si="31"/>
        <v>1.3333333333333333</v>
      </c>
    </row>
    <row r="470" spans="1:9">
      <c r="A470" s="1" t="s">
        <v>28</v>
      </c>
      <c r="B470" s="1" t="s">
        <v>40</v>
      </c>
      <c r="C470" t="s">
        <v>41</v>
      </c>
      <c r="D470">
        <v>640</v>
      </c>
      <c r="E470">
        <v>1136</v>
      </c>
      <c r="F470">
        <f t="shared" si="29"/>
        <v>1136</v>
      </c>
      <c r="G470">
        <f t="shared" si="30"/>
        <v>640</v>
      </c>
      <c r="H470" t="str">
        <f t="shared" si="32"/>
        <v>1136x640</v>
      </c>
      <c r="I470">
        <f t="shared" si="31"/>
        <v>1.7749999999999999</v>
      </c>
    </row>
    <row r="471" spans="1:9">
      <c r="B471" s="1" t="s">
        <v>373</v>
      </c>
      <c r="C471" t="s">
        <v>374</v>
      </c>
      <c r="D471">
        <v>720</v>
      </c>
      <c r="E471">
        <v>1280</v>
      </c>
      <c r="F471">
        <f t="shared" si="29"/>
        <v>1280</v>
      </c>
      <c r="G471">
        <f t="shared" si="30"/>
        <v>720</v>
      </c>
      <c r="H471" t="str">
        <f t="shared" si="32"/>
        <v>1280x720</v>
      </c>
      <c r="I471">
        <f t="shared" si="31"/>
        <v>1.7777777777777777</v>
      </c>
    </row>
    <row r="472" spans="1:9">
      <c r="B472" s="1" t="s">
        <v>377</v>
      </c>
      <c r="C472" t="s">
        <v>374</v>
      </c>
      <c r="D472">
        <v>720</v>
      </c>
      <c r="E472">
        <v>1280</v>
      </c>
      <c r="F472">
        <f t="shared" si="29"/>
        <v>1280</v>
      </c>
      <c r="G472">
        <f t="shared" si="30"/>
        <v>720</v>
      </c>
      <c r="H472" t="str">
        <f t="shared" si="32"/>
        <v>1280x720</v>
      </c>
      <c r="I472">
        <f t="shared" si="31"/>
        <v>1.7777777777777777</v>
      </c>
    </row>
    <row r="473" spans="1:9">
      <c r="B473" s="1" t="s">
        <v>507</v>
      </c>
      <c r="C473" t="s">
        <v>374</v>
      </c>
      <c r="D473">
        <v>720</v>
      </c>
      <c r="E473">
        <v>1280</v>
      </c>
      <c r="F473">
        <f t="shared" si="29"/>
        <v>1280</v>
      </c>
      <c r="G473">
        <f t="shared" si="30"/>
        <v>720</v>
      </c>
      <c r="H473" t="str">
        <f t="shared" si="32"/>
        <v>1280x720</v>
      </c>
      <c r="I473">
        <f t="shared" si="31"/>
        <v>1.7777777777777777</v>
      </c>
    </row>
    <row r="474" spans="1:9">
      <c r="A474" s="1" t="s">
        <v>50</v>
      </c>
      <c r="B474" s="1" t="s">
        <v>69</v>
      </c>
      <c r="C474" t="s">
        <v>70</v>
      </c>
      <c r="D474">
        <v>768</v>
      </c>
      <c r="E474">
        <v>1280</v>
      </c>
      <c r="F474">
        <f t="shared" si="29"/>
        <v>1280</v>
      </c>
      <c r="G474">
        <f t="shared" si="30"/>
        <v>768</v>
      </c>
      <c r="H474" t="str">
        <f t="shared" si="32"/>
        <v>1280x768</v>
      </c>
      <c r="I474">
        <f t="shared" si="31"/>
        <v>1.6666666666666667</v>
      </c>
    </row>
    <row r="475" spans="1:9">
      <c r="A475" s="1" t="s">
        <v>81</v>
      </c>
      <c r="B475" s="1" t="s">
        <v>105</v>
      </c>
      <c r="C475" t="s">
        <v>106</v>
      </c>
      <c r="D475">
        <v>1280</v>
      </c>
      <c r="E475">
        <v>768</v>
      </c>
      <c r="F475">
        <f t="shared" si="29"/>
        <v>1280</v>
      </c>
      <c r="G475">
        <f t="shared" si="30"/>
        <v>768</v>
      </c>
      <c r="H475" t="str">
        <f t="shared" si="32"/>
        <v>1280x768</v>
      </c>
      <c r="I475">
        <f t="shared" si="31"/>
        <v>1.6666666666666667</v>
      </c>
    </row>
    <row r="476" spans="1:9">
      <c r="B476" s="1" t="s">
        <v>286</v>
      </c>
      <c r="C476" t="s">
        <v>106</v>
      </c>
      <c r="D476">
        <v>1280</v>
      </c>
      <c r="E476">
        <v>768</v>
      </c>
      <c r="F476">
        <f t="shared" si="29"/>
        <v>1280</v>
      </c>
      <c r="G476">
        <f t="shared" si="30"/>
        <v>768</v>
      </c>
      <c r="H476" t="str">
        <f t="shared" si="32"/>
        <v>1280x768</v>
      </c>
      <c r="I476">
        <f t="shared" si="31"/>
        <v>1.6666666666666667</v>
      </c>
    </row>
    <row r="477" spans="1:9">
      <c r="A477" s="1" t="s">
        <v>3</v>
      </c>
      <c r="B477" s="1" t="s">
        <v>4</v>
      </c>
      <c r="C477" t="s">
        <v>5</v>
      </c>
      <c r="D477">
        <v>800</v>
      </c>
      <c r="E477">
        <v>1280</v>
      </c>
      <c r="F477">
        <f t="shared" si="29"/>
        <v>1280</v>
      </c>
      <c r="G477">
        <f t="shared" si="30"/>
        <v>800</v>
      </c>
      <c r="H477" t="str">
        <f t="shared" si="32"/>
        <v>1280x800</v>
      </c>
      <c r="I477">
        <f t="shared" si="31"/>
        <v>1.6</v>
      </c>
    </row>
    <row r="478" spans="1:9">
      <c r="B478" s="1" t="s">
        <v>313</v>
      </c>
      <c r="C478" t="s">
        <v>5</v>
      </c>
      <c r="D478">
        <v>800</v>
      </c>
      <c r="E478">
        <v>1280</v>
      </c>
      <c r="F478">
        <f t="shared" si="29"/>
        <v>1280</v>
      </c>
      <c r="G478">
        <f t="shared" si="30"/>
        <v>800</v>
      </c>
      <c r="H478" t="str">
        <f t="shared" si="32"/>
        <v>1280x800</v>
      </c>
      <c r="I478">
        <f t="shared" si="31"/>
        <v>1.6</v>
      </c>
    </row>
    <row r="479" spans="1:9">
      <c r="B479" s="1" t="s">
        <v>393</v>
      </c>
      <c r="C479" t="s">
        <v>5</v>
      </c>
      <c r="D479">
        <v>800</v>
      </c>
      <c r="E479">
        <v>1280</v>
      </c>
      <c r="F479">
        <f t="shared" si="29"/>
        <v>1280</v>
      </c>
      <c r="G479">
        <f t="shared" si="30"/>
        <v>800</v>
      </c>
      <c r="H479" t="str">
        <f t="shared" si="32"/>
        <v>1280x800</v>
      </c>
      <c r="I479">
        <f t="shared" si="31"/>
        <v>1.6</v>
      </c>
    </row>
    <row r="480" spans="1:9">
      <c r="A480" s="1" t="s">
        <v>3</v>
      </c>
      <c r="B480" s="1" t="s">
        <v>6</v>
      </c>
      <c r="C480" t="s">
        <v>7</v>
      </c>
      <c r="D480">
        <v>1280</v>
      </c>
      <c r="E480">
        <v>800</v>
      </c>
      <c r="F480">
        <f t="shared" si="29"/>
        <v>1280</v>
      </c>
      <c r="G480">
        <f t="shared" si="30"/>
        <v>800</v>
      </c>
      <c r="H480" t="str">
        <f t="shared" si="32"/>
        <v>1280x800</v>
      </c>
      <c r="I480">
        <f t="shared" si="31"/>
        <v>1.6</v>
      </c>
    </row>
    <row r="481" spans="1:9">
      <c r="B481" s="1" t="s">
        <v>310</v>
      </c>
      <c r="C481" t="s">
        <v>7</v>
      </c>
      <c r="D481">
        <v>1280</v>
      </c>
      <c r="E481">
        <v>800</v>
      </c>
      <c r="F481">
        <f t="shared" si="29"/>
        <v>1280</v>
      </c>
      <c r="G481">
        <f t="shared" si="30"/>
        <v>800</v>
      </c>
      <c r="H481" t="str">
        <f t="shared" si="32"/>
        <v>1280x800</v>
      </c>
      <c r="I481">
        <f t="shared" si="31"/>
        <v>1.6</v>
      </c>
    </row>
    <row r="482" spans="1:9">
      <c r="B482" s="1" t="s">
        <v>379</v>
      </c>
      <c r="C482" t="s">
        <v>380</v>
      </c>
      <c r="D482">
        <v>1080</v>
      </c>
      <c r="E482">
        <v>1920</v>
      </c>
      <c r="F482">
        <f t="shared" si="29"/>
        <v>1920</v>
      </c>
      <c r="G482">
        <f t="shared" si="30"/>
        <v>1080</v>
      </c>
      <c r="H482" t="str">
        <f t="shared" si="32"/>
        <v>1920x1080</v>
      </c>
      <c r="I482">
        <f t="shared" si="31"/>
        <v>1.7777777777777777</v>
      </c>
    </row>
    <row r="483" spans="1:9">
      <c r="B483" s="1" t="s">
        <v>381</v>
      </c>
      <c r="C483" t="s">
        <v>380</v>
      </c>
      <c r="D483">
        <v>1080</v>
      </c>
      <c r="E483">
        <v>1920</v>
      </c>
      <c r="F483">
        <f t="shared" si="29"/>
        <v>1920</v>
      </c>
      <c r="G483">
        <f t="shared" si="30"/>
        <v>1080</v>
      </c>
      <c r="H483" t="str">
        <f t="shared" si="32"/>
        <v>1920x1080</v>
      </c>
      <c r="I483">
        <f t="shared" si="31"/>
        <v>1.7777777777777777</v>
      </c>
    </row>
    <row r="484" spans="1:9">
      <c r="A484" s="1" t="s">
        <v>28</v>
      </c>
      <c r="B484" s="1" t="s">
        <v>32</v>
      </c>
      <c r="C484" t="s">
        <v>33</v>
      </c>
      <c r="D484">
        <v>1536</v>
      </c>
      <c r="E484">
        <v>2048</v>
      </c>
      <c r="F484">
        <f t="shared" si="29"/>
        <v>2048</v>
      </c>
      <c r="G484">
        <f t="shared" si="30"/>
        <v>1536</v>
      </c>
      <c r="H484" t="str">
        <f t="shared" si="32"/>
        <v>2048x1536</v>
      </c>
      <c r="I484">
        <f t="shared" si="31"/>
        <v>1.3333333333333333</v>
      </c>
    </row>
    <row r="485" spans="1:9">
      <c r="A485" s="1" t="s">
        <v>28</v>
      </c>
      <c r="B485" s="1" t="s">
        <v>34</v>
      </c>
      <c r="C485" t="s">
        <v>33</v>
      </c>
      <c r="D485">
        <v>1536</v>
      </c>
      <c r="E485">
        <v>2048</v>
      </c>
      <c r="F485">
        <f t="shared" si="29"/>
        <v>2048</v>
      </c>
      <c r="G485">
        <f t="shared" si="30"/>
        <v>1536</v>
      </c>
      <c r="H485" t="str">
        <f t="shared" si="32"/>
        <v>2048x1536</v>
      </c>
      <c r="I485">
        <f t="shared" si="31"/>
        <v>1.3333333333333333</v>
      </c>
    </row>
  </sheetData>
  <sortState ref="A2:H4926">
    <sortCondition ref="F2:F4926"/>
    <sortCondition ref="G2:G4926"/>
  </sortState>
  <dataConsolidate function="count" topLabe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"/>
  <sheetViews>
    <sheetView rightToLeft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/>
  <cols>
    <col min="1" max="1" width="19.7109375" style="1" customWidth="1"/>
    <col min="2" max="2" width="14.42578125" customWidth="1"/>
    <col min="3" max="8" width="9" customWidth="1"/>
    <col min="9" max="10" width="10" customWidth="1"/>
    <col min="11" max="35" width="8" customWidth="1"/>
    <col min="36" max="36" width="9.28515625" style="1" customWidth="1"/>
    <col min="37" max="37" width="19.7109375" style="1" customWidth="1"/>
    <col min="38" max="38" width="12" customWidth="1"/>
    <col min="39" max="39" width="13.140625" customWidth="1"/>
    <col min="40" max="40" width="11" customWidth="1"/>
    <col min="41" max="41" width="13.140625" customWidth="1"/>
    <col min="42" max="42" width="12" customWidth="1"/>
    <col min="43" max="43" width="13.140625" customWidth="1"/>
    <col min="44" max="44" width="9.85546875" customWidth="1"/>
    <col min="45" max="45" width="13.140625" customWidth="1"/>
    <col min="46" max="46" width="12" customWidth="1"/>
    <col min="47" max="47" width="13.140625" customWidth="1"/>
    <col min="48" max="48" width="12" customWidth="1"/>
    <col min="49" max="49" width="13.140625" customWidth="1"/>
    <col min="50" max="50" width="12" customWidth="1"/>
    <col min="51" max="51" width="13.140625" customWidth="1"/>
    <col min="52" max="52" width="12" customWidth="1"/>
    <col min="53" max="53" width="13.140625" customWidth="1"/>
    <col min="54" max="54" width="12" customWidth="1"/>
    <col min="55" max="55" width="13.140625" customWidth="1"/>
    <col min="56" max="56" width="12" customWidth="1"/>
    <col min="57" max="57" width="13.140625" customWidth="1"/>
    <col min="58" max="58" width="12" customWidth="1"/>
    <col min="59" max="59" width="13.140625" customWidth="1"/>
    <col min="60" max="60" width="9.85546875" customWidth="1"/>
    <col min="61" max="61" width="13.140625" customWidth="1"/>
    <col min="62" max="62" width="9.85546875" customWidth="1"/>
    <col min="63" max="63" width="13.140625" customWidth="1"/>
    <col min="64" max="64" width="12" customWidth="1"/>
    <col min="65" max="65" width="13.140625" customWidth="1"/>
    <col min="66" max="66" width="12" customWidth="1"/>
    <col min="67" max="67" width="13.140625" customWidth="1"/>
    <col min="68" max="68" width="9.85546875" customWidth="1"/>
    <col min="69" max="69" width="13.140625" customWidth="1"/>
    <col min="70" max="70" width="9.28515625" customWidth="1"/>
  </cols>
  <sheetData>
    <row r="1" spans="1:37">
      <c r="A1" s="11" t="s">
        <v>579</v>
      </c>
      <c r="B1" s="3" t="s">
        <v>543</v>
      </c>
      <c r="AK1" s="1" t="s">
        <v>579</v>
      </c>
    </row>
    <row r="2" spans="1:37">
      <c r="A2" s="11" t="s">
        <v>580</v>
      </c>
      <c r="B2" t="s">
        <v>544</v>
      </c>
      <c r="C2" t="s">
        <v>545</v>
      </c>
      <c r="D2" t="s">
        <v>546</v>
      </c>
      <c r="E2" t="s">
        <v>547</v>
      </c>
      <c r="F2" t="s">
        <v>548</v>
      </c>
      <c r="G2" t="s">
        <v>549</v>
      </c>
      <c r="H2" t="s">
        <v>550</v>
      </c>
      <c r="I2" t="s">
        <v>551</v>
      </c>
      <c r="J2" t="s">
        <v>552</v>
      </c>
      <c r="K2" t="s">
        <v>553</v>
      </c>
      <c r="L2" t="s">
        <v>554</v>
      </c>
      <c r="M2" t="s">
        <v>555</v>
      </c>
      <c r="N2" t="s">
        <v>556</v>
      </c>
      <c r="O2" t="s">
        <v>557</v>
      </c>
      <c r="P2" t="s">
        <v>558</v>
      </c>
      <c r="Q2" t="s">
        <v>559</v>
      </c>
      <c r="R2" t="s">
        <v>560</v>
      </c>
      <c r="S2" t="s">
        <v>561</v>
      </c>
      <c r="T2" t="s">
        <v>562</v>
      </c>
      <c r="U2" t="s">
        <v>563</v>
      </c>
      <c r="V2" t="s">
        <v>564</v>
      </c>
      <c r="W2" t="s">
        <v>565</v>
      </c>
      <c r="X2" t="s">
        <v>566</v>
      </c>
      <c r="Y2" t="s">
        <v>567</v>
      </c>
      <c r="Z2" t="s">
        <v>568</v>
      </c>
      <c r="AA2" t="s">
        <v>569</v>
      </c>
      <c r="AB2" t="s">
        <v>570</v>
      </c>
      <c r="AC2" t="s">
        <v>571</v>
      </c>
      <c r="AD2" t="s">
        <v>572</v>
      </c>
      <c r="AE2" t="s">
        <v>573</v>
      </c>
      <c r="AF2" t="s">
        <v>574</v>
      </c>
      <c r="AG2" t="s">
        <v>575</v>
      </c>
      <c r="AH2" t="s">
        <v>576</v>
      </c>
      <c r="AI2" t="s">
        <v>577</v>
      </c>
      <c r="AJ2" s="1" t="s">
        <v>578</v>
      </c>
      <c r="AK2" s="1" t="s">
        <v>580</v>
      </c>
    </row>
    <row r="3" spans="1:37">
      <c r="A3" s="12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>
        <v>1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10">
        <v>1</v>
      </c>
      <c r="AK3" s="12">
        <v>1</v>
      </c>
    </row>
    <row r="4" spans="1:37">
      <c r="A4" s="12">
        <v>1.1241217798594847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>
        <v>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10">
        <v>1</v>
      </c>
      <c r="AK4" s="12">
        <v>1.1241217798594847</v>
      </c>
    </row>
    <row r="5" spans="1:37">
      <c r="A5" s="12">
        <v>1.125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>
        <v>1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10">
        <v>1</v>
      </c>
      <c r="AK5" s="12">
        <v>1.125</v>
      </c>
    </row>
    <row r="6" spans="1:37">
      <c r="A6" s="12">
        <v>1.3333333333333333</v>
      </c>
      <c r="B6" s="4"/>
      <c r="C6" s="4"/>
      <c r="D6" s="4">
        <v>3</v>
      </c>
      <c r="E6" s="4"/>
      <c r="F6" s="4"/>
      <c r="G6" s="4"/>
      <c r="H6" s="4"/>
      <c r="I6" s="4"/>
      <c r="J6" s="4">
        <v>2</v>
      </c>
      <c r="K6" s="4"/>
      <c r="L6" s="4">
        <v>11</v>
      </c>
      <c r="M6" s="4"/>
      <c r="N6" s="4"/>
      <c r="O6" s="4"/>
      <c r="P6" s="4"/>
      <c r="Q6" s="4">
        <v>43</v>
      </c>
      <c r="R6" s="4"/>
      <c r="S6" s="4"/>
      <c r="T6" s="4"/>
      <c r="U6" s="4"/>
      <c r="V6" s="4"/>
      <c r="W6" s="4"/>
      <c r="X6" s="4"/>
      <c r="Y6" s="4">
        <v>7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10">
        <v>66</v>
      </c>
      <c r="AK6" s="12">
        <v>1.3333333333333333</v>
      </c>
    </row>
    <row r="7" spans="1:37">
      <c r="A7" s="12">
        <v>1.4375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>
        <v>1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10">
        <v>1</v>
      </c>
      <c r="AK7" s="12">
        <v>1.4375</v>
      </c>
    </row>
    <row r="8" spans="1:37">
      <c r="A8" s="12">
        <v>1.5</v>
      </c>
      <c r="B8" s="4"/>
      <c r="C8" s="4"/>
      <c r="D8" s="4"/>
      <c r="E8" s="4"/>
      <c r="F8" s="4"/>
      <c r="G8" s="4"/>
      <c r="H8" s="4"/>
      <c r="I8" s="4"/>
      <c r="J8" s="4"/>
      <c r="K8" s="4">
        <v>47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>
        <v>2</v>
      </c>
      <c r="AJ8" s="10">
        <v>49</v>
      </c>
      <c r="AK8" s="12">
        <v>1.5</v>
      </c>
    </row>
    <row r="9" spans="1:37">
      <c r="A9" s="12">
        <v>1.5833333333333333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>
        <v>1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10">
        <v>1</v>
      </c>
      <c r="AK9" s="12">
        <v>1.5833333333333333</v>
      </c>
    </row>
    <row r="10" spans="1:37">
      <c r="A10" s="12">
        <v>1.6</v>
      </c>
      <c r="B10" s="4"/>
      <c r="C10" s="4"/>
      <c r="D10" s="4"/>
      <c r="E10" s="4"/>
      <c r="F10" s="4"/>
      <c r="G10" s="4"/>
      <c r="H10" s="4">
        <v>5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10">
        <v>5</v>
      </c>
      <c r="AK10" s="12">
        <v>1.6</v>
      </c>
    </row>
    <row r="11" spans="1:37">
      <c r="A11" s="12">
        <v>1.6666666666666667</v>
      </c>
      <c r="B11" s="4"/>
      <c r="C11" s="4"/>
      <c r="D11" s="4"/>
      <c r="E11" s="4"/>
      <c r="F11" s="4"/>
      <c r="G11" s="4">
        <v>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>
        <v>144</v>
      </c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10">
        <v>147</v>
      </c>
      <c r="AK11" s="12">
        <v>1.6666666666666667</v>
      </c>
    </row>
    <row r="12" spans="1:37">
      <c r="A12" s="12">
        <v>1.7066666666666668</v>
      </c>
      <c r="B12" s="4"/>
      <c r="C12" s="4">
        <v>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10">
        <v>8</v>
      </c>
      <c r="AK12" s="12">
        <v>1.7066666666666668</v>
      </c>
    </row>
    <row r="13" spans="1:37">
      <c r="A13" s="12">
        <v>1.7604166666666667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>
        <v>1</v>
      </c>
      <c r="AA13" s="4"/>
      <c r="AB13" s="4"/>
      <c r="AC13" s="4"/>
      <c r="AD13" s="4"/>
      <c r="AE13" s="4"/>
      <c r="AF13" s="4"/>
      <c r="AG13" s="4"/>
      <c r="AH13" s="4"/>
      <c r="AI13" s="4"/>
      <c r="AJ13" s="10">
        <v>1</v>
      </c>
      <c r="AK13" s="12">
        <v>1.7604166666666667</v>
      </c>
    </row>
    <row r="14" spans="1:37">
      <c r="A14" s="12">
        <v>1.7647058823529411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>
        <v>1</v>
      </c>
      <c r="AI14" s="4"/>
      <c r="AJ14" s="10">
        <v>1</v>
      </c>
      <c r="AK14" s="12">
        <v>1.7647058823529411</v>
      </c>
    </row>
    <row r="15" spans="1:37">
      <c r="A15" s="12">
        <v>1.7749999999999999</v>
      </c>
      <c r="B15" s="4"/>
      <c r="C15" s="4"/>
      <c r="D15" s="4"/>
      <c r="E15" s="4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10">
        <v>1</v>
      </c>
      <c r="AK15" s="12">
        <v>1.7749999999999999</v>
      </c>
    </row>
    <row r="16" spans="1:37">
      <c r="A16" s="12">
        <v>1.7777777777777777</v>
      </c>
      <c r="B16" s="4"/>
      <c r="C16" s="4"/>
      <c r="D16" s="4"/>
      <c r="E16" s="4"/>
      <c r="F16" s="4">
        <v>3</v>
      </c>
      <c r="G16" s="4"/>
      <c r="H16" s="4"/>
      <c r="I16" s="4">
        <v>2</v>
      </c>
      <c r="J16" s="4"/>
      <c r="K16" s="4"/>
      <c r="L16" s="4"/>
      <c r="M16" s="4"/>
      <c r="N16" s="4"/>
      <c r="O16" s="4"/>
      <c r="P16" s="4">
        <v>29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>
        <v>3</v>
      </c>
      <c r="AH16" s="4"/>
      <c r="AI16" s="4"/>
      <c r="AJ16" s="10">
        <v>37</v>
      </c>
      <c r="AK16" s="12">
        <v>1.7777777777777777</v>
      </c>
    </row>
    <row r="17" spans="1:37">
      <c r="A17" s="12">
        <v>1.7791666666666666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>
        <v>135</v>
      </c>
      <c r="AC17" s="4"/>
      <c r="AD17" s="4"/>
      <c r="AE17" s="4"/>
      <c r="AF17" s="4"/>
      <c r="AG17" s="4"/>
      <c r="AH17" s="4"/>
      <c r="AI17" s="4"/>
      <c r="AJ17" s="10">
        <v>135</v>
      </c>
      <c r="AK17" s="12">
        <v>1.7791666666666666</v>
      </c>
    </row>
    <row r="18" spans="1:37">
      <c r="A18" s="12">
        <v>1.7916666666666667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>
        <v>6</v>
      </c>
      <c r="AD18" s="4"/>
      <c r="AE18" s="4"/>
      <c r="AF18" s="4"/>
      <c r="AG18" s="4"/>
      <c r="AH18" s="4"/>
      <c r="AI18" s="4"/>
      <c r="AJ18" s="10">
        <v>6</v>
      </c>
      <c r="AK18" s="12">
        <v>1.7916666666666667</v>
      </c>
    </row>
    <row r="19" spans="1:37">
      <c r="A19" s="12">
        <v>1.7958333333333334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>
        <v>1</v>
      </c>
      <c r="AE19" s="4"/>
      <c r="AF19" s="4"/>
      <c r="AG19" s="4"/>
      <c r="AH19" s="4"/>
      <c r="AI19" s="4"/>
      <c r="AJ19" s="10">
        <v>1</v>
      </c>
      <c r="AK19" s="12">
        <v>1.7958333333333334</v>
      </c>
    </row>
    <row r="20" spans="1:37">
      <c r="A20" s="12">
        <v>1.8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>
        <v>10</v>
      </c>
      <c r="AF20" s="4"/>
      <c r="AG20" s="4"/>
      <c r="AH20" s="4"/>
      <c r="AI20" s="4"/>
      <c r="AJ20" s="10">
        <v>10</v>
      </c>
      <c r="AK20" s="12">
        <v>1.8</v>
      </c>
    </row>
    <row r="21" spans="1:37">
      <c r="A21" s="12">
        <v>1.8977777777777778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>
        <v>1</v>
      </c>
      <c r="AB21" s="4"/>
      <c r="AC21" s="4"/>
      <c r="AD21" s="4"/>
      <c r="AE21" s="4"/>
      <c r="AF21" s="4"/>
      <c r="AG21" s="4"/>
      <c r="AH21" s="4"/>
      <c r="AI21" s="4"/>
      <c r="AJ21" s="10">
        <v>1</v>
      </c>
      <c r="AK21" s="12">
        <v>1.8977777777777778</v>
      </c>
    </row>
    <row r="22" spans="1:37">
      <c r="A22" s="12">
        <v>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/>
      <c r="S22" s="4"/>
      <c r="T22" s="4"/>
      <c r="U22" s="4"/>
      <c r="V22" s="4"/>
      <c r="W22" s="4">
        <v>2</v>
      </c>
      <c r="X22" s="4"/>
      <c r="Y22" s="4"/>
      <c r="Z22" s="4"/>
      <c r="AA22" s="4"/>
      <c r="AB22" s="4"/>
      <c r="AC22" s="4"/>
      <c r="AD22" s="4"/>
      <c r="AE22" s="4"/>
      <c r="AF22" s="4">
        <v>2</v>
      </c>
      <c r="AG22" s="4"/>
      <c r="AH22" s="4"/>
      <c r="AI22" s="4"/>
      <c r="AJ22" s="10">
        <v>5</v>
      </c>
      <c r="AK22" s="12">
        <v>2</v>
      </c>
    </row>
    <row r="23" spans="1:37">
      <c r="A23" s="12">
        <v>2.1333333333333333</v>
      </c>
      <c r="B23" s="4">
        <v>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10">
        <v>3</v>
      </c>
      <c r="AK23" s="12">
        <v>2.1333333333333333</v>
      </c>
    </row>
    <row r="24" spans="1:37">
      <c r="A24" s="12">
        <v>2.2727272727272729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>
        <v>2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10">
        <v>2</v>
      </c>
      <c r="AK24" s="12">
        <v>2.2727272727272729</v>
      </c>
    </row>
    <row r="25" spans="1:37">
      <c r="A25" s="12">
        <v>2.318840579710145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>
        <v>1</v>
      </c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10">
        <v>1</v>
      </c>
      <c r="AK25" s="12">
        <v>2.318840579710145</v>
      </c>
    </row>
    <row r="26" spans="1:37">
      <c r="A26" s="12" t="s">
        <v>578</v>
      </c>
      <c r="B26" s="4">
        <v>3</v>
      </c>
      <c r="C26" s="4">
        <v>8</v>
      </c>
      <c r="D26" s="4">
        <v>3</v>
      </c>
      <c r="E26" s="4">
        <v>1</v>
      </c>
      <c r="F26" s="4">
        <v>3</v>
      </c>
      <c r="G26" s="4">
        <v>3</v>
      </c>
      <c r="H26" s="4">
        <v>5</v>
      </c>
      <c r="I26" s="4">
        <v>2</v>
      </c>
      <c r="J26" s="4">
        <v>2</v>
      </c>
      <c r="K26" s="4">
        <v>47</v>
      </c>
      <c r="L26" s="4">
        <v>11</v>
      </c>
      <c r="M26" s="4">
        <v>1</v>
      </c>
      <c r="N26" s="4">
        <v>1</v>
      </c>
      <c r="O26" s="4">
        <v>1</v>
      </c>
      <c r="P26" s="4">
        <v>29</v>
      </c>
      <c r="Q26" s="4">
        <v>43</v>
      </c>
      <c r="R26" s="4">
        <v>1</v>
      </c>
      <c r="S26" s="4">
        <v>1</v>
      </c>
      <c r="T26" s="4">
        <v>1</v>
      </c>
      <c r="U26" s="4">
        <v>1</v>
      </c>
      <c r="V26" s="4">
        <v>2</v>
      </c>
      <c r="W26" s="4">
        <v>2</v>
      </c>
      <c r="X26" s="4">
        <v>144</v>
      </c>
      <c r="Y26" s="4">
        <v>7</v>
      </c>
      <c r="Z26" s="4">
        <v>1</v>
      </c>
      <c r="AA26" s="4">
        <v>1</v>
      </c>
      <c r="AB26" s="4">
        <v>135</v>
      </c>
      <c r="AC26" s="4">
        <v>6</v>
      </c>
      <c r="AD26" s="4">
        <v>1</v>
      </c>
      <c r="AE26" s="4">
        <v>10</v>
      </c>
      <c r="AF26" s="4">
        <v>2</v>
      </c>
      <c r="AG26" s="4">
        <v>3</v>
      </c>
      <c r="AH26" s="4">
        <v>1</v>
      </c>
      <c r="AI26" s="4">
        <v>2</v>
      </c>
      <c r="AJ26" s="10">
        <v>484</v>
      </c>
      <c r="AK26" s="12" t="s">
        <v>578</v>
      </c>
    </row>
    <row r="29" spans="1:37" s="1" customFormat="1">
      <c r="A29" s="5" t="s">
        <v>580</v>
      </c>
      <c r="B29" s="1" t="s">
        <v>544</v>
      </c>
      <c r="C29" s="1" t="s">
        <v>545</v>
      </c>
      <c r="D29" s="1" t="s">
        <v>546</v>
      </c>
      <c r="E29" s="1" t="s">
        <v>547</v>
      </c>
      <c r="F29" s="1" t="s">
        <v>548</v>
      </c>
      <c r="G29" s="1" t="s">
        <v>549</v>
      </c>
      <c r="H29" s="1" t="s">
        <v>550</v>
      </c>
      <c r="I29" s="1" t="s">
        <v>551</v>
      </c>
      <c r="J29" s="1" t="s">
        <v>552</v>
      </c>
      <c r="K29" s="1" t="s">
        <v>553</v>
      </c>
      <c r="L29" s="1" t="s">
        <v>554</v>
      </c>
      <c r="M29" s="1" t="s">
        <v>555</v>
      </c>
      <c r="N29" s="1" t="s">
        <v>556</v>
      </c>
      <c r="O29" s="1" t="s">
        <v>557</v>
      </c>
      <c r="P29" s="1" t="s">
        <v>558</v>
      </c>
      <c r="Q29" s="1" t="s">
        <v>559</v>
      </c>
      <c r="R29" s="1" t="s">
        <v>560</v>
      </c>
      <c r="S29" s="1" t="s">
        <v>561</v>
      </c>
      <c r="T29" s="1" t="s">
        <v>562</v>
      </c>
      <c r="U29" s="1" t="s">
        <v>563</v>
      </c>
      <c r="V29" s="1" t="s">
        <v>564</v>
      </c>
      <c r="W29" s="1" t="s">
        <v>565</v>
      </c>
      <c r="X29" s="1" t="s">
        <v>566</v>
      </c>
      <c r="Y29" s="1" t="s">
        <v>567</v>
      </c>
      <c r="Z29" s="1" t="s">
        <v>568</v>
      </c>
      <c r="AA29" s="1" t="s">
        <v>569</v>
      </c>
      <c r="AB29" s="1" t="s">
        <v>570</v>
      </c>
      <c r="AC29" s="1" t="s">
        <v>571</v>
      </c>
      <c r="AD29" s="1" t="s">
        <v>572</v>
      </c>
      <c r="AE29" s="1" t="s">
        <v>573</v>
      </c>
      <c r="AF29" s="1" t="s">
        <v>574</v>
      </c>
      <c r="AG29" s="1" t="s">
        <v>575</v>
      </c>
      <c r="AH29" s="1" t="s">
        <v>576</v>
      </c>
      <c r="AI29" s="1" t="s">
        <v>577</v>
      </c>
      <c r="AJ29" s="1" t="s">
        <v>578</v>
      </c>
      <c r="AK29" s="5" t="s">
        <v>580</v>
      </c>
    </row>
    <row r="30" spans="1:37">
      <c r="A30" s="12">
        <v>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>
        <v>1</v>
      </c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9">
        <v>1</v>
      </c>
      <c r="AK30" s="12">
        <v>1</v>
      </c>
    </row>
    <row r="31" spans="1:37">
      <c r="A31" s="12">
        <v>1.1241217798594847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>
        <v>1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9">
        <v>1</v>
      </c>
      <c r="AK31" s="12">
        <v>1.1241217798594847</v>
      </c>
    </row>
    <row r="32" spans="1:37">
      <c r="A32" s="12">
        <v>1.125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>
        <v>1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9">
        <v>1</v>
      </c>
      <c r="AK32" s="12">
        <v>1.125</v>
      </c>
    </row>
    <row r="33" spans="1:37">
      <c r="A33" s="12">
        <v>1.3333333333333333</v>
      </c>
      <c r="B33" s="8"/>
      <c r="C33" s="8"/>
      <c r="D33" s="8">
        <v>3</v>
      </c>
      <c r="E33" s="8"/>
      <c r="F33" s="8"/>
      <c r="G33" s="8"/>
      <c r="H33" s="8"/>
      <c r="I33" s="8"/>
      <c r="J33" s="8">
        <v>2</v>
      </c>
      <c r="K33" s="8"/>
      <c r="L33" s="8">
        <v>11</v>
      </c>
      <c r="M33" s="8"/>
      <c r="N33" s="8"/>
      <c r="O33" s="8"/>
      <c r="P33" s="8"/>
      <c r="Q33" s="8">
        <v>43</v>
      </c>
      <c r="R33" s="8"/>
      <c r="S33" s="8"/>
      <c r="T33" s="8"/>
      <c r="U33" s="8"/>
      <c r="V33" s="8"/>
      <c r="W33" s="8"/>
      <c r="X33" s="8"/>
      <c r="Y33" s="8">
        <v>7</v>
      </c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9">
        <v>66</v>
      </c>
      <c r="AK33" s="12">
        <v>1.3333333333333333</v>
      </c>
    </row>
    <row r="34" spans="1:37">
      <c r="A34" s="12">
        <v>1.4375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>
        <v>1</v>
      </c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9">
        <v>1</v>
      </c>
      <c r="AK34" s="12">
        <v>1.4375</v>
      </c>
    </row>
    <row r="35" spans="1:37">
      <c r="A35" s="12">
        <v>1.5</v>
      </c>
      <c r="B35" s="8"/>
      <c r="C35" s="8"/>
      <c r="D35" s="8"/>
      <c r="E35" s="8"/>
      <c r="F35" s="8"/>
      <c r="G35" s="8"/>
      <c r="H35" s="8"/>
      <c r="I35" s="8"/>
      <c r="J35" s="8"/>
      <c r="K35" s="8">
        <v>47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>
        <v>2</v>
      </c>
      <c r="AJ35" s="9">
        <v>49</v>
      </c>
      <c r="AK35" s="12">
        <v>1.5</v>
      </c>
    </row>
    <row r="36" spans="1:37">
      <c r="A36" s="12">
        <v>1.5833333333333333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>
        <v>1</v>
      </c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9">
        <v>1</v>
      </c>
      <c r="AK36" s="12">
        <v>1.5833333333333333</v>
      </c>
    </row>
    <row r="37" spans="1:37">
      <c r="A37" s="12">
        <v>1.6</v>
      </c>
      <c r="B37" s="8"/>
      <c r="C37" s="8"/>
      <c r="D37" s="8"/>
      <c r="E37" s="8"/>
      <c r="F37" s="8"/>
      <c r="G37" s="8"/>
      <c r="H37" s="8">
        <v>5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9">
        <v>5</v>
      </c>
      <c r="AK37" s="12">
        <v>1.6</v>
      </c>
    </row>
    <row r="38" spans="1:37">
      <c r="A38" s="12">
        <v>1.6666666666666667</v>
      </c>
      <c r="B38" s="8"/>
      <c r="C38" s="8"/>
      <c r="D38" s="8"/>
      <c r="E38" s="8"/>
      <c r="F38" s="8"/>
      <c r="G38" s="8">
        <v>3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>
        <v>144</v>
      </c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9">
        <v>147</v>
      </c>
      <c r="AK38" s="12">
        <v>1.6666666666666667</v>
      </c>
    </row>
    <row r="39" spans="1:37">
      <c r="A39" s="12">
        <v>1.7066666666666668</v>
      </c>
      <c r="B39" s="8"/>
      <c r="C39" s="8">
        <v>8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9">
        <v>8</v>
      </c>
      <c r="AK39" s="12">
        <v>1.7066666666666668</v>
      </c>
    </row>
    <row r="40" spans="1:37">
      <c r="A40" s="12">
        <v>1.7604166666666667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>
        <v>1</v>
      </c>
      <c r="AA40" s="8"/>
      <c r="AB40" s="8"/>
      <c r="AC40" s="8"/>
      <c r="AD40" s="8"/>
      <c r="AE40" s="8"/>
      <c r="AF40" s="8"/>
      <c r="AG40" s="8"/>
      <c r="AH40" s="8"/>
      <c r="AI40" s="8"/>
      <c r="AJ40" s="9">
        <v>1</v>
      </c>
      <c r="AK40" s="12">
        <v>1.7604166666666667</v>
      </c>
    </row>
    <row r="41" spans="1:37">
      <c r="A41" s="12">
        <v>1.7647058823529411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>
        <v>1</v>
      </c>
      <c r="AI41" s="8"/>
      <c r="AJ41" s="9">
        <v>1</v>
      </c>
      <c r="AK41" s="12">
        <v>1.7647058823529411</v>
      </c>
    </row>
    <row r="42" spans="1:37">
      <c r="A42" s="12">
        <v>1.7749999999999999</v>
      </c>
      <c r="B42" s="8"/>
      <c r="C42" s="8"/>
      <c r="D42" s="8"/>
      <c r="E42" s="8">
        <v>1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9">
        <v>1</v>
      </c>
      <c r="AK42" s="12">
        <v>1.7749999999999999</v>
      </c>
    </row>
    <row r="43" spans="1:37">
      <c r="A43" s="12">
        <v>1.7777777777777777</v>
      </c>
      <c r="B43" s="8"/>
      <c r="C43" s="8"/>
      <c r="D43" s="8"/>
      <c r="E43" s="8"/>
      <c r="F43" s="8">
        <v>3</v>
      </c>
      <c r="G43" s="8"/>
      <c r="H43" s="8"/>
      <c r="I43" s="8">
        <v>2</v>
      </c>
      <c r="J43" s="8"/>
      <c r="K43" s="8"/>
      <c r="L43" s="8"/>
      <c r="M43" s="8"/>
      <c r="N43" s="8"/>
      <c r="O43" s="8"/>
      <c r="P43" s="8">
        <v>29</v>
      </c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>
        <v>3</v>
      </c>
      <c r="AH43" s="8"/>
      <c r="AI43" s="8"/>
      <c r="AJ43" s="9">
        <v>37</v>
      </c>
      <c r="AK43" s="12">
        <v>1.7777777777777777</v>
      </c>
    </row>
    <row r="44" spans="1:37">
      <c r="A44" s="12">
        <v>1.7791666666666666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>
        <v>135</v>
      </c>
      <c r="AC44" s="8"/>
      <c r="AD44" s="8"/>
      <c r="AE44" s="8"/>
      <c r="AF44" s="8"/>
      <c r="AG44" s="8"/>
      <c r="AH44" s="8"/>
      <c r="AI44" s="8"/>
      <c r="AJ44" s="9">
        <v>135</v>
      </c>
      <c r="AK44" s="12">
        <v>1.7791666666666666</v>
      </c>
    </row>
    <row r="45" spans="1:37">
      <c r="A45" s="12">
        <v>1.7916666666666667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>
        <v>6</v>
      </c>
      <c r="AD45" s="8"/>
      <c r="AE45" s="8"/>
      <c r="AF45" s="8"/>
      <c r="AG45" s="8"/>
      <c r="AH45" s="8"/>
      <c r="AI45" s="8"/>
      <c r="AJ45" s="9">
        <v>6</v>
      </c>
      <c r="AK45" s="12">
        <v>1.7916666666666667</v>
      </c>
    </row>
    <row r="46" spans="1:37">
      <c r="A46" s="12">
        <v>1.7958333333333334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>
        <v>1</v>
      </c>
      <c r="AE46" s="8"/>
      <c r="AF46" s="8"/>
      <c r="AG46" s="8"/>
      <c r="AH46" s="8"/>
      <c r="AI46" s="8"/>
      <c r="AJ46" s="9">
        <v>1</v>
      </c>
      <c r="AK46" s="12">
        <v>1.7958333333333334</v>
      </c>
    </row>
    <row r="47" spans="1:37">
      <c r="A47" s="12">
        <v>1.8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>
        <v>10</v>
      </c>
      <c r="AF47" s="8"/>
      <c r="AG47" s="8"/>
      <c r="AH47" s="8"/>
      <c r="AI47" s="8"/>
      <c r="AJ47" s="9">
        <v>10</v>
      </c>
      <c r="AK47" s="12">
        <v>1.8</v>
      </c>
    </row>
    <row r="48" spans="1:37">
      <c r="A48" s="12">
        <v>1.8977777777777778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>
        <v>1</v>
      </c>
      <c r="AB48" s="8"/>
      <c r="AC48" s="8"/>
      <c r="AD48" s="8"/>
      <c r="AE48" s="8"/>
      <c r="AF48" s="8"/>
      <c r="AG48" s="8"/>
      <c r="AH48" s="8"/>
      <c r="AI48" s="8"/>
      <c r="AJ48" s="9">
        <v>1</v>
      </c>
      <c r="AK48" s="12">
        <v>1.8977777777777778</v>
      </c>
    </row>
    <row r="49" spans="1:37">
      <c r="A49" s="12">
        <v>2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>
        <v>1</v>
      </c>
      <c r="P49" s="8"/>
      <c r="Q49" s="8"/>
      <c r="R49" s="8"/>
      <c r="S49" s="8"/>
      <c r="T49" s="8"/>
      <c r="U49" s="8"/>
      <c r="V49" s="8"/>
      <c r="W49" s="8">
        <v>2</v>
      </c>
      <c r="X49" s="8"/>
      <c r="Y49" s="8"/>
      <c r="Z49" s="8"/>
      <c r="AA49" s="8"/>
      <c r="AB49" s="8"/>
      <c r="AC49" s="8"/>
      <c r="AD49" s="8"/>
      <c r="AE49" s="8"/>
      <c r="AF49" s="8">
        <v>2</v>
      </c>
      <c r="AG49" s="8"/>
      <c r="AH49" s="8"/>
      <c r="AI49" s="8"/>
      <c r="AJ49" s="9">
        <v>5</v>
      </c>
      <c r="AK49" s="12">
        <v>2</v>
      </c>
    </row>
    <row r="50" spans="1:37">
      <c r="A50" s="12">
        <v>2.1333333333333302</v>
      </c>
      <c r="B50" s="8">
        <v>3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9">
        <v>3</v>
      </c>
      <c r="AK50" s="12">
        <v>2.1333333333333302</v>
      </c>
    </row>
    <row r="51" spans="1:37">
      <c r="A51" s="12">
        <v>2.2727272727272729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>
        <v>2</v>
      </c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9">
        <v>2</v>
      </c>
      <c r="AK51" s="12">
        <v>2.2727272727272729</v>
      </c>
    </row>
    <row r="52" spans="1:37">
      <c r="A52" s="12">
        <v>2.318840579710145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>
        <v>1</v>
      </c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9">
        <v>1</v>
      </c>
      <c r="AK52" s="12">
        <v>2.318840579710145</v>
      </c>
    </row>
    <row r="53" spans="1:37" s="1" customFormat="1">
      <c r="A53" s="6" t="s">
        <v>578</v>
      </c>
      <c r="B53" s="9">
        <v>3</v>
      </c>
      <c r="C53" s="9">
        <v>8</v>
      </c>
      <c r="D53" s="9">
        <v>3</v>
      </c>
      <c r="E53" s="9">
        <v>1</v>
      </c>
      <c r="F53" s="9">
        <v>3</v>
      </c>
      <c r="G53" s="9">
        <v>3</v>
      </c>
      <c r="H53" s="9">
        <v>5</v>
      </c>
      <c r="I53" s="9">
        <v>2</v>
      </c>
      <c r="J53" s="9">
        <v>2</v>
      </c>
      <c r="K53" s="9">
        <v>47</v>
      </c>
      <c r="L53" s="9">
        <v>11</v>
      </c>
      <c r="M53" s="9">
        <v>1</v>
      </c>
      <c r="N53" s="9">
        <v>1</v>
      </c>
      <c r="O53" s="9">
        <v>1</v>
      </c>
      <c r="P53" s="9">
        <v>29</v>
      </c>
      <c r="Q53" s="9">
        <v>43</v>
      </c>
      <c r="R53" s="9">
        <v>1</v>
      </c>
      <c r="S53" s="9">
        <v>1</v>
      </c>
      <c r="T53" s="9">
        <v>1</v>
      </c>
      <c r="U53" s="9">
        <v>1</v>
      </c>
      <c r="V53" s="9">
        <v>2</v>
      </c>
      <c r="W53" s="9">
        <v>2</v>
      </c>
      <c r="X53" s="9">
        <v>144</v>
      </c>
      <c r="Y53" s="9">
        <v>7</v>
      </c>
      <c r="Z53" s="9">
        <v>1</v>
      </c>
      <c r="AA53" s="9">
        <v>1</v>
      </c>
      <c r="AB53" s="9">
        <v>135</v>
      </c>
      <c r="AC53" s="9">
        <v>6</v>
      </c>
      <c r="AD53" s="9">
        <v>1</v>
      </c>
      <c r="AE53" s="9">
        <v>10</v>
      </c>
      <c r="AF53" s="9">
        <v>2</v>
      </c>
      <c r="AG53" s="9">
        <v>3</v>
      </c>
      <c r="AH53" s="9">
        <v>1</v>
      </c>
      <c r="AI53" s="9">
        <v>2</v>
      </c>
      <c r="AJ53" s="9">
        <v>484</v>
      </c>
      <c r="AK53" s="6" t="s">
        <v>578</v>
      </c>
    </row>
    <row r="56" spans="1:37" s="1" customFormat="1" ht="15.75" thickBot="1">
      <c r="A56" s="5" t="s">
        <v>580</v>
      </c>
      <c r="B56" s="1" t="s">
        <v>553</v>
      </c>
      <c r="C56" s="1" t="s">
        <v>554</v>
      </c>
      <c r="D56" s="1" t="s">
        <v>558</v>
      </c>
      <c r="E56" s="1" t="s">
        <v>559</v>
      </c>
      <c r="F56" s="17" t="s">
        <v>566</v>
      </c>
      <c r="G56" s="1" t="s">
        <v>567</v>
      </c>
      <c r="H56" s="1" t="s">
        <v>570</v>
      </c>
      <c r="I56" s="1" t="s">
        <v>571</v>
      </c>
      <c r="J56" s="1" t="s">
        <v>578</v>
      </c>
      <c r="K56" s="5" t="s">
        <v>580</v>
      </c>
    </row>
    <row r="57" spans="1:37" ht="15.75" thickTop="1">
      <c r="A57" s="12">
        <v>1.3333333333333333</v>
      </c>
      <c r="B57" s="7" t="str">
        <f>IF(K33/484=0,"",K33/484)</f>
        <v/>
      </c>
      <c r="C57" s="15">
        <f>IF(L33/484=0,"",L33/484)</f>
        <v>2.2727272727272728E-2</v>
      </c>
      <c r="D57" s="7" t="str">
        <f>IF(P33/484=0,"",P33/484)</f>
        <v/>
      </c>
      <c r="E57" s="14">
        <f>IF(Q33/484=0,"",Q33/484)</f>
        <v>8.8842975206611566E-2</v>
      </c>
      <c r="F57" s="7" t="str">
        <f>IF(X33/484=0,"",X33/484)</f>
        <v/>
      </c>
      <c r="G57" s="15">
        <f>IF(Y33/484=0,"",Y33/484)</f>
        <v>1.4462809917355372E-2</v>
      </c>
      <c r="H57" s="7" t="str">
        <f>IF(AB33/484=0,"",AB33/484)</f>
        <v/>
      </c>
      <c r="I57" s="7" t="str">
        <f>IF(AC33/484=0,"",AC33/484)</f>
        <v/>
      </c>
      <c r="J57" s="14">
        <f>SUM(B57:I57)</f>
        <v>0.12603305785123967</v>
      </c>
      <c r="K57" s="12">
        <v>1.3333333333333333</v>
      </c>
      <c r="AJ57"/>
      <c r="AK57"/>
    </row>
    <row r="58" spans="1:37">
      <c r="A58" s="12">
        <v>1.5</v>
      </c>
      <c r="B58" s="14">
        <f>IF(K35/484=0,"",K35/484)</f>
        <v>9.7107438016528921E-2</v>
      </c>
      <c r="C58" s="7" t="str">
        <f>IF(L35/484=0,"",L35/484)</f>
        <v/>
      </c>
      <c r="D58" s="7" t="str">
        <f>IF(P35/484=0,"",P35/484)</f>
        <v/>
      </c>
      <c r="E58" s="7" t="str">
        <f>IF(Q35/484=0,"",Q35/484)</f>
        <v/>
      </c>
      <c r="F58" s="7" t="str">
        <f>IF(X35/484=0,"",X35/484)</f>
        <v/>
      </c>
      <c r="G58" s="7" t="str">
        <f>IF(Y35/484=0,"",Y35/484)</f>
        <v/>
      </c>
      <c r="H58" s="7" t="str">
        <f>IF(AB35/484=0,"",AB35/484)</f>
        <v/>
      </c>
      <c r="I58" s="7" t="str">
        <f>IF(AC35/484=0,"",AC35/484)</f>
        <v/>
      </c>
      <c r="J58" s="14">
        <f t="shared" ref="J58:J62" si="0">SUM(B58:I58)</f>
        <v>9.7107438016528921E-2</v>
      </c>
      <c r="K58" s="12">
        <v>1.5</v>
      </c>
      <c r="AJ58"/>
      <c r="AK58"/>
    </row>
    <row r="59" spans="1:37" ht="15.75" thickBot="1">
      <c r="A59" s="12">
        <v>1.6666666666666667</v>
      </c>
      <c r="B59" s="7" t="str">
        <f>IF(K38/484=0,"",K38/484)</f>
        <v/>
      </c>
      <c r="C59" s="7" t="str">
        <f>IF(L38/484=0,"",L38/484)</f>
        <v/>
      </c>
      <c r="D59" s="7" t="str">
        <f>IF(P38/484=0,"",P38/484)</f>
        <v/>
      </c>
      <c r="E59" s="7" t="str">
        <f>IF(Q38/484=0,"",Q38/484)</f>
        <v/>
      </c>
      <c r="F59" s="13">
        <f>IF(X38/484=0,"",X38/484)</f>
        <v>0.2975206611570248</v>
      </c>
      <c r="G59" s="7" t="str">
        <f>IF(Y38/484=0,"",Y38/484)</f>
        <v/>
      </c>
      <c r="H59" s="7" t="str">
        <f>IF(AB38/484=0,"",AB38/484)</f>
        <v/>
      </c>
      <c r="I59" s="7" t="str">
        <f>IF(AC38/484=0,"",AC38/484)</f>
        <v/>
      </c>
      <c r="J59" s="13">
        <f t="shared" si="0"/>
        <v>0.2975206611570248</v>
      </c>
      <c r="K59" s="18">
        <v>1.6666666666666667</v>
      </c>
      <c r="AJ59"/>
      <c r="AK59"/>
    </row>
    <row r="60" spans="1:37" ht="15.75" thickTop="1">
      <c r="A60" s="12">
        <v>1.7777777777777777</v>
      </c>
      <c r="B60" s="7" t="str">
        <f t="shared" ref="B60:C62" si="1">IF(K43/484=0,"",K43/484)</f>
        <v/>
      </c>
      <c r="C60" s="7" t="str">
        <f t="shared" si="1"/>
        <v/>
      </c>
      <c r="D60" s="14">
        <f t="shared" ref="D60:E62" si="2">IF(P43/484=0,"",P43/484)</f>
        <v>5.9917355371900828E-2</v>
      </c>
      <c r="E60" s="7" t="str">
        <f t="shared" si="2"/>
        <v/>
      </c>
      <c r="F60" s="7" t="str">
        <f t="shared" ref="F60:G62" si="3">IF(X43/484=0,"",X43/484)</f>
        <v/>
      </c>
      <c r="G60" s="7" t="str">
        <f t="shared" si="3"/>
        <v/>
      </c>
      <c r="H60" s="7" t="str">
        <f t="shared" ref="H60:I62" si="4">IF(AB43/484=0,"",AB43/484)</f>
        <v/>
      </c>
      <c r="I60" s="7" t="str">
        <f t="shared" si="4"/>
        <v/>
      </c>
      <c r="J60" s="14">
        <f t="shared" si="0"/>
        <v>5.9917355371900828E-2</v>
      </c>
      <c r="K60" s="12">
        <v>1.7777777777777777</v>
      </c>
      <c r="AJ60"/>
      <c r="AK60"/>
    </row>
    <row r="61" spans="1:37">
      <c r="A61" s="12">
        <v>1.7791666666666666</v>
      </c>
      <c r="B61" s="7" t="str">
        <f t="shared" si="1"/>
        <v/>
      </c>
      <c r="C61" s="7" t="str">
        <f t="shared" si="1"/>
        <v/>
      </c>
      <c r="D61" s="7" t="str">
        <f t="shared" si="2"/>
        <v/>
      </c>
      <c r="E61" s="7" t="str">
        <f t="shared" si="2"/>
        <v/>
      </c>
      <c r="F61" s="7" t="str">
        <f t="shared" si="3"/>
        <v/>
      </c>
      <c r="G61" s="7" t="str">
        <f t="shared" si="3"/>
        <v/>
      </c>
      <c r="H61" s="13">
        <f t="shared" si="4"/>
        <v>0.27892561983471076</v>
      </c>
      <c r="I61" s="7" t="str">
        <f t="shared" si="4"/>
        <v/>
      </c>
      <c r="J61" s="13">
        <f t="shared" si="0"/>
        <v>0.27892561983471076</v>
      </c>
      <c r="K61" s="12">
        <v>1.7791666666666666</v>
      </c>
      <c r="AJ61"/>
      <c r="AK61"/>
    </row>
    <row r="62" spans="1:37">
      <c r="A62" s="12">
        <v>1.7916666666666667</v>
      </c>
      <c r="B62" s="7" t="str">
        <f t="shared" si="1"/>
        <v/>
      </c>
      <c r="C62" s="7" t="str">
        <f t="shared" si="1"/>
        <v/>
      </c>
      <c r="D62" s="7" t="str">
        <f t="shared" si="2"/>
        <v/>
      </c>
      <c r="E62" s="7" t="str">
        <f t="shared" si="2"/>
        <v/>
      </c>
      <c r="F62" s="7" t="str">
        <f t="shared" si="3"/>
        <v/>
      </c>
      <c r="G62" s="7" t="str">
        <f t="shared" si="3"/>
        <v/>
      </c>
      <c r="H62" s="7" t="str">
        <f t="shared" si="4"/>
        <v/>
      </c>
      <c r="I62" s="15">
        <f t="shared" si="4"/>
        <v>1.2396694214876033E-2</v>
      </c>
      <c r="J62" s="15">
        <f t="shared" si="0"/>
        <v>1.2396694214876033E-2</v>
      </c>
      <c r="K62" s="12">
        <v>1.7916666666666667</v>
      </c>
      <c r="AJ62"/>
      <c r="AK62"/>
    </row>
    <row r="63" spans="1:37" s="1" customFormat="1">
      <c r="A63" s="6" t="s">
        <v>578</v>
      </c>
      <c r="B63" s="14">
        <f t="shared" ref="B63:I63" si="5">SUM(B57:B62)</f>
        <v>9.7107438016528921E-2</v>
      </c>
      <c r="C63" s="15">
        <f t="shared" si="5"/>
        <v>2.2727272727272728E-2</v>
      </c>
      <c r="D63" s="14">
        <f t="shared" si="5"/>
        <v>5.9917355371900828E-2</v>
      </c>
      <c r="E63" s="14">
        <f t="shared" si="5"/>
        <v>8.8842975206611566E-2</v>
      </c>
      <c r="F63" s="13">
        <f t="shared" si="5"/>
        <v>0.2975206611570248</v>
      </c>
      <c r="G63" s="15">
        <f t="shared" si="5"/>
        <v>1.4462809917355372E-2</v>
      </c>
      <c r="H63" s="13">
        <f t="shared" si="5"/>
        <v>0.27892561983471076</v>
      </c>
      <c r="I63" s="15">
        <f t="shared" si="5"/>
        <v>1.2396694214876033E-2</v>
      </c>
      <c r="J63" s="16">
        <f>SUM(J57:J62)</f>
        <v>0.87190082644628097</v>
      </c>
      <c r="K63" s="6" t="s">
        <v>578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/>
  <cols>
    <col min="1" max="1" width="16.28515625" style="8" bestFit="1" customWidth="1"/>
    <col min="2" max="2" width="12" bestFit="1" customWidth="1"/>
    <col min="3" max="3" width="12.42578125" style="8" bestFit="1" customWidth="1"/>
    <col min="4" max="4" width="18.42578125" style="1" bestFit="1" customWidth="1"/>
    <col min="5" max="5" width="11.7109375" style="1" bestFit="1" customWidth="1"/>
    <col min="6" max="6" width="7.85546875" style="1" bestFit="1" customWidth="1"/>
    <col min="7" max="8" width="12" bestFit="1" customWidth="1"/>
    <col min="9" max="9" width="8.140625" style="7" bestFit="1" customWidth="1"/>
    <col min="10" max="10" width="9" bestFit="1" customWidth="1"/>
    <col min="11" max="11" width="7.42578125" bestFit="1" customWidth="1"/>
    <col min="12" max="12" width="8.140625" style="7" bestFit="1" customWidth="1"/>
    <col min="13" max="13" width="10.28515625" style="7" bestFit="1" customWidth="1"/>
  </cols>
  <sheetData>
    <row r="1" spans="1:13">
      <c r="A1" s="23" t="s">
        <v>581</v>
      </c>
      <c r="B1" s="24">
        <f>(1+SQRT(5))/2</f>
        <v>1.6180339887498949</v>
      </c>
    </row>
    <row r="2" spans="1:13">
      <c r="A2" s="8">
        <v>1</v>
      </c>
      <c r="B2">
        <f>+A2/B1</f>
        <v>0.61803398874989479</v>
      </c>
      <c r="C2" s="26">
        <f>+A2-B2</f>
        <v>0.38196601125010521</v>
      </c>
      <c r="D2" s="19"/>
      <c r="E2" s="19"/>
      <c r="G2" s="32" t="s">
        <v>582</v>
      </c>
      <c r="H2" s="32"/>
      <c r="I2" s="32"/>
      <c r="J2" s="32" t="s">
        <v>583</v>
      </c>
      <c r="K2" s="32"/>
      <c r="L2" s="32"/>
      <c r="M2" s="33" t="s">
        <v>591</v>
      </c>
    </row>
    <row r="3" spans="1:13">
      <c r="B3" s="28">
        <f>+B2/A2</f>
        <v>0.61803398874989479</v>
      </c>
      <c r="C3" s="28">
        <f>+C2/A2</f>
        <v>0.38196601125010521</v>
      </c>
      <c r="D3" s="19"/>
      <c r="E3" s="19"/>
      <c r="G3" s="2" t="s">
        <v>584</v>
      </c>
      <c r="H3" s="2" t="s">
        <v>585</v>
      </c>
      <c r="I3" s="30" t="s">
        <v>586</v>
      </c>
      <c r="J3" s="2" t="s">
        <v>584</v>
      </c>
      <c r="K3" s="2" t="s">
        <v>585</v>
      </c>
      <c r="L3" s="30" t="s">
        <v>586</v>
      </c>
      <c r="M3" s="33"/>
    </row>
    <row r="4" spans="1:13">
      <c r="A4" s="32" t="s">
        <v>599</v>
      </c>
      <c r="B4" s="32"/>
      <c r="D4" s="1" t="s">
        <v>587</v>
      </c>
      <c r="G4" s="1">
        <v>800</v>
      </c>
      <c r="H4" s="1">
        <f>+G4/$B$1</f>
        <v>494.42719099991587</v>
      </c>
      <c r="I4" s="31">
        <f>G4/H4</f>
        <v>1.6180339887498949</v>
      </c>
      <c r="J4" s="1">
        <v>800</v>
      </c>
      <c r="K4" s="1">
        <v>494</v>
      </c>
      <c r="L4" s="31">
        <f>J4/K4</f>
        <v>1.6194331983805668</v>
      </c>
      <c r="M4" s="31">
        <f>+I4/L4</f>
        <v>0.99913598805306014</v>
      </c>
    </row>
    <row r="5" spans="1:13">
      <c r="A5" s="8">
        <v>1</v>
      </c>
      <c r="D5" s="1" t="s">
        <v>653</v>
      </c>
      <c r="E5" s="1" t="s">
        <v>592</v>
      </c>
      <c r="G5" s="20">
        <f>+G4/$B$1</f>
        <v>494.42719099991587</v>
      </c>
      <c r="H5" s="20">
        <f>+H4/$B$1</f>
        <v>305.57280900008408</v>
      </c>
      <c r="I5" s="29">
        <f>G5/H5</f>
        <v>1.6180339887498951</v>
      </c>
      <c r="J5" s="20">
        <v>494</v>
      </c>
      <c r="K5" s="20">
        <v>306</v>
      </c>
      <c r="L5" s="29">
        <f>J5/K5</f>
        <v>1.6143790849673203</v>
      </c>
      <c r="M5" s="29">
        <f>+I5/L5</f>
        <v>1.0022639687398136</v>
      </c>
    </row>
    <row r="6" spans="1:13">
      <c r="A6" s="8">
        <v>1</v>
      </c>
      <c r="B6">
        <f t="shared" ref="B6:B41" si="0">+A6/A5</f>
        <v>1</v>
      </c>
      <c r="C6" s="8">
        <f>175/B1</f>
        <v>108.15594803123159</v>
      </c>
      <c r="D6" s="1" t="s">
        <v>654</v>
      </c>
      <c r="E6" s="1" t="s">
        <v>592</v>
      </c>
      <c r="G6" s="20">
        <f>+G4/2</f>
        <v>400</v>
      </c>
      <c r="H6" s="20">
        <f>+H4/2</f>
        <v>247.21359549995793</v>
      </c>
      <c r="I6" s="29">
        <f>G6/H6</f>
        <v>1.6180339887498949</v>
      </c>
      <c r="J6" s="20">
        <v>400</v>
      </c>
      <c r="K6" s="20">
        <v>247</v>
      </c>
      <c r="L6" s="29">
        <f>J6/K6</f>
        <v>1.6194331983805668</v>
      </c>
      <c r="M6" s="29">
        <f>+I6/L6</f>
        <v>0.99913598805306014</v>
      </c>
    </row>
    <row r="7" spans="1:13">
      <c r="A7" s="8">
        <f t="shared" ref="A7:A18" si="1">+A5+A6</f>
        <v>2</v>
      </c>
      <c r="B7">
        <f t="shared" si="0"/>
        <v>2</v>
      </c>
      <c r="C7" s="8">
        <f>126/B1</f>
        <v>77.872282582486747</v>
      </c>
      <c r="D7" s="1" t="s">
        <v>588</v>
      </c>
      <c r="E7" s="1" t="s">
        <v>592</v>
      </c>
      <c r="G7" s="20">
        <f>G4-G5</f>
        <v>305.57280900008413</v>
      </c>
      <c r="H7" s="20">
        <f>H4-H5</f>
        <v>188.85438199983179</v>
      </c>
      <c r="I7" s="29">
        <f t="shared" ref="I7:I22" si="2">G7/H7</f>
        <v>1.6180339887498947</v>
      </c>
      <c r="J7" s="20">
        <v>306</v>
      </c>
      <c r="K7" s="20">
        <v>188</v>
      </c>
      <c r="L7" s="29">
        <f t="shared" ref="L7:L22" si="3">J7/K7</f>
        <v>1.6276595744680851</v>
      </c>
      <c r="M7" s="29">
        <f t="shared" ref="M7:M22" si="4">+I7/L7</f>
        <v>0.99408624145418367</v>
      </c>
    </row>
    <row r="8" spans="1:13">
      <c r="D8" s="1" t="s">
        <v>643</v>
      </c>
      <c r="E8" s="1" t="s">
        <v>592</v>
      </c>
      <c r="G8">
        <f>+G4</f>
        <v>800</v>
      </c>
      <c r="H8">
        <f>+H4</f>
        <v>494.42719099991587</v>
      </c>
      <c r="I8" s="7">
        <f t="shared" ref="I8:I11" si="5">+G8/H8</f>
        <v>1.6180339887498949</v>
      </c>
      <c r="J8">
        <v>800</v>
      </c>
      <c r="K8">
        <v>494</v>
      </c>
      <c r="L8" s="7">
        <f t="shared" si="3"/>
        <v>1.6194331983805668</v>
      </c>
      <c r="M8" s="7">
        <f>+I8/L8</f>
        <v>0.99913598805306014</v>
      </c>
    </row>
    <row r="9" spans="1:13">
      <c r="E9" s="1" t="s">
        <v>644</v>
      </c>
      <c r="G9">
        <f>+G8*B2</f>
        <v>494.42719099991581</v>
      </c>
      <c r="H9">
        <f>+H8*B2</f>
        <v>305.57280900008408</v>
      </c>
      <c r="I9" s="7">
        <f t="shared" si="5"/>
        <v>1.6180339887498949</v>
      </c>
      <c r="J9">
        <v>494</v>
      </c>
      <c r="K9">
        <v>306</v>
      </c>
      <c r="L9" s="7">
        <f t="shared" si="3"/>
        <v>1.6143790849673203</v>
      </c>
      <c r="M9" s="7">
        <f>+I9/L9</f>
        <v>1.0022639687398134</v>
      </c>
    </row>
    <row r="10" spans="1:13">
      <c r="A10" s="8">
        <f>+A6+A7</f>
        <v>3</v>
      </c>
      <c r="B10">
        <f>+A10/A7</f>
        <v>1.5</v>
      </c>
      <c r="E10" s="1" t="s">
        <v>645</v>
      </c>
      <c r="G10">
        <f>+G8-G9</f>
        <v>305.57280900008419</v>
      </c>
      <c r="J10">
        <v>306</v>
      </c>
    </row>
    <row r="11" spans="1:13">
      <c r="E11" s="1" t="s">
        <v>593</v>
      </c>
      <c r="G11" s="20">
        <f>+G9+G10</f>
        <v>800</v>
      </c>
      <c r="H11" s="20">
        <f t="shared" ref="H11:M11" si="6">+H9+H10</f>
        <v>305.57280900008408</v>
      </c>
      <c r="I11" s="29">
        <f t="shared" si="5"/>
        <v>2.6180339887498953</v>
      </c>
      <c r="J11" s="20">
        <f t="shared" si="6"/>
        <v>800</v>
      </c>
      <c r="K11" s="20">
        <f t="shared" si="6"/>
        <v>306</v>
      </c>
      <c r="L11" s="29">
        <f t="shared" si="6"/>
        <v>1.6143790849673203</v>
      </c>
      <c r="M11" s="29">
        <f t="shared" si="6"/>
        <v>1.0022639687398134</v>
      </c>
    </row>
    <row r="12" spans="1:13">
      <c r="D12" s="1" t="s">
        <v>597</v>
      </c>
      <c r="E12" s="1" t="s">
        <v>589</v>
      </c>
      <c r="F12" s="1" t="s">
        <v>594</v>
      </c>
      <c r="G12" s="27">
        <f>+(G4-G14)/2</f>
        <v>247.2135954999579</v>
      </c>
      <c r="H12">
        <f>+H16</f>
        <v>47.213595501390763</v>
      </c>
      <c r="I12" s="7">
        <f>+(1-I14)/2</f>
        <v>0.1909830056250526</v>
      </c>
      <c r="J12">
        <v>247</v>
      </c>
      <c r="K12">
        <v>48</v>
      </c>
      <c r="L12" s="7">
        <f>+K12/J12</f>
        <v>0.19433198380566802</v>
      </c>
      <c r="M12" s="7">
        <f t="shared" si="4"/>
        <v>0.98276671644558322</v>
      </c>
    </row>
    <row r="13" spans="1:13">
      <c r="A13" s="8">
        <f>+A7+A10</f>
        <v>5</v>
      </c>
      <c r="B13">
        <f>+A13/A10</f>
        <v>1.6666666666666667</v>
      </c>
      <c r="F13" s="1" t="s">
        <v>638</v>
      </c>
      <c r="G13" s="27">
        <f>+G12*B2</f>
        <v>152.78640450004204</v>
      </c>
      <c r="J13">
        <v>153</v>
      </c>
    </row>
    <row r="14" spans="1:13">
      <c r="A14" s="8">
        <f>+A10+A13</f>
        <v>8</v>
      </c>
      <c r="B14">
        <f t="shared" si="0"/>
        <v>1.6</v>
      </c>
      <c r="F14" s="1" t="s">
        <v>595</v>
      </c>
      <c r="G14" s="27">
        <f>+G4*C2</f>
        <v>305.57280900008419</v>
      </c>
      <c r="H14">
        <f>+H16</f>
        <v>47.213595501390763</v>
      </c>
      <c r="I14" s="7">
        <f>+B2</f>
        <v>0.61803398874989479</v>
      </c>
      <c r="J14">
        <v>306</v>
      </c>
      <c r="K14">
        <v>48</v>
      </c>
      <c r="L14" s="7">
        <f>+K14/J14</f>
        <v>0.15686274509803921</v>
      </c>
      <c r="M14" s="7">
        <f t="shared" si="4"/>
        <v>3.9399666782805793</v>
      </c>
    </row>
    <row r="15" spans="1:13">
      <c r="A15" s="8">
        <f t="shared" si="1"/>
        <v>13</v>
      </c>
      <c r="B15">
        <f>+A15/A14</f>
        <v>1.625</v>
      </c>
      <c r="F15" s="1" t="s">
        <v>596</v>
      </c>
      <c r="G15" s="27">
        <f>+(G4-G14)/2</f>
        <v>247.2135954999579</v>
      </c>
      <c r="H15">
        <f>+H16</f>
        <v>47.213595501390763</v>
      </c>
      <c r="I15" s="7">
        <f>+(1-I14)/2</f>
        <v>0.1909830056250526</v>
      </c>
      <c r="J15">
        <v>247</v>
      </c>
      <c r="K15">
        <v>48</v>
      </c>
      <c r="L15" s="7">
        <f>+K15/J15</f>
        <v>0.19433198380566802</v>
      </c>
      <c r="M15" s="7">
        <f t="shared" si="4"/>
        <v>0.98276671644558322</v>
      </c>
    </row>
    <row r="16" spans="1:13">
      <c r="A16" s="8">
        <f t="shared" si="1"/>
        <v>21</v>
      </c>
      <c r="B16">
        <f>+A16/A15</f>
        <v>1.6153846153846154</v>
      </c>
      <c r="F16" s="1" t="s">
        <v>593</v>
      </c>
      <c r="G16" s="20">
        <v>800</v>
      </c>
      <c r="H16" s="20">
        <f>+H4*$A33/$C33/2</f>
        <v>47.213595501390763</v>
      </c>
      <c r="I16" s="29">
        <f>+H16/H4</f>
        <v>9.5491502815424234E-2</v>
      </c>
      <c r="J16" s="20">
        <f>+J12+J14+J15</f>
        <v>800</v>
      </c>
      <c r="K16" s="20">
        <v>48</v>
      </c>
      <c r="L16" s="29">
        <f>+K16/K4</f>
        <v>9.7165991902834009E-2</v>
      </c>
      <c r="M16" s="29">
        <f t="shared" si="4"/>
        <v>0.9827667164754077</v>
      </c>
    </row>
    <row r="17" spans="1:13">
      <c r="A17" s="8">
        <f t="shared" si="1"/>
        <v>34</v>
      </c>
      <c r="B17">
        <f>+A17/A16</f>
        <v>1.6190476190476191</v>
      </c>
      <c r="E17" s="1" t="s">
        <v>598</v>
      </c>
      <c r="G17" s="27">
        <f>+G20*C2*0.2</f>
        <v>61.114561800016844</v>
      </c>
      <c r="H17">
        <f>+H20</f>
        <v>305.57280900008408</v>
      </c>
      <c r="I17" s="7">
        <f>+G17/G20</f>
        <v>7.6393202250021053E-2</v>
      </c>
      <c r="J17">
        <v>61</v>
      </c>
      <c r="K17">
        <v>306</v>
      </c>
      <c r="L17" s="7">
        <f>+J17/J20</f>
        <v>7.6249999999999998E-2</v>
      </c>
      <c r="M17" s="7">
        <f t="shared" si="4"/>
        <v>1.001878062295358</v>
      </c>
    </row>
    <row r="18" spans="1:13">
      <c r="A18" s="8">
        <f t="shared" si="1"/>
        <v>55</v>
      </c>
      <c r="B18">
        <f t="shared" si="0"/>
        <v>1.6176470588235294</v>
      </c>
      <c r="G18" s="27">
        <f>+G20-G17-G19</f>
        <v>677.77087639996626</v>
      </c>
      <c r="H18">
        <f>+H20</f>
        <v>305.57280900008408</v>
      </c>
      <c r="I18" s="7">
        <f>+G18/G20</f>
        <v>0.84721359549995778</v>
      </c>
      <c r="J18">
        <v>678</v>
      </c>
      <c r="K18">
        <v>306</v>
      </c>
      <c r="L18" s="7">
        <f>+J18/J20</f>
        <v>0.84750000000000003</v>
      </c>
      <c r="M18" s="7">
        <f t="shared" si="4"/>
        <v>0.99966205958697085</v>
      </c>
    </row>
    <row r="19" spans="1:13">
      <c r="A19" s="8">
        <f t="shared" ref="A19:A41" si="7">+A17+A18</f>
        <v>89</v>
      </c>
      <c r="B19">
        <f t="shared" si="0"/>
        <v>1.6181818181818182</v>
      </c>
      <c r="G19" s="27">
        <f>+G20*C2*0.2</f>
        <v>61.114561800016844</v>
      </c>
      <c r="H19">
        <f>+H20</f>
        <v>305.57280900008408</v>
      </c>
      <c r="I19" s="7">
        <f>+G19/G20</f>
        <v>7.6393202250021053E-2</v>
      </c>
      <c r="J19">
        <v>61</v>
      </c>
      <c r="K19">
        <v>306</v>
      </c>
      <c r="L19" s="7">
        <f>+J19/J20</f>
        <v>7.6249999999999998E-2</v>
      </c>
      <c r="M19" s="7">
        <f t="shared" si="4"/>
        <v>1.001878062295358</v>
      </c>
    </row>
    <row r="20" spans="1:13">
      <c r="A20" s="8">
        <f t="shared" si="7"/>
        <v>144</v>
      </c>
      <c r="B20">
        <f t="shared" si="0"/>
        <v>1.6179775280898876</v>
      </c>
      <c r="D20" s="25"/>
      <c r="F20" s="1" t="s">
        <v>593</v>
      </c>
      <c r="G20" s="20">
        <v>800</v>
      </c>
      <c r="H20" s="20">
        <f>+H4*I20</f>
        <v>305.57280900008408</v>
      </c>
      <c r="I20" s="29">
        <f>+B2</f>
        <v>0.61803398874989479</v>
      </c>
      <c r="J20" s="20">
        <f>+J17+J18+J19</f>
        <v>800</v>
      </c>
      <c r="K20" s="20">
        <v>306</v>
      </c>
      <c r="L20" s="29" t="e">
        <f>+K20/#REF!</f>
        <v>#REF!</v>
      </c>
      <c r="M20" s="7" t="e">
        <f t="shared" si="4"/>
        <v>#REF!</v>
      </c>
    </row>
    <row r="21" spans="1:13">
      <c r="A21" s="8">
        <f t="shared" si="7"/>
        <v>233</v>
      </c>
      <c r="B21">
        <f t="shared" si="0"/>
        <v>1.6180555555555556</v>
      </c>
      <c r="D21" s="25"/>
      <c r="E21" s="1" t="s">
        <v>590</v>
      </c>
      <c r="I21" s="7" t="e">
        <f t="shared" si="2"/>
        <v>#DIV/0!</v>
      </c>
      <c r="L21" s="7" t="e">
        <f t="shared" si="3"/>
        <v>#DIV/0!</v>
      </c>
      <c r="M21" s="7" t="e">
        <f t="shared" si="4"/>
        <v>#DIV/0!</v>
      </c>
    </row>
    <row r="22" spans="1:13">
      <c r="A22" s="8">
        <f t="shared" si="7"/>
        <v>377</v>
      </c>
      <c r="B22">
        <f t="shared" si="0"/>
        <v>1.6180257510729614</v>
      </c>
      <c r="I22" s="7" t="e">
        <f t="shared" si="2"/>
        <v>#DIV/0!</v>
      </c>
      <c r="L22" s="7" t="e">
        <f t="shared" si="3"/>
        <v>#DIV/0!</v>
      </c>
      <c r="M22" s="7" t="e">
        <f t="shared" si="4"/>
        <v>#DIV/0!</v>
      </c>
    </row>
    <row r="23" spans="1:13">
      <c r="A23" s="8">
        <f t="shared" si="7"/>
        <v>610</v>
      </c>
      <c r="B23">
        <f t="shared" si="0"/>
        <v>1.6180371352785146</v>
      </c>
      <c r="F23" s="1" t="s">
        <v>593</v>
      </c>
      <c r="G23" s="20">
        <v>800</v>
      </c>
      <c r="H23" s="20">
        <f>+H4-H20-H16</f>
        <v>141.64078649844103</v>
      </c>
      <c r="I23" s="29">
        <f>1-I20-I16</f>
        <v>0.28647450843468097</v>
      </c>
      <c r="J23" s="20">
        <v>800</v>
      </c>
      <c r="K23" s="20">
        <v>140</v>
      </c>
      <c r="L23" s="29"/>
      <c r="M23" s="29"/>
    </row>
    <row r="24" spans="1:13">
      <c r="A24" s="8">
        <f t="shared" si="7"/>
        <v>987</v>
      </c>
      <c r="B24">
        <f t="shared" si="0"/>
        <v>1.618032786885246</v>
      </c>
      <c r="E24" s="1" t="s">
        <v>593</v>
      </c>
      <c r="G24" s="20">
        <v>800</v>
      </c>
      <c r="H24" s="20">
        <f>+H16+H20+H23</f>
        <v>494.42719099991587</v>
      </c>
      <c r="I24" s="29">
        <f>+I16+I20+I23</f>
        <v>1</v>
      </c>
      <c r="J24" s="20">
        <v>800</v>
      </c>
      <c r="K24" s="20">
        <f>+K16+K20+K23</f>
        <v>494</v>
      </c>
      <c r="L24" s="29"/>
      <c r="M24" s="29"/>
    </row>
    <row r="25" spans="1:13">
      <c r="A25" s="8">
        <f t="shared" si="7"/>
        <v>1597</v>
      </c>
      <c r="B25">
        <f t="shared" si="0"/>
        <v>1.6180344478216819</v>
      </c>
      <c r="D25" s="1" t="s">
        <v>625</v>
      </c>
      <c r="E25" s="1" t="s">
        <v>624</v>
      </c>
      <c r="F25" s="1" t="s">
        <v>593</v>
      </c>
      <c r="G25" s="20">
        <v>800</v>
      </c>
      <c r="H25" s="20">
        <v>305.57280900008408</v>
      </c>
      <c r="I25" s="7">
        <v>0.61803398874989479</v>
      </c>
      <c r="J25" s="20">
        <v>800</v>
      </c>
      <c r="K25" s="20">
        <v>306</v>
      </c>
      <c r="L25" s="29">
        <v>1</v>
      </c>
      <c r="M25" s="29">
        <v>0.61803398874989479</v>
      </c>
    </row>
    <row r="26" spans="1:13">
      <c r="A26" s="8">
        <f t="shared" si="7"/>
        <v>2584</v>
      </c>
      <c r="B26">
        <f t="shared" si="0"/>
        <v>1.6180338134001253</v>
      </c>
      <c r="E26" s="1" t="s">
        <v>590</v>
      </c>
      <c r="G26" s="20">
        <v>800</v>
      </c>
      <c r="H26">
        <f>+H4-H12-H25</f>
        <v>141.640786498441</v>
      </c>
      <c r="I26" s="7" t="e">
        <v>#DIV/0!</v>
      </c>
      <c r="J26" s="20">
        <v>800</v>
      </c>
      <c r="K26">
        <v>140</v>
      </c>
      <c r="L26" s="7" t="e">
        <v>#DIV/0!</v>
      </c>
      <c r="M26" s="7" t="e">
        <v>#DIV/0!</v>
      </c>
    </row>
    <row r="27" spans="1:13">
      <c r="A27" s="8">
        <f t="shared" si="7"/>
        <v>4181</v>
      </c>
      <c r="B27">
        <f t="shared" si="0"/>
        <v>1.6180340557275541</v>
      </c>
      <c r="I27" s="7" t="e">
        <v>#DIV/0!</v>
      </c>
      <c r="L27" s="7" t="e">
        <v>#DIV/0!</v>
      </c>
      <c r="M27" s="7" t="e">
        <v>#DIV/0!</v>
      </c>
    </row>
    <row r="28" spans="1:13">
      <c r="A28" s="8">
        <f t="shared" si="7"/>
        <v>6765</v>
      </c>
      <c r="B28">
        <f t="shared" si="0"/>
        <v>1.6180339631667064</v>
      </c>
      <c r="I28" s="7" t="e">
        <v>#DIV/0!</v>
      </c>
      <c r="L28" s="7" t="e">
        <v>#DIV/0!</v>
      </c>
      <c r="M28" s="7" t="e">
        <v>#DIV/0!</v>
      </c>
    </row>
    <row r="29" spans="1:13">
      <c r="A29" s="8">
        <f t="shared" si="7"/>
        <v>10946</v>
      </c>
      <c r="B29">
        <f t="shared" si="0"/>
        <v>1.6180339985218033</v>
      </c>
      <c r="I29" s="7" t="e">
        <v>#DIV/0!</v>
      </c>
      <c r="L29" s="7" t="e">
        <v>#DIV/0!</v>
      </c>
      <c r="M29" s="7" t="e">
        <v>#DIV/0!</v>
      </c>
    </row>
    <row r="30" spans="1:13">
      <c r="A30" s="8">
        <f t="shared" si="7"/>
        <v>17711</v>
      </c>
      <c r="B30">
        <f t="shared" si="0"/>
        <v>1.618033985017358</v>
      </c>
      <c r="D30" s="25"/>
      <c r="I30" s="7" t="e">
        <v>#DIV/0!</v>
      </c>
      <c r="L30" s="7" t="e">
        <v>#DIV/0!</v>
      </c>
      <c r="M30" s="7" t="e">
        <v>#DIV/0!</v>
      </c>
    </row>
    <row r="31" spans="1:13">
      <c r="A31" s="8">
        <f t="shared" si="7"/>
        <v>28657</v>
      </c>
      <c r="B31">
        <f t="shared" si="0"/>
        <v>1.6180339901755971</v>
      </c>
      <c r="D31" s="25"/>
      <c r="F31" s="1" t="s">
        <v>593</v>
      </c>
      <c r="G31" s="20">
        <v>800</v>
      </c>
      <c r="H31" s="20">
        <v>141.64078649844103</v>
      </c>
      <c r="I31" s="29"/>
      <c r="J31" s="20">
        <v>800</v>
      </c>
      <c r="K31" s="20">
        <v>140</v>
      </c>
      <c r="L31" s="29"/>
      <c r="M31" s="29"/>
    </row>
    <row r="32" spans="1:13">
      <c r="A32" s="8">
        <f t="shared" si="7"/>
        <v>46368</v>
      </c>
      <c r="B32">
        <f t="shared" si="0"/>
        <v>1.618033988205325</v>
      </c>
      <c r="D32" s="25"/>
      <c r="E32" s="1" t="s">
        <v>593</v>
      </c>
      <c r="G32" s="20">
        <v>800</v>
      </c>
      <c r="H32" s="20">
        <v>494.42719099991587</v>
      </c>
      <c r="I32" s="29">
        <f t="shared" ref="I32:I33" si="8">G32/H32</f>
        <v>1.6180339887498949</v>
      </c>
      <c r="J32" s="20">
        <v>800</v>
      </c>
      <c r="K32" s="20">
        <v>494</v>
      </c>
      <c r="L32" s="29">
        <f t="shared" ref="L32:L40" si="9">J32/K32</f>
        <v>1.6194331983805668</v>
      </c>
      <c r="M32" s="29">
        <f t="shared" ref="M32:M40" si="10">+I32/L32</f>
        <v>0.99913598805306014</v>
      </c>
    </row>
    <row r="33" spans="1:13">
      <c r="A33" s="21">
        <f t="shared" si="7"/>
        <v>75025</v>
      </c>
      <c r="B33" s="22">
        <f t="shared" si="0"/>
        <v>1.6180339889579021</v>
      </c>
      <c r="C33" s="34">
        <f>SUM(A33:A35)</f>
        <v>392836</v>
      </c>
      <c r="D33" s="1" t="s">
        <v>646</v>
      </c>
      <c r="E33" s="1" t="s">
        <v>647</v>
      </c>
      <c r="F33"/>
      <c r="G33" s="20">
        <f>+G4</f>
        <v>800</v>
      </c>
      <c r="H33" s="20">
        <f>+H4</f>
        <v>494.42719099991587</v>
      </c>
      <c r="I33" s="29">
        <f t="shared" si="8"/>
        <v>1.6180339887498949</v>
      </c>
      <c r="J33" s="20">
        <v>800</v>
      </c>
      <c r="K33" s="20">
        <v>494</v>
      </c>
      <c r="L33" s="29">
        <f t="shared" si="9"/>
        <v>1.6194331983805668</v>
      </c>
      <c r="M33" s="29">
        <f t="shared" si="10"/>
        <v>0.99913598805306014</v>
      </c>
    </row>
    <row r="34" spans="1:13">
      <c r="A34" s="21">
        <f t="shared" si="7"/>
        <v>121393</v>
      </c>
      <c r="B34" s="22">
        <f t="shared" si="0"/>
        <v>1.6180339886704431</v>
      </c>
      <c r="C34" s="34"/>
      <c r="E34" s="1" t="s">
        <v>648</v>
      </c>
      <c r="F34"/>
      <c r="G34" s="27">
        <f>+H$34*B$2</f>
        <v>79.108350559986533</v>
      </c>
      <c r="H34">
        <v>128</v>
      </c>
      <c r="I34" s="7">
        <f t="shared" ref="I34:I40" si="11">+G34/H34</f>
        <v>0.61803398874989479</v>
      </c>
      <c r="J34">
        <v>79</v>
      </c>
      <c r="K34">
        <v>128</v>
      </c>
      <c r="L34" s="7">
        <f t="shared" si="9"/>
        <v>0.6171875</v>
      </c>
      <c r="M34" s="7">
        <f t="shared" si="10"/>
        <v>1.001371526075779</v>
      </c>
    </row>
    <row r="35" spans="1:13">
      <c r="A35" s="21">
        <f t="shared" si="7"/>
        <v>196418</v>
      </c>
      <c r="B35" s="22">
        <f t="shared" si="0"/>
        <v>1.6180339887802426</v>
      </c>
      <c r="C35" s="34"/>
      <c r="E35" s="1" t="s">
        <v>649</v>
      </c>
      <c r="G35" s="27">
        <f>+(G$33-30-G$34*2)/4</f>
        <v>152.94582472000673</v>
      </c>
      <c r="H35">
        <v>90</v>
      </c>
      <c r="I35" s="7">
        <f t="shared" si="11"/>
        <v>1.6993980524445191</v>
      </c>
      <c r="J35">
        <v>153</v>
      </c>
      <c r="K35">
        <v>90</v>
      </c>
      <c r="L35" s="7">
        <f t="shared" si="9"/>
        <v>1.7</v>
      </c>
      <c r="M35" s="7">
        <f t="shared" si="10"/>
        <v>0.99964591320265839</v>
      </c>
    </row>
    <row r="36" spans="1:13">
      <c r="A36" s="8">
        <f t="shared" si="7"/>
        <v>317811</v>
      </c>
      <c r="B36">
        <f t="shared" si="0"/>
        <v>1.6180339887383031</v>
      </c>
      <c r="E36" s="1" t="s">
        <v>650</v>
      </c>
      <c r="G36" s="27">
        <f>+(G$33-30-G$34*2)/4</f>
        <v>152.94582472000673</v>
      </c>
      <c r="H36">
        <v>90</v>
      </c>
      <c r="I36" s="7">
        <f t="shared" si="11"/>
        <v>1.6993980524445191</v>
      </c>
      <c r="J36">
        <v>153</v>
      </c>
      <c r="K36">
        <v>90</v>
      </c>
      <c r="L36" s="7">
        <f t="shared" si="9"/>
        <v>1.7</v>
      </c>
      <c r="M36" s="7">
        <f t="shared" si="10"/>
        <v>0.99964591320265839</v>
      </c>
    </row>
    <row r="37" spans="1:13">
      <c r="A37" s="8">
        <f t="shared" si="7"/>
        <v>514229</v>
      </c>
      <c r="B37">
        <f t="shared" si="0"/>
        <v>1.6180339887543225</v>
      </c>
      <c r="E37" s="1" t="s">
        <v>651</v>
      </c>
      <c r="G37" s="27">
        <f>+(G$33-30-G$34*2)/4</f>
        <v>152.94582472000673</v>
      </c>
      <c r="H37">
        <v>90</v>
      </c>
      <c r="I37" s="7">
        <f t="shared" si="11"/>
        <v>1.6993980524445191</v>
      </c>
      <c r="J37">
        <v>153</v>
      </c>
      <c r="K37">
        <v>90</v>
      </c>
      <c r="L37" s="7">
        <f t="shared" si="9"/>
        <v>1.7</v>
      </c>
      <c r="M37" s="7">
        <f t="shared" si="10"/>
        <v>0.99964591320265839</v>
      </c>
    </row>
    <row r="38" spans="1:13">
      <c r="A38" s="8">
        <f t="shared" si="7"/>
        <v>832040</v>
      </c>
      <c r="B38">
        <f t="shared" si="0"/>
        <v>1.6180339887482036</v>
      </c>
      <c r="D38"/>
      <c r="E38" s="1" t="s">
        <v>652</v>
      </c>
      <c r="G38" s="27">
        <f>+(G$33-30-G$34*2)/4</f>
        <v>152.94582472000673</v>
      </c>
      <c r="H38">
        <v>90</v>
      </c>
      <c r="I38" s="7">
        <f t="shared" si="11"/>
        <v>1.6993980524445191</v>
      </c>
      <c r="J38">
        <v>153</v>
      </c>
      <c r="K38">
        <v>90</v>
      </c>
      <c r="L38" s="7">
        <f t="shared" si="9"/>
        <v>1.7</v>
      </c>
      <c r="M38" s="7">
        <f t="shared" si="10"/>
        <v>0.99964591320265839</v>
      </c>
    </row>
    <row r="39" spans="1:13">
      <c r="A39" s="8">
        <f t="shared" si="7"/>
        <v>1346269</v>
      </c>
      <c r="B39">
        <f t="shared" si="0"/>
        <v>1.6180339887505408</v>
      </c>
      <c r="D39"/>
      <c r="E39" s="1" t="s">
        <v>615</v>
      </c>
      <c r="G39" s="27">
        <f>+H$34*B$2</f>
        <v>79.108350559986533</v>
      </c>
      <c r="H39">
        <v>128</v>
      </c>
      <c r="I39" s="7">
        <f t="shared" si="11"/>
        <v>0.61803398874989479</v>
      </c>
      <c r="J39">
        <v>79</v>
      </c>
      <c r="K39">
        <v>128</v>
      </c>
      <c r="L39" s="7">
        <f t="shared" si="9"/>
        <v>0.6171875</v>
      </c>
      <c r="M39" s="7">
        <f t="shared" si="10"/>
        <v>1.001371526075779</v>
      </c>
    </row>
    <row r="40" spans="1:13">
      <c r="A40" s="8">
        <f t="shared" si="7"/>
        <v>2178309</v>
      </c>
      <c r="B40">
        <f t="shared" si="0"/>
        <v>1.6180339887496482</v>
      </c>
      <c r="E40" s="1" t="s">
        <v>593</v>
      </c>
      <c r="G40" s="27">
        <f>SUM(G34:G39)</f>
        <v>770</v>
      </c>
      <c r="H40" s="27">
        <f>SUM(H34:H39)</f>
        <v>616</v>
      </c>
      <c r="I40" s="7">
        <f t="shared" si="11"/>
        <v>1.25</v>
      </c>
      <c r="J40" s="27">
        <f>SUM(J34:J39)</f>
        <v>770</v>
      </c>
      <c r="K40" s="27">
        <v>128</v>
      </c>
      <c r="L40" s="7">
        <f t="shared" si="9"/>
        <v>6.015625</v>
      </c>
      <c r="M40" s="7">
        <f t="shared" si="10"/>
        <v>0.20779220779220781</v>
      </c>
    </row>
    <row r="41" spans="1:13">
      <c r="A41" s="8">
        <f t="shared" si="7"/>
        <v>3524578</v>
      </c>
      <c r="B41">
        <f t="shared" si="0"/>
        <v>1.618033988749989</v>
      </c>
    </row>
  </sheetData>
  <mergeCells count="5">
    <mergeCell ref="G2:I2"/>
    <mergeCell ref="J2:L2"/>
    <mergeCell ref="M2:M3"/>
    <mergeCell ref="A4:B4"/>
    <mergeCell ref="C33:C3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/>
  </sheetViews>
  <sheetFormatPr defaultRowHeight="15"/>
  <sheetData>
    <row r="1" spans="1:2">
      <c r="A1">
        <v>1</v>
      </c>
    </row>
    <row r="2" spans="1:2">
      <c r="A2">
        <v>1</v>
      </c>
      <c r="B2">
        <f t="shared" ref="B2:B13" si="0">+A2/A1</f>
        <v>1</v>
      </c>
    </row>
    <row r="3" spans="1:2">
      <c r="A3">
        <f>+A1+A2</f>
        <v>2</v>
      </c>
      <c r="B3">
        <f t="shared" si="0"/>
        <v>2</v>
      </c>
    </row>
    <row r="4" spans="1:2">
      <c r="A4">
        <f>+A2+A3</f>
        <v>3</v>
      </c>
      <c r="B4">
        <f t="shared" si="0"/>
        <v>1.5</v>
      </c>
    </row>
    <row r="5" spans="1:2">
      <c r="A5">
        <f>+A3+A4</f>
        <v>5</v>
      </c>
      <c r="B5">
        <f t="shared" si="0"/>
        <v>1.6666666666666667</v>
      </c>
    </row>
    <row r="6" spans="1:2">
      <c r="A6">
        <f>+A4+A5</f>
        <v>8</v>
      </c>
      <c r="B6">
        <f t="shared" si="0"/>
        <v>1.6</v>
      </c>
    </row>
    <row r="7" spans="1:2">
      <c r="A7">
        <f t="shared" ref="A7:A33" si="1">+A5+A6</f>
        <v>13</v>
      </c>
      <c r="B7">
        <f t="shared" si="0"/>
        <v>1.625</v>
      </c>
    </row>
    <row r="8" spans="1:2">
      <c r="A8">
        <f t="shared" si="1"/>
        <v>21</v>
      </c>
      <c r="B8">
        <f t="shared" si="0"/>
        <v>1.6153846153846154</v>
      </c>
    </row>
    <row r="9" spans="1:2">
      <c r="A9">
        <f t="shared" si="1"/>
        <v>34</v>
      </c>
      <c r="B9">
        <f t="shared" si="0"/>
        <v>1.6190476190476191</v>
      </c>
    </row>
    <row r="10" spans="1:2">
      <c r="A10">
        <f t="shared" si="1"/>
        <v>55</v>
      </c>
      <c r="B10">
        <f t="shared" si="0"/>
        <v>1.6176470588235294</v>
      </c>
    </row>
    <row r="11" spans="1:2">
      <c r="A11">
        <f t="shared" si="1"/>
        <v>89</v>
      </c>
      <c r="B11">
        <f t="shared" si="0"/>
        <v>1.6181818181818182</v>
      </c>
    </row>
    <row r="12" spans="1:2">
      <c r="A12">
        <f t="shared" si="1"/>
        <v>144</v>
      </c>
      <c r="B12">
        <f t="shared" si="0"/>
        <v>1.6179775280898876</v>
      </c>
    </row>
    <row r="13" spans="1:2">
      <c r="A13">
        <f t="shared" si="1"/>
        <v>233</v>
      </c>
      <c r="B13">
        <f t="shared" si="0"/>
        <v>1.6180555555555556</v>
      </c>
    </row>
    <row r="14" spans="1:2">
      <c r="A14">
        <f t="shared" si="1"/>
        <v>377</v>
      </c>
      <c r="B14">
        <f t="shared" ref="B14:B33" si="2">+A14/A13</f>
        <v>1.6180257510729614</v>
      </c>
    </row>
    <row r="15" spans="1:2">
      <c r="A15">
        <f t="shared" si="1"/>
        <v>610</v>
      </c>
      <c r="B15">
        <f t="shared" si="2"/>
        <v>1.6180371352785146</v>
      </c>
    </row>
    <row r="16" spans="1:2">
      <c r="A16">
        <f t="shared" si="1"/>
        <v>987</v>
      </c>
      <c r="B16">
        <f t="shared" si="2"/>
        <v>1.618032786885246</v>
      </c>
    </row>
    <row r="17" spans="1:2">
      <c r="A17">
        <f t="shared" si="1"/>
        <v>1597</v>
      </c>
      <c r="B17">
        <f t="shared" si="2"/>
        <v>1.6180344478216819</v>
      </c>
    </row>
    <row r="18" spans="1:2">
      <c r="A18">
        <f t="shared" si="1"/>
        <v>2584</v>
      </c>
      <c r="B18">
        <f t="shared" si="2"/>
        <v>1.6180338134001253</v>
      </c>
    </row>
    <row r="19" spans="1:2">
      <c r="A19">
        <f t="shared" si="1"/>
        <v>4181</v>
      </c>
      <c r="B19">
        <f t="shared" si="2"/>
        <v>1.6180340557275541</v>
      </c>
    </row>
    <row r="20" spans="1:2">
      <c r="A20">
        <f t="shared" si="1"/>
        <v>6765</v>
      </c>
      <c r="B20">
        <f t="shared" si="2"/>
        <v>1.6180339631667064</v>
      </c>
    </row>
    <row r="21" spans="1:2">
      <c r="A21">
        <f t="shared" si="1"/>
        <v>10946</v>
      </c>
      <c r="B21">
        <f t="shared" si="2"/>
        <v>1.6180339985218033</v>
      </c>
    </row>
    <row r="22" spans="1:2">
      <c r="A22">
        <f t="shared" si="1"/>
        <v>17711</v>
      </c>
      <c r="B22">
        <f t="shared" si="2"/>
        <v>1.618033985017358</v>
      </c>
    </row>
    <row r="23" spans="1:2">
      <c r="A23">
        <f t="shared" si="1"/>
        <v>28657</v>
      </c>
      <c r="B23">
        <f t="shared" si="2"/>
        <v>1.6180339901755971</v>
      </c>
    </row>
    <row r="24" spans="1:2">
      <c r="A24">
        <f t="shared" si="1"/>
        <v>46368</v>
      </c>
      <c r="B24">
        <f t="shared" si="2"/>
        <v>1.618033988205325</v>
      </c>
    </row>
    <row r="25" spans="1:2">
      <c r="A25">
        <f t="shared" si="1"/>
        <v>75025</v>
      </c>
      <c r="B25">
        <f t="shared" si="2"/>
        <v>1.6180339889579021</v>
      </c>
    </row>
    <row r="26" spans="1:2">
      <c r="A26">
        <f t="shared" si="1"/>
        <v>121393</v>
      </c>
      <c r="B26">
        <f t="shared" si="2"/>
        <v>1.6180339886704431</v>
      </c>
    </row>
    <row r="27" spans="1:2">
      <c r="A27">
        <f t="shared" si="1"/>
        <v>196418</v>
      </c>
      <c r="B27">
        <f t="shared" si="2"/>
        <v>1.6180339887802426</v>
      </c>
    </row>
    <row r="28" spans="1:2">
      <c r="A28">
        <f t="shared" si="1"/>
        <v>317811</v>
      </c>
      <c r="B28">
        <f t="shared" si="2"/>
        <v>1.6180339887383031</v>
      </c>
    </row>
    <row r="29" spans="1:2">
      <c r="A29">
        <f t="shared" si="1"/>
        <v>514229</v>
      </c>
      <c r="B29">
        <f t="shared" si="2"/>
        <v>1.6180339887543225</v>
      </c>
    </row>
    <row r="30" spans="1:2">
      <c r="A30">
        <f t="shared" si="1"/>
        <v>832040</v>
      </c>
      <c r="B30">
        <f t="shared" si="2"/>
        <v>1.6180339887482036</v>
      </c>
    </row>
    <row r="31" spans="1:2">
      <c r="A31">
        <f t="shared" si="1"/>
        <v>1346269</v>
      </c>
      <c r="B31">
        <f t="shared" si="2"/>
        <v>1.6180339887505408</v>
      </c>
    </row>
    <row r="32" spans="1:2">
      <c r="A32">
        <f t="shared" si="1"/>
        <v>2178309</v>
      </c>
      <c r="B32">
        <f t="shared" si="2"/>
        <v>1.6180339887496482</v>
      </c>
    </row>
    <row r="33" spans="1:2">
      <c r="A33">
        <f t="shared" si="1"/>
        <v>3524578</v>
      </c>
      <c r="B33">
        <f t="shared" si="2"/>
        <v>1.618033988749989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Components</vt:lpstr>
      <vt:lpstr>Resolutions</vt:lpstr>
      <vt:lpstr>Pivot</vt:lpstr>
      <vt:lpstr>Final</vt:lpstr>
      <vt:lpstr>Fibonachi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ronniek</dc:creator>
  <cp:lastModifiedBy>ronniek</cp:lastModifiedBy>
  <dcterms:created xsi:type="dcterms:W3CDTF">2013-07-02T09:50:23Z</dcterms:created>
  <dcterms:modified xsi:type="dcterms:W3CDTF">2013-08-22T14:37:53Z</dcterms:modified>
</cp:coreProperties>
</file>