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/>
  <mc:AlternateContent xmlns:mc="http://schemas.openxmlformats.org/markup-compatibility/2006">
    <mc:Choice Requires="x15">
      <x15ac:absPath xmlns:x15ac="http://schemas.microsoft.com/office/spreadsheetml/2010/11/ac" url="C:\Users\Learnit\Desktop\Recordings\Excel for Personal Finances\"/>
    </mc:Choice>
  </mc:AlternateContent>
  <xr:revisionPtr revIDLastSave="0" documentId="8_{E1BD6E81-DD76-41E1-8335-5DF5283AB37C}" xr6:coauthVersionLast="47" xr6:coauthVersionMax="47" xr10:uidLastSave="{00000000-0000-0000-0000-000000000000}"/>
  <bookViews>
    <workbookView xWindow="-23148" yWindow="1032" windowWidth="23256" windowHeight="13176" activeTab="1" xr2:uid="{B8918658-4FE4-4ED2-91EE-F091E0DA857F}"/>
  </bookViews>
  <sheets>
    <sheet name="BUDGET" sheetId="1" r:id="rId1"/>
    <sheet name="Budget_Viz" sheetId="4" r:id="rId2"/>
    <sheet name="Expense Tracker" sheetId="2" r:id="rId3"/>
    <sheet name="List of Expenses" sheetId="3" r:id="rId4"/>
  </sheets>
  <definedNames>
    <definedName name="_xlchart.v1.0" hidden="1">BUDGET!$E$3:$E$22</definedName>
    <definedName name="_xlchart.v1.1" hidden="1">BUDGET!$F$2</definedName>
    <definedName name="_xlchart.v1.2" hidden="1">BUDGET!$F$3:$F$22</definedName>
    <definedName name="_xlchart.v1.3" hidden="1">BUDGET!$G$2</definedName>
    <definedName name="_xlchart.v1.4" hidden="1">BUDGET!$G$3:$G$22</definedName>
    <definedName name="_xlchart.v1.5" hidden="1">BUDGET!$H$2</definedName>
    <definedName name="_xlchart.v1.6" hidden="1">BUDGET!$H$3:$H$22</definedName>
    <definedName name="_xlchart.v1.7" hidden="1">BUDGET!$I$2</definedName>
    <definedName name="_xlchart.v1.8" hidden="1">BUDGET!$I$3:$I$22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  <c r="B7" i="1"/>
  <c r="I4" i="1"/>
  <c r="I14" i="1"/>
  <c r="I15" i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16" i="1"/>
  <c r="I16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3" i="1"/>
  <c r="A3" i="2"/>
  <c r="I3" i="1" l="1"/>
  <c r="B9" i="1" s="1"/>
  <c r="B8" i="1"/>
</calcChain>
</file>

<file path=xl/sharedStrings.xml><?xml version="1.0" encoding="utf-8"?>
<sst xmlns="http://schemas.openxmlformats.org/spreadsheetml/2006/main" count="123" uniqueCount="66">
  <si>
    <t>INCOMES</t>
  </si>
  <si>
    <t>MONTHLY EXPENSES</t>
  </si>
  <si>
    <t>CATEGORY</t>
  </si>
  <si>
    <t>AMOUNT</t>
  </si>
  <si>
    <t>EXPENSE</t>
  </si>
  <si>
    <t>PROJECTED COST</t>
  </si>
  <si>
    <t>% Total</t>
  </si>
  <si>
    <t>ACTUAL COST</t>
  </si>
  <si>
    <t>DIFFERENCE</t>
  </si>
  <si>
    <t>INCOME 1</t>
  </si>
  <si>
    <t>Mortgage or rent</t>
  </si>
  <si>
    <t>INCOME 2</t>
  </si>
  <si>
    <t>Groceries</t>
  </si>
  <si>
    <t>Vehicle payment</t>
  </si>
  <si>
    <t>Insurance</t>
  </si>
  <si>
    <t>Projected Costs</t>
  </si>
  <si>
    <t>Electricity</t>
  </si>
  <si>
    <t>Actual Costs</t>
  </si>
  <si>
    <t>Gas</t>
  </si>
  <si>
    <t>Difference</t>
  </si>
  <si>
    <t>Cable</t>
  </si>
  <si>
    <t>Fuel</t>
  </si>
  <si>
    <t>Clothing</t>
  </si>
  <si>
    <t>Bus/taxi fare</t>
  </si>
  <si>
    <t>Phone</t>
  </si>
  <si>
    <t>Hair/nails</t>
  </si>
  <si>
    <t>Dining Out</t>
  </si>
  <si>
    <t>Health club</t>
  </si>
  <si>
    <t>Organization dues or fees</t>
  </si>
  <si>
    <t>Car Maintenance</t>
  </si>
  <si>
    <t>Pet Toys</t>
  </si>
  <si>
    <t>Credit Card</t>
  </si>
  <si>
    <t>Charity</t>
  </si>
  <si>
    <t>Pet Medical</t>
  </si>
  <si>
    <t>DATE</t>
  </si>
  <si>
    <t>TOTAL COST</t>
  </si>
  <si>
    <t>TRANSPORTATION</t>
  </si>
  <si>
    <t>FOOD</t>
  </si>
  <si>
    <t>PERSONAL CARE</t>
  </si>
  <si>
    <t>HOUSING</t>
  </si>
  <si>
    <t>Licensing</t>
  </si>
  <si>
    <t>Water and sewer</t>
  </si>
  <si>
    <t>Dining out</t>
  </si>
  <si>
    <t>INSURANCE</t>
  </si>
  <si>
    <t>PETS</t>
  </si>
  <si>
    <t>ENTERTAINMENT</t>
  </si>
  <si>
    <t>Waste removal</t>
  </si>
  <si>
    <t>LOANS</t>
  </si>
  <si>
    <t>Maintenance or repairs</t>
  </si>
  <si>
    <t>Supplies</t>
  </si>
  <si>
    <t>Maintenance</t>
  </si>
  <si>
    <t>Home</t>
  </si>
  <si>
    <t>Health</t>
  </si>
  <si>
    <t>Life</t>
  </si>
  <si>
    <t>Food</t>
  </si>
  <si>
    <t>Medical</t>
  </si>
  <si>
    <t>Grooming</t>
  </si>
  <si>
    <t>Toys</t>
  </si>
  <si>
    <t>Dry cleaning</t>
  </si>
  <si>
    <t>Movies</t>
  </si>
  <si>
    <t>Concerts</t>
  </si>
  <si>
    <t>Sporting events</t>
  </si>
  <si>
    <t>Live theater</t>
  </si>
  <si>
    <t>Personal</t>
  </si>
  <si>
    <t>Student</t>
  </si>
  <si>
    <t>Credit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</si>
</sst>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44" fontId="1" fillId="0" borderId="0" xfId="0" applyNumberFormat="1" applyFont="1"/>
    <xf numFmtId="0" fontId="5" fillId="0" borderId="0" xfId="2" applyFont="1"/>
    <xf numFmtId="0" fontId="4" fillId="0" borderId="0" xfId="0" applyFont="1"/>
    <xf numFmtId="14" fontId="0" fillId="0" borderId="0" xfId="0" applyNumberFormat="1"/>
    <xf numFmtId="44" fontId="0" fillId="0" borderId="0" xfId="0" applyNumberFormat="1"/>
    <xf numFmtId="0" fontId="2" fillId="0" borderId="1" xfId="1" applyAlignment="1">
      <alignment horizontal="center"/>
    </xf>
    <xf numFmtId="10" fontId="1" fillId="0" borderId="0" xfId="0" applyNumberFormat="1" applyFont="1" applyAlignment="1">
      <alignment wrapText="1"/>
    </xf>
    <xf numFmtId="0" fontId="0" fillId="2" borderId="0" xfId="0" applyFill="1"/>
  </cellXfs>
  <cellStyles count="3">
    <cellStyle name="Heading 1" xfId="1" builtinId="16"/>
    <cellStyle name="Heading 4" xfId="2" builtinId="19"/>
    <cellStyle name="Normal" xfId="0" builtinId="0"/>
  </cellStyles>
  <dxfs count="18">
    <dxf>
      <numFmt numFmtId="34" formatCode="_(&quot;$&quot;* #,##0.00_);_(&quot;$&quot;* \(#,##0.00\);_(&quot;$&quot;* &quot;-&quot;??_);_(@_)"/>
    </dxf>
    <dxf>
      <numFmt numFmtId="19" formatCode="m/d/yyyy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4" formatCode="0.00%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34" formatCode="_(&quot;$&quot;* #,##0.00_);_(&quot;$&quot;* \(#,##0.00\);_(&quot;$&quot;* &quot;-&quot;??_);_(@_)"/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BUDGET!$F$2</c:f>
              <c:strCache>
                <c:ptCount val="1"/>
                <c:pt idx="0">
                  <c:v>PROJECTED COST</c:v>
                </c:pt>
              </c:strCache>
            </c:strRef>
          </c:tx>
          <c:dPt>
            <c:idx val="0"/>
            <c:bubble3D val="0"/>
            <c:spPr>
              <a:solidFill>
                <a:srgbClr val="637C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DDB-4B12-887B-29D002B11A89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DDB-4B12-887B-29D002B11A89}"/>
              </c:ext>
            </c:extLst>
          </c:dPt>
          <c:dPt>
            <c:idx val="2"/>
            <c:bubble3D val="0"/>
            <c:spPr>
              <a:solidFill>
                <a:srgbClr val="2AA0A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DDB-4B12-887B-29D002B11A89}"/>
              </c:ext>
            </c:extLst>
          </c:dPt>
          <c:dPt>
            <c:idx val="3"/>
            <c:bubble3D val="0"/>
            <c:spPr>
              <a:solidFill>
                <a:srgbClr val="9373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DDB-4B12-887B-29D002B11A89}"/>
              </c:ext>
            </c:extLst>
          </c:dPt>
          <c:dPt>
            <c:idx val="4"/>
            <c:bubble3D val="0"/>
            <c:spPr>
              <a:solidFill>
                <a:srgbClr val="13A10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DDB-4B12-887B-29D002B11A89}"/>
              </c:ext>
            </c:extLst>
          </c:dPt>
          <c:dPt>
            <c:idx val="5"/>
            <c:bubble3D val="0"/>
            <c:spPr>
              <a:solidFill>
                <a:srgbClr val="3A96D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DDB-4B12-887B-29D002B11A89}"/>
              </c:ext>
            </c:extLst>
          </c:dPt>
          <c:dPt>
            <c:idx val="6"/>
            <c:bubble3D val="0"/>
            <c:spPr>
              <a:solidFill>
                <a:srgbClr val="CA501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DDB-4B12-887B-29D002B11A89}"/>
              </c:ext>
            </c:extLst>
          </c:dPt>
          <c:dPt>
            <c:idx val="7"/>
            <c:bubble3D val="0"/>
            <c:spPr>
              <a:solidFill>
                <a:srgbClr val="57811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DDB-4B12-887B-29D002B11A89}"/>
              </c:ext>
            </c:extLst>
          </c:dPt>
          <c:dPt>
            <c:idx val="8"/>
            <c:bubble3D val="0"/>
            <c:spPr>
              <a:solidFill>
                <a:srgbClr val="B146C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DDB-4B12-887B-29D002B11A89}"/>
              </c:ext>
            </c:extLst>
          </c:dPt>
          <c:dPt>
            <c:idx val="9"/>
            <c:bubble3D val="0"/>
            <c:spPr>
              <a:solidFill>
                <a:srgbClr val="AE8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DDB-4B12-887B-29D002B11A89}"/>
              </c:ext>
            </c:extLst>
          </c:dPt>
          <c:dPt>
            <c:idx val="10"/>
            <c:bubble3D val="0"/>
            <c:spPr>
              <a:solidFill>
                <a:srgbClr val="AE8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DDB-4B12-887B-29D002B11A89}"/>
              </c:ext>
            </c:extLst>
          </c:dPt>
          <c:dPt>
            <c:idx val="11"/>
            <c:bubble3D val="0"/>
            <c:spPr>
              <a:solidFill>
                <a:srgbClr val="637C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DDB-4B12-887B-29D002B11A89}"/>
              </c:ext>
            </c:extLst>
          </c:dPt>
          <c:dPt>
            <c:idx val="12"/>
            <c:bubble3D val="0"/>
            <c:spPr>
              <a:solidFill>
                <a:srgbClr val="EE5FB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6DDB-4B12-887B-29D002B11A89}"/>
              </c:ext>
            </c:extLst>
          </c:dPt>
          <c:dPt>
            <c:idx val="13"/>
            <c:bubble3D val="0"/>
            <c:spPr>
              <a:solidFill>
                <a:srgbClr val="008B9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6DDB-4B12-887B-29D002B11A89}"/>
              </c:ext>
            </c:extLst>
          </c:dPt>
          <c:dPt>
            <c:idx val="14"/>
            <c:bubble3D val="0"/>
            <c:spPr>
              <a:solidFill>
                <a:srgbClr val="D7744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6DDB-4B12-887B-29D002B11A89}"/>
              </c:ext>
            </c:extLst>
          </c:dPt>
          <c:dPt>
            <c:idx val="15"/>
            <c:bubble3D val="0"/>
            <c:spPr>
              <a:solidFill>
                <a:srgbClr val="BA58C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6DDB-4B12-887B-29D002B11A89}"/>
              </c:ext>
            </c:extLst>
          </c:dPt>
          <c:dPt>
            <c:idx val="16"/>
            <c:bubble3D val="0"/>
            <c:spPr>
              <a:solidFill>
                <a:srgbClr val="3A96D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6DDB-4B12-887B-29D002B11A89}"/>
              </c:ext>
            </c:extLst>
          </c:dPt>
          <c:dPt>
            <c:idx val="17"/>
            <c:bubble3D val="0"/>
            <c:spPr>
              <a:solidFill>
                <a:srgbClr val="E300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6DDB-4B12-887B-29D002B11A89}"/>
              </c:ext>
            </c:extLst>
          </c:dPt>
          <c:dPt>
            <c:idx val="18"/>
            <c:bubble3D val="0"/>
            <c:spPr>
              <a:solidFill>
                <a:srgbClr val="C36BD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6DDB-4B12-887B-29D002B11A89}"/>
              </c:ext>
            </c:extLst>
          </c:dPt>
          <c:dPt>
            <c:idx val="19"/>
            <c:bubble3D val="0"/>
            <c:spPr>
              <a:solidFill>
                <a:srgbClr val="D0622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6DDB-4B12-887B-29D002B11A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BUDGET!$E$3:$E$22</c:f>
              <c:strCache>
                <c:ptCount val="20"/>
                <c:pt idx="0">
                  <c:v>Mortgage or rent</c:v>
                </c:pt>
                <c:pt idx="1">
                  <c:v>Groceries</c:v>
                </c:pt>
                <c:pt idx="2">
                  <c:v>Vehicle payment</c:v>
                </c:pt>
                <c:pt idx="3">
                  <c:v>Insurance</c:v>
                </c:pt>
                <c:pt idx="4">
                  <c:v>Electricity</c:v>
                </c:pt>
                <c:pt idx="5">
                  <c:v>Gas</c:v>
                </c:pt>
                <c:pt idx="6">
                  <c:v>Cable</c:v>
                </c:pt>
                <c:pt idx="7">
                  <c:v>Fuel</c:v>
                </c:pt>
                <c:pt idx="8">
                  <c:v>Clothing</c:v>
                </c:pt>
                <c:pt idx="9">
                  <c:v>Bus/taxi fare</c:v>
                </c:pt>
                <c:pt idx="10">
                  <c:v>Phone</c:v>
                </c:pt>
                <c:pt idx="11">
                  <c:v>Hair/nails</c:v>
                </c:pt>
                <c:pt idx="12">
                  <c:v>Dining Out</c:v>
                </c:pt>
                <c:pt idx="13">
                  <c:v>Health club</c:v>
                </c:pt>
                <c:pt idx="14">
                  <c:v>Organization dues or fees</c:v>
                </c:pt>
                <c:pt idx="15">
                  <c:v>Car Maintenance</c:v>
                </c:pt>
                <c:pt idx="16">
                  <c:v>Pet Toys</c:v>
                </c:pt>
                <c:pt idx="17">
                  <c:v>Credit Card</c:v>
                </c:pt>
                <c:pt idx="18">
                  <c:v>Charity</c:v>
                </c:pt>
                <c:pt idx="19">
                  <c:v>Pet Medical</c:v>
                </c:pt>
              </c:strCache>
            </c:strRef>
          </c:cat>
          <c:val>
            <c:numRef>
              <c:f>BUDGET!$F$3:$F$22</c:f>
              <c:numCache>
                <c:formatCode>_("$"* #,##0.00_);_("$"* \(#,##0.00\);_("$"* "-"??_);_(@_)</c:formatCode>
                <c:ptCount val="20"/>
                <c:pt idx="0">
                  <c:v>500</c:v>
                </c:pt>
                <c:pt idx="1">
                  <c:v>600</c:v>
                </c:pt>
                <c:pt idx="2">
                  <c:v>300</c:v>
                </c:pt>
                <c:pt idx="3">
                  <c:v>100</c:v>
                </c:pt>
                <c:pt idx="4">
                  <c:v>15</c:v>
                </c:pt>
                <c:pt idx="5">
                  <c:v>5</c:v>
                </c:pt>
                <c:pt idx="6">
                  <c:v>35</c:v>
                </c:pt>
                <c:pt idx="7">
                  <c:v>220</c:v>
                </c:pt>
                <c:pt idx="8">
                  <c:v>200</c:v>
                </c:pt>
                <c:pt idx="9">
                  <c:v>170</c:v>
                </c:pt>
                <c:pt idx="10">
                  <c:v>0</c:v>
                </c:pt>
                <c:pt idx="11">
                  <c:v>5</c:v>
                </c:pt>
                <c:pt idx="12">
                  <c:v>170</c:v>
                </c:pt>
                <c:pt idx="13">
                  <c:v>100</c:v>
                </c:pt>
                <c:pt idx="14">
                  <c:v>175</c:v>
                </c:pt>
                <c:pt idx="15">
                  <c:v>80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DDB-4B12-887B-29D002B11A89}"/>
            </c:ext>
          </c:extLst>
        </c:ser>
        <c:ser>
          <c:idx val="1"/>
          <c:order val="1"/>
          <c:tx>
            <c:strRef>
              <c:f>BUDGET!$G$2</c:f>
              <c:strCache>
                <c:ptCount val="1"/>
                <c:pt idx="0">
                  <c:v>% Total</c:v>
                </c:pt>
              </c:strCache>
            </c:strRef>
          </c:tx>
          <c:dPt>
            <c:idx val="0"/>
            <c:bubble3D val="0"/>
            <c:spPr>
              <a:solidFill>
                <a:srgbClr val="637C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6DDB-4B12-887B-29D002B11A89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6DDB-4B12-887B-29D002B11A89}"/>
              </c:ext>
            </c:extLst>
          </c:dPt>
          <c:dPt>
            <c:idx val="2"/>
            <c:bubble3D val="0"/>
            <c:spPr>
              <a:solidFill>
                <a:srgbClr val="2AA0A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6DDB-4B12-887B-29D002B11A89}"/>
              </c:ext>
            </c:extLst>
          </c:dPt>
          <c:dPt>
            <c:idx val="3"/>
            <c:bubble3D val="0"/>
            <c:spPr>
              <a:solidFill>
                <a:srgbClr val="9373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6DDB-4B12-887B-29D002B11A89}"/>
              </c:ext>
            </c:extLst>
          </c:dPt>
          <c:dPt>
            <c:idx val="4"/>
            <c:bubble3D val="0"/>
            <c:spPr>
              <a:solidFill>
                <a:srgbClr val="13A10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6DDB-4B12-887B-29D002B11A89}"/>
              </c:ext>
            </c:extLst>
          </c:dPt>
          <c:dPt>
            <c:idx val="5"/>
            <c:bubble3D val="0"/>
            <c:spPr>
              <a:solidFill>
                <a:srgbClr val="3A96D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6DDB-4B12-887B-29D002B11A89}"/>
              </c:ext>
            </c:extLst>
          </c:dPt>
          <c:dPt>
            <c:idx val="6"/>
            <c:bubble3D val="0"/>
            <c:spPr>
              <a:solidFill>
                <a:srgbClr val="CA501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6DDB-4B12-887B-29D002B11A89}"/>
              </c:ext>
            </c:extLst>
          </c:dPt>
          <c:dPt>
            <c:idx val="7"/>
            <c:bubble3D val="0"/>
            <c:spPr>
              <a:solidFill>
                <a:srgbClr val="57811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6DDB-4B12-887B-29D002B11A89}"/>
              </c:ext>
            </c:extLst>
          </c:dPt>
          <c:dPt>
            <c:idx val="8"/>
            <c:bubble3D val="0"/>
            <c:spPr>
              <a:solidFill>
                <a:srgbClr val="B146C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6DDB-4B12-887B-29D002B11A89}"/>
              </c:ext>
            </c:extLst>
          </c:dPt>
          <c:dPt>
            <c:idx val="9"/>
            <c:bubble3D val="0"/>
            <c:spPr>
              <a:solidFill>
                <a:srgbClr val="AE8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C-6DDB-4B12-887B-29D002B11A89}"/>
              </c:ext>
            </c:extLst>
          </c:dPt>
          <c:dPt>
            <c:idx val="10"/>
            <c:bubble3D val="0"/>
            <c:spPr>
              <a:solidFill>
                <a:srgbClr val="AE8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E-6DDB-4B12-887B-29D002B11A89}"/>
              </c:ext>
            </c:extLst>
          </c:dPt>
          <c:dPt>
            <c:idx val="11"/>
            <c:bubble3D val="0"/>
            <c:spPr>
              <a:solidFill>
                <a:srgbClr val="637C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0-6DDB-4B12-887B-29D002B11A89}"/>
              </c:ext>
            </c:extLst>
          </c:dPt>
          <c:dPt>
            <c:idx val="12"/>
            <c:bubble3D val="0"/>
            <c:spPr>
              <a:solidFill>
                <a:srgbClr val="EE5FB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2-6DDB-4B12-887B-29D002B11A89}"/>
              </c:ext>
            </c:extLst>
          </c:dPt>
          <c:dPt>
            <c:idx val="13"/>
            <c:bubble3D val="0"/>
            <c:spPr>
              <a:solidFill>
                <a:srgbClr val="008B9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4-6DDB-4B12-887B-29D002B11A89}"/>
              </c:ext>
            </c:extLst>
          </c:dPt>
          <c:dPt>
            <c:idx val="14"/>
            <c:bubble3D val="0"/>
            <c:spPr>
              <a:solidFill>
                <a:srgbClr val="D7744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6-6DDB-4B12-887B-29D002B11A89}"/>
              </c:ext>
            </c:extLst>
          </c:dPt>
          <c:dPt>
            <c:idx val="15"/>
            <c:bubble3D val="0"/>
            <c:spPr>
              <a:solidFill>
                <a:srgbClr val="BA58C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8-6DDB-4B12-887B-29D002B11A89}"/>
              </c:ext>
            </c:extLst>
          </c:dPt>
          <c:dPt>
            <c:idx val="16"/>
            <c:bubble3D val="0"/>
            <c:spPr>
              <a:solidFill>
                <a:srgbClr val="3A96D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A-6DDB-4B12-887B-29D002B11A89}"/>
              </c:ext>
            </c:extLst>
          </c:dPt>
          <c:dPt>
            <c:idx val="17"/>
            <c:bubble3D val="0"/>
            <c:spPr>
              <a:solidFill>
                <a:srgbClr val="E300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C-6DDB-4B12-887B-29D002B11A89}"/>
              </c:ext>
            </c:extLst>
          </c:dPt>
          <c:dPt>
            <c:idx val="18"/>
            <c:bubble3D val="0"/>
            <c:spPr>
              <a:solidFill>
                <a:srgbClr val="C36BD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E-6DDB-4B12-887B-29D002B11A89}"/>
              </c:ext>
            </c:extLst>
          </c:dPt>
          <c:dPt>
            <c:idx val="19"/>
            <c:bubble3D val="0"/>
            <c:spPr>
              <a:solidFill>
                <a:srgbClr val="D0622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0-6DDB-4B12-887B-29D002B11A89}"/>
              </c:ext>
            </c:extLst>
          </c:dPt>
          <c:cat>
            <c:strRef>
              <c:f>BUDGET!$E$3:$E$22</c:f>
              <c:strCache>
                <c:ptCount val="20"/>
                <c:pt idx="0">
                  <c:v>Mortgage or rent</c:v>
                </c:pt>
                <c:pt idx="1">
                  <c:v>Groceries</c:v>
                </c:pt>
                <c:pt idx="2">
                  <c:v>Vehicle payment</c:v>
                </c:pt>
                <c:pt idx="3">
                  <c:v>Insurance</c:v>
                </c:pt>
                <c:pt idx="4">
                  <c:v>Electricity</c:v>
                </c:pt>
                <c:pt idx="5">
                  <c:v>Gas</c:v>
                </c:pt>
                <c:pt idx="6">
                  <c:v>Cable</c:v>
                </c:pt>
                <c:pt idx="7">
                  <c:v>Fuel</c:v>
                </c:pt>
                <c:pt idx="8">
                  <c:v>Clothing</c:v>
                </c:pt>
                <c:pt idx="9">
                  <c:v>Bus/taxi fare</c:v>
                </c:pt>
                <c:pt idx="10">
                  <c:v>Phone</c:v>
                </c:pt>
                <c:pt idx="11">
                  <c:v>Hair/nails</c:v>
                </c:pt>
                <c:pt idx="12">
                  <c:v>Dining Out</c:v>
                </c:pt>
                <c:pt idx="13">
                  <c:v>Health club</c:v>
                </c:pt>
                <c:pt idx="14">
                  <c:v>Organization dues or fees</c:v>
                </c:pt>
                <c:pt idx="15">
                  <c:v>Car Maintenance</c:v>
                </c:pt>
                <c:pt idx="16">
                  <c:v>Pet Toys</c:v>
                </c:pt>
                <c:pt idx="17">
                  <c:v>Credit Card</c:v>
                </c:pt>
                <c:pt idx="18">
                  <c:v>Charity</c:v>
                </c:pt>
                <c:pt idx="19">
                  <c:v>Pet Medical</c:v>
                </c:pt>
              </c:strCache>
            </c:strRef>
          </c:cat>
          <c:val>
            <c:numRef>
              <c:f>BUDGET!$G$3:$G$22</c:f>
              <c:numCache>
                <c:formatCode>0.00%</c:formatCode>
                <c:ptCount val="20"/>
                <c:pt idx="0">
                  <c:v>0.18691588785046728</c:v>
                </c:pt>
                <c:pt idx="1">
                  <c:v>0.22429906542056074</c:v>
                </c:pt>
                <c:pt idx="2">
                  <c:v>0.11214953271028037</c:v>
                </c:pt>
                <c:pt idx="3">
                  <c:v>3.7383177570093455E-2</c:v>
                </c:pt>
                <c:pt idx="4">
                  <c:v>5.6074766355140183E-3</c:v>
                </c:pt>
                <c:pt idx="5">
                  <c:v>1.869158878504673E-3</c:v>
                </c:pt>
                <c:pt idx="6">
                  <c:v>1.3084112149532711E-2</c:v>
                </c:pt>
                <c:pt idx="7">
                  <c:v>8.2242990654205608E-2</c:v>
                </c:pt>
                <c:pt idx="8">
                  <c:v>7.476635514018691E-2</c:v>
                </c:pt>
                <c:pt idx="9">
                  <c:v>6.3551401869158877E-2</c:v>
                </c:pt>
                <c:pt idx="10">
                  <c:v>0</c:v>
                </c:pt>
                <c:pt idx="11">
                  <c:v>1.869158878504673E-3</c:v>
                </c:pt>
                <c:pt idx="12">
                  <c:v>6.3551401869158877E-2</c:v>
                </c:pt>
                <c:pt idx="13">
                  <c:v>3.7383177570093455E-2</c:v>
                </c:pt>
                <c:pt idx="14">
                  <c:v>6.5420560747663545E-2</c:v>
                </c:pt>
                <c:pt idx="15">
                  <c:v>2.9906542056074768E-2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6DDB-4B12-887B-29D002B11A89}"/>
            </c:ext>
          </c:extLst>
        </c:ser>
        <c:ser>
          <c:idx val="2"/>
          <c:order val="2"/>
          <c:tx>
            <c:strRef>
              <c:f>BUDGET!$H$2</c:f>
              <c:strCache>
                <c:ptCount val="1"/>
                <c:pt idx="0">
                  <c:v>ACTUAL COST</c:v>
                </c:pt>
              </c:strCache>
            </c:strRef>
          </c:tx>
          <c:dPt>
            <c:idx val="0"/>
            <c:bubble3D val="0"/>
            <c:spPr>
              <a:solidFill>
                <a:srgbClr val="637C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6DDB-4B12-887B-29D002B11A89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6DDB-4B12-887B-29D002B11A89}"/>
              </c:ext>
            </c:extLst>
          </c:dPt>
          <c:dPt>
            <c:idx val="2"/>
            <c:bubble3D val="0"/>
            <c:spPr>
              <a:solidFill>
                <a:srgbClr val="2AA0A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6DDB-4B12-887B-29D002B11A89}"/>
              </c:ext>
            </c:extLst>
          </c:dPt>
          <c:dPt>
            <c:idx val="3"/>
            <c:bubble3D val="0"/>
            <c:spPr>
              <a:solidFill>
                <a:srgbClr val="9373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6DDB-4B12-887B-29D002B11A89}"/>
              </c:ext>
            </c:extLst>
          </c:dPt>
          <c:dPt>
            <c:idx val="4"/>
            <c:bubble3D val="0"/>
            <c:spPr>
              <a:solidFill>
                <a:srgbClr val="13A10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6DDB-4B12-887B-29D002B11A89}"/>
              </c:ext>
            </c:extLst>
          </c:dPt>
          <c:dPt>
            <c:idx val="5"/>
            <c:bubble3D val="0"/>
            <c:spPr>
              <a:solidFill>
                <a:srgbClr val="3A96D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6DDB-4B12-887B-29D002B11A89}"/>
              </c:ext>
            </c:extLst>
          </c:dPt>
          <c:dPt>
            <c:idx val="6"/>
            <c:bubble3D val="0"/>
            <c:spPr>
              <a:solidFill>
                <a:srgbClr val="CA501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6DDB-4B12-887B-29D002B11A89}"/>
              </c:ext>
            </c:extLst>
          </c:dPt>
          <c:dPt>
            <c:idx val="7"/>
            <c:bubble3D val="0"/>
            <c:spPr>
              <a:solidFill>
                <a:srgbClr val="57811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1-6DDB-4B12-887B-29D002B11A89}"/>
              </c:ext>
            </c:extLst>
          </c:dPt>
          <c:dPt>
            <c:idx val="8"/>
            <c:bubble3D val="0"/>
            <c:spPr>
              <a:solidFill>
                <a:srgbClr val="B146C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6DDB-4B12-887B-29D002B11A89}"/>
              </c:ext>
            </c:extLst>
          </c:dPt>
          <c:dPt>
            <c:idx val="9"/>
            <c:bubble3D val="0"/>
            <c:spPr>
              <a:solidFill>
                <a:srgbClr val="AE8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6DDB-4B12-887B-29D002B11A89}"/>
              </c:ext>
            </c:extLst>
          </c:dPt>
          <c:dPt>
            <c:idx val="10"/>
            <c:bubble3D val="0"/>
            <c:spPr>
              <a:solidFill>
                <a:srgbClr val="AE8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6DDB-4B12-887B-29D002B11A89}"/>
              </c:ext>
            </c:extLst>
          </c:dPt>
          <c:dPt>
            <c:idx val="11"/>
            <c:bubble3D val="0"/>
            <c:spPr>
              <a:solidFill>
                <a:srgbClr val="637C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6DDB-4B12-887B-29D002B11A89}"/>
              </c:ext>
            </c:extLst>
          </c:dPt>
          <c:dPt>
            <c:idx val="12"/>
            <c:bubble3D val="0"/>
            <c:spPr>
              <a:solidFill>
                <a:srgbClr val="EE5FB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B-6DDB-4B12-887B-29D002B11A89}"/>
              </c:ext>
            </c:extLst>
          </c:dPt>
          <c:dPt>
            <c:idx val="13"/>
            <c:bubble3D val="0"/>
            <c:spPr>
              <a:solidFill>
                <a:srgbClr val="008B9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D-6DDB-4B12-887B-29D002B11A89}"/>
              </c:ext>
            </c:extLst>
          </c:dPt>
          <c:dPt>
            <c:idx val="14"/>
            <c:bubble3D val="0"/>
            <c:spPr>
              <a:solidFill>
                <a:srgbClr val="D7744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F-6DDB-4B12-887B-29D002B11A89}"/>
              </c:ext>
            </c:extLst>
          </c:dPt>
          <c:dPt>
            <c:idx val="15"/>
            <c:bubble3D val="0"/>
            <c:spPr>
              <a:solidFill>
                <a:srgbClr val="BA58C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1-6DDB-4B12-887B-29D002B11A89}"/>
              </c:ext>
            </c:extLst>
          </c:dPt>
          <c:dPt>
            <c:idx val="16"/>
            <c:bubble3D val="0"/>
            <c:spPr>
              <a:solidFill>
                <a:srgbClr val="3A96D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3-6DDB-4B12-887B-29D002B11A89}"/>
              </c:ext>
            </c:extLst>
          </c:dPt>
          <c:dPt>
            <c:idx val="17"/>
            <c:bubble3D val="0"/>
            <c:spPr>
              <a:solidFill>
                <a:srgbClr val="E300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5-6DDB-4B12-887B-29D002B11A89}"/>
              </c:ext>
            </c:extLst>
          </c:dPt>
          <c:dPt>
            <c:idx val="18"/>
            <c:bubble3D val="0"/>
            <c:spPr>
              <a:solidFill>
                <a:srgbClr val="C36BD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7-6DDB-4B12-887B-29D002B11A89}"/>
              </c:ext>
            </c:extLst>
          </c:dPt>
          <c:dPt>
            <c:idx val="19"/>
            <c:bubble3D val="0"/>
            <c:spPr>
              <a:solidFill>
                <a:srgbClr val="D0622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9-6DDB-4B12-887B-29D002B11A89}"/>
              </c:ext>
            </c:extLst>
          </c:dPt>
          <c:cat>
            <c:strRef>
              <c:f>BUDGET!$E$3:$E$22</c:f>
              <c:strCache>
                <c:ptCount val="20"/>
                <c:pt idx="0">
                  <c:v>Mortgage or rent</c:v>
                </c:pt>
                <c:pt idx="1">
                  <c:v>Groceries</c:v>
                </c:pt>
                <c:pt idx="2">
                  <c:v>Vehicle payment</c:v>
                </c:pt>
                <c:pt idx="3">
                  <c:v>Insurance</c:v>
                </c:pt>
                <c:pt idx="4">
                  <c:v>Electricity</c:v>
                </c:pt>
                <c:pt idx="5">
                  <c:v>Gas</c:v>
                </c:pt>
                <c:pt idx="6">
                  <c:v>Cable</c:v>
                </c:pt>
                <c:pt idx="7">
                  <c:v>Fuel</c:v>
                </c:pt>
                <c:pt idx="8">
                  <c:v>Clothing</c:v>
                </c:pt>
                <c:pt idx="9">
                  <c:v>Bus/taxi fare</c:v>
                </c:pt>
                <c:pt idx="10">
                  <c:v>Phone</c:v>
                </c:pt>
                <c:pt idx="11">
                  <c:v>Hair/nails</c:v>
                </c:pt>
                <c:pt idx="12">
                  <c:v>Dining Out</c:v>
                </c:pt>
                <c:pt idx="13">
                  <c:v>Health club</c:v>
                </c:pt>
                <c:pt idx="14">
                  <c:v>Organization dues or fees</c:v>
                </c:pt>
                <c:pt idx="15">
                  <c:v>Car Maintenance</c:v>
                </c:pt>
                <c:pt idx="16">
                  <c:v>Pet Toys</c:v>
                </c:pt>
                <c:pt idx="17">
                  <c:v>Credit Card</c:v>
                </c:pt>
                <c:pt idx="18">
                  <c:v>Charity</c:v>
                </c:pt>
                <c:pt idx="19">
                  <c:v>Pet Medical</c:v>
                </c:pt>
              </c:strCache>
            </c:strRef>
          </c:cat>
          <c:val>
            <c:numRef>
              <c:f>BUDGET!$H$3:$H$22</c:f>
              <c:numCache>
                <c:formatCode>_("$"* #,##0.00_);_("$"* \(#,##0.00\);_("$"* "-"??_);_(@_)</c:formatCode>
                <c:ptCount val="20"/>
                <c:pt idx="0">
                  <c:v>500</c:v>
                </c:pt>
                <c:pt idx="1">
                  <c:v>450</c:v>
                </c:pt>
                <c:pt idx="2">
                  <c:v>300</c:v>
                </c:pt>
                <c:pt idx="3">
                  <c:v>100</c:v>
                </c:pt>
                <c:pt idx="4">
                  <c:v>15</c:v>
                </c:pt>
                <c:pt idx="5">
                  <c:v>5</c:v>
                </c:pt>
                <c:pt idx="6">
                  <c:v>35</c:v>
                </c:pt>
                <c:pt idx="7">
                  <c:v>220</c:v>
                </c:pt>
                <c:pt idx="8">
                  <c:v>200</c:v>
                </c:pt>
                <c:pt idx="9">
                  <c:v>170</c:v>
                </c:pt>
                <c:pt idx="10">
                  <c:v>0</c:v>
                </c:pt>
                <c:pt idx="11">
                  <c:v>25</c:v>
                </c:pt>
                <c:pt idx="12">
                  <c:v>200</c:v>
                </c:pt>
                <c:pt idx="13">
                  <c:v>100</c:v>
                </c:pt>
                <c:pt idx="14">
                  <c:v>175</c:v>
                </c:pt>
                <c:pt idx="15">
                  <c:v>80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6DDB-4B12-887B-29D002B11A89}"/>
            </c:ext>
          </c:extLst>
        </c:ser>
        <c:ser>
          <c:idx val="3"/>
          <c:order val="3"/>
          <c:tx>
            <c:strRef>
              <c:f>BUDGET!$I$2</c:f>
              <c:strCache>
                <c:ptCount val="1"/>
                <c:pt idx="0">
                  <c:v>DIFFERENCE</c:v>
                </c:pt>
              </c:strCache>
            </c:strRef>
          </c:tx>
          <c:dPt>
            <c:idx val="0"/>
            <c:bubble3D val="0"/>
            <c:spPr>
              <a:solidFill>
                <a:srgbClr val="637C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C-6DDB-4B12-887B-29D002B11A89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E-6DDB-4B12-887B-29D002B11A89}"/>
              </c:ext>
            </c:extLst>
          </c:dPt>
          <c:dPt>
            <c:idx val="2"/>
            <c:bubble3D val="0"/>
            <c:spPr>
              <a:solidFill>
                <a:srgbClr val="2AA0A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0-6DDB-4B12-887B-29D002B11A89}"/>
              </c:ext>
            </c:extLst>
          </c:dPt>
          <c:dPt>
            <c:idx val="3"/>
            <c:bubble3D val="0"/>
            <c:spPr>
              <a:solidFill>
                <a:srgbClr val="9373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2-6DDB-4B12-887B-29D002B11A89}"/>
              </c:ext>
            </c:extLst>
          </c:dPt>
          <c:dPt>
            <c:idx val="4"/>
            <c:bubble3D val="0"/>
            <c:spPr>
              <a:solidFill>
                <a:srgbClr val="13A10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4-6DDB-4B12-887B-29D002B11A89}"/>
              </c:ext>
            </c:extLst>
          </c:dPt>
          <c:dPt>
            <c:idx val="5"/>
            <c:bubble3D val="0"/>
            <c:spPr>
              <a:solidFill>
                <a:srgbClr val="3A96D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6-6DDB-4B12-887B-29D002B11A89}"/>
              </c:ext>
            </c:extLst>
          </c:dPt>
          <c:dPt>
            <c:idx val="6"/>
            <c:bubble3D val="0"/>
            <c:spPr>
              <a:solidFill>
                <a:srgbClr val="CA501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8-6DDB-4B12-887B-29D002B11A89}"/>
              </c:ext>
            </c:extLst>
          </c:dPt>
          <c:dPt>
            <c:idx val="7"/>
            <c:bubble3D val="0"/>
            <c:spPr>
              <a:solidFill>
                <a:srgbClr val="57811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A-6DDB-4B12-887B-29D002B11A89}"/>
              </c:ext>
            </c:extLst>
          </c:dPt>
          <c:dPt>
            <c:idx val="8"/>
            <c:bubble3D val="0"/>
            <c:spPr>
              <a:solidFill>
                <a:srgbClr val="B146C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C-6DDB-4B12-887B-29D002B11A89}"/>
              </c:ext>
            </c:extLst>
          </c:dPt>
          <c:dPt>
            <c:idx val="9"/>
            <c:bubble3D val="0"/>
            <c:spPr>
              <a:solidFill>
                <a:srgbClr val="AE8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E-6DDB-4B12-887B-29D002B11A89}"/>
              </c:ext>
            </c:extLst>
          </c:dPt>
          <c:dPt>
            <c:idx val="10"/>
            <c:bubble3D val="0"/>
            <c:spPr>
              <a:solidFill>
                <a:srgbClr val="AE8C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0-6DDB-4B12-887B-29D002B11A89}"/>
              </c:ext>
            </c:extLst>
          </c:dPt>
          <c:dPt>
            <c:idx val="11"/>
            <c:bubble3D val="0"/>
            <c:spPr>
              <a:solidFill>
                <a:srgbClr val="637C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2-6DDB-4B12-887B-29D002B11A89}"/>
              </c:ext>
            </c:extLst>
          </c:dPt>
          <c:dPt>
            <c:idx val="12"/>
            <c:bubble3D val="0"/>
            <c:spPr>
              <a:solidFill>
                <a:srgbClr val="EE5FB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4-6DDB-4B12-887B-29D002B11A89}"/>
              </c:ext>
            </c:extLst>
          </c:dPt>
          <c:dPt>
            <c:idx val="13"/>
            <c:bubble3D val="0"/>
            <c:spPr>
              <a:solidFill>
                <a:srgbClr val="008B9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6-6DDB-4B12-887B-29D002B11A89}"/>
              </c:ext>
            </c:extLst>
          </c:dPt>
          <c:dPt>
            <c:idx val="14"/>
            <c:bubble3D val="0"/>
            <c:spPr>
              <a:solidFill>
                <a:srgbClr val="D7744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8-6DDB-4B12-887B-29D002B11A89}"/>
              </c:ext>
            </c:extLst>
          </c:dPt>
          <c:dPt>
            <c:idx val="15"/>
            <c:bubble3D val="0"/>
            <c:spPr>
              <a:solidFill>
                <a:srgbClr val="BA58C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A-6DDB-4B12-887B-29D002B11A89}"/>
              </c:ext>
            </c:extLst>
          </c:dPt>
          <c:dPt>
            <c:idx val="16"/>
            <c:bubble3D val="0"/>
            <c:spPr>
              <a:solidFill>
                <a:srgbClr val="3A96D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C-6DDB-4B12-887B-29D002B11A89}"/>
              </c:ext>
            </c:extLst>
          </c:dPt>
          <c:dPt>
            <c:idx val="17"/>
            <c:bubble3D val="0"/>
            <c:spPr>
              <a:solidFill>
                <a:srgbClr val="E300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E-6DDB-4B12-887B-29D002B11A89}"/>
              </c:ext>
            </c:extLst>
          </c:dPt>
          <c:dPt>
            <c:idx val="18"/>
            <c:bubble3D val="0"/>
            <c:spPr>
              <a:solidFill>
                <a:srgbClr val="C36BD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0-6DDB-4B12-887B-29D002B11A89}"/>
              </c:ext>
            </c:extLst>
          </c:dPt>
          <c:dPt>
            <c:idx val="19"/>
            <c:bubble3D val="0"/>
            <c:spPr>
              <a:solidFill>
                <a:srgbClr val="D0622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2-6DDB-4B12-887B-29D002B11A89}"/>
              </c:ext>
            </c:extLst>
          </c:dPt>
          <c:cat>
            <c:strRef>
              <c:f>BUDGET!$E$3:$E$22</c:f>
              <c:strCache>
                <c:ptCount val="20"/>
                <c:pt idx="0">
                  <c:v>Mortgage or rent</c:v>
                </c:pt>
                <c:pt idx="1">
                  <c:v>Groceries</c:v>
                </c:pt>
                <c:pt idx="2">
                  <c:v>Vehicle payment</c:v>
                </c:pt>
                <c:pt idx="3">
                  <c:v>Insurance</c:v>
                </c:pt>
                <c:pt idx="4">
                  <c:v>Electricity</c:v>
                </c:pt>
                <c:pt idx="5">
                  <c:v>Gas</c:v>
                </c:pt>
                <c:pt idx="6">
                  <c:v>Cable</c:v>
                </c:pt>
                <c:pt idx="7">
                  <c:v>Fuel</c:v>
                </c:pt>
                <c:pt idx="8">
                  <c:v>Clothing</c:v>
                </c:pt>
                <c:pt idx="9">
                  <c:v>Bus/taxi fare</c:v>
                </c:pt>
                <c:pt idx="10">
                  <c:v>Phone</c:v>
                </c:pt>
                <c:pt idx="11">
                  <c:v>Hair/nails</c:v>
                </c:pt>
                <c:pt idx="12">
                  <c:v>Dining Out</c:v>
                </c:pt>
                <c:pt idx="13">
                  <c:v>Health club</c:v>
                </c:pt>
                <c:pt idx="14">
                  <c:v>Organization dues or fees</c:v>
                </c:pt>
                <c:pt idx="15">
                  <c:v>Car Maintenance</c:v>
                </c:pt>
                <c:pt idx="16">
                  <c:v>Pet Toys</c:v>
                </c:pt>
                <c:pt idx="17">
                  <c:v>Credit Card</c:v>
                </c:pt>
                <c:pt idx="18">
                  <c:v>Charity</c:v>
                </c:pt>
                <c:pt idx="19">
                  <c:v>Pet Medical</c:v>
                </c:pt>
              </c:strCache>
            </c:strRef>
          </c:cat>
          <c:val>
            <c:numRef>
              <c:f>BUDGET!$I$3:$I$22</c:f>
              <c:numCache>
                <c:formatCode>_("$"* #,##0.00_);_("$"* \(#,##0.00\);_("$"* "-"??_);_(@_)</c:formatCode>
                <c:ptCount val="20"/>
                <c:pt idx="0">
                  <c:v>0</c:v>
                </c:pt>
                <c:pt idx="1">
                  <c:v>150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-20</c:v>
                </c:pt>
                <c:pt idx="12">
                  <c:v>-30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6DDB-4B12-887B-29D002B11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747474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Daily_expense_tracker</a:t>
            </a:r>
          </a:p>
        </c:rich>
      </c:tx>
      <c:layout>
        <c:manualLayout>
          <c:xMode val="edge"/>
          <c:yMode val="edge"/>
          <c:x val="0.35678165919867749"/>
          <c:y val="3.0386740331491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'Expense Tracker'!$C$2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invertIfNegative val="0"/>
          <c:cat>
            <c:numRef>
              <c:f>'Expense Tracker'!$A$3:$A$25</c:f>
              <c:numCache>
                <c:formatCode>m/d/yyyy</c:formatCode>
                <c:ptCount val="23"/>
                <c:pt idx="0">
                  <c:v>45937</c:v>
                </c:pt>
                <c:pt idx="1">
                  <c:v>45680</c:v>
                </c:pt>
                <c:pt idx="2">
                  <c:v>45680</c:v>
                </c:pt>
                <c:pt idx="3">
                  <c:v>45679</c:v>
                </c:pt>
                <c:pt idx="4">
                  <c:v>45678</c:v>
                </c:pt>
                <c:pt idx="5">
                  <c:v>45677</c:v>
                </c:pt>
                <c:pt idx="6">
                  <c:v>45676</c:v>
                </c:pt>
                <c:pt idx="7">
                  <c:v>45675</c:v>
                </c:pt>
                <c:pt idx="8">
                  <c:v>45674</c:v>
                </c:pt>
                <c:pt idx="9">
                  <c:v>45673</c:v>
                </c:pt>
                <c:pt idx="10">
                  <c:v>45672</c:v>
                </c:pt>
                <c:pt idx="11">
                  <c:v>45671</c:v>
                </c:pt>
                <c:pt idx="12">
                  <c:v>45670</c:v>
                </c:pt>
                <c:pt idx="13">
                  <c:v>45669</c:v>
                </c:pt>
                <c:pt idx="14">
                  <c:v>45668</c:v>
                </c:pt>
                <c:pt idx="15">
                  <c:v>45667</c:v>
                </c:pt>
                <c:pt idx="16">
                  <c:v>45666</c:v>
                </c:pt>
                <c:pt idx="17">
                  <c:v>45665</c:v>
                </c:pt>
                <c:pt idx="18">
                  <c:v>45664</c:v>
                </c:pt>
                <c:pt idx="19">
                  <c:v>45663</c:v>
                </c:pt>
                <c:pt idx="20">
                  <c:v>45662</c:v>
                </c:pt>
                <c:pt idx="21">
                  <c:v>45661</c:v>
                </c:pt>
                <c:pt idx="22">
                  <c:v>45660</c:v>
                </c:pt>
              </c:numCache>
            </c:numRef>
          </c:cat>
          <c:val>
            <c:numRef>
              <c:f>'Expense Tracker'!$C$3:$C$25</c:f>
              <c:numCache>
                <c:formatCode>_("$"* #,##0.00_);_("$"* \(#,##0.00\);_("$"* "-"??_);_(@_)</c:formatCode>
                <c:ptCount val="23"/>
                <c:pt idx="0">
                  <c:v>13</c:v>
                </c:pt>
                <c:pt idx="1">
                  <c:v>20</c:v>
                </c:pt>
                <c:pt idx="2">
                  <c:v>90</c:v>
                </c:pt>
                <c:pt idx="3">
                  <c:v>8</c:v>
                </c:pt>
                <c:pt idx="4">
                  <c:v>15</c:v>
                </c:pt>
                <c:pt idx="5">
                  <c:v>90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60</c:v>
                </c:pt>
                <c:pt idx="10">
                  <c:v>30</c:v>
                </c:pt>
                <c:pt idx="11">
                  <c:v>75</c:v>
                </c:pt>
                <c:pt idx="12">
                  <c:v>100</c:v>
                </c:pt>
                <c:pt idx="13">
                  <c:v>70</c:v>
                </c:pt>
                <c:pt idx="14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D-4387-812F-ACB9C20EA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1"/>
        <c:axId val="169995784"/>
        <c:axId val="275133960"/>
      </c:barChart>
      <c:dateAx>
        <c:axId val="169995784"/>
        <c:scaling>
          <c:orientation val="minMax"/>
          <c:max val="45681"/>
          <c:min val="45667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133960"/>
        <c:crosses val="autoZero"/>
        <c:auto val="1"/>
        <c:lblOffset val="100"/>
        <c:baseTimeUnit val="days"/>
      </c:dateAx>
      <c:valAx>
        <c:axId val="27513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9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0D0D0D"/>
    </a:solidFill>
    <a:ln w="9525" cap="flat" cmpd="sng" algn="ctr">
      <a:solidFill>
        <a:srgbClr val="262626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_xlchart.v1.6</cx:f>
      </cx:numDim>
    </cx:data>
    <cx:data id="1">
      <cx:strDim type="cat">
        <cx:f>_xlchart.v1.0</cx:f>
      </cx:strDim>
      <cx:numDim type="size">
        <cx:f>_xlchart.v1.2</cx:f>
      </cx:numDim>
    </cx:data>
    <cx:data id="2">
      <cx:strDim type="cat">
        <cx:f>_xlchart.v1.0</cx:f>
      </cx:strDim>
      <cx:numDim type="size">
        <cx:f>_xlchart.v1.4</cx:f>
      </cx:numDim>
    </cx:data>
    <cx:data id="3">
      <cx:strDim type="cat">
        <cx:f>_xlchart.v1.0</cx:f>
      </cx:strDim>
      <cx:numDim type="size">
        <cx:f>_xlchart.v1.8</cx:f>
      </cx:numDim>
    </cx:data>
  </cx:chartData>
  <cx:chart>
    <cx:title pos="t" align="ctr" overlay="0">
      <cx:tx>
        <cx:txData>
          <cx:v>ACTUAL COST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1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rPr b="1">
              <a:solidFill>
                <a:srgbClr val="000000"/>
              </a:solidFill>
            </a:rPr>
            <a:t>ACTUAL COST</a:t>
          </a:r>
        </a:p>
      </cx:txPr>
    </cx:title>
    <cx:plotArea>
      <cx:plotAreaRegion>
        <cx:series layoutId="treemap" uniqueId="{00000000-7DBF-4665-BB95-66A42DC7C488}" formatIdx="0">
          <cx:tx>
            <cx:txData>
              <cx:f>_xlchart.v1.5</cx:f>
              <cx:v>ACTUAL COST</cx:v>
            </cx:txData>
          </cx:tx>
          <cx:dataLabels pos="inEnd">
            <cx:txPr>
              <a:bodyPr vertOverflow="overflow" horzOverflow="overflow" wrap="square" lIns="0" tIns="0" rIns="0" bIns="0"/>
              <a:lstStyle/>
              <a:p>
                <a:pPr algn="ctr" rtl="0">
                  <a:defRPr sz="1200" b="0" i="0">
                    <a:solidFill>
                      <a:srgbClr val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/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  <cx:series layoutId="treemap" hidden="1" uniqueId="{00000001-7DBF-4665-BB95-66A42DC7C488}" formatIdx="1">
          <cx:tx>
            <cx:txData>
              <cx:f>_xlchart.v1.1</cx:f>
              <cx:v>PROJECTED COST</cx:v>
            </cx:txData>
          </cx:tx>
          <cx:dataLabels pos="inEnd">
            <cx:visibility seriesName="0" categoryName="1" value="0"/>
          </cx:dataLabels>
          <cx:dataId val="1"/>
          <cx:layoutPr>
            <cx:parentLabelLayout val="overlapping"/>
          </cx:layoutPr>
        </cx:series>
        <cx:series layoutId="treemap" hidden="1" uniqueId="{00000002-7DBF-4665-BB95-66A42DC7C488}" formatIdx="2">
          <cx:tx>
            <cx:txData>
              <cx:f>_xlchart.v1.3</cx:f>
              <cx:v>% Total</cx:v>
            </cx:txData>
          </cx:tx>
          <cx:dataLabels pos="inEnd">
            <cx:visibility seriesName="0" categoryName="1" value="0"/>
          </cx:dataLabels>
          <cx:dataId val="2"/>
          <cx:layoutPr>
            <cx:parentLabelLayout val="overlapping"/>
          </cx:layoutPr>
        </cx:series>
        <cx:series layoutId="treemap" hidden="1" uniqueId="{00000003-7DBF-4665-BB95-66A42DC7C488}" formatIdx="3">
          <cx:tx>
            <cx:txData>
              <cx:f>_xlchart.v1.7</cx:f>
              <cx:v>DIFFERENCE</cx:v>
            </cx:txData>
          </cx:tx>
          <cx:dataLabels pos="inEnd">
            <cx:visibility seriesName="0" categoryName="1" value="0"/>
          </cx:dataLabels>
          <cx:dataId val="3"/>
          <cx:layoutPr>
            <cx:parentLabelLayout val="overlapping"/>
          </cx:layoutPr>
        </cx:series>
      </cx:plotAreaRegion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  <cx:spPr>
    <a:solidFill>
      <a:srgbClr val="F2F2F2"/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3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</xdr:row>
      <xdr:rowOff>180975</xdr:rowOff>
    </xdr:from>
    <xdr:to>
      <xdr:col>8</xdr:col>
      <xdr:colOff>314325</xdr:colOff>
      <xdr:row>23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4">
              <a:extLst>
                <a:ext uri="{FF2B5EF4-FFF2-40B4-BE49-F238E27FC236}">
                  <a16:creationId xmlns:a16="http://schemas.microsoft.com/office/drawing/2014/main" id="{409114A0-6A52-7702-11B0-45DA09BFA9E6}"/>
                </a:ext>
                <a:ext uri="{147F2762-F138-4A5C-976F-8EAC2B608ADB}">
                  <a16:predDERef xmlns:a16="http://schemas.microsoft.com/office/drawing/2014/main" pred="{946C9D5A-48C7-4E21-7B21-84B848658C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0075" y="752475"/>
              <a:ext cx="4591050" cy="3629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123825</xdr:colOff>
      <xdr:row>3</xdr:row>
      <xdr:rowOff>171450</xdr:rowOff>
    </xdr:from>
    <xdr:to>
      <xdr:col>19</xdr:col>
      <xdr:colOff>95250</xdr:colOff>
      <xdr:row>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6C9D5A-48C7-4E21-7B21-84B848658CDD}"/>
            </a:ext>
            <a:ext uri="{147F2762-F138-4A5C-976F-8EAC2B608ADB}">
              <a16:predDERef xmlns:a16="http://schemas.microsoft.com/office/drawing/2014/main" pred="{409114A0-6A52-7702-11B0-45DA09BFA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504825</xdr:colOff>
      <xdr:row>24</xdr:row>
      <xdr:rowOff>152400</xdr:rowOff>
    </xdr:from>
    <xdr:to>
      <xdr:col>8</xdr:col>
      <xdr:colOff>304800</xdr:colOff>
      <xdr:row>42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5339C3-1888-9ABB-CEEC-7755D54AAB3F}"/>
            </a:ext>
            <a:ext uri="{147F2762-F138-4A5C-976F-8EAC2B608ADB}">
              <a16:predDERef xmlns:a16="http://schemas.microsoft.com/office/drawing/2014/main" pred="{946C9D5A-48C7-4E21-7B21-84B848658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41D9B6-DA9E-41A1-B075-D97E94F3C20B}" name="Table6" displayName="Table6" ref="E2:I22" headerRowDxfId="17" dataDxfId="16">
  <autoFilter ref="E2:I22" xr:uid="{16E016BF-AE84-4F4B-9CDF-1D939B0CF407}"/>
  <sortState xmlns:xlrd2="http://schemas.microsoft.com/office/spreadsheetml/2017/richdata2" ref="E3:I22">
    <sortCondition descending="1" ref="F2:F22"/>
  </sortState>
  <tableColumns count="5">
    <tableColumn id="1" xr3:uid="{84DF53BA-9110-474A-81AC-117B0E00F692}" name="EXPENSE" totalsRowLabel="Total" dataDxfId="14" totalsRowDxfId="15"/>
    <tableColumn id="2" xr3:uid="{B18B207A-F480-4F59-B9DF-1FE5BC6AC991}" name="PROJECTED COST" totalsRowFunction="sum" dataDxfId="12" totalsRowDxfId="13"/>
    <tableColumn id="5" xr3:uid="{A1016C08-82E7-4CA6-AE8F-E1FD66841377}" name="% Total" dataDxfId="10" totalsRowDxfId="11">
      <calculatedColumnFormula>Table6[[#This Row],[PROJECTED COST]]/SUM(Table6[PROJECTED COST])</calculatedColumnFormula>
    </tableColumn>
    <tableColumn id="3" xr3:uid="{3557F696-552E-40B8-A47C-F74A943A53DF}" name="ACTUAL COST" dataDxfId="8" totalsRowDxfId="9"/>
    <tableColumn id="4" xr3:uid="{08181D72-5ED5-4170-AE25-C05576DCBABA}" name="DIFFERENCE" dataDxfId="6" totalsRowDxfId="7">
      <calculatedColumnFormula>F3-H3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B83A76-E971-4E21-A036-97AF77C3D6BD}" name="Table3" displayName="Table3" ref="A2:B4" totalsRowShown="0" headerRowDxfId="5" dataDxfId="4">
  <autoFilter ref="A2:B4" xr:uid="{F4B83A76-E971-4E21-A036-97AF77C3D6BD}"/>
  <tableColumns count="2">
    <tableColumn id="1" xr3:uid="{C22EBD91-9A03-483B-8F86-CE70B910783A}" name="CATEGORY" dataDxfId="3"/>
    <tableColumn id="2" xr3:uid="{6FD1BA94-A247-4AD9-97CE-F474F74BE582}" name="AMOUNT" dataDxfId="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2B06CF-D5ED-4EF6-BB6F-8C28CAA553D3}" name="Table1" displayName="Table1" ref="A2:D25" totalsRowShown="0">
  <autoFilter ref="A2:D25" xr:uid="{1D2B06CF-D5ED-4EF6-BB6F-8C28CAA553D3}"/>
  <tableColumns count="4">
    <tableColumn id="1" xr3:uid="{259671BF-0025-4D69-A601-CC0610044F8F}" name="DATE" dataDxfId="1"/>
    <tableColumn id="2" xr3:uid="{F2C73153-847F-49B5-98BE-9B6113580371}" name="EXPENSE"/>
    <tableColumn id="3" xr3:uid="{B5162971-0001-48EE-A84D-0E623575DE77}" name="TOTAL COST" dataDxfId="0"/>
    <tableColumn id="4" xr3:uid="{790F39D5-8D70-48BC-B6CD-AFF14A0C349D}" name="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B366-4E8B-4259-9318-74435327D800}">
  <dimension ref="A1:I31"/>
  <sheetViews>
    <sheetView topLeftCell="B1" zoomScaleNormal="100" workbookViewId="0">
      <selection activeCell="F10" sqref="F10"/>
    </sheetView>
  </sheetViews>
  <sheetFormatPr defaultColWidth="9" defaultRowHeight="15.75"/>
  <cols>
    <col min="1" max="1" width="16.28515625" style="1" bestFit="1" customWidth="1"/>
    <col min="2" max="2" width="13" style="1" customWidth="1"/>
    <col min="3" max="3" width="10" style="1" bestFit="1" customWidth="1"/>
    <col min="4" max="4" width="14.28515625" style="1" bestFit="1" customWidth="1"/>
    <col min="5" max="5" width="22.85546875" style="1" bestFit="1" customWidth="1"/>
    <col min="6" max="6" width="19" style="1" bestFit="1" customWidth="1"/>
    <col min="7" max="7" width="24.28515625" style="1" bestFit="1" customWidth="1"/>
    <col min="8" max="8" width="16.28515625" style="1" bestFit="1" customWidth="1"/>
    <col min="9" max="9" width="17.5703125" style="1" customWidth="1"/>
    <col min="10" max="12" width="9" style="1"/>
    <col min="13" max="13" width="36.5703125" style="1" bestFit="1" customWidth="1"/>
    <col min="14" max="16384" width="9" style="1"/>
  </cols>
  <sheetData>
    <row r="1" spans="1:9" ht="19.899999999999999" thickBot="1">
      <c r="A1" s="7" t="s">
        <v>0</v>
      </c>
      <c r="B1" s="7"/>
      <c r="E1" s="7" t="s">
        <v>1</v>
      </c>
      <c r="F1" s="7"/>
      <c r="G1" s="7"/>
      <c r="H1" s="7"/>
    </row>
    <row r="2" spans="1:9">
      <c r="A2" s="1" t="s">
        <v>2</v>
      </c>
      <c r="B2" s="1" t="s">
        <v>3</v>
      </c>
      <c r="E2" s="1" t="s">
        <v>4</v>
      </c>
      <c r="F2" s="1" t="s">
        <v>5</v>
      </c>
      <c r="G2" s="4" t="s">
        <v>6</v>
      </c>
      <c r="H2" s="1" t="s">
        <v>7</v>
      </c>
      <c r="I2" s="1" t="s">
        <v>8</v>
      </c>
    </row>
    <row r="3" spans="1:9">
      <c r="A3" s="1" t="s">
        <v>9</v>
      </c>
      <c r="B3" s="2">
        <v>5000</v>
      </c>
      <c r="E3" s="1" t="s">
        <v>10</v>
      </c>
      <c r="F3" s="2">
        <v>500</v>
      </c>
      <c r="G3" s="8">
        <f>Table6[[#This Row],[PROJECTED COST]]/SUM(Table6[PROJECTED COST])</f>
        <v>0.18691588785046728</v>
      </c>
      <c r="H3" s="2">
        <f>Table6[[#This Row],[PROJECTED COST]]</f>
        <v>500</v>
      </c>
      <c r="I3" s="2">
        <f t="shared" ref="I3:I22" si="0">F3-H3</f>
        <v>0</v>
      </c>
    </row>
    <row r="4" spans="1:9">
      <c r="A4" s="1" t="s">
        <v>11</v>
      </c>
      <c r="B4" s="2">
        <v>1200</v>
      </c>
      <c r="E4" s="1" t="s">
        <v>12</v>
      </c>
      <c r="F4" s="2">
        <v>600</v>
      </c>
      <c r="G4" s="8">
        <f>Table6[[#This Row],[PROJECTED COST]]/SUM(Table6[PROJECTED COST])</f>
        <v>0.22429906542056074</v>
      </c>
      <c r="H4" s="2">
        <v>450</v>
      </c>
      <c r="I4" s="2">
        <f t="shared" si="0"/>
        <v>150</v>
      </c>
    </row>
    <row r="5" spans="1:9">
      <c r="E5" s="1" t="s">
        <v>13</v>
      </c>
      <c r="F5" s="2">
        <v>300</v>
      </c>
      <c r="G5" s="8">
        <f>Table6[[#This Row],[PROJECTED COST]]/SUM(Table6[PROJECTED COST])</f>
        <v>0.11214953271028037</v>
      </c>
      <c r="H5" s="2">
        <f>Table6[[#This Row],[PROJECTED COST]]</f>
        <v>300</v>
      </c>
      <c r="I5" s="2">
        <f t="shared" si="0"/>
        <v>0</v>
      </c>
    </row>
    <row r="6" spans="1:9">
      <c r="E6" s="1" t="s">
        <v>14</v>
      </c>
      <c r="F6" s="2">
        <v>100</v>
      </c>
      <c r="G6" s="8">
        <f>Table6[[#This Row],[PROJECTED COST]]/SUM(Table6[PROJECTED COST])</f>
        <v>3.7383177570093455E-2</v>
      </c>
      <c r="H6" s="2">
        <f>Table6[[#This Row],[PROJECTED COST]]</f>
        <v>100</v>
      </c>
      <c r="I6" s="2">
        <f t="shared" si="0"/>
        <v>0</v>
      </c>
    </row>
    <row r="7" spans="1:9">
      <c r="A7" s="3" t="s">
        <v>15</v>
      </c>
      <c r="B7" s="2">
        <f>SUM(F3:F23)</f>
        <v>2675</v>
      </c>
      <c r="E7" s="1" t="s">
        <v>16</v>
      </c>
      <c r="F7" s="2">
        <v>15</v>
      </c>
      <c r="G7" s="8">
        <f>Table6[[#This Row],[PROJECTED COST]]/SUM(Table6[PROJECTED COST])</f>
        <v>5.6074766355140183E-3</v>
      </c>
      <c r="H7" s="2">
        <f>Table6[[#This Row],[PROJECTED COST]]</f>
        <v>15</v>
      </c>
      <c r="I7" s="2">
        <f t="shared" si="0"/>
        <v>0</v>
      </c>
    </row>
    <row r="8" spans="1:9">
      <c r="A8" s="3" t="s">
        <v>17</v>
      </c>
      <c r="B8" s="2">
        <f>SUM(Table6[ACTUAL COST])</f>
        <v>2575</v>
      </c>
      <c r="E8" s="1" t="s">
        <v>18</v>
      </c>
      <c r="F8" s="2">
        <v>5</v>
      </c>
      <c r="G8" s="8">
        <f>Table6[[#This Row],[PROJECTED COST]]/SUM(Table6[PROJECTED COST])</f>
        <v>1.869158878504673E-3</v>
      </c>
      <c r="H8" s="2">
        <f>Table6[[#This Row],[PROJECTED COST]]</f>
        <v>5</v>
      </c>
      <c r="I8" s="2">
        <f t="shared" si="0"/>
        <v>0</v>
      </c>
    </row>
    <row r="9" spans="1:9">
      <c r="A9" s="3" t="s">
        <v>19</v>
      </c>
      <c r="B9" s="2">
        <f>SUM(Table6[DIFFERENCE])</f>
        <v>100</v>
      </c>
      <c r="E9" s="1" t="s">
        <v>20</v>
      </c>
      <c r="F9" s="2">
        <v>35</v>
      </c>
      <c r="G9" s="8">
        <f>Table6[[#This Row],[PROJECTED COST]]/SUM(Table6[PROJECTED COST])</f>
        <v>1.3084112149532711E-2</v>
      </c>
      <c r="H9" s="2">
        <f>Table6[[#This Row],[PROJECTED COST]]</f>
        <v>35</v>
      </c>
      <c r="I9" s="2">
        <f t="shared" si="0"/>
        <v>0</v>
      </c>
    </row>
    <row r="10" spans="1:9">
      <c r="E10" s="1" t="s">
        <v>21</v>
      </c>
      <c r="F10" s="2">
        <v>220</v>
      </c>
      <c r="G10" s="8">
        <f>Table6[[#This Row],[PROJECTED COST]]/SUM(Table6[PROJECTED COST])</f>
        <v>8.2242990654205608E-2</v>
      </c>
      <c r="H10" s="2">
        <f>Table6[[#This Row],[PROJECTED COST]]</f>
        <v>220</v>
      </c>
      <c r="I10" s="2">
        <f t="shared" si="0"/>
        <v>0</v>
      </c>
    </row>
    <row r="11" spans="1:9">
      <c r="E11" s="1" t="s">
        <v>22</v>
      </c>
      <c r="F11" s="2">
        <v>200</v>
      </c>
      <c r="G11" s="8">
        <f>Table6[[#This Row],[PROJECTED COST]]/SUM(Table6[PROJECTED COST])</f>
        <v>7.476635514018691E-2</v>
      </c>
      <c r="H11" s="2">
        <f>Table6[[#This Row],[PROJECTED COST]]</f>
        <v>200</v>
      </c>
      <c r="I11" s="2">
        <f t="shared" si="0"/>
        <v>0</v>
      </c>
    </row>
    <row r="12" spans="1:9">
      <c r="A12"/>
      <c r="E12" s="1" t="s">
        <v>23</v>
      </c>
      <c r="F12" s="2">
        <v>170</v>
      </c>
      <c r="G12" s="8">
        <f>Table6[[#This Row],[PROJECTED COST]]/SUM(Table6[PROJECTED COST])</f>
        <v>6.3551401869158877E-2</v>
      </c>
      <c r="H12" s="2">
        <f>Table6[[#This Row],[PROJECTED COST]]</f>
        <v>170</v>
      </c>
      <c r="I12" s="2">
        <f t="shared" si="0"/>
        <v>0</v>
      </c>
    </row>
    <row r="13" spans="1:9">
      <c r="A13"/>
      <c r="E13" s="1" t="s">
        <v>24</v>
      </c>
      <c r="F13" s="2">
        <v>0</v>
      </c>
      <c r="G13" s="8">
        <f>Table6[[#This Row],[PROJECTED COST]]/SUM(Table6[PROJECTED COST])</f>
        <v>0</v>
      </c>
      <c r="H13" s="2">
        <f>Table6[[#This Row],[PROJECTED COST]]</f>
        <v>0</v>
      </c>
      <c r="I13" s="2">
        <f t="shared" si="0"/>
        <v>0</v>
      </c>
    </row>
    <row r="14" spans="1:9">
      <c r="A14"/>
      <c r="E14" s="1" t="s">
        <v>25</v>
      </c>
      <c r="F14" s="2">
        <v>5</v>
      </c>
      <c r="G14" s="8">
        <f>Table6[[#This Row],[PROJECTED COST]]/SUM(Table6[PROJECTED COST])</f>
        <v>1.869158878504673E-3</v>
      </c>
      <c r="H14" s="2">
        <v>25</v>
      </c>
      <c r="I14" s="2">
        <f t="shared" si="0"/>
        <v>-20</v>
      </c>
    </row>
    <row r="15" spans="1:9">
      <c r="A15"/>
      <c r="E15" s="1" t="s">
        <v>26</v>
      </c>
      <c r="F15" s="2">
        <v>170</v>
      </c>
      <c r="G15" s="8">
        <f>Table6[[#This Row],[PROJECTED COST]]/SUM(Table6[PROJECTED COST])</f>
        <v>6.3551401869158877E-2</v>
      </c>
      <c r="H15" s="2">
        <v>200</v>
      </c>
      <c r="I15" s="2">
        <f t="shared" si="0"/>
        <v>-30</v>
      </c>
    </row>
    <row r="16" spans="1:9">
      <c r="A16"/>
      <c r="E16" s="1" t="s">
        <v>27</v>
      </c>
      <c r="F16" s="2">
        <v>100</v>
      </c>
      <c r="G16" s="8">
        <f>Table6[[#This Row],[PROJECTED COST]]/SUM(Table6[PROJECTED COST])</f>
        <v>3.7383177570093455E-2</v>
      </c>
      <c r="H16" s="2">
        <f>Table6[[#This Row],[PROJECTED COST]]</f>
        <v>100</v>
      </c>
      <c r="I16" s="2">
        <f t="shared" si="0"/>
        <v>0</v>
      </c>
    </row>
    <row r="17" spans="1:9">
      <c r="A17"/>
      <c r="E17" s="1" t="s">
        <v>28</v>
      </c>
      <c r="F17" s="2">
        <v>175</v>
      </c>
      <c r="G17" s="8">
        <f>Table6[[#This Row],[PROJECTED COST]]/SUM(Table6[PROJECTED COST])</f>
        <v>6.5420560747663545E-2</v>
      </c>
      <c r="H17" s="2">
        <f>Table6[[#This Row],[PROJECTED COST]]</f>
        <v>175</v>
      </c>
      <c r="I17" s="2">
        <f t="shared" si="0"/>
        <v>0</v>
      </c>
    </row>
    <row r="18" spans="1:9">
      <c r="A18"/>
      <c r="E18" s="1" t="s">
        <v>29</v>
      </c>
      <c r="F18" s="2">
        <v>80</v>
      </c>
      <c r="G18" s="8">
        <f>Table6[[#This Row],[PROJECTED COST]]/SUM(Table6[PROJECTED COST])</f>
        <v>2.9906542056074768E-2</v>
      </c>
      <c r="H18" s="2">
        <f>Table6[[#This Row],[PROJECTED COST]]</f>
        <v>80</v>
      </c>
      <c r="I18" s="2">
        <f t="shared" si="0"/>
        <v>0</v>
      </c>
    </row>
    <row r="19" spans="1:9">
      <c r="A19"/>
      <c r="E19" s="1" t="s">
        <v>30</v>
      </c>
      <c r="F19" s="2">
        <v>0</v>
      </c>
      <c r="G19" s="8">
        <f>Table6[[#This Row],[PROJECTED COST]]/SUM(Table6[PROJECTED COST])</f>
        <v>0</v>
      </c>
      <c r="H19" s="2">
        <f>Table6[[#This Row],[PROJECTED COST]]</f>
        <v>0</v>
      </c>
      <c r="I19" s="2">
        <f t="shared" si="0"/>
        <v>0</v>
      </c>
    </row>
    <row r="20" spans="1:9">
      <c r="A20"/>
      <c r="E20" s="1" t="s">
        <v>31</v>
      </c>
      <c r="F20" s="2">
        <v>0</v>
      </c>
      <c r="G20" s="8">
        <f>Table6[[#This Row],[PROJECTED COST]]/SUM(Table6[PROJECTED COST])</f>
        <v>0</v>
      </c>
      <c r="H20" s="2">
        <f>Table6[[#This Row],[PROJECTED COST]]</f>
        <v>0</v>
      </c>
      <c r="I20" s="2">
        <f t="shared" si="0"/>
        <v>0</v>
      </c>
    </row>
    <row r="21" spans="1:9">
      <c r="A21"/>
      <c r="E21" s="1" t="s">
        <v>32</v>
      </c>
      <c r="F21" s="2">
        <v>0</v>
      </c>
      <c r="G21" s="8">
        <f>Table6[[#This Row],[PROJECTED COST]]/SUM(Table6[PROJECTED COST])</f>
        <v>0</v>
      </c>
      <c r="H21" s="2">
        <f>Table6[[#This Row],[PROJECTED COST]]</f>
        <v>0</v>
      </c>
      <c r="I21" s="2">
        <f t="shared" si="0"/>
        <v>0</v>
      </c>
    </row>
    <row r="22" spans="1:9">
      <c r="A22"/>
      <c r="E22" s="1" t="s">
        <v>33</v>
      </c>
      <c r="F22" s="2">
        <v>0</v>
      </c>
      <c r="G22" s="8">
        <f>Table6[[#This Row],[PROJECTED COST]]/SUM(Table6[PROJECTED COST])</f>
        <v>0</v>
      </c>
      <c r="H22" s="2">
        <f>Table6[[#This Row],[PROJECTED COST]]</f>
        <v>0</v>
      </c>
      <c r="I22" s="2">
        <f t="shared" si="0"/>
        <v>0</v>
      </c>
    </row>
    <row r="23" spans="1:9">
      <c r="A23"/>
    </row>
    <row r="24" spans="1:9">
      <c r="A24"/>
    </row>
    <row r="25" spans="1:9">
      <c r="A25"/>
    </row>
    <row r="26" spans="1:9">
      <c r="A26"/>
    </row>
    <row r="27" spans="1:9">
      <c r="A27"/>
    </row>
    <row r="28" spans="1:9">
      <c r="A28"/>
    </row>
    <row r="29" spans="1:9">
      <c r="A29"/>
    </row>
    <row r="30" spans="1:9">
      <c r="A30"/>
    </row>
    <row r="31" spans="1:9">
      <c r="A31"/>
    </row>
  </sheetData>
  <mergeCells count="2">
    <mergeCell ref="A1:B1"/>
    <mergeCell ref="E1:H1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88BB2-6C6D-437C-8AA7-BB92B63F0BF6}">
  <dimension ref="A1"/>
  <sheetViews>
    <sheetView tabSelected="1" topLeftCell="A3" workbookViewId="0">
      <selection activeCell="T39" sqref="T39"/>
    </sheetView>
  </sheetViews>
  <sheetFormatPr defaultRowHeight="15"/>
  <cols>
    <col min="1" max="16384" width="9.140625" style="9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11695-83D7-4B1A-85C3-9B77EA33DC0C}">
  <dimension ref="A2:D25"/>
  <sheetViews>
    <sheetView workbookViewId="0">
      <selection activeCell="Q27" sqref="Q27"/>
    </sheetView>
  </sheetViews>
  <sheetFormatPr defaultRowHeight="14.25"/>
  <cols>
    <col min="1" max="1" width="14.140625" bestFit="1" customWidth="1"/>
    <col min="2" max="2" width="22.42578125" bestFit="1" customWidth="1"/>
    <col min="3" max="3" width="14.85546875" bestFit="1" customWidth="1"/>
    <col min="4" max="4" width="17.7109375" customWidth="1"/>
  </cols>
  <sheetData>
    <row r="2" spans="1:4">
      <c r="A2" t="s">
        <v>34</v>
      </c>
      <c r="B2" t="s">
        <v>4</v>
      </c>
      <c r="C2" t="s">
        <v>35</v>
      </c>
      <c r="D2" t="s">
        <v>2</v>
      </c>
    </row>
    <row r="3" spans="1:4" ht="15">
      <c r="A3" s="5">
        <f ca="1">TODAY()</f>
        <v>45937</v>
      </c>
      <c r="B3" t="s">
        <v>23</v>
      </c>
      <c r="C3" s="6">
        <v>13</v>
      </c>
      <c r="D3" t="s">
        <v>36</v>
      </c>
    </row>
    <row r="4" spans="1:4">
      <c r="A4" s="5">
        <v>45680</v>
      </c>
      <c r="B4" t="s">
        <v>12</v>
      </c>
      <c r="C4" s="6">
        <v>20</v>
      </c>
      <c r="D4" t="s">
        <v>37</v>
      </c>
    </row>
    <row r="5" spans="1:4">
      <c r="A5" s="5">
        <v>45680</v>
      </c>
      <c r="B5" t="s">
        <v>22</v>
      </c>
      <c r="C5" s="6">
        <v>90</v>
      </c>
      <c r="D5" t="s">
        <v>38</v>
      </c>
    </row>
    <row r="6" spans="1:4">
      <c r="A6" s="5">
        <v>45679</v>
      </c>
      <c r="B6" t="s">
        <v>23</v>
      </c>
      <c r="C6" s="6">
        <v>8</v>
      </c>
      <c r="D6" t="s">
        <v>36</v>
      </c>
    </row>
    <row r="7" spans="1:4">
      <c r="A7" s="5">
        <v>45678</v>
      </c>
      <c r="B7" t="s">
        <v>16</v>
      </c>
      <c r="C7" s="6">
        <v>15</v>
      </c>
      <c r="D7" t="s">
        <v>39</v>
      </c>
    </row>
    <row r="8" spans="1:4">
      <c r="A8" s="5">
        <v>45677</v>
      </c>
      <c r="B8" t="s">
        <v>40</v>
      </c>
      <c r="C8" s="6">
        <v>90</v>
      </c>
      <c r="D8" t="s">
        <v>36</v>
      </c>
    </row>
    <row r="9" spans="1:4">
      <c r="A9" s="5">
        <v>45676</v>
      </c>
      <c r="B9" t="s">
        <v>18</v>
      </c>
      <c r="C9" s="6">
        <v>5</v>
      </c>
      <c r="D9" t="s">
        <v>39</v>
      </c>
    </row>
    <row r="10" spans="1:4">
      <c r="A10" s="5">
        <v>45675</v>
      </c>
      <c r="B10" t="s">
        <v>41</v>
      </c>
      <c r="C10" s="6">
        <v>5</v>
      </c>
      <c r="D10" t="s">
        <v>39</v>
      </c>
    </row>
    <row r="11" spans="1:4">
      <c r="A11" s="5">
        <v>45674</v>
      </c>
      <c r="B11" t="s">
        <v>23</v>
      </c>
      <c r="C11" s="6">
        <v>5</v>
      </c>
      <c r="D11" t="s">
        <v>36</v>
      </c>
    </row>
    <row r="12" spans="1:4">
      <c r="A12" s="5">
        <v>45673</v>
      </c>
      <c r="B12" t="s">
        <v>21</v>
      </c>
      <c r="C12" s="6">
        <v>60</v>
      </c>
      <c r="D12" t="s">
        <v>36</v>
      </c>
    </row>
    <row r="13" spans="1:4">
      <c r="A13" s="5">
        <v>45672</v>
      </c>
      <c r="B13" t="s">
        <v>42</v>
      </c>
      <c r="C13" s="6">
        <v>30</v>
      </c>
      <c r="D13" t="s">
        <v>37</v>
      </c>
    </row>
    <row r="14" spans="1:4">
      <c r="A14" s="5">
        <v>45671</v>
      </c>
      <c r="B14" t="s">
        <v>28</v>
      </c>
      <c r="C14" s="6">
        <v>75</v>
      </c>
      <c r="D14" t="s">
        <v>38</v>
      </c>
    </row>
    <row r="15" spans="1:4">
      <c r="A15" s="5">
        <v>45670</v>
      </c>
      <c r="B15" t="s">
        <v>21</v>
      </c>
      <c r="C15" s="6">
        <v>100</v>
      </c>
      <c r="D15" t="s">
        <v>36</v>
      </c>
    </row>
    <row r="16" spans="1:4">
      <c r="A16" s="5">
        <v>45669</v>
      </c>
      <c r="B16" t="s">
        <v>12</v>
      </c>
      <c r="C16" s="6">
        <v>70</v>
      </c>
      <c r="D16" t="s">
        <v>37</v>
      </c>
    </row>
    <row r="17" spans="1:4">
      <c r="A17" s="5">
        <v>45668</v>
      </c>
      <c r="B17" t="s">
        <v>20</v>
      </c>
      <c r="C17" s="6">
        <v>35</v>
      </c>
      <c r="D17" t="s">
        <v>39</v>
      </c>
    </row>
    <row r="18" spans="1:4">
      <c r="A18" s="5">
        <v>45667</v>
      </c>
      <c r="C18" s="6"/>
    </row>
    <row r="19" spans="1:4">
      <c r="A19" s="5">
        <v>45666</v>
      </c>
      <c r="C19" s="6"/>
    </row>
    <row r="20" spans="1:4">
      <c r="A20" s="5">
        <v>45665</v>
      </c>
      <c r="C20" s="6"/>
    </row>
    <row r="21" spans="1:4">
      <c r="A21" s="5">
        <v>45664</v>
      </c>
      <c r="C21" s="6"/>
    </row>
    <row r="22" spans="1:4">
      <c r="A22" s="5">
        <v>45663</v>
      </c>
      <c r="C22" s="6"/>
    </row>
    <row r="23" spans="1:4">
      <c r="A23" s="5">
        <v>45662</v>
      </c>
      <c r="C23" s="6"/>
    </row>
    <row r="24" spans="1:4">
      <c r="A24" s="5">
        <v>45661</v>
      </c>
      <c r="C24" s="6"/>
    </row>
    <row r="25" spans="1:4">
      <c r="A25" s="5">
        <v>45660</v>
      </c>
      <c r="C25" s="6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92857D5-6471-4989-A9FE-62859BBA2595}">
          <x14:formula1>
            <xm:f>'List of Expenses'!$A$1:$A$47</xm:f>
          </x14:formula1>
          <xm:sqref>B3:B25</xm:sqref>
        </x14:dataValidation>
        <x14:dataValidation type="list" allowBlank="1" showInputMessage="1" showErrorMessage="1" xr:uid="{2E76E17E-9C87-46AB-B830-ACFAB843CBA3}">
          <x14:formula1>
            <xm:f>'List of Expenses'!$C$1:$C$8</xm:f>
          </x14:formula1>
          <xm:sqref>D3:D25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94DFA-8058-4E72-819D-D14FEC8CF3D3}">
  <dimension ref="A1:C47"/>
  <sheetViews>
    <sheetView workbookViewId="0">
      <selection activeCell="E13" sqref="E13"/>
    </sheetView>
  </sheetViews>
  <sheetFormatPr defaultRowHeight="14.25"/>
  <cols>
    <col min="1" max="1" width="20.5703125" bestFit="1" customWidth="1"/>
    <col min="3" max="3" width="15.42578125" bestFit="1" customWidth="1"/>
  </cols>
  <sheetData>
    <row r="1" spans="1:3">
      <c r="A1" t="s">
        <v>39</v>
      </c>
      <c r="C1" t="s">
        <v>39</v>
      </c>
    </row>
    <row r="2" spans="1:3">
      <c r="A2" t="s">
        <v>10</v>
      </c>
      <c r="C2" t="s">
        <v>36</v>
      </c>
    </row>
    <row r="3" spans="1:3">
      <c r="A3" t="s">
        <v>24</v>
      </c>
      <c r="C3" t="s">
        <v>43</v>
      </c>
    </row>
    <row r="4" spans="1:3">
      <c r="A4" t="s">
        <v>16</v>
      </c>
      <c r="C4" t="s">
        <v>37</v>
      </c>
    </row>
    <row r="5" spans="1:3">
      <c r="A5" t="s">
        <v>18</v>
      </c>
      <c r="C5" t="s">
        <v>44</v>
      </c>
    </row>
    <row r="6" spans="1:3">
      <c r="A6" t="s">
        <v>41</v>
      </c>
      <c r="C6" t="s">
        <v>38</v>
      </c>
    </row>
    <row r="7" spans="1:3">
      <c r="A7" t="s">
        <v>20</v>
      </c>
      <c r="C7" t="s">
        <v>45</v>
      </c>
    </row>
    <row r="8" spans="1:3">
      <c r="A8" t="s">
        <v>46</v>
      </c>
      <c r="C8" t="s">
        <v>47</v>
      </c>
    </row>
    <row r="9" spans="1:3">
      <c r="A9" t="s">
        <v>48</v>
      </c>
    </row>
    <row r="10" spans="1:3">
      <c r="A10" t="s">
        <v>49</v>
      </c>
    </row>
    <row r="11" spans="1:3">
      <c r="A11" t="s">
        <v>36</v>
      </c>
    </row>
    <row r="12" spans="1:3">
      <c r="A12" t="s">
        <v>13</v>
      </c>
    </row>
    <row r="13" spans="1:3">
      <c r="A13" t="s">
        <v>23</v>
      </c>
    </row>
    <row r="14" spans="1:3">
      <c r="A14" t="s">
        <v>14</v>
      </c>
    </row>
    <row r="15" spans="1:3">
      <c r="A15" t="s">
        <v>40</v>
      </c>
    </row>
    <row r="16" spans="1:3">
      <c r="A16" t="s">
        <v>21</v>
      </c>
    </row>
    <row r="17" spans="1:1">
      <c r="A17" t="s">
        <v>50</v>
      </c>
    </row>
    <row r="18" spans="1:1">
      <c r="A18" t="s">
        <v>43</v>
      </c>
    </row>
    <row r="19" spans="1:1">
      <c r="A19" t="s">
        <v>51</v>
      </c>
    </row>
    <row r="20" spans="1:1">
      <c r="A20" t="s">
        <v>52</v>
      </c>
    </row>
    <row r="21" spans="1:1">
      <c r="A21" t="s">
        <v>53</v>
      </c>
    </row>
    <row r="22" spans="1:1">
      <c r="A22" t="s">
        <v>37</v>
      </c>
    </row>
    <row r="23" spans="1:1">
      <c r="A23" t="s">
        <v>12</v>
      </c>
    </row>
    <row r="24" spans="1:1">
      <c r="A24" t="s">
        <v>42</v>
      </c>
    </row>
    <row r="25" spans="1:1">
      <c r="A25" t="s">
        <v>44</v>
      </c>
    </row>
    <row r="26" spans="1:1">
      <c r="A26" t="s">
        <v>54</v>
      </c>
    </row>
    <row r="27" spans="1:1">
      <c r="A27" t="s">
        <v>55</v>
      </c>
    </row>
    <row r="28" spans="1:1">
      <c r="A28" t="s">
        <v>56</v>
      </c>
    </row>
    <row r="29" spans="1:1">
      <c r="A29" t="s">
        <v>57</v>
      </c>
    </row>
    <row r="30" spans="1:1">
      <c r="A30" t="s">
        <v>38</v>
      </c>
    </row>
    <row r="31" spans="1:1">
      <c r="A31" t="s">
        <v>55</v>
      </c>
    </row>
    <row r="32" spans="1:1">
      <c r="A32" t="s">
        <v>25</v>
      </c>
    </row>
    <row r="33" spans="1:1">
      <c r="A33" t="s">
        <v>22</v>
      </c>
    </row>
    <row r="34" spans="1:1">
      <c r="A34" t="s">
        <v>58</v>
      </c>
    </row>
    <row r="35" spans="1:1">
      <c r="A35" t="s">
        <v>27</v>
      </c>
    </row>
    <row r="36" spans="1:1">
      <c r="A36" t="s">
        <v>28</v>
      </c>
    </row>
    <row r="37" spans="1:1">
      <c r="A37" t="s">
        <v>45</v>
      </c>
    </row>
    <row r="38" spans="1:1">
      <c r="A38" t="s">
        <v>59</v>
      </c>
    </row>
    <row r="39" spans="1:1">
      <c r="A39" t="s">
        <v>60</v>
      </c>
    </row>
    <row r="40" spans="1:1">
      <c r="A40" t="s">
        <v>61</v>
      </c>
    </row>
    <row r="41" spans="1:1">
      <c r="A41" t="s">
        <v>62</v>
      </c>
    </row>
    <row r="42" spans="1:1">
      <c r="A42" t="s">
        <v>47</v>
      </c>
    </row>
    <row r="43" spans="1:1">
      <c r="A43" t="s">
        <v>63</v>
      </c>
    </row>
    <row r="44" spans="1:1">
      <c r="A44" t="s">
        <v>64</v>
      </c>
    </row>
    <row r="45" spans="1:1">
      <c r="A45" t="s">
        <v>65</v>
      </c>
    </row>
    <row r="46" spans="1:1">
      <c r="A46" t="s">
        <v>65</v>
      </c>
    </row>
    <row r="47" spans="1:1">
      <c r="A47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Nestor Wilke</dc:creator>
  <cp:keywords/>
  <dc:description/>
  <cp:lastModifiedBy/>
  <cp:revision/>
  <dcterms:created xsi:type="dcterms:W3CDTF">2025-01-16T18:12:20Z</dcterms:created>
  <dcterms:modified xsi:type="dcterms:W3CDTF">2025-10-07T12:26:29Z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2025-01-16T18:35:12Z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cd5097bf-36ed-4432-a229-ea9b322fa882</vt:lpwstr>
  </property>
  <property fmtid="{D5CDD505-2E9C-101B-9397-08002B2CF9AE}" pid="7" name="MSIP_Label_defa4170-0d19-0005-0004-bc88714345d2_ActionId">
    <vt:lpwstr>47968884-1941-4765-ae1b-7d959609bf0c</vt:lpwstr>
  </property>
  <property fmtid="{D5CDD505-2E9C-101B-9397-08002B2CF9AE}" pid="8" name="MSIP_Label_defa4170-0d19-0005-0004-bc88714345d2_ContentBits">
    <vt:lpwstr>0</vt:lpwstr>
  </property>
</Properties>
</file>