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ny\OneDrive\Study\Digital Talent\python\exercises\class 3\wikipedia\data\"/>
    </mc:Choice>
  </mc:AlternateContent>
  <bookViews>
    <workbookView xWindow="0" yWindow="0" windowWidth="19200" windowHeight="8190" xr2:uid="{00000000-000D-0000-FFFF-FFFF00000000}"/>
  </bookViews>
  <sheets>
    <sheet name="employment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J3" i="1" l="1"/>
  <c r="J2" i="1"/>
  <c r="L3" i="1" l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50" i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51" i="1"/>
  <c r="G41" i="1"/>
  <c r="I41" i="1" s="1"/>
  <c r="G42" i="1"/>
  <c r="I42" i="1" s="1"/>
  <c r="G43" i="1"/>
  <c r="I43" i="1" s="1"/>
  <c r="G44" i="1"/>
  <c r="I44" i="1" s="1"/>
  <c r="G45" i="1"/>
  <c r="I45" i="1" s="1"/>
  <c r="G2" i="1"/>
  <c r="H44" i="1" l="1"/>
  <c r="H40" i="1"/>
  <c r="H36" i="1"/>
  <c r="H32" i="1"/>
  <c r="H28" i="1"/>
  <c r="H24" i="1"/>
  <c r="H20" i="1"/>
  <c r="H16" i="1"/>
  <c r="H12" i="1"/>
  <c r="H8" i="1"/>
  <c r="H4" i="1"/>
  <c r="H43" i="1"/>
  <c r="H39" i="1"/>
  <c r="H35" i="1"/>
  <c r="H31" i="1"/>
  <c r="H27" i="1"/>
  <c r="H23" i="1"/>
  <c r="H19" i="1"/>
  <c r="H15" i="1"/>
  <c r="H11" i="1"/>
  <c r="H7" i="1"/>
  <c r="H3" i="1"/>
  <c r="L2" i="1"/>
  <c r="H2" i="1"/>
  <c r="H42" i="1"/>
  <c r="H38" i="1"/>
  <c r="H34" i="1"/>
  <c r="H30" i="1"/>
  <c r="H26" i="1"/>
  <c r="H22" i="1"/>
  <c r="H18" i="1"/>
  <c r="H14" i="1"/>
  <c r="H10" i="1"/>
  <c r="H6" i="1"/>
  <c r="H45" i="1"/>
  <c r="H41" i="1"/>
  <c r="H37" i="1"/>
  <c r="H33" i="1"/>
  <c r="H29" i="1"/>
  <c r="H25" i="1"/>
  <c r="H21" i="1"/>
  <c r="H17" i="1"/>
  <c r="H13" i="1"/>
  <c r="H9" i="1"/>
  <c r="H5" i="1"/>
  <c r="I2" i="1"/>
  <c r="L4" i="1" s="1"/>
  <c r="L9" i="1" s="1"/>
  <c r="L5" i="1" l="1"/>
  <c r="L8" i="1" s="1"/>
  <c r="L10" i="1" s="1"/>
</calcChain>
</file>

<file path=xl/sharedStrings.xml><?xml version="1.0" encoding="utf-8"?>
<sst xmlns="http://schemas.openxmlformats.org/spreadsheetml/2006/main" count="670" uniqueCount="320">
  <si>
    <t>Rank</t>
  </si>
  <si>
    <t>Country</t>
  </si>
  <si>
    <t>Employment rate (%)</t>
  </si>
  <si>
    <t>Age range</t>
  </si>
  <si>
    <t>Date of information</t>
  </si>
  <si>
    <t>Source</t>
  </si>
  <si>
    <t>Iceland</t>
  </si>
  <si>
    <t>15â€“64</t>
  </si>
  <si>
    <t>OECD</t>
  </si>
  <si>
    <t>Switzerland</t>
  </si>
  <si>
    <t>Sweden</t>
  </si>
  <si>
    <t>New Zealand</t>
  </si>
  <si>
    <t>United Kingdom</t>
  </si>
  <si>
    <t>16â€“64</t>
  </si>
  <si>
    <t>Office for National Statistics</t>
  </si>
  <si>
    <t>China</t>
  </si>
  <si>
    <t>Denmark</t>
  </si>
  <si>
    <t>Netherlands</t>
  </si>
  <si>
    <t>Germany</t>
  </si>
  <si>
    <t>Norway</t>
  </si>
  <si>
    <t>Japan</t>
  </si>
  <si>
    <t>Canada</t>
  </si>
  <si>
    <t>Australia</t>
  </si>
  <si>
    <t>Estonia</t>
  </si>
  <si>
    <t>Czech Republic</t>
  </si>
  <si>
    <t>Austria</t>
  </si>
  <si>
    <t>Russia</t>
  </si>
  <si>
    <t>Lithuania</t>
  </si>
  <si>
    <t>United States</t>
  </si>
  <si>
    <t>Finland</t>
  </si>
  <si>
    <t>Latvia</t>
  </si>
  <si>
    <t>Israel</t>
  </si>
  <si>
    <t>Colombia</t>
  </si>
  <si>
    <t>Hungary</t>
  </si>
  <si>
    <t>South Korea</t>
  </si>
  <si>
    <t>Slovenia</t>
  </si>
  <si>
    <t>Luxembourg</t>
  </si>
  <si>
    <t>Portugal</t>
  </si>
  <si>
    <t>Slovakia</t>
  </si>
  <si>
    <t>Ireland</t>
  </si>
  <si>
    <t>France</t>
  </si>
  <si>
    <t>Poland</t>
  </si>
  <si>
    <t>Brazil</t>
  </si>
  <si>
    <t>Belgium</t>
  </si>
  <si>
    <t>Chile</t>
  </si>
  <si>
    <t>Mexico</t>
  </si>
  <si>
    <t>Spain</t>
  </si>
  <si>
    <t>Costa Rica</t>
  </si>
  <si>
    <t>Italy</t>
  </si>
  <si>
    <t>Albania</t>
  </si>
  <si>
    <t>2016 (Q4)</t>
  </si>
  <si>
    <t>INSTAT</t>
  </si>
  <si>
    <t>India</t>
  </si>
  <si>
    <t>Greece</t>
  </si>
  <si>
    <t>Turkey</t>
  </si>
  <si>
    <t>Bosnia and Herzegovina</t>
  </si>
  <si>
    <t>Agency of Statistics of Bosnia and Herzegovina</t>
  </si>
  <si>
    <t>South Africa</t>
  </si>
  <si>
    <t>Kosovo</t>
  </si>
  <si>
    <t>2016 (Q3)</t>
  </si>
  <si>
    <t>Kosovo Agency of Statistics</t>
  </si>
  <si>
    <t>Pos.</t>
  </si>
  <si>
    <t>Country (or dependent territory)</t>
  </si>
  <si>
    <t>Area (km2)</t>
  </si>
  <si>
    <t>Area (mi2)</t>
  </si>
  <si>
    <t>Population</t>
  </si>
  <si>
    <t>Density (pop./km2)</t>
  </si>
  <si>
    <t>Density (pop./mi2)</t>
  </si>
  <si>
    <t>Date</t>
  </si>
  <si>
    <t>Population source</t>
  </si>
  <si>
    <t>World (land only, excluding Antarctica)</t>
  </si>
  <si>
    <t>USCB's world population clock</t>
  </si>
  <si>
    <t>World (land only)</t>
  </si>
  <si>
    <t>USCB's World population clock</t>
  </si>
  <si>
    <t>World (with water)</t>
  </si>
  <si>
    <t>Macau (China)</t>
  </si>
  <si>
    <t>Official quarterly estimate</t>
  </si>
  <si>
    <t>Monaco</t>
  </si>
  <si>
    <t>Official estimate</t>
  </si>
  <si>
    <t>Singapore</t>
  </si>
  <si>
    <t>Hong Kong (China)</t>
  </si>
  <si>
    <t>Gibraltar (UK)</t>
  </si>
  <si>
    <t>Bahrain</t>
  </si>
  <si>
    <t>Official annual projection</t>
  </si>
  <si>
    <t>Vatican City</t>
  </si>
  <si>
    <t>Malta</t>
  </si>
  <si>
    <t>Bermuda (UK)</t>
  </si>
  <si>
    <t>Revised 2010 census result</t>
  </si>
  <si>
    <t>Sint Maarten (Kingdom of the Netherlands)</t>
  </si>
  <si>
    <t>Maldives</t>
  </si>
  <si>
    <t>Preliminary 2014 census result</t>
  </si>
  <si>
    <t>Bangladesh</t>
  </si>
  <si>
    <t>Official population clock</t>
  </si>
  <si>
    <t>Jersey (UK)</t>
  </si>
  <si>
    <t>Guernsey (UK)</t>
  </si>
  <si>
    <t>Palestinian Territories</t>
  </si>
  <si>
    <t>Mayotte (France)</t>
  </si>
  <si>
    <t>2017 census result</t>
  </si>
  <si>
    <t>Barbados</t>
  </si>
  <si>
    <t>UN projection</t>
  </si>
  <si>
    <t>Saint Martin (France)</t>
  </si>
  <si>
    <t>Taiwan</t>
  </si>
  <si>
    <t>Monthly official estimate</t>
  </si>
  <si>
    <t>Mauritius</t>
  </si>
  <si>
    <t>Lebanon</t>
  </si>
  <si>
    <t>Aruba (Kingdom of the Netherlands)</t>
  </si>
  <si>
    <t>San Marino</t>
  </si>
  <si>
    <t>Annual official estimate</t>
  </si>
  <si>
    <t>Nauru</t>
  </si>
  <si>
    <t>2011 census result</t>
  </si>
  <si>
    <t>Saint BarthÃ©lemy (France)</t>
  </si>
  <si>
    <t>Rwanda</t>
  </si>
  <si>
    <t>Tuvalu</t>
  </si>
  <si>
    <t>Comoros</t>
  </si>
  <si>
    <t>Haiti</t>
  </si>
  <si>
    <t>Population clock based on 2011 census</t>
  </si>
  <si>
    <t>Puerto Rico (US)</t>
  </si>
  <si>
    <t>Burundi</t>
  </si>
  <si>
    <t>CuraÃ§ao (Kingdom of the Netherlands)</t>
  </si>
  <si>
    <t>Official annual estimate</t>
  </si>
  <si>
    <t>Guam (US)</t>
  </si>
  <si>
    <t>RÃ©union (France)</t>
  </si>
  <si>
    <t>Martinique (France)</t>
  </si>
  <si>
    <t>Sri Lanka</t>
  </si>
  <si>
    <t>El Salvador</t>
  </si>
  <si>
    <t>Official projection</t>
  </si>
  <si>
    <t>Marshall Islands</t>
  </si>
  <si>
    <t>United States Virgin Islands (US)</t>
  </si>
  <si>
    <t>Final 2010 census result</t>
  </si>
  <si>
    <t>Grenada</t>
  </si>
  <si>
    <t>Philippines</t>
  </si>
  <si>
    <t>National Government Portal</t>
  </si>
  <si>
    <t>American Samoa (US)</t>
  </si>
  <si>
    <t>Vietnam</t>
  </si>
  <si>
    <t>Saint Vincent and the Grenadines</t>
  </si>
  <si>
    <t>Saint Lucia</t>
  </si>
  <si>
    <t>Official estimmate</t>
  </si>
  <si>
    <t>Trinidad and Tobago</t>
  </si>
  <si>
    <t>Pakistan</t>
  </si>
  <si>
    <t>Jamaica</t>
  </si>
  <si>
    <t>Guadeloupe (France)</t>
  </si>
  <si>
    <t>Liechtenstein</t>
  </si>
  <si>
    <t>Quarterly official estimate</t>
  </si>
  <si>
    <t>Qatar</t>
  </si>
  <si>
    <t>Official monthly estimate</t>
  </si>
  <si>
    <t>Kuwait</t>
  </si>
  <si>
    <t>Cayman Islands (UK)</t>
  </si>
  <si>
    <t>Dominican Republic</t>
  </si>
  <si>
    <t>Nigeria</t>
  </si>
  <si>
    <t>Seychelles</t>
  </si>
  <si>
    <t>Quarterly provisional figure</t>
  </si>
  <si>
    <t>North Korea</t>
  </si>
  <si>
    <t>Gambia</t>
  </si>
  <si>
    <t>Nepal</t>
  </si>
  <si>
    <t>British Virgin Islands (UK)</t>
  </si>
  <si>
    <t>Antigua and Barbuda</t>
  </si>
  <si>
    <t>Preliminary 2011 census result</t>
  </si>
  <si>
    <t>Saint Kitts and Nevis</t>
  </si>
  <si>
    <t>SÃ£o TomÃ© and PrÃ­ncipe</t>
  </si>
  <si>
    <t>2012 census result</t>
  </si>
  <si>
    <t>Andorra</t>
  </si>
  <si>
    <t>Malawi</t>
  </si>
  <si>
    <t>Uganda</t>
  </si>
  <si>
    <t>Isle of Man</t>
  </si>
  <si>
    <t>Kiribati</t>
  </si>
  <si>
    <t>Cyprus</t>
  </si>
  <si>
    <t>Tonga</t>
  </si>
  <si>
    <t>Federated States of Micronesia</t>
  </si>
  <si>
    <t>Guatemala</t>
  </si>
  <si>
    <t>Annual Official estimate</t>
  </si>
  <si>
    <t>Tokelau (NZ)</t>
  </si>
  <si>
    <t>Final 2011 census result</t>
  </si>
  <si>
    <t>Anguilla (UK)</t>
  </si>
  <si>
    <t>Indonesia</t>
  </si>
  <si>
    <t>Thailand</t>
  </si>
  <si>
    <t>Togo</t>
  </si>
  <si>
    <t>Cape Verde</t>
  </si>
  <si>
    <t>Ghana</t>
  </si>
  <si>
    <t>Northern Mariana Islands (US)</t>
  </si>
  <si>
    <t>United Arab Emirates</t>
  </si>
  <si>
    <t>Azerbaijan</t>
  </si>
  <si>
    <t>Jordan</t>
  </si>
  <si>
    <t>Moldova</t>
  </si>
  <si>
    <t>Cuba</t>
  </si>
  <si>
    <t>Armenia</t>
  </si>
  <si>
    <t>Syria</t>
  </si>
  <si>
    <t>Sierra Leone</t>
  </si>
  <si>
    <t>Preliminary 2015 census result</t>
  </si>
  <si>
    <t>Benin</t>
  </si>
  <si>
    <t>Malaysia</t>
  </si>
  <si>
    <t>Dominica</t>
  </si>
  <si>
    <t>Ethiopia</t>
  </si>
  <si>
    <t>Egypt</t>
  </si>
  <si>
    <t>Northern Cyprus (Recognised only by Turkey)</t>
  </si>
  <si>
    <t>Serbia</t>
  </si>
  <si>
    <t>Iraq</t>
  </si>
  <si>
    <t>Cambodia</t>
  </si>
  <si>
    <t>Kenya</t>
  </si>
  <si>
    <t>Romania</t>
  </si>
  <si>
    <t>Macedonia</t>
  </si>
  <si>
    <t>Myanmar</t>
  </si>
  <si>
    <t>Honduras</t>
  </si>
  <si>
    <t>Senegal</t>
  </si>
  <si>
    <t>Morocco</t>
  </si>
  <si>
    <t>French Polynesia (France)</t>
  </si>
  <si>
    <t>Preliminary 2012 census result</t>
  </si>
  <si>
    <t>Turks and Caicos Islands (UK)</t>
  </si>
  <si>
    <t>Ivory Coast</t>
  </si>
  <si>
    <t>Ukraine</t>
  </si>
  <si>
    <t>Croatia</t>
  </si>
  <si>
    <t>Burkina Faso</t>
  </si>
  <si>
    <t>Annual official projection</t>
  </si>
  <si>
    <t>Uzbekistan</t>
  </si>
  <si>
    <t>Timor-Leste</t>
  </si>
  <si>
    <t>Tunisia</t>
  </si>
  <si>
    <t>Lesotho</t>
  </si>
  <si>
    <t>Brunei</t>
  </si>
  <si>
    <t>Official census figures</t>
  </si>
  <si>
    <t>Samoa</t>
  </si>
  <si>
    <t>Swaziland</t>
  </si>
  <si>
    <t>Caribbean Netherlands (Netherlands)</t>
  </si>
  <si>
    <t>Norfolk Island (Australia)</t>
  </si>
  <si>
    <t>Ecuador</t>
  </si>
  <si>
    <t>Bulgaria</t>
  </si>
  <si>
    <t>Cook Islands (NZ)</t>
  </si>
  <si>
    <t>Yemen</t>
  </si>
  <si>
    <t>Tajikistan</t>
  </si>
  <si>
    <t>Tanzania</t>
  </si>
  <si>
    <t>Equatorial Guinea</t>
  </si>
  <si>
    <t>Panama</t>
  </si>
  <si>
    <t>Georgia</t>
  </si>
  <si>
    <t>Guinea</t>
  </si>
  <si>
    <t>Nicaragua</t>
  </si>
  <si>
    <t>Cameroon</t>
  </si>
  <si>
    <t>Iran</t>
  </si>
  <si>
    <t>Montserrat (UK)</t>
  </si>
  <si>
    <t>Wallis and Futuna (France)</t>
  </si>
  <si>
    <t>Fiji</t>
  </si>
  <si>
    <t>Belarus</t>
  </si>
  <si>
    <t>Afghanistan</t>
  </si>
  <si>
    <t>Montenegro</t>
  </si>
  <si>
    <t>Eritrea</t>
  </si>
  <si>
    <t>Liberia</t>
  </si>
  <si>
    <t>Madagascar</t>
  </si>
  <si>
    <t>Palau</t>
  </si>
  <si>
    <t>Guinea-Bissau</t>
  </si>
  <si>
    <t>Cocos (Keeling) Islands (Australia)</t>
  </si>
  <si>
    <t>Djibouti</t>
  </si>
  <si>
    <t>Zimbabwe</t>
  </si>
  <si>
    <t>Democratic Republic of the Congo</t>
  </si>
  <si>
    <t>Saint Helena (UK)</t>
  </si>
  <si>
    <t>2016 census result</t>
  </si>
  <si>
    <t>Faroe Islands (Denmark)</t>
  </si>
  <si>
    <t>Venezuela</t>
  </si>
  <si>
    <t>Mozambique</t>
  </si>
  <si>
    <t>Kyrgyzstan</t>
  </si>
  <si>
    <t>Laos</t>
  </si>
  <si>
    <t>Bahamas</t>
  </si>
  <si>
    <t>Saint Pierre and Miquelon (France)</t>
  </si>
  <si>
    <t>Peru</t>
  </si>
  <si>
    <t>Official projrction</t>
  </si>
  <si>
    <t>Angola</t>
  </si>
  <si>
    <t>Preliminary 2017 census result</t>
  </si>
  <si>
    <t>Somalia</t>
  </si>
  <si>
    <t>Solomon Islands</t>
  </si>
  <si>
    <t>Zambia</t>
  </si>
  <si>
    <t>Sudan</t>
  </si>
  <si>
    <t>Vanuatu</t>
  </si>
  <si>
    <t>Official mini-census result</t>
  </si>
  <si>
    <t>Bhutan</t>
  </si>
  <si>
    <t>South Sudan</t>
  </si>
  <si>
    <t>UN Projection</t>
  </si>
  <si>
    <t>Uruguay</t>
  </si>
  <si>
    <t>Ã…land Islands (Finland)</t>
  </si>
  <si>
    <t>Algeria</t>
  </si>
  <si>
    <t>Niger</t>
  </si>
  <si>
    <t>Papua New Guinea</t>
  </si>
  <si>
    <t>Paraguay</t>
  </si>
  <si>
    <t>Belize</t>
  </si>
  <si>
    <t>Argentina</t>
  </si>
  <si>
    <t>Saudi Arabia</t>
  </si>
  <si>
    <t>Republic of the Congo</t>
  </si>
  <si>
    <t>Mali</t>
  </si>
  <si>
    <t>Christmas Island (Australia)</t>
  </si>
  <si>
    <t>New Caledonia (France)</t>
  </si>
  <si>
    <t>Oman</t>
  </si>
  <si>
    <t>Weekly official estimate</t>
  </si>
  <si>
    <t>Turkmenistan</t>
  </si>
  <si>
    <t>Chad</t>
  </si>
  <si>
    <t>Ascension Island (UK)</t>
  </si>
  <si>
    <t>Preliminary 2008 census result</t>
  </si>
  <si>
    <t>Bolivia</t>
  </si>
  <si>
    <t>Gabon</t>
  </si>
  <si>
    <t>Central African Republic</t>
  </si>
  <si>
    <t>Kazakhstan</t>
  </si>
  <si>
    <t>Niue (NZ)</t>
  </si>
  <si>
    <t>Guyana</t>
  </si>
  <si>
    <t>Libya</t>
  </si>
  <si>
    <t>Botswana</t>
  </si>
  <si>
    <t>Mauritania</t>
  </si>
  <si>
    <t>Suriname</t>
  </si>
  <si>
    <t>French Guiana (France)</t>
  </si>
  <si>
    <t>Namibia</t>
  </si>
  <si>
    <t>Western Sahara</t>
  </si>
  <si>
    <t>Mongolia</t>
  </si>
  <si>
    <t>Tristan da Cunha (UK)</t>
  </si>
  <si>
    <t>Pitcairn Islands (UK)</t>
  </si>
  <si>
    <t>2013 census result</t>
  </si>
  <si>
    <t>Falkland Islands (UK)</t>
  </si>
  <si>
    <t>Svalbard and Jan Mayen (Norway)</t>
  </si>
  <si>
    <t>Greenland (Denmark)</t>
  </si>
  <si>
    <t>x</t>
  </si>
  <si>
    <t>x2</t>
  </si>
  <si>
    <t>sum x</t>
  </si>
  <si>
    <t>sum y</t>
  </si>
  <si>
    <t>sum x2</t>
  </si>
  <si>
    <t>sum xy</t>
  </si>
  <si>
    <t xml:space="preserve">n </t>
  </si>
  <si>
    <t>xy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</si>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</sst>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5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selection activeCell="J3" sqref="J3"/>
    </sheetView>
  </sheetViews>
  <sheetFormatPr defaultRowHeight="14.5" x14ac:dyDescent="0.35"/>
  <cols>
    <col min="6" max="6" width="39.7265625" bestFit="1" customWidth="1"/>
    <col min="12" max="12" width="10.8164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311</v>
      </c>
      <c r="H1" t="s">
        <v>318</v>
      </c>
      <c r="I1" t="s">
        <v>312</v>
      </c>
    </row>
    <row r="2" spans="1:12" x14ac:dyDescent="0.35">
      <c r="A2">
        <v>1</v>
      </c>
      <c r="B2" t="s">
        <v>6</v>
      </c>
      <c r="C2">
        <v>86.3</v>
      </c>
      <c r="D2" t="s">
        <v>7</v>
      </c>
      <c r="E2">
        <v>2016</v>
      </c>
      <c r="F2" t="s">
        <v>8</v>
      </c>
      <c r="G2">
        <f>VLOOKUP(B2,Sheet1!$B$1:$F$251,5,)</f>
        <v>3.4</v>
      </c>
      <c r="H2">
        <f>G2*C2</f>
        <v>293.41999999999996</v>
      </c>
      <c r="I2">
        <f>G2*G2</f>
        <v>11.559999999999999</v>
      </c>
      <c r="J2">
        <f>CORREL(G2:G45,C2:C45)</f>
        <v>3.2317000685672378E-2</v>
      </c>
      <c r="K2" t="s">
        <v>313</v>
      </c>
      <c r="L2">
        <f>SUM(G2:G45)</f>
        <v>5166.3999999999996</v>
      </c>
    </row>
    <row r="3" spans="1:12" x14ac:dyDescent="0.35">
      <c r="A3">
        <v>2</v>
      </c>
      <c r="B3" t="s">
        <v>9</v>
      </c>
      <c r="C3">
        <v>79.599999999999994</v>
      </c>
      <c r="D3" t="s">
        <v>7</v>
      </c>
      <c r="E3">
        <v>2016</v>
      </c>
      <c r="F3" t="s">
        <v>8</v>
      </c>
      <c r="G3">
        <f>VLOOKUP(B3,Sheet1!$B$1:$F$251,5,)</f>
        <v>205</v>
      </c>
      <c r="H3">
        <f t="shared" ref="H3:H45" si="0">G3*C3</f>
        <v>16317.999999999998</v>
      </c>
      <c r="I3">
        <f t="shared" ref="I3:I45" si="1">G3*G3</f>
        <v>42025</v>
      </c>
      <c r="J3">
        <f>CORREL(C2:C45, G2:G45)</f>
        <v>3.2317000685672378E-2</v>
      </c>
      <c r="K3" t="s">
        <v>314</v>
      </c>
      <c r="L3">
        <f>SUM(C2:C45)</f>
        <v>2914.7999999999993</v>
      </c>
    </row>
    <row r="4" spans="1:12" x14ac:dyDescent="0.35">
      <c r="A4">
        <v>3</v>
      </c>
      <c r="B4" t="s">
        <v>10</v>
      </c>
      <c r="C4">
        <v>76.2</v>
      </c>
      <c r="D4" t="s">
        <v>7</v>
      </c>
      <c r="E4">
        <v>2016</v>
      </c>
      <c r="F4" t="s">
        <v>8</v>
      </c>
      <c r="G4">
        <f>VLOOKUP(B4,Sheet1!$B$1:$F$251,5,)</f>
        <v>22</v>
      </c>
      <c r="H4">
        <f t="shared" si="0"/>
        <v>1676.4</v>
      </c>
      <c r="I4">
        <f t="shared" si="1"/>
        <v>484</v>
      </c>
      <c r="K4" t="s">
        <v>315</v>
      </c>
      <c r="L4">
        <f>SUM(I2:I45)</f>
        <v>1188916.56</v>
      </c>
    </row>
    <row r="5" spans="1:12" x14ac:dyDescent="0.35">
      <c r="A5">
        <v>4</v>
      </c>
      <c r="B5" t="s">
        <v>11</v>
      </c>
      <c r="C5">
        <v>75.599999999999994</v>
      </c>
      <c r="D5" t="s">
        <v>7</v>
      </c>
      <c r="E5">
        <v>2016</v>
      </c>
      <c r="F5" t="s">
        <v>8</v>
      </c>
      <c r="G5">
        <f>VLOOKUP(B5,Sheet1!$B$1:$F$251,5,)</f>
        <v>18</v>
      </c>
      <c r="H5">
        <f t="shared" si="0"/>
        <v>1360.8</v>
      </c>
      <c r="I5">
        <f t="shared" si="1"/>
        <v>324</v>
      </c>
      <c r="K5" t="s">
        <v>316</v>
      </c>
      <c r="L5">
        <f>SUM(H2:H45)</f>
        <v>343820.72000000003</v>
      </c>
    </row>
    <row r="6" spans="1:12" x14ac:dyDescent="0.35">
      <c r="A6">
        <v>5</v>
      </c>
      <c r="B6" t="s">
        <v>12</v>
      </c>
      <c r="C6">
        <v>75.3</v>
      </c>
      <c r="D6" t="s">
        <v>13</v>
      </c>
      <c r="E6">
        <v>2017</v>
      </c>
      <c r="F6" t="s">
        <v>14</v>
      </c>
      <c r="G6">
        <f>VLOOKUP(B6,Sheet1!$B$1:$F$251,5,)</f>
        <v>271</v>
      </c>
      <c r="H6">
        <f t="shared" si="0"/>
        <v>20406.3</v>
      </c>
      <c r="I6">
        <f t="shared" si="1"/>
        <v>73441</v>
      </c>
      <c r="K6" t="s">
        <v>317</v>
      </c>
      <c r="L6">
        <v>44</v>
      </c>
    </row>
    <row r="7" spans="1:12" x14ac:dyDescent="0.35">
      <c r="A7">
        <v>6</v>
      </c>
      <c r="B7" t="s">
        <v>15</v>
      </c>
      <c r="C7">
        <v>75.099999999999994</v>
      </c>
      <c r="D7" t="s">
        <v>7</v>
      </c>
      <c r="E7">
        <v>2010</v>
      </c>
      <c r="F7" t="s">
        <v>8</v>
      </c>
      <c r="G7">
        <f>VLOOKUP(B7,Sheet1!$B$1:$F$251,5,)</f>
        <v>144</v>
      </c>
      <c r="H7">
        <f t="shared" si="0"/>
        <v>10814.4</v>
      </c>
      <c r="I7">
        <f t="shared" si="1"/>
        <v>20736</v>
      </c>
    </row>
    <row r="8" spans="1:12" x14ac:dyDescent="0.35">
      <c r="A8">
        <v>7</v>
      </c>
      <c r="B8" t="s">
        <v>16</v>
      </c>
      <c r="C8">
        <v>74.900000000000006</v>
      </c>
      <c r="D8" t="s">
        <v>7</v>
      </c>
      <c r="E8">
        <v>2016</v>
      </c>
      <c r="F8" t="s">
        <v>8</v>
      </c>
      <c r="G8">
        <f>VLOOKUP(B8,Sheet1!$B$1:$F$251,5,)</f>
        <v>134</v>
      </c>
      <c r="H8">
        <f t="shared" si="0"/>
        <v>10036.6</v>
      </c>
      <c r="I8">
        <f t="shared" si="1"/>
        <v>17956</v>
      </c>
      <c r="L8">
        <f>L3*L4-L2*L5</f>
        <v>1689138621.2799993</v>
      </c>
    </row>
    <row r="9" spans="1:12" x14ac:dyDescent="0.35">
      <c r="A9">
        <v>8</v>
      </c>
      <c r="B9" t="s">
        <v>17</v>
      </c>
      <c r="C9">
        <v>74.8</v>
      </c>
      <c r="D9" t="s">
        <v>7</v>
      </c>
      <c r="E9">
        <v>2016</v>
      </c>
      <c r="F9" t="s">
        <v>8</v>
      </c>
      <c r="G9">
        <f>VLOOKUP(B9,Sheet1!$B$1:$F$251,5,)</f>
        <v>414</v>
      </c>
      <c r="H9">
        <f t="shared" si="0"/>
        <v>30967.199999999997</v>
      </c>
      <c r="I9">
        <f t="shared" si="1"/>
        <v>171396</v>
      </c>
      <c r="L9">
        <f>L6*L4-L2*L2</f>
        <v>25620639.680000003</v>
      </c>
    </row>
    <row r="10" spans="1:12" x14ac:dyDescent="0.35">
      <c r="A10">
        <v>9</v>
      </c>
      <c r="B10" t="s">
        <v>18</v>
      </c>
      <c r="C10">
        <v>74.7</v>
      </c>
      <c r="D10" t="s">
        <v>7</v>
      </c>
      <c r="E10">
        <v>2016</v>
      </c>
      <c r="F10" t="s">
        <v>8</v>
      </c>
      <c r="G10">
        <f>VLOOKUP(B10,Sheet1!$B$1:$F$251,5,)</f>
        <v>232</v>
      </c>
      <c r="H10">
        <f t="shared" si="0"/>
        <v>17330.400000000001</v>
      </c>
      <c r="I10">
        <f t="shared" si="1"/>
        <v>53824</v>
      </c>
      <c r="K10" t="s">
        <v>319</v>
      </c>
      <c r="L10">
        <f>L8/L9</f>
        <v>65.928823104232464</v>
      </c>
    </row>
    <row r="11" spans="1:12" x14ac:dyDescent="0.35">
      <c r="A11">
        <v>10</v>
      </c>
      <c r="B11" t="s">
        <v>19</v>
      </c>
      <c r="C11">
        <v>74.400000000000006</v>
      </c>
      <c r="D11" t="s">
        <v>7</v>
      </c>
      <c r="E11">
        <v>2016</v>
      </c>
      <c r="F11" t="s">
        <v>8</v>
      </c>
      <c r="G11">
        <f>VLOOKUP(B11,Sheet1!$B$1:$F$251,5,)</f>
        <v>16</v>
      </c>
      <c r="H11">
        <f t="shared" si="0"/>
        <v>1190.4000000000001</v>
      </c>
      <c r="I11">
        <f t="shared" si="1"/>
        <v>256</v>
      </c>
    </row>
    <row r="12" spans="1:12" x14ac:dyDescent="0.35">
      <c r="A12">
        <v>11</v>
      </c>
      <c r="B12" t="s">
        <v>20</v>
      </c>
      <c r="C12">
        <v>74.3</v>
      </c>
      <c r="D12" t="s">
        <v>7</v>
      </c>
      <c r="E12">
        <v>2016</v>
      </c>
      <c r="F12" t="s">
        <v>8</v>
      </c>
      <c r="G12">
        <f>VLOOKUP(B12,Sheet1!$B$1:$F$251,5,)</f>
        <v>335</v>
      </c>
      <c r="H12">
        <f t="shared" si="0"/>
        <v>24890.5</v>
      </c>
      <c r="I12">
        <f t="shared" si="1"/>
        <v>112225</v>
      </c>
    </row>
    <row r="13" spans="1:12" x14ac:dyDescent="0.35">
      <c r="A13">
        <v>12</v>
      </c>
      <c r="B13" t="s">
        <v>21</v>
      </c>
      <c r="C13">
        <v>72.599999999999994</v>
      </c>
      <c r="D13" t="s">
        <v>7</v>
      </c>
      <c r="E13">
        <v>2016</v>
      </c>
      <c r="F13" t="s">
        <v>8</v>
      </c>
      <c r="G13">
        <f>VLOOKUP(B13,Sheet1!$B$1:$F$251,5,)</f>
        <v>4</v>
      </c>
      <c r="H13">
        <f t="shared" si="0"/>
        <v>290.39999999999998</v>
      </c>
      <c r="I13">
        <f t="shared" si="1"/>
        <v>16</v>
      </c>
    </row>
    <row r="14" spans="1:12" x14ac:dyDescent="0.35">
      <c r="A14">
        <v>13</v>
      </c>
      <c r="B14" t="s">
        <v>22</v>
      </c>
      <c r="C14">
        <v>72.400000000000006</v>
      </c>
      <c r="D14" t="s">
        <v>7</v>
      </c>
      <c r="E14">
        <v>2016</v>
      </c>
      <c r="F14" t="s">
        <v>8</v>
      </c>
      <c r="G14">
        <f>VLOOKUP(B14,Sheet1!$B$1:$F$251,5,)</f>
        <v>3</v>
      </c>
      <c r="H14">
        <f t="shared" si="0"/>
        <v>217.20000000000002</v>
      </c>
      <c r="I14">
        <f t="shared" si="1"/>
        <v>9</v>
      </c>
    </row>
    <row r="15" spans="1:12" x14ac:dyDescent="0.35">
      <c r="A15">
        <v>14</v>
      </c>
      <c r="B15" t="s">
        <v>23</v>
      </c>
      <c r="C15">
        <v>72</v>
      </c>
      <c r="D15" t="s">
        <v>7</v>
      </c>
      <c r="E15">
        <v>2016</v>
      </c>
      <c r="F15" t="s">
        <v>8</v>
      </c>
      <c r="G15">
        <f>VLOOKUP(B15,Sheet1!$B$1:$F$251,5,)</f>
        <v>29</v>
      </c>
      <c r="H15">
        <f t="shared" si="0"/>
        <v>2088</v>
      </c>
      <c r="I15">
        <f t="shared" si="1"/>
        <v>841</v>
      </c>
    </row>
    <row r="16" spans="1:12" x14ac:dyDescent="0.35">
      <c r="A16">
        <v>14</v>
      </c>
      <c r="B16" t="s">
        <v>24</v>
      </c>
      <c r="C16">
        <v>72</v>
      </c>
      <c r="D16" t="s">
        <v>7</v>
      </c>
      <c r="E16">
        <v>2016</v>
      </c>
      <c r="F16" t="s">
        <v>8</v>
      </c>
      <c r="G16">
        <f>VLOOKUP(B16,Sheet1!$B$1:$F$251,5,)</f>
        <v>134</v>
      </c>
      <c r="H16">
        <f t="shared" si="0"/>
        <v>9648</v>
      </c>
      <c r="I16">
        <f t="shared" si="1"/>
        <v>17956</v>
      </c>
    </row>
    <row r="17" spans="1:9" x14ac:dyDescent="0.35">
      <c r="A17">
        <v>16</v>
      </c>
      <c r="B17" t="s">
        <v>25</v>
      </c>
      <c r="C17">
        <v>71.5</v>
      </c>
      <c r="D17" t="s">
        <v>7</v>
      </c>
      <c r="E17">
        <v>2016</v>
      </c>
      <c r="F17" t="s">
        <v>8</v>
      </c>
      <c r="G17">
        <f>VLOOKUP(B17,Sheet1!$B$1:$F$251,5,)</f>
        <v>105</v>
      </c>
      <c r="H17">
        <f t="shared" si="0"/>
        <v>7507.5</v>
      </c>
      <c r="I17">
        <f t="shared" si="1"/>
        <v>11025</v>
      </c>
    </row>
    <row r="18" spans="1:9" x14ac:dyDescent="0.35">
      <c r="A18">
        <v>17</v>
      </c>
      <c r="B18" t="s">
        <v>26</v>
      </c>
      <c r="C18">
        <v>70</v>
      </c>
      <c r="D18" t="s">
        <v>7</v>
      </c>
      <c r="E18">
        <v>2016</v>
      </c>
      <c r="F18" t="s">
        <v>8</v>
      </c>
      <c r="G18">
        <f>VLOOKUP(B18,Sheet1!$B$1:$F$251,5,)</f>
        <v>9</v>
      </c>
      <c r="H18">
        <f t="shared" si="0"/>
        <v>630</v>
      </c>
      <c r="I18">
        <f t="shared" si="1"/>
        <v>81</v>
      </c>
    </row>
    <row r="19" spans="1:9" x14ac:dyDescent="0.35">
      <c r="A19">
        <v>18</v>
      </c>
      <c r="B19" t="s">
        <v>27</v>
      </c>
      <c r="C19">
        <v>69.400000000000006</v>
      </c>
      <c r="D19" t="s">
        <v>7</v>
      </c>
      <c r="E19">
        <v>2016</v>
      </c>
      <c r="F19" t="s">
        <v>8</v>
      </c>
      <c r="G19">
        <f>VLOOKUP(B19,Sheet1!$B$1:$F$251,5,)</f>
        <v>43</v>
      </c>
      <c r="H19">
        <f t="shared" si="0"/>
        <v>2984.2000000000003</v>
      </c>
      <c r="I19">
        <f t="shared" si="1"/>
        <v>1849</v>
      </c>
    </row>
    <row r="20" spans="1:9" x14ac:dyDescent="0.35">
      <c r="A20">
        <v>18</v>
      </c>
      <c r="B20" t="s">
        <v>28</v>
      </c>
      <c r="C20">
        <v>69.400000000000006</v>
      </c>
      <c r="D20" t="s">
        <v>7</v>
      </c>
      <c r="E20">
        <v>2016</v>
      </c>
      <c r="F20" t="s">
        <v>8</v>
      </c>
      <c r="G20">
        <f>VLOOKUP(B20,Sheet1!$B$1:$F$251,5,)</f>
        <v>33</v>
      </c>
      <c r="H20">
        <f t="shared" si="0"/>
        <v>2290.2000000000003</v>
      </c>
      <c r="I20">
        <f t="shared" si="1"/>
        <v>1089</v>
      </c>
    </row>
    <row r="21" spans="1:9" x14ac:dyDescent="0.35">
      <c r="A21">
        <v>20</v>
      </c>
      <c r="B21" t="s">
        <v>29</v>
      </c>
      <c r="C21">
        <v>69.2</v>
      </c>
      <c r="D21" t="s">
        <v>7</v>
      </c>
      <c r="E21">
        <v>2016</v>
      </c>
      <c r="F21" t="s">
        <v>8</v>
      </c>
      <c r="G21">
        <f>VLOOKUP(B21,Sheet1!$B$1:$F$251,5,)</f>
        <v>16</v>
      </c>
      <c r="H21">
        <f t="shared" si="0"/>
        <v>1107.2</v>
      </c>
      <c r="I21">
        <f t="shared" si="1"/>
        <v>256</v>
      </c>
    </row>
    <row r="22" spans="1:9" x14ac:dyDescent="0.35">
      <c r="A22">
        <v>21</v>
      </c>
      <c r="B22" t="s">
        <v>30</v>
      </c>
      <c r="C22">
        <v>68.7</v>
      </c>
      <c r="D22" t="s">
        <v>7</v>
      </c>
      <c r="E22">
        <v>2016</v>
      </c>
      <c r="F22" t="s">
        <v>8</v>
      </c>
      <c r="G22">
        <f>VLOOKUP(B22,Sheet1!$B$1:$F$251,5,)</f>
        <v>30</v>
      </c>
      <c r="H22">
        <f t="shared" si="0"/>
        <v>2061</v>
      </c>
      <c r="I22">
        <f t="shared" si="1"/>
        <v>900</v>
      </c>
    </row>
    <row r="23" spans="1:9" x14ac:dyDescent="0.35">
      <c r="A23">
        <v>23</v>
      </c>
      <c r="B23" t="s">
        <v>32</v>
      </c>
      <c r="C23">
        <v>67.2</v>
      </c>
      <c r="D23" t="s">
        <v>7</v>
      </c>
      <c r="E23">
        <v>2016</v>
      </c>
      <c r="F23" t="s">
        <v>8</v>
      </c>
      <c r="G23">
        <f>VLOOKUP(B23,Sheet1!$B$1:$F$251,5,)</f>
        <v>43</v>
      </c>
      <c r="H23">
        <f t="shared" si="0"/>
        <v>2889.6</v>
      </c>
      <c r="I23">
        <f t="shared" si="1"/>
        <v>1849</v>
      </c>
    </row>
    <row r="24" spans="1:9" x14ac:dyDescent="0.35">
      <c r="A24">
        <v>25</v>
      </c>
      <c r="B24" t="s">
        <v>33</v>
      </c>
      <c r="C24">
        <v>66.5</v>
      </c>
      <c r="D24" t="s">
        <v>7</v>
      </c>
      <c r="E24">
        <v>2016</v>
      </c>
      <c r="F24" t="s">
        <v>8</v>
      </c>
      <c r="G24">
        <f>VLOOKUP(B24,Sheet1!$B$1:$F$251,5,)</f>
        <v>105</v>
      </c>
      <c r="H24">
        <f t="shared" si="0"/>
        <v>6982.5</v>
      </c>
      <c r="I24">
        <f t="shared" si="1"/>
        <v>11025</v>
      </c>
    </row>
    <row r="25" spans="1:9" x14ac:dyDescent="0.35">
      <c r="A25">
        <v>26</v>
      </c>
      <c r="B25" t="s">
        <v>34</v>
      </c>
      <c r="C25">
        <v>66.099999999999994</v>
      </c>
      <c r="D25" t="s">
        <v>7</v>
      </c>
      <c r="E25">
        <v>2016</v>
      </c>
      <c r="F25" t="s">
        <v>8</v>
      </c>
      <c r="G25">
        <f>VLOOKUP(B25,Sheet1!$B$1:$F$251,5,)</f>
        <v>513</v>
      </c>
      <c r="H25">
        <f t="shared" si="0"/>
        <v>33909.299999999996</v>
      </c>
      <c r="I25">
        <f t="shared" si="1"/>
        <v>263169</v>
      </c>
    </row>
    <row r="26" spans="1:9" x14ac:dyDescent="0.35">
      <c r="A26">
        <v>27</v>
      </c>
      <c r="B26" t="s">
        <v>35</v>
      </c>
      <c r="C26">
        <v>65.8</v>
      </c>
      <c r="D26" t="s">
        <v>7</v>
      </c>
      <c r="E26">
        <v>2016</v>
      </c>
      <c r="F26" t="s">
        <v>8</v>
      </c>
      <c r="G26">
        <f>VLOOKUP(B26,Sheet1!$B$1:$F$251,5,)</f>
        <v>102</v>
      </c>
      <c r="H26">
        <f t="shared" si="0"/>
        <v>6711.5999999999995</v>
      </c>
      <c r="I26">
        <f t="shared" si="1"/>
        <v>10404</v>
      </c>
    </row>
    <row r="27" spans="1:9" x14ac:dyDescent="0.35">
      <c r="A27">
        <v>28</v>
      </c>
      <c r="B27" t="s">
        <v>36</v>
      </c>
      <c r="C27">
        <v>65.599999999999994</v>
      </c>
      <c r="D27" t="s">
        <v>7</v>
      </c>
      <c r="E27">
        <v>2016</v>
      </c>
      <c r="F27" t="s">
        <v>8</v>
      </c>
      <c r="G27">
        <f>VLOOKUP(B27,Sheet1!$B$1:$F$251,5,)</f>
        <v>228</v>
      </c>
      <c r="H27">
        <f t="shared" si="0"/>
        <v>14956.8</v>
      </c>
      <c r="I27">
        <f t="shared" si="1"/>
        <v>51984</v>
      </c>
    </row>
    <row r="28" spans="1:9" x14ac:dyDescent="0.35">
      <c r="A28">
        <v>29</v>
      </c>
      <c r="B28" t="s">
        <v>37</v>
      </c>
      <c r="C28">
        <v>65.2</v>
      </c>
      <c r="D28" t="s">
        <v>7</v>
      </c>
      <c r="E28">
        <v>2016</v>
      </c>
      <c r="F28" t="s">
        <v>8</v>
      </c>
      <c r="G28">
        <f>VLOOKUP(B28,Sheet1!$B$1:$F$251,5,)</f>
        <v>112</v>
      </c>
      <c r="H28">
        <f t="shared" si="0"/>
        <v>7302.4000000000005</v>
      </c>
      <c r="I28">
        <f t="shared" si="1"/>
        <v>12544</v>
      </c>
    </row>
    <row r="29" spans="1:9" x14ac:dyDescent="0.35">
      <c r="A29">
        <v>30</v>
      </c>
      <c r="B29" t="s">
        <v>38</v>
      </c>
      <c r="C29">
        <v>64.900000000000006</v>
      </c>
      <c r="D29" t="s">
        <v>7</v>
      </c>
      <c r="E29">
        <v>2016</v>
      </c>
      <c r="F29" t="s">
        <v>8</v>
      </c>
      <c r="G29">
        <f>VLOOKUP(B29,Sheet1!$B$1:$F$251,5,)</f>
        <v>111</v>
      </c>
      <c r="H29">
        <f t="shared" si="0"/>
        <v>7203.9000000000005</v>
      </c>
      <c r="I29">
        <f t="shared" si="1"/>
        <v>12321</v>
      </c>
    </row>
    <row r="30" spans="1:9" x14ac:dyDescent="0.35">
      <c r="A30">
        <v>31</v>
      </c>
      <c r="B30" t="s">
        <v>39</v>
      </c>
      <c r="C30">
        <v>64.7</v>
      </c>
      <c r="D30" t="s">
        <v>7</v>
      </c>
      <c r="E30">
        <v>2016</v>
      </c>
      <c r="F30" t="s">
        <v>8</v>
      </c>
      <c r="G30">
        <f>VLOOKUP(B30,Sheet1!$B$1:$F$251,5,)</f>
        <v>68</v>
      </c>
      <c r="H30">
        <f t="shared" si="0"/>
        <v>4399.6000000000004</v>
      </c>
      <c r="I30">
        <f t="shared" si="1"/>
        <v>4624</v>
      </c>
    </row>
    <row r="31" spans="1:9" x14ac:dyDescent="0.35">
      <c r="A31">
        <v>32</v>
      </c>
      <c r="B31" t="s">
        <v>40</v>
      </c>
      <c r="C31">
        <v>64.599999999999994</v>
      </c>
      <c r="D31" t="s">
        <v>7</v>
      </c>
      <c r="E31">
        <v>2016</v>
      </c>
      <c r="F31" t="s">
        <v>8</v>
      </c>
      <c r="G31">
        <f>VLOOKUP(B31,Sheet1!$B$1:$F$251,5,)</f>
        <v>123</v>
      </c>
      <c r="H31">
        <f t="shared" si="0"/>
        <v>7945.7999999999993</v>
      </c>
      <c r="I31">
        <f t="shared" si="1"/>
        <v>15129</v>
      </c>
    </row>
    <row r="32" spans="1:9" x14ac:dyDescent="0.35">
      <c r="A32">
        <v>33</v>
      </c>
      <c r="B32" t="s">
        <v>41</v>
      </c>
      <c r="C32">
        <v>64.5</v>
      </c>
      <c r="D32" t="s">
        <v>7</v>
      </c>
      <c r="E32">
        <v>2016</v>
      </c>
      <c r="F32" t="s">
        <v>8</v>
      </c>
      <c r="G32">
        <f>VLOOKUP(B32,Sheet1!$B$1:$F$251,5,)</f>
        <v>123</v>
      </c>
      <c r="H32">
        <f t="shared" si="0"/>
        <v>7933.5</v>
      </c>
      <c r="I32">
        <f t="shared" si="1"/>
        <v>15129</v>
      </c>
    </row>
    <row r="33" spans="1:9" x14ac:dyDescent="0.35">
      <c r="A33">
        <v>34</v>
      </c>
      <c r="B33" t="s">
        <v>42</v>
      </c>
      <c r="C33">
        <v>64.400000000000006</v>
      </c>
      <c r="D33" t="s">
        <v>7</v>
      </c>
      <c r="E33">
        <v>2015</v>
      </c>
      <c r="F33" t="s">
        <v>8</v>
      </c>
      <c r="G33">
        <f>VLOOKUP(B33,Sheet1!$B$1:$F$251,5,)</f>
        <v>24</v>
      </c>
      <c r="H33">
        <f t="shared" si="0"/>
        <v>1545.6000000000001</v>
      </c>
      <c r="I33">
        <f t="shared" si="1"/>
        <v>576</v>
      </c>
    </row>
    <row r="34" spans="1:9" x14ac:dyDescent="0.35">
      <c r="A34">
        <v>35</v>
      </c>
      <c r="B34" t="s">
        <v>43</v>
      </c>
      <c r="C34">
        <v>62.3</v>
      </c>
      <c r="D34" t="s">
        <v>7</v>
      </c>
      <c r="E34">
        <v>2016</v>
      </c>
      <c r="F34" t="s">
        <v>8</v>
      </c>
      <c r="G34">
        <f>VLOOKUP(B34,Sheet1!$B$1:$F$251,5,)</f>
        <v>373</v>
      </c>
      <c r="H34">
        <f t="shared" si="0"/>
        <v>23237.899999999998</v>
      </c>
      <c r="I34">
        <f t="shared" si="1"/>
        <v>139129</v>
      </c>
    </row>
    <row r="35" spans="1:9" x14ac:dyDescent="0.35">
      <c r="A35">
        <v>36</v>
      </c>
      <c r="B35" t="s">
        <v>44</v>
      </c>
      <c r="C35">
        <v>62.2</v>
      </c>
      <c r="D35" t="s">
        <v>7</v>
      </c>
      <c r="E35">
        <v>2016</v>
      </c>
      <c r="F35" t="s">
        <v>8</v>
      </c>
      <c r="G35">
        <f>VLOOKUP(B35,Sheet1!$B$1:$F$251,5,)</f>
        <v>23</v>
      </c>
      <c r="H35">
        <f t="shared" si="0"/>
        <v>1430.6000000000001</v>
      </c>
      <c r="I35">
        <f t="shared" si="1"/>
        <v>529</v>
      </c>
    </row>
    <row r="36" spans="1:9" x14ac:dyDescent="0.35">
      <c r="A36">
        <v>37</v>
      </c>
      <c r="B36" t="s">
        <v>45</v>
      </c>
      <c r="C36">
        <v>61</v>
      </c>
      <c r="D36" t="s">
        <v>7</v>
      </c>
      <c r="E36">
        <v>2016</v>
      </c>
      <c r="F36" t="s">
        <v>8</v>
      </c>
      <c r="G36">
        <f>VLOOKUP(B36,Sheet1!$B$1:$F$251,5,)</f>
        <v>63</v>
      </c>
      <c r="H36">
        <f t="shared" si="0"/>
        <v>3843</v>
      </c>
      <c r="I36">
        <f t="shared" si="1"/>
        <v>3969</v>
      </c>
    </row>
    <row r="37" spans="1:9" x14ac:dyDescent="0.35">
      <c r="A37">
        <v>38</v>
      </c>
      <c r="B37" t="s">
        <v>46</v>
      </c>
      <c r="C37">
        <v>60.5</v>
      </c>
      <c r="D37" t="s">
        <v>7</v>
      </c>
      <c r="E37">
        <v>2016</v>
      </c>
      <c r="F37" t="s">
        <v>8</v>
      </c>
      <c r="G37">
        <f>VLOOKUP(B37,Sheet1!$B$1:$F$251,5,)</f>
        <v>92</v>
      </c>
      <c r="H37">
        <f t="shared" si="0"/>
        <v>5566</v>
      </c>
      <c r="I37">
        <f t="shared" si="1"/>
        <v>8464</v>
      </c>
    </row>
    <row r="38" spans="1:9" x14ac:dyDescent="0.35">
      <c r="A38">
        <v>39</v>
      </c>
      <c r="B38" t="s">
        <v>47</v>
      </c>
      <c r="C38">
        <v>58.7</v>
      </c>
      <c r="D38" t="s">
        <v>7</v>
      </c>
      <c r="E38">
        <v>2016</v>
      </c>
      <c r="F38" t="s">
        <v>8</v>
      </c>
      <c r="G38">
        <f>VLOOKUP(B38,Sheet1!$B$1:$F$251,5,)</f>
        <v>97</v>
      </c>
      <c r="H38">
        <f t="shared" si="0"/>
        <v>5693.9000000000005</v>
      </c>
      <c r="I38">
        <f t="shared" si="1"/>
        <v>9409</v>
      </c>
    </row>
    <row r="39" spans="1:9" x14ac:dyDescent="0.35">
      <c r="A39">
        <v>40</v>
      </c>
      <c r="B39" t="s">
        <v>48</v>
      </c>
      <c r="C39">
        <v>57.2</v>
      </c>
      <c r="D39" t="s">
        <v>7</v>
      </c>
      <c r="E39">
        <v>2016</v>
      </c>
      <c r="F39" t="s">
        <v>8</v>
      </c>
      <c r="G39">
        <f>VLOOKUP(B39,Sheet1!$B$1:$F$251,5,)</f>
        <v>201</v>
      </c>
      <c r="H39">
        <f t="shared" si="0"/>
        <v>11497.2</v>
      </c>
      <c r="I39">
        <f t="shared" si="1"/>
        <v>40401</v>
      </c>
    </row>
    <row r="40" spans="1:9" x14ac:dyDescent="0.35">
      <c r="A40">
        <v>41</v>
      </c>
      <c r="B40" t="s">
        <v>49</v>
      </c>
      <c r="C40">
        <v>56.2</v>
      </c>
      <c r="D40" t="s">
        <v>7</v>
      </c>
      <c r="E40" t="s">
        <v>50</v>
      </c>
      <c r="F40" t="s">
        <v>51</v>
      </c>
      <c r="G40">
        <f>VLOOKUP(B40,Sheet1!$B$1:$F$251,5,)</f>
        <v>100</v>
      </c>
      <c r="H40">
        <f t="shared" si="0"/>
        <v>5620</v>
      </c>
      <c r="I40">
        <f t="shared" si="1"/>
        <v>10000</v>
      </c>
    </row>
    <row r="41" spans="1:9" x14ac:dyDescent="0.35">
      <c r="A41">
        <v>43</v>
      </c>
      <c r="B41" t="s">
        <v>53</v>
      </c>
      <c r="C41">
        <v>52</v>
      </c>
      <c r="D41" t="s">
        <v>7</v>
      </c>
      <c r="E41">
        <v>2016</v>
      </c>
      <c r="F41" t="s">
        <v>8</v>
      </c>
      <c r="G41">
        <f>VLOOKUP(B41,Sheet1!$B$1:$F$251,5,)</f>
        <v>82</v>
      </c>
      <c r="H41">
        <f t="shared" si="0"/>
        <v>4264</v>
      </c>
      <c r="I41">
        <f t="shared" si="1"/>
        <v>6724</v>
      </c>
    </row>
    <row r="42" spans="1:9" x14ac:dyDescent="0.35">
      <c r="A42">
        <v>44</v>
      </c>
      <c r="B42" t="s">
        <v>54</v>
      </c>
      <c r="C42">
        <v>50.6</v>
      </c>
      <c r="D42" t="s">
        <v>7</v>
      </c>
      <c r="E42">
        <v>2016</v>
      </c>
      <c r="F42" t="s">
        <v>8</v>
      </c>
      <c r="G42">
        <f>VLOOKUP(B42,Sheet1!$B$1:$F$251,5,)</f>
        <v>102</v>
      </c>
      <c r="H42">
        <f t="shared" si="0"/>
        <v>5161.2</v>
      </c>
      <c r="I42">
        <f t="shared" si="1"/>
        <v>10404</v>
      </c>
    </row>
    <row r="43" spans="1:9" x14ac:dyDescent="0.35">
      <c r="A43">
        <v>45</v>
      </c>
      <c r="B43" t="s">
        <v>55</v>
      </c>
      <c r="C43">
        <v>43</v>
      </c>
      <c r="D43" t="s">
        <v>7</v>
      </c>
      <c r="E43">
        <v>2017</v>
      </c>
      <c r="F43" t="s">
        <v>56</v>
      </c>
      <c r="G43">
        <f>VLOOKUP(B43,Sheet1!$B$1:$F$251,5,)</f>
        <v>69</v>
      </c>
      <c r="H43">
        <f t="shared" si="0"/>
        <v>2967</v>
      </c>
      <c r="I43">
        <f t="shared" si="1"/>
        <v>4761</v>
      </c>
    </row>
    <row r="44" spans="1:9" x14ac:dyDescent="0.35">
      <c r="A44">
        <v>45</v>
      </c>
      <c r="B44" t="s">
        <v>57</v>
      </c>
      <c r="C44">
        <v>43</v>
      </c>
      <c r="D44" t="s">
        <v>7</v>
      </c>
      <c r="E44">
        <v>2010</v>
      </c>
      <c r="F44" t="s">
        <v>8</v>
      </c>
      <c r="G44">
        <f>VLOOKUP(B44,Sheet1!$B$1:$F$251,5,)</f>
        <v>46</v>
      </c>
      <c r="H44">
        <f t="shared" si="0"/>
        <v>1978</v>
      </c>
      <c r="I44">
        <f t="shared" si="1"/>
        <v>2116</v>
      </c>
    </row>
    <row r="45" spans="1:9" x14ac:dyDescent="0.35">
      <c r="A45">
        <v>47</v>
      </c>
      <c r="B45" t="s">
        <v>58</v>
      </c>
      <c r="C45">
        <v>40.200000000000003</v>
      </c>
      <c r="D45" t="s">
        <v>7</v>
      </c>
      <c r="E45" t="s">
        <v>59</v>
      </c>
      <c r="F45" t="s">
        <v>60</v>
      </c>
      <c r="G45">
        <f>VLOOKUP(B45,Sheet1!$B$1:$F$251,5,)</f>
        <v>166</v>
      </c>
      <c r="H45">
        <f t="shared" si="0"/>
        <v>6673.2000000000007</v>
      </c>
      <c r="I45">
        <f t="shared" si="1"/>
        <v>27556</v>
      </c>
    </row>
    <row r="50" spans="1:7" x14ac:dyDescent="0.35">
      <c r="A50">
        <v>22</v>
      </c>
      <c r="B50" t="s">
        <v>31</v>
      </c>
      <c r="C50">
        <v>68.599999999999994</v>
      </c>
      <c r="D50" t="s">
        <v>7</v>
      </c>
      <c r="E50">
        <v>2016</v>
      </c>
      <c r="F50" t="s">
        <v>8</v>
      </c>
      <c r="G50">
        <f>VLOOKUP(B50,Sheet1!$B$1:$F$251,5,)</f>
        <v>399</v>
      </c>
    </row>
    <row r="51" spans="1:7" x14ac:dyDescent="0.35">
      <c r="A51">
        <v>42</v>
      </c>
      <c r="B51" t="s">
        <v>52</v>
      </c>
      <c r="C51">
        <v>53.3</v>
      </c>
      <c r="D51" t="s">
        <v>7</v>
      </c>
      <c r="E51">
        <v>2012</v>
      </c>
      <c r="F51" t="s">
        <v>8</v>
      </c>
      <c r="G51">
        <f>VLOOKUP(B51,Sheet1!$B$1:$F$251,5,)</f>
        <v>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1"/>
  <sheetViews>
    <sheetView workbookViewId="0">
      <selection activeCell="F1" sqref="F1"/>
    </sheetView>
  </sheetViews>
  <sheetFormatPr defaultRowHeight="14.5" x14ac:dyDescent="0.35"/>
  <cols>
    <col min="1" max="1" width="4.26953125" bestFit="1" customWidth="1"/>
    <col min="2" max="2" width="38.90625" bestFit="1" customWidth="1"/>
    <col min="6" max="6" width="17.08984375" bestFit="1" customWidth="1"/>
  </cols>
  <sheetData>
    <row r="1" spans="1:9" x14ac:dyDescent="0.3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</row>
    <row r="2" spans="1:9" x14ac:dyDescent="0.35">
      <c r="A2">
        <v>0</v>
      </c>
      <c r="B2" t="s">
        <v>70</v>
      </c>
      <c r="C2" s="1">
        <v>134940000</v>
      </c>
      <c r="D2" s="1">
        <v>52100000</v>
      </c>
      <c r="E2" s="1">
        <v>7593210000</v>
      </c>
      <c r="F2">
        <v>56</v>
      </c>
      <c r="G2">
        <v>145</v>
      </c>
      <c r="H2" s="2">
        <v>43105</v>
      </c>
      <c r="I2" t="s">
        <v>71</v>
      </c>
    </row>
    <row r="3" spans="1:9" x14ac:dyDescent="0.35">
      <c r="A3">
        <v>0</v>
      </c>
      <c r="B3" t="s">
        <v>72</v>
      </c>
      <c r="C3" s="1">
        <v>148940000</v>
      </c>
      <c r="D3" s="1">
        <v>57510000</v>
      </c>
      <c r="E3" s="1">
        <v>7593210000</v>
      </c>
      <c r="F3">
        <v>51</v>
      </c>
      <c r="G3">
        <v>132</v>
      </c>
      <c r="H3" s="2">
        <v>43105</v>
      </c>
      <c r="I3" t="s">
        <v>73</v>
      </c>
    </row>
    <row r="4" spans="1:9" x14ac:dyDescent="0.35">
      <c r="A4">
        <v>0</v>
      </c>
      <c r="B4" t="s">
        <v>74</v>
      </c>
      <c r="C4" s="1">
        <v>510072000</v>
      </c>
      <c r="D4" s="1">
        <v>196940000</v>
      </c>
      <c r="E4" s="1">
        <v>7593210000</v>
      </c>
      <c r="F4">
        <v>15</v>
      </c>
      <c r="G4">
        <v>39</v>
      </c>
      <c r="H4" s="2">
        <v>43105</v>
      </c>
      <c r="I4" t="s">
        <v>73</v>
      </c>
    </row>
    <row r="5" spans="1:9" x14ac:dyDescent="0.35">
      <c r="A5">
        <v>1</v>
      </c>
      <c r="B5" t="s">
        <v>75</v>
      </c>
      <c r="C5">
        <v>30.5</v>
      </c>
      <c r="D5">
        <v>12</v>
      </c>
      <c r="E5" s="1">
        <v>648500</v>
      </c>
      <c r="F5" s="1">
        <v>21262</v>
      </c>
      <c r="G5" s="1">
        <v>55068</v>
      </c>
      <c r="H5" s="2">
        <v>43008</v>
      </c>
      <c r="I5" t="s">
        <v>76</v>
      </c>
    </row>
    <row r="6" spans="1:9" x14ac:dyDescent="0.35">
      <c r="A6">
        <v>2</v>
      </c>
      <c r="B6" t="s">
        <v>77</v>
      </c>
      <c r="C6">
        <v>2.02</v>
      </c>
      <c r="D6">
        <v>0.78</v>
      </c>
      <c r="E6" s="1">
        <v>37550</v>
      </c>
      <c r="F6" s="1">
        <v>18589</v>
      </c>
      <c r="G6" s="1">
        <v>48145</v>
      </c>
      <c r="H6" s="2">
        <v>42735</v>
      </c>
      <c r="I6" t="s">
        <v>78</v>
      </c>
    </row>
    <row r="7" spans="1:9" x14ac:dyDescent="0.35">
      <c r="A7">
        <v>3</v>
      </c>
      <c r="B7" t="s">
        <v>79</v>
      </c>
      <c r="C7">
        <v>719.9</v>
      </c>
      <c r="D7">
        <v>278</v>
      </c>
      <c r="E7" s="1">
        <v>5612300</v>
      </c>
      <c r="F7" s="1">
        <v>7796</v>
      </c>
      <c r="G7" s="1">
        <v>20192</v>
      </c>
      <c r="H7" s="2">
        <v>42917</v>
      </c>
      <c r="I7" t="s">
        <v>78</v>
      </c>
    </row>
    <row r="8" spans="1:9" x14ac:dyDescent="0.35">
      <c r="A8">
        <v>4</v>
      </c>
      <c r="B8" t="s">
        <v>80</v>
      </c>
      <c r="C8" s="3">
        <v>1106.3399999999999</v>
      </c>
      <c r="D8">
        <v>427</v>
      </c>
      <c r="E8" s="1">
        <v>7389500</v>
      </c>
      <c r="F8" s="1">
        <v>6679</v>
      </c>
      <c r="G8" s="1">
        <v>17299</v>
      </c>
      <c r="H8" s="2">
        <v>42917</v>
      </c>
      <c r="I8" t="s">
        <v>78</v>
      </c>
    </row>
    <row r="9" spans="1:9" x14ac:dyDescent="0.35">
      <c r="A9">
        <v>5</v>
      </c>
      <c r="B9" t="s">
        <v>81</v>
      </c>
      <c r="C9">
        <v>6.8</v>
      </c>
      <c r="D9">
        <v>2.6</v>
      </c>
      <c r="E9" s="1">
        <v>33140</v>
      </c>
      <c r="F9" s="1">
        <v>4874</v>
      </c>
      <c r="G9" s="1">
        <v>12624</v>
      </c>
      <c r="H9" s="2">
        <v>42801</v>
      </c>
      <c r="I9" t="s">
        <v>78</v>
      </c>
    </row>
    <row r="10" spans="1:9" x14ac:dyDescent="0.35">
      <c r="A10">
        <v>6</v>
      </c>
      <c r="B10" t="s">
        <v>82</v>
      </c>
      <c r="C10">
        <v>757</v>
      </c>
      <c r="D10">
        <v>292</v>
      </c>
      <c r="E10" s="1">
        <v>1451200</v>
      </c>
      <c r="F10" s="1">
        <v>1917</v>
      </c>
      <c r="G10" s="1">
        <v>4965</v>
      </c>
      <c r="H10" s="2">
        <v>42917</v>
      </c>
      <c r="I10" t="s">
        <v>83</v>
      </c>
    </row>
    <row r="11" spans="1:9" x14ac:dyDescent="0.35">
      <c r="A11">
        <v>7</v>
      </c>
      <c r="B11" t="s">
        <v>84</v>
      </c>
      <c r="C11">
        <v>0.44</v>
      </c>
      <c r="D11">
        <v>0.17</v>
      </c>
      <c r="E11">
        <v>800</v>
      </c>
      <c r="F11" s="1">
        <v>1818</v>
      </c>
      <c r="G11" s="1">
        <v>4709</v>
      </c>
      <c r="H11">
        <v>2012</v>
      </c>
      <c r="I11" t="s">
        <v>78</v>
      </c>
    </row>
    <row r="12" spans="1:9" x14ac:dyDescent="0.35">
      <c r="A12">
        <v>8</v>
      </c>
      <c r="B12" t="s">
        <v>85</v>
      </c>
      <c r="C12">
        <v>315</v>
      </c>
      <c r="D12">
        <v>122</v>
      </c>
      <c r="E12" s="1">
        <v>429344</v>
      </c>
      <c r="F12" s="1">
        <v>1363</v>
      </c>
      <c r="G12" s="1">
        <v>3530</v>
      </c>
      <c r="H12" s="2">
        <v>42004</v>
      </c>
      <c r="I12" t="s">
        <v>78</v>
      </c>
    </row>
    <row r="13" spans="1:9" x14ac:dyDescent="0.35">
      <c r="A13">
        <v>9</v>
      </c>
      <c r="B13" t="s">
        <v>86</v>
      </c>
      <c r="C13">
        <v>52</v>
      </c>
      <c r="D13">
        <v>20</v>
      </c>
      <c r="E13" s="1">
        <v>64319</v>
      </c>
      <c r="F13" s="1">
        <v>1237</v>
      </c>
      <c r="G13" s="1">
        <v>3204</v>
      </c>
      <c r="H13" s="2">
        <v>42917</v>
      </c>
      <c r="I13" t="s">
        <v>87</v>
      </c>
    </row>
    <row r="14" spans="1:9" x14ac:dyDescent="0.35">
      <c r="A14">
        <v>10</v>
      </c>
      <c r="B14" t="s">
        <v>88</v>
      </c>
      <c r="C14">
        <v>34</v>
      </c>
      <c r="D14">
        <v>13</v>
      </c>
      <c r="E14" s="1">
        <v>39410</v>
      </c>
      <c r="F14" s="1">
        <v>1159</v>
      </c>
      <c r="G14" s="1">
        <v>3002</v>
      </c>
      <c r="H14" s="2">
        <v>42370</v>
      </c>
      <c r="I14" t="s">
        <v>78</v>
      </c>
    </row>
    <row r="15" spans="1:9" x14ac:dyDescent="0.35">
      <c r="A15">
        <v>11</v>
      </c>
      <c r="B15" t="s">
        <v>89</v>
      </c>
      <c r="C15">
        <v>298</v>
      </c>
      <c r="D15">
        <v>115</v>
      </c>
      <c r="E15" s="1">
        <v>344023</v>
      </c>
      <c r="F15" s="1">
        <v>1154</v>
      </c>
      <c r="G15" s="1">
        <v>2989</v>
      </c>
      <c r="H15" s="2">
        <v>41902</v>
      </c>
      <c r="I15" t="s">
        <v>90</v>
      </c>
    </row>
    <row r="16" spans="1:9" x14ac:dyDescent="0.35">
      <c r="A16">
        <v>12</v>
      </c>
      <c r="B16" t="s">
        <v>91</v>
      </c>
      <c r="C16" s="1">
        <v>143998</v>
      </c>
      <c r="D16" s="1">
        <v>55598</v>
      </c>
      <c r="E16" s="1">
        <v>163769852</v>
      </c>
      <c r="F16" s="1">
        <v>1137</v>
      </c>
      <c r="G16" s="1">
        <v>2946</v>
      </c>
      <c r="H16" s="2">
        <v>43105</v>
      </c>
      <c r="I16" t="s">
        <v>92</v>
      </c>
    </row>
    <row r="17" spans="1:9" x14ac:dyDescent="0.35">
      <c r="A17">
        <v>13</v>
      </c>
      <c r="B17" t="s">
        <v>93</v>
      </c>
      <c r="C17">
        <v>116</v>
      </c>
      <c r="D17">
        <v>45</v>
      </c>
      <c r="E17" s="1">
        <v>104200</v>
      </c>
      <c r="F17">
        <v>898</v>
      </c>
      <c r="G17" s="1">
        <v>2326</v>
      </c>
      <c r="H17" s="2">
        <v>42735</v>
      </c>
      <c r="I17" t="s">
        <v>78</v>
      </c>
    </row>
    <row r="18" spans="1:9" x14ac:dyDescent="0.35">
      <c r="A18">
        <v>14</v>
      </c>
      <c r="B18" t="s">
        <v>94</v>
      </c>
      <c r="C18">
        <v>78</v>
      </c>
      <c r="D18">
        <v>30</v>
      </c>
      <c r="E18" s="1">
        <v>62723</v>
      </c>
      <c r="F18">
        <v>804</v>
      </c>
      <c r="G18" s="1">
        <v>2082</v>
      </c>
      <c r="H18" s="2">
        <v>42460</v>
      </c>
      <c r="I18" t="s">
        <v>78</v>
      </c>
    </row>
    <row r="19" spans="1:9" x14ac:dyDescent="0.35">
      <c r="A19">
        <v>15</v>
      </c>
      <c r="B19" t="s">
        <v>95</v>
      </c>
      <c r="C19" s="1">
        <v>6020</v>
      </c>
      <c r="D19" s="1">
        <v>2324</v>
      </c>
      <c r="E19" s="1">
        <v>4816503</v>
      </c>
      <c r="F19">
        <v>800</v>
      </c>
      <c r="G19" s="1">
        <v>2072</v>
      </c>
      <c r="H19" s="2">
        <v>42552</v>
      </c>
      <c r="I19" t="s">
        <v>78</v>
      </c>
    </row>
    <row r="20" spans="1:9" x14ac:dyDescent="0.35">
      <c r="A20">
        <v>16</v>
      </c>
      <c r="B20" t="s">
        <v>96</v>
      </c>
      <c r="C20">
        <v>374</v>
      </c>
      <c r="D20">
        <v>144</v>
      </c>
      <c r="E20" s="1">
        <v>256518</v>
      </c>
      <c r="F20">
        <v>686</v>
      </c>
      <c r="G20" s="1">
        <v>1777</v>
      </c>
      <c r="H20" s="2">
        <v>42983</v>
      </c>
      <c r="I20" t="s">
        <v>97</v>
      </c>
    </row>
    <row r="21" spans="1:9" x14ac:dyDescent="0.35">
      <c r="A21">
        <v>17</v>
      </c>
      <c r="B21" t="s">
        <v>98</v>
      </c>
      <c r="C21">
        <v>430</v>
      </c>
      <c r="D21">
        <v>166</v>
      </c>
      <c r="E21" s="1">
        <v>285719</v>
      </c>
      <c r="F21">
        <v>664</v>
      </c>
      <c r="G21" s="1">
        <v>1720</v>
      </c>
      <c r="H21" s="2">
        <v>42917</v>
      </c>
      <c r="I21" t="s">
        <v>99</v>
      </c>
    </row>
    <row r="22" spans="1:9" x14ac:dyDescent="0.35">
      <c r="A22">
        <v>18</v>
      </c>
      <c r="B22" t="s">
        <v>100</v>
      </c>
      <c r="C22">
        <v>53.2</v>
      </c>
      <c r="D22">
        <v>21</v>
      </c>
      <c r="E22" s="1">
        <v>35107</v>
      </c>
      <c r="F22">
        <v>660</v>
      </c>
      <c r="G22" s="1">
        <v>1709</v>
      </c>
      <c r="H22" s="2">
        <v>41640</v>
      </c>
      <c r="I22" t="s">
        <v>78</v>
      </c>
    </row>
    <row r="23" spans="1:9" x14ac:dyDescent="0.35">
      <c r="A23">
        <v>19</v>
      </c>
      <c r="B23" t="s">
        <v>101</v>
      </c>
      <c r="C23" s="1">
        <v>36197</v>
      </c>
      <c r="D23" s="1">
        <v>13976</v>
      </c>
      <c r="E23" s="1">
        <v>23557467</v>
      </c>
      <c r="F23">
        <v>651</v>
      </c>
      <c r="G23" s="1">
        <v>1686</v>
      </c>
      <c r="H23" s="2">
        <v>42979</v>
      </c>
      <c r="I23" t="s">
        <v>102</v>
      </c>
    </row>
    <row r="24" spans="1:9" x14ac:dyDescent="0.35">
      <c r="A24">
        <v>20</v>
      </c>
      <c r="B24" t="s">
        <v>103</v>
      </c>
      <c r="C24" s="1">
        <v>2040</v>
      </c>
      <c r="D24">
        <v>788</v>
      </c>
      <c r="E24" s="1">
        <v>1263820</v>
      </c>
      <c r="F24">
        <v>620</v>
      </c>
      <c r="G24" s="1">
        <v>1606</v>
      </c>
      <c r="H24" s="2">
        <v>42735</v>
      </c>
      <c r="I24" t="s">
        <v>78</v>
      </c>
    </row>
    <row r="25" spans="1:9" x14ac:dyDescent="0.35">
      <c r="A25">
        <v>21</v>
      </c>
      <c r="B25" t="s">
        <v>104</v>
      </c>
      <c r="C25" s="1">
        <v>10452</v>
      </c>
      <c r="D25" s="1">
        <v>4036</v>
      </c>
      <c r="E25" s="1">
        <v>6082000</v>
      </c>
      <c r="F25">
        <v>596</v>
      </c>
      <c r="G25" s="1">
        <v>1544</v>
      </c>
      <c r="H25" s="2">
        <v>42917</v>
      </c>
      <c r="I25" t="s">
        <v>99</v>
      </c>
    </row>
    <row r="26" spans="1:9" x14ac:dyDescent="0.35">
      <c r="A26">
        <v>22</v>
      </c>
      <c r="B26" t="s">
        <v>105</v>
      </c>
      <c r="C26">
        <v>193</v>
      </c>
      <c r="D26">
        <v>75</v>
      </c>
      <c r="E26" s="1">
        <v>110882</v>
      </c>
      <c r="F26">
        <v>575</v>
      </c>
      <c r="G26" s="1">
        <v>1489</v>
      </c>
      <c r="H26" s="2">
        <v>42916</v>
      </c>
      <c r="I26" t="s">
        <v>76</v>
      </c>
    </row>
    <row r="27" spans="1:9" x14ac:dyDescent="0.35">
      <c r="A27">
        <v>23</v>
      </c>
      <c r="B27" t="s">
        <v>106</v>
      </c>
      <c r="C27">
        <v>61</v>
      </c>
      <c r="D27">
        <v>24</v>
      </c>
      <c r="E27" s="1">
        <v>33263</v>
      </c>
      <c r="F27">
        <v>545</v>
      </c>
      <c r="G27" s="1">
        <v>1412</v>
      </c>
      <c r="H27" s="2">
        <v>42978</v>
      </c>
      <c r="I27" t="s">
        <v>102</v>
      </c>
    </row>
    <row r="28" spans="1:9" x14ac:dyDescent="0.35">
      <c r="A28">
        <v>24</v>
      </c>
      <c r="B28" t="s">
        <v>34</v>
      </c>
      <c r="C28" s="1">
        <v>100210</v>
      </c>
      <c r="D28" s="1">
        <v>38691</v>
      </c>
      <c r="E28" s="1">
        <v>51446201</v>
      </c>
      <c r="F28">
        <v>513</v>
      </c>
      <c r="G28" s="1">
        <v>1329</v>
      </c>
      <c r="H28" s="2">
        <v>42917</v>
      </c>
      <c r="I28" t="s">
        <v>107</v>
      </c>
    </row>
    <row r="29" spans="1:9" x14ac:dyDescent="0.35">
      <c r="A29">
        <v>25</v>
      </c>
      <c r="B29" t="s">
        <v>108</v>
      </c>
      <c r="C29">
        <v>21</v>
      </c>
      <c r="D29">
        <v>8</v>
      </c>
      <c r="E29" s="1">
        <v>10084</v>
      </c>
      <c r="F29">
        <v>480</v>
      </c>
      <c r="G29" s="1">
        <v>1243</v>
      </c>
      <c r="H29" s="2">
        <v>40846</v>
      </c>
      <c r="I29" t="s">
        <v>109</v>
      </c>
    </row>
    <row r="30" spans="1:9" x14ac:dyDescent="0.35">
      <c r="A30">
        <v>26</v>
      </c>
      <c r="B30" t="s">
        <v>110</v>
      </c>
      <c r="C30">
        <v>21</v>
      </c>
      <c r="D30">
        <v>8</v>
      </c>
      <c r="E30" s="1">
        <v>9427</v>
      </c>
      <c r="F30">
        <v>449</v>
      </c>
      <c r="G30" s="1">
        <v>1163</v>
      </c>
      <c r="H30" s="2">
        <v>41640</v>
      </c>
      <c r="I30" t="s">
        <v>78</v>
      </c>
    </row>
    <row r="31" spans="1:9" x14ac:dyDescent="0.35">
      <c r="A31">
        <v>27</v>
      </c>
      <c r="B31" t="s">
        <v>111</v>
      </c>
      <c r="C31" s="1">
        <v>26338</v>
      </c>
      <c r="D31" s="1">
        <v>10169</v>
      </c>
      <c r="E31" s="1">
        <v>11809295</v>
      </c>
      <c r="F31">
        <v>448</v>
      </c>
      <c r="G31" s="1">
        <v>1160</v>
      </c>
      <c r="H31" s="2">
        <v>42917</v>
      </c>
      <c r="I31" t="s">
        <v>107</v>
      </c>
    </row>
    <row r="32" spans="1:9" x14ac:dyDescent="0.35">
      <c r="A32">
        <v>28</v>
      </c>
      <c r="B32" t="s">
        <v>112</v>
      </c>
      <c r="C32">
        <v>26</v>
      </c>
      <c r="D32">
        <v>10</v>
      </c>
      <c r="E32" s="1">
        <v>11323</v>
      </c>
      <c r="F32">
        <v>436</v>
      </c>
      <c r="G32" s="1">
        <v>1129</v>
      </c>
      <c r="H32" s="2">
        <v>41456</v>
      </c>
      <c r="I32" t="s">
        <v>78</v>
      </c>
    </row>
    <row r="33" spans="1:9" x14ac:dyDescent="0.35">
      <c r="A33">
        <v>29</v>
      </c>
      <c r="B33" t="s">
        <v>113</v>
      </c>
      <c r="C33" s="1">
        <v>1861</v>
      </c>
      <c r="D33">
        <v>719</v>
      </c>
      <c r="E33" s="1">
        <v>784745</v>
      </c>
      <c r="F33">
        <v>422</v>
      </c>
      <c r="G33" s="1">
        <v>1093</v>
      </c>
      <c r="H33" s="2">
        <v>42186</v>
      </c>
      <c r="I33" t="s">
        <v>78</v>
      </c>
    </row>
    <row r="34" spans="1:9" x14ac:dyDescent="0.35">
      <c r="A34">
        <v>30</v>
      </c>
      <c r="B34" t="s">
        <v>17</v>
      </c>
      <c r="C34" s="1">
        <v>41526</v>
      </c>
      <c r="D34" s="1">
        <v>16033</v>
      </c>
      <c r="E34" s="1">
        <v>17185551</v>
      </c>
      <c r="F34">
        <v>414</v>
      </c>
      <c r="G34" s="1">
        <v>1072</v>
      </c>
      <c r="H34" s="2">
        <v>43105</v>
      </c>
      <c r="I34" t="s">
        <v>92</v>
      </c>
    </row>
    <row r="35" spans="1:9" x14ac:dyDescent="0.35">
      <c r="A35">
        <v>31</v>
      </c>
      <c r="B35" t="s">
        <v>114</v>
      </c>
      <c r="C35" s="1">
        <v>27065</v>
      </c>
      <c r="D35" s="1">
        <v>10450</v>
      </c>
      <c r="E35" s="1">
        <v>10911819</v>
      </c>
      <c r="F35">
        <v>403</v>
      </c>
      <c r="G35" s="1">
        <v>1044</v>
      </c>
      <c r="H35" s="2">
        <v>42094</v>
      </c>
      <c r="I35" t="s">
        <v>78</v>
      </c>
    </row>
    <row r="36" spans="1:9" x14ac:dyDescent="0.35">
      <c r="A36">
        <v>32</v>
      </c>
      <c r="B36" t="s">
        <v>52</v>
      </c>
      <c r="C36" s="1">
        <v>3287240</v>
      </c>
      <c r="D36" s="1">
        <v>1269211</v>
      </c>
      <c r="E36" s="1">
        <v>1326155646</v>
      </c>
      <c r="F36">
        <v>403</v>
      </c>
      <c r="G36" s="1">
        <v>1045</v>
      </c>
      <c r="H36" s="2">
        <v>43105</v>
      </c>
      <c r="I36" t="s">
        <v>115</v>
      </c>
    </row>
    <row r="37" spans="1:9" x14ac:dyDescent="0.35">
      <c r="A37">
        <v>33</v>
      </c>
      <c r="B37" t="s">
        <v>31</v>
      </c>
      <c r="C37" s="1">
        <v>22072</v>
      </c>
      <c r="D37" s="1">
        <v>8522</v>
      </c>
      <c r="E37" s="1">
        <v>8796620</v>
      </c>
      <c r="F37">
        <v>399</v>
      </c>
      <c r="G37" s="1">
        <v>1032</v>
      </c>
      <c r="H37" s="2">
        <v>43105</v>
      </c>
      <c r="I37" t="s">
        <v>92</v>
      </c>
    </row>
    <row r="38" spans="1:9" x14ac:dyDescent="0.35">
      <c r="A38">
        <v>34</v>
      </c>
      <c r="B38" t="s">
        <v>116</v>
      </c>
      <c r="C38" s="1">
        <v>8868</v>
      </c>
      <c r="D38" s="1">
        <v>3424</v>
      </c>
      <c r="E38" s="1">
        <v>3411307</v>
      </c>
      <c r="F38">
        <v>385</v>
      </c>
      <c r="G38">
        <v>997</v>
      </c>
      <c r="H38" s="2">
        <v>42552</v>
      </c>
      <c r="I38" t="s">
        <v>78</v>
      </c>
    </row>
    <row r="39" spans="1:9" x14ac:dyDescent="0.35">
      <c r="A39">
        <v>35</v>
      </c>
      <c r="B39" t="s">
        <v>117</v>
      </c>
      <c r="C39" s="1">
        <v>27816</v>
      </c>
      <c r="D39" s="1">
        <v>10740</v>
      </c>
      <c r="E39" s="1">
        <v>10400938</v>
      </c>
      <c r="F39">
        <v>374</v>
      </c>
      <c r="G39">
        <v>969</v>
      </c>
      <c r="H39" s="2">
        <v>42917</v>
      </c>
      <c r="I39" t="s">
        <v>83</v>
      </c>
    </row>
    <row r="40" spans="1:9" x14ac:dyDescent="0.35">
      <c r="A40">
        <v>36</v>
      </c>
      <c r="B40" t="s">
        <v>43</v>
      </c>
      <c r="C40" s="1">
        <v>30528</v>
      </c>
      <c r="D40" s="1">
        <v>11787</v>
      </c>
      <c r="E40" s="1">
        <v>11385383</v>
      </c>
      <c r="F40">
        <v>373</v>
      </c>
      <c r="G40">
        <v>966</v>
      </c>
      <c r="H40" s="2">
        <v>43009</v>
      </c>
      <c r="I40" t="s">
        <v>102</v>
      </c>
    </row>
    <row r="41" spans="1:9" x14ac:dyDescent="0.35">
      <c r="A41">
        <v>37</v>
      </c>
      <c r="B41" t="s">
        <v>118</v>
      </c>
      <c r="C41">
        <v>444</v>
      </c>
      <c r="D41">
        <v>171</v>
      </c>
      <c r="E41" s="1">
        <v>160337</v>
      </c>
      <c r="F41">
        <v>361</v>
      </c>
      <c r="G41">
        <v>935</v>
      </c>
      <c r="H41" s="2">
        <v>42736</v>
      </c>
      <c r="I41" t="s">
        <v>119</v>
      </c>
    </row>
    <row r="42" spans="1:9" x14ac:dyDescent="0.35">
      <c r="A42">
        <v>38</v>
      </c>
      <c r="B42" t="s">
        <v>120</v>
      </c>
      <c r="C42">
        <v>541</v>
      </c>
      <c r="D42">
        <v>209</v>
      </c>
      <c r="E42" s="1">
        <v>184200</v>
      </c>
      <c r="F42">
        <v>340</v>
      </c>
      <c r="G42">
        <v>881</v>
      </c>
      <c r="H42" s="2">
        <v>42186</v>
      </c>
      <c r="I42" t="s">
        <v>119</v>
      </c>
    </row>
    <row r="43" spans="1:9" x14ac:dyDescent="0.35">
      <c r="A43">
        <v>39</v>
      </c>
      <c r="B43" t="s">
        <v>121</v>
      </c>
      <c r="C43" s="3">
        <v>2503.6999999999998</v>
      </c>
      <c r="D43">
        <v>967</v>
      </c>
      <c r="E43" s="1">
        <v>850996</v>
      </c>
      <c r="F43">
        <v>340</v>
      </c>
      <c r="G43">
        <v>881</v>
      </c>
      <c r="H43" s="2">
        <v>42370</v>
      </c>
      <c r="I43" t="s">
        <v>78</v>
      </c>
    </row>
    <row r="44" spans="1:9" x14ac:dyDescent="0.35">
      <c r="A44">
        <v>40</v>
      </c>
      <c r="B44" t="s">
        <v>20</v>
      </c>
      <c r="C44" s="1">
        <v>377944</v>
      </c>
      <c r="D44" s="1">
        <v>145925</v>
      </c>
      <c r="E44" s="1">
        <v>126670000</v>
      </c>
      <c r="F44">
        <v>335</v>
      </c>
      <c r="G44">
        <v>868</v>
      </c>
      <c r="H44" s="2">
        <v>42979</v>
      </c>
      <c r="I44" t="s">
        <v>102</v>
      </c>
    </row>
    <row r="45" spans="1:9" x14ac:dyDescent="0.35">
      <c r="A45">
        <v>41</v>
      </c>
      <c r="B45" t="s">
        <v>122</v>
      </c>
      <c r="C45" s="1">
        <v>1128</v>
      </c>
      <c r="D45">
        <v>436</v>
      </c>
      <c r="E45" s="1">
        <v>376847</v>
      </c>
      <c r="F45">
        <v>334</v>
      </c>
      <c r="G45">
        <v>865</v>
      </c>
      <c r="H45" s="2">
        <v>42370</v>
      </c>
      <c r="I45" t="s">
        <v>78</v>
      </c>
    </row>
    <row r="46" spans="1:9" x14ac:dyDescent="0.35">
      <c r="A46">
        <v>42</v>
      </c>
      <c r="B46" t="s">
        <v>123</v>
      </c>
      <c r="C46" s="1">
        <v>65610</v>
      </c>
      <c r="D46" s="1">
        <v>25332</v>
      </c>
      <c r="E46" s="1">
        <v>21444000</v>
      </c>
      <c r="F46">
        <v>327</v>
      </c>
      <c r="G46">
        <v>847</v>
      </c>
      <c r="H46" s="2">
        <v>42917</v>
      </c>
      <c r="I46" t="s">
        <v>78</v>
      </c>
    </row>
    <row r="47" spans="1:9" x14ac:dyDescent="0.35">
      <c r="A47">
        <v>43</v>
      </c>
      <c r="B47" t="s">
        <v>124</v>
      </c>
      <c r="C47" s="1">
        <v>21040</v>
      </c>
      <c r="D47" s="1">
        <v>8124</v>
      </c>
      <c r="E47" s="1">
        <v>6581940</v>
      </c>
      <c r="F47">
        <v>313</v>
      </c>
      <c r="G47">
        <v>811</v>
      </c>
      <c r="H47" s="2">
        <v>42917</v>
      </c>
      <c r="I47" t="s">
        <v>125</v>
      </c>
    </row>
    <row r="48" spans="1:9" x14ac:dyDescent="0.35">
      <c r="A48">
        <v>44</v>
      </c>
      <c r="B48" t="s">
        <v>126</v>
      </c>
      <c r="C48">
        <v>181</v>
      </c>
      <c r="D48">
        <v>70</v>
      </c>
      <c r="E48" s="1">
        <v>56086</v>
      </c>
      <c r="F48">
        <v>310</v>
      </c>
      <c r="G48">
        <v>803</v>
      </c>
      <c r="H48" s="2">
        <v>41456</v>
      </c>
      <c r="I48" t="s">
        <v>78</v>
      </c>
    </row>
    <row r="49" spans="1:9" x14ac:dyDescent="0.35">
      <c r="A49">
        <v>45</v>
      </c>
      <c r="B49" t="s">
        <v>127</v>
      </c>
      <c r="C49">
        <v>352</v>
      </c>
      <c r="D49">
        <v>136</v>
      </c>
      <c r="E49" s="1">
        <v>106405</v>
      </c>
      <c r="F49">
        <v>302</v>
      </c>
      <c r="G49">
        <v>782</v>
      </c>
      <c r="H49" s="2">
        <v>40269</v>
      </c>
      <c r="I49" t="s">
        <v>128</v>
      </c>
    </row>
    <row r="50" spans="1:9" x14ac:dyDescent="0.35">
      <c r="A50">
        <v>46</v>
      </c>
      <c r="B50" t="s">
        <v>129</v>
      </c>
      <c r="C50">
        <v>344</v>
      </c>
      <c r="D50">
        <v>133</v>
      </c>
      <c r="E50" s="1">
        <v>103328</v>
      </c>
      <c r="F50">
        <v>300</v>
      </c>
      <c r="G50">
        <v>777</v>
      </c>
      <c r="H50" s="2">
        <v>40675</v>
      </c>
      <c r="I50" t="s">
        <v>109</v>
      </c>
    </row>
    <row r="51" spans="1:9" x14ac:dyDescent="0.35">
      <c r="A51">
        <v>47</v>
      </c>
      <c r="B51" t="s">
        <v>130</v>
      </c>
      <c r="C51" s="1">
        <v>343448</v>
      </c>
      <c r="D51" s="1">
        <v>132606</v>
      </c>
      <c r="E51" s="1">
        <v>100981437</v>
      </c>
      <c r="F51">
        <v>294</v>
      </c>
      <c r="G51">
        <v>761</v>
      </c>
      <c r="H51" s="2">
        <v>42509</v>
      </c>
      <c r="I51" t="s">
        <v>131</v>
      </c>
    </row>
    <row r="52" spans="1:9" x14ac:dyDescent="0.35">
      <c r="A52">
        <v>48</v>
      </c>
      <c r="B52" t="s">
        <v>132</v>
      </c>
      <c r="C52">
        <v>197</v>
      </c>
      <c r="D52">
        <v>76</v>
      </c>
      <c r="E52" s="1">
        <v>57100</v>
      </c>
      <c r="F52">
        <v>290</v>
      </c>
      <c r="G52">
        <v>751</v>
      </c>
      <c r="H52" s="2">
        <v>42186</v>
      </c>
      <c r="I52" t="s">
        <v>119</v>
      </c>
    </row>
    <row r="53" spans="1:9" x14ac:dyDescent="0.35">
      <c r="A53">
        <v>49</v>
      </c>
      <c r="B53" t="s">
        <v>133</v>
      </c>
      <c r="C53" s="1">
        <v>331212</v>
      </c>
      <c r="D53" s="1">
        <v>127882</v>
      </c>
      <c r="E53" s="1">
        <v>93700000</v>
      </c>
      <c r="F53">
        <v>283</v>
      </c>
      <c r="G53">
        <v>733</v>
      </c>
      <c r="H53" s="2">
        <v>42917</v>
      </c>
      <c r="I53" t="s">
        <v>78</v>
      </c>
    </row>
    <row r="54" spans="1:9" x14ac:dyDescent="0.35">
      <c r="A54">
        <v>50</v>
      </c>
      <c r="B54" t="s">
        <v>134</v>
      </c>
      <c r="C54">
        <v>389</v>
      </c>
      <c r="D54">
        <v>150</v>
      </c>
      <c r="E54" s="1">
        <v>109557</v>
      </c>
      <c r="F54">
        <v>282</v>
      </c>
      <c r="G54">
        <v>730</v>
      </c>
      <c r="H54" s="2">
        <v>42186</v>
      </c>
      <c r="I54" t="s">
        <v>78</v>
      </c>
    </row>
    <row r="55" spans="1:9" x14ac:dyDescent="0.35">
      <c r="A55">
        <v>51</v>
      </c>
      <c r="B55" t="s">
        <v>135</v>
      </c>
      <c r="C55">
        <v>617</v>
      </c>
      <c r="D55">
        <v>238</v>
      </c>
      <c r="E55" s="1">
        <v>169115</v>
      </c>
      <c r="F55">
        <v>274</v>
      </c>
      <c r="G55">
        <v>710</v>
      </c>
      <c r="H55" s="2">
        <v>41091</v>
      </c>
      <c r="I55" t="s">
        <v>136</v>
      </c>
    </row>
    <row r="56" spans="1:9" x14ac:dyDescent="0.35">
      <c r="A56">
        <v>52</v>
      </c>
      <c r="B56" t="s">
        <v>12</v>
      </c>
      <c r="C56" s="1">
        <v>242495</v>
      </c>
      <c r="D56" s="1">
        <v>93628</v>
      </c>
      <c r="E56" s="1">
        <v>65648000</v>
      </c>
      <c r="F56">
        <v>271</v>
      </c>
      <c r="G56">
        <v>702</v>
      </c>
      <c r="H56" s="2">
        <v>42552</v>
      </c>
      <c r="I56" t="s">
        <v>78</v>
      </c>
    </row>
    <row r="57" spans="1:9" x14ac:dyDescent="0.35">
      <c r="A57">
        <v>53</v>
      </c>
      <c r="B57" t="s">
        <v>137</v>
      </c>
      <c r="C57" s="1">
        <v>5155</v>
      </c>
      <c r="D57" s="1">
        <v>1990</v>
      </c>
      <c r="E57" s="1">
        <v>1356633</v>
      </c>
      <c r="F57">
        <v>263</v>
      </c>
      <c r="G57">
        <v>681</v>
      </c>
      <c r="H57" s="2">
        <v>42917</v>
      </c>
      <c r="I57" t="s">
        <v>119</v>
      </c>
    </row>
    <row r="58" spans="1:9" x14ac:dyDescent="0.35">
      <c r="A58">
        <v>54</v>
      </c>
      <c r="B58" t="s">
        <v>138</v>
      </c>
      <c r="C58" s="1">
        <v>803940</v>
      </c>
      <c r="D58" s="1">
        <v>310403</v>
      </c>
      <c r="E58" s="1">
        <v>210146000</v>
      </c>
      <c r="F58">
        <v>261</v>
      </c>
      <c r="G58">
        <v>677</v>
      </c>
      <c r="H58" s="2">
        <v>43105</v>
      </c>
      <c r="I58" t="s">
        <v>92</v>
      </c>
    </row>
    <row r="59" spans="1:9" x14ac:dyDescent="0.35">
      <c r="A59">
        <v>55</v>
      </c>
      <c r="B59" t="s">
        <v>139</v>
      </c>
      <c r="C59" s="1">
        <v>10991</v>
      </c>
      <c r="D59" s="1">
        <v>4244</v>
      </c>
      <c r="E59" s="1">
        <v>2730894</v>
      </c>
      <c r="F59">
        <v>248</v>
      </c>
      <c r="G59">
        <v>642</v>
      </c>
      <c r="H59" s="2">
        <v>42735</v>
      </c>
      <c r="I59" t="s">
        <v>78</v>
      </c>
    </row>
    <row r="60" spans="1:9" x14ac:dyDescent="0.35">
      <c r="A60">
        <v>56</v>
      </c>
      <c r="B60" t="s">
        <v>140</v>
      </c>
      <c r="C60" s="3">
        <v>1628.4</v>
      </c>
      <c r="D60">
        <v>629</v>
      </c>
      <c r="E60" s="1">
        <v>395725</v>
      </c>
      <c r="F60">
        <v>243</v>
      </c>
      <c r="G60">
        <v>629</v>
      </c>
      <c r="H60" s="2">
        <v>42370</v>
      </c>
      <c r="I60" t="s">
        <v>78</v>
      </c>
    </row>
    <row r="61" spans="1:9" x14ac:dyDescent="0.35">
      <c r="A61">
        <v>57</v>
      </c>
      <c r="B61" t="s">
        <v>141</v>
      </c>
      <c r="C61">
        <v>160</v>
      </c>
      <c r="D61">
        <v>62</v>
      </c>
      <c r="E61" s="1">
        <v>37815</v>
      </c>
      <c r="F61">
        <v>236</v>
      </c>
      <c r="G61">
        <v>611</v>
      </c>
      <c r="H61" s="2">
        <v>42735</v>
      </c>
      <c r="I61" t="s">
        <v>78</v>
      </c>
    </row>
    <row r="62" spans="1:9" x14ac:dyDescent="0.35">
      <c r="A62">
        <v>58</v>
      </c>
      <c r="B62" t="s">
        <v>18</v>
      </c>
      <c r="C62" s="1">
        <v>357168</v>
      </c>
      <c r="D62" s="1">
        <v>137903</v>
      </c>
      <c r="E62" s="1">
        <v>82800000</v>
      </c>
      <c r="F62">
        <v>232</v>
      </c>
      <c r="G62">
        <v>601</v>
      </c>
      <c r="H62" s="2">
        <v>42735</v>
      </c>
      <c r="I62" t="s">
        <v>142</v>
      </c>
    </row>
    <row r="63" spans="1:9" x14ac:dyDescent="0.35">
      <c r="A63">
        <v>59</v>
      </c>
      <c r="B63" t="s">
        <v>143</v>
      </c>
      <c r="C63" s="1">
        <v>11571</v>
      </c>
      <c r="D63" s="1">
        <v>4468</v>
      </c>
      <c r="E63" s="1">
        <v>2634234</v>
      </c>
      <c r="F63">
        <v>228</v>
      </c>
      <c r="G63">
        <v>591</v>
      </c>
      <c r="H63" s="2">
        <v>43009</v>
      </c>
      <c r="I63" t="s">
        <v>144</v>
      </c>
    </row>
    <row r="64" spans="1:9" x14ac:dyDescent="0.35">
      <c r="A64">
        <v>60</v>
      </c>
      <c r="B64" t="s">
        <v>36</v>
      </c>
      <c r="C64" s="1">
        <v>2586</v>
      </c>
      <c r="D64">
        <v>998</v>
      </c>
      <c r="E64" s="1">
        <v>590667</v>
      </c>
      <c r="F64">
        <v>228</v>
      </c>
      <c r="G64">
        <v>591</v>
      </c>
      <c r="H64" s="2">
        <v>42736</v>
      </c>
      <c r="I64" t="s">
        <v>78</v>
      </c>
    </row>
    <row r="65" spans="1:9" x14ac:dyDescent="0.35">
      <c r="A65">
        <v>61</v>
      </c>
      <c r="B65" t="s">
        <v>145</v>
      </c>
      <c r="C65" s="1">
        <v>17818</v>
      </c>
      <c r="D65" s="1">
        <v>6880</v>
      </c>
      <c r="E65" s="1">
        <v>4007000</v>
      </c>
      <c r="F65">
        <v>225</v>
      </c>
      <c r="G65">
        <v>583</v>
      </c>
      <c r="H65" s="2">
        <v>42552</v>
      </c>
      <c r="I65" t="s">
        <v>78</v>
      </c>
    </row>
    <row r="66" spans="1:9" x14ac:dyDescent="0.35">
      <c r="A66">
        <v>62</v>
      </c>
      <c r="B66" t="s">
        <v>146</v>
      </c>
      <c r="C66">
        <v>259</v>
      </c>
      <c r="D66">
        <v>100</v>
      </c>
      <c r="E66" s="1">
        <v>55456</v>
      </c>
      <c r="F66">
        <v>214</v>
      </c>
      <c r="G66">
        <v>554</v>
      </c>
      <c r="H66" s="2">
        <v>40461</v>
      </c>
      <c r="I66" t="s">
        <v>128</v>
      </c>
    </row>
    <row r="67" spans="1:9" x14ac:dyDescent="0.35">
      <c r="A67">
        <v>63</v>
      </c>
      <c r="B67" t="s">
        <v>147</v>
      </c>
      <c r="C67" s="1">
        <v>47875</v>
      </c>
      <c r="D67" s="1">
        <v>18485</v>
      </c>
      <c r="E67" s="1">
        <v>10169172</v>
      </c>
      <c r="F67">
        <v>212</v>
      </c>
      <c r="G67">
        <v>549</v>
      </c>
      <c r="H67" s="2">
        <v>42917</v>
      </c>
      <c r="I67" t="s">
        <v>125</v>
      </c>
    </row>
    <row r="68" spans="1:9" x14ac:dyDescent="0.35">
      <c r="A68">
        <v>64</v>
      </c>
      <c r="B68" t="s">
        <v>148</v>
      </c>
      <c r="C68" s="1">
        <v>923768</v>
      </c>
      <c r="D68" s="1">
        <v>356669</v>
      </c>
      <c r="E68" s="1">
        <v>191836000</v>
      </c>
      <c r="F68">
        <v>208</v>
      </c>
      <c r="G68">
        <v>539</v>
      </c>
      <c r="H68" s="2">
        <v>42917</v>
      </c>
      <c r="I68" t="s">
        <v>99</v>
      </c>
    </row>
    <row r="69" spans="1:9" x14ac:dyDescent="0.35">
      <c r="A69">
        <v>65</v>
      </c>
      <c r="B69" t="s">
        <v>149</v>
      </c>
      <c r="C69">
        <v>455</v>
      </c>
      <c r="D69">
        <v>176</v>
      </c>
      <c r="E69" s="1">
        <v>94205</v>
      </c>
      <c r="F69">
        <v>207</v>
      </c>
      <c r="G69">
        <v>536</v>
      </c>
      <c r="H69" s="2">
        <v>42735</v>
      </c>
      <c r="I69" t="s">
        <v>78</v>
      </c>
    </row>
    <row r="70" spans="1:9" x14ac:dyDescent="0.35">
      <c r="A70">
        <v>66</v>
      </c>
      <c r="B70" t="s">
        <v>9</v>
      </c>
      <c r="C70" s="1">
        <v>41285</v>
      </c>
      <c r="D70" s="1">
        <v>15940</v>
      </c>
      <c r="E70" s="1">
        <v>8465234</v>
      </c>
      <c r="F70">
        <v>205</v>
      </c>
      <c r="G70">
        <v>531</v>
      </c>
      <c r="H70" s="2">
        <v>43008</v>
      </c>
      <c r="I70" t="s">
        <v>150</v>
      </c>
    </row>
    <row r="71" spans="1:9" x14ac:dyDescent="0.35">
      <c r="A71">
        <v>67</v>
      </c>
      <c r="B71" t="s">
        <v>48</v>
      </c>
      <c r="C71" s="1">
        <v>301308</v>
      </c>
      <c r="D71" s="1">
        <v>116336</v>
      </c>
      <c r="E71" s="1">
        <v>60504233</v>
      </c>
      <c r="F71">
        <v>201</v>
      </c>
      <c r="G71">
        <v>521</v>
      </c>
      <c r="H71" s="2">
        <v>42947</v>
      </c>
      <c r="I71" t="s">
        <v>102</v>
      </c>
    </row>
    <row r="72" spans="1:9" x14ac:dyDescent="0.35">
      <c r="A72">
        <v>68</v>
      </c>
      <c r="B72" t="s">
        <v>151</v>
      </c>
      <c r="C72" s="1">
        <v>120540</v>
      </c>
      <c r="D72" s="1">
        <v>46541</v>
      </c>
      <c r="E72" s="1">
        <v>24213510</v>
      </c>
      <c r="F72">
        <v>201</v>
      </c>
      <c r="G72">
        <v>521</v>
      </c>
      <c r="H72" s="2">
        <v>41913</v>
      </c>
      <c r="I72" t="s">
        <v>90</v>
      </c>
    </row>
    <row r="73" spans="1:9" x14ac:dyDescent="0.35">
      <c r="A73">
        <v>69</v>
      </c>
      <c r="B73" t="s">
        <v>152</v>
      </c>
      <c r="C73" s="1">
        <v>10690</v>
      </c>
      <c r="D73" s="1">
        <v>4127</v>
      </c>
      <c r="E73" s="1">
        <v>2101000</v>
      </c>
      <c r="F73">
        <v>197</v>
      </c>
      <c r="G73">
        <v>510</v>
      </c>
      <c r="H73" s="2">
        <v>42917</v>
      </c>
      <c r="I73" t="s">
        <v>99</v>
      </c>
    </row>
    <row r="74" spans="1:9" x14ac:dyDescent="0.35">
      <c r="A74">
        <v>70</v>
      </c>
      <c r="B74" t="s">
        <v>153</v>
      </c>
      <c r="C74" s="1">
        <v>147181</v>
      </c>
      <c r="D74" s="1">
        <v>56827</v>
      </c>
      <c r="E74" s="1">
        <v>28825709</v>
      </c>
      <c r="F74">
        <v>196</v>
      </c>
      <c r="G74">
        <v>508</v>
      </c>
      <c r="H74" s="2">
        <v>42917</v>
      </c>
      <c r="I74" t="s">
        <v>83</v>
      </c>
    </row>
    <row r="75" spans="1:9" x14ac:dyDescent="0.35">
      <c r="A75">
        <v>71</v>
      </c>
      <c r="B75" t="s">
        <v>154</v>
      </c>
      <c r="C75">
        <v>151</v>
      </c>
      <c r="D75">
        <v>58</v>
      </c>
      <c r="E75" s="1">
        <v>29537</v>
      </c>
      <c r="F75">
        <v>196</v>
      </c>
      <c r="G75">
        <v>508</v>
      </c>
      <c r="H75">
        <v>2010</v>
      </c>
      <c r="I75" t="s">
        <v>78</v>
      </c>
    </row>
    <row r="76" spans="1:9" x14ac:dyDescent="0.35">
      <c r="A76">
        <v>72</v>
      </c>
      <c r="B76" t="s">
        <v>155</v>
      </c>
      <c r="C76">
        <v>442</v>
      </c>
      <c r="D76">
        <v>171</v>
      </c>
      <c r="E76" s="1">
        <v>86295</v>
      </c>
      <c r="F76">
        <v>195</v>
      </c>
      <c r="G76">
        <v>505</v>
      </c>
      <c r="H76" s="2">
        <v>40690</v>
      </c>
      <c r="I76" t="s">
        <v>156</v>
      </c>
    </row>
    <row r="77" spans="1:9" x14ac:dyDescent="0.35">
      <c r="A77">
        <v>73</v>
      </c>
      <c r="B77" t="s">
        <v>157</v>
      </c>
      <c r="C77">
        <v>270</v>
      </c>
      <c r="D77">
        <v>104</v>
      </c>
      <c r="E77" s="1">
        <v>51970</v>
      </c>
      <c r="F77">
        <v>192</v>
      </c>
      <c r="G77">
        <v>497</v>
      </c>
      <c r="H77" s="2">
        <v>39995</v>
      </c>
      <c r="I77" t="s">
        <v>78</v>
      </c>
    </row>
    <row r="78" spans="1:9" x14ac:dyDescent="0.35">
      <c r="A78">
        <v>74</v>
      </c>
      <c r="B78" t="s">
        <v>158</v>
      </c>
      <c r="C78" s="1">
        <v>1001</v>
      </c>
      <c r="D78">
        <v>386</v>
      </c>
      <c r="E78" s="1">
        <v>187356</v>
      </c>
      <c r="F78">
        <v>187</v>
      </c>
      <c r="G78">
        <v>484</v>
      </c>
      <c r="H78" s="2">
        <v>41042</v>
      </c>
      <c r="I78" t="s">
        <v>159</v>
      </c>
    </row>
    <row r="79" spans="1:9" x14ac:dyDescent="0.35">
      <c r="A79">
        <v>75</v>
      </c>
      <c r="B79" t="s">
        <v>58</v>
      </c>
      <c r="C79" s="1">
        <v>10910</v>
      </c>
      <c r="D79" s="1">
        <v>4212</v>
      </c>
      <c r="E79" s="1">
        <v>1815606</v>
      </c>
      <c r="F79">
        <v>166</v>
      </c>
      <c r="G79">
        <v>430</v>
      </c>
      <c r="H79" s="2">
        <v>41274</v>
      </c>
      <c r="I79" t="s">
        <v>78</v>
      </c>
    </row>
    <row r="80" spans="1:9" x14ac:dyDescent="0.35">
      <c r="A80">
        <v>76</v>
      </c>
      <c r="B80" t="s">
        <v>160</v>
      </c>
      <c r="C80">
        <v>464</v>
      </c>
      <c r="D80">
        <v>179</v>
      </c>
      <c r="E80" s="1">
        <v>76246</v>
      </c>
      <c r="F80">
        <v>164</v>
      </c>
      <c r="G80">
        <v>425</v>
      </c>
      <c r="H80">
        <v>2012</v>
      </c>
      <c r="I80" t="s">
        <v>78</v>
      </c>
    </row>
    <row r="81" spans="1:9" x14ac:dyDescent="0.35">
      <c r="A81">
        <v>77</v>
      </c>
      <c r="B81" t="s">
        <v>161</v>
      </c>
      <c r="C81" s="1">
        <v>118484</v>
      </c>
      <c r="D81" s="1">
        <v>45747</v>
      </c>
      <c r="E81" s="1">
        <v>18622000</v>
      </c>
      <c r="F81">
        <v>157</v>
      </c>
      <c r="G81">
        <v>407</v>
      </c>
      <c r="H81" s="2">
        <v>42917</v>
      </c>
      <c r="I81" t="s">
        <v>99</v>
      </c>
    </row>
    <row r="82" spans="1:9" x14ac:dyDescent="0.35">
      <c r="A82">
        <v>78</v>
      </c>
      <c r="B82" t="s">
        <v>162</v>
      </c>
      <c r="C82" s="1">
        <v>241551</v>
      </c>
      <c r="D82" s="1">
        <v>93263</v>
      </c>
      <c r="E82" s="1">
        <v>37673800</v>
      </c>
      <c r="F82">
        <v>156</v>
      </c>
      <c r="G82">
        <v>404</v>
      </c>
      <c r="H82" s="2">
        <v>42917</v>
      </c>
      <c r="I82" t="s">
        <v>107</v>
      </c>
    </row>
    <row r="83" spans="1:9" x14ac:dyDescent="0.35">
      <c r="A83">
        <v>79</v>
      </c>
      <c r="B83" t="s">
        <v>163</v>
      </c>
      <c r="C83">
        <v>572</v>
      </c>
      <c r="D83">
        <v>221</v>
      </c>
      <c r="E83" s="1">
        <v>84497</v>
      </c>
      <c r="F83">
        <v>148</v>
      </c>
      <c r="G83">
        <v>383</v>
      </c>
      <c r="H83" s="2">
        <v>40629</v>
      </c>
      <c r="I83" t="s">
        <v>109</v>
      </c>
    </row>
    <row r="84" spans="1:9" x14ac:dyDescent="0.35">
      <c r="A84">
        <v>80</v>
      </c>
      <c r="B84" t="s">
        <v>164</v>
      </c>
      <c r="C84">
        <v>726</v>
      </c>
      <c r="D84">
        <v>280</v>
      </c>
      <c r="E84" s="1">
        <v>106461</v>
      </c>
      <c r="F84">
        <v>147</v>
      </c>
      <c r="G84">
        <v>381</v>
      </c>
      <c r="H84" s="2">
        <v>41456</v>
      </c>
      <c r="I84" t="s">
        <v>78</v>
      </c>
    </row>
    <row r="85" spans="1:9" x14ac:dyDescent="0.35">
      <c r="A85">
        <v>81</v>
      </c>
      <c r="B85" t="s">
        <v>165</v>
      </c>
      <c r="C85" s="1">
        <v>5896</v>
      </c>
      <c r="D85" s="1">
        <v>2276</v>
      </c>
      <c r="E85" s="1">
        <v>862000</v>
      </c>
      <c r="F85">
        <v>146</v>
      </c>
      <c r="G85">
        <v>378</v>
      </c>
      <c r="H85" s="2">
        <v>40908</v>
      </c>
      <c r="I85" t="s">
        <v>78</v>
      </c>
    </row>
    <row r="86" spans="1:9" x14ac:dyDescent="0.35">
      <c r="A86">
        <v>82</v>
      </c>
      <c r="B86" t="s">
        <v>166</v>
      </c>
      <c r="C86">
        <v>720</v>
      </c>
      <c r="D86">
        <v>278</v>
      </c>
      <c r="E86" s="1">
        <v>104270</v>
      </c>
      <c r="F86">
        <v>145</v>
      </c>
      <c r="G86">
        <v>376</v>
      </c>
      <c r="H86" s="2">
        <v>41456</v>
      </c>
      <c r="I86" t="s">
        <v>78</v>
      </c>
    </row>
    <row r="87" spans="1:9" x14ac:dyDescent="0.35">
      <c r="A87">
        <v>83</v>
      </c>
      <c r="B87" t="s">
        <v>167</v>
      </c>
      <c r="C87">
        <v>701</v>
      </c>
      <c r="D87">
        <v>271</v>
      </c>
      <c r="E87" s="1">
        <v>101351</v>
      </c>
      <c r="F87">
        <v>145</v>
      </c>
      <c r="G87">
        <v>376</v>
      </c>
      <c r="H87" s="2">
        <v>41456</v>
      </c>
      <c r="I87" t="s">
        <v>78</v>
      </c>
    </row>
    <row r="88" spans="1:9" x14ac:dyDescent="0.35">
      <c r="A88">
        <v>84</v>
      </c>
      <c r="B88" t="s">
        <v>168</v>
      </c>
      <c r="C88" s="1">
        <v>108889</v>
      </c>
      <c r="D88" s="1">
        <v>42042</v>
      </c>
      <c r="E88" s="1">
        <v>15806675</v>
      </c>
      <c r="F88">
        <v>145</v>
      </c>
      <c r="G88">
        <v>376</v>
      </c>
      <c r="H88" s="2">
        <v>41820</v>
      </c>
      <c r="I88" t="s">
        <v>169</v>
      </c>
    </row>
    <row r="89" spans="1:9" x14ac:dyDescent="0.35">
      <c r="A89">
        <v>85</v>
      </c>
      <c r="B89" t="s">
        <v>15</v>
      </c>
      <c r="C89" s="1">
        <v>9640821</v>
      </c>
      <c r="D89" s="1">
        <v>3722342</v>
      </c>
      <c r="E89" s="1">
        <v>1388475936</v>
      </c>
      <c r="F89">
        <v>144</v>
      </c>
      <c r="G89">
        <v>373</v>
      </c>
      <c r="H89" s="2">
        <v>43105</v>
      </c>
      <c r="I89" t="s">
        <v>92</v>
      </c>
    </row>
    <row r="90" spans="1:9" x14ac:dyDescent="0.35">
      <c r="A90">
        <v>86</v>
      </c>
      <c r="B90" t="s">
        <v>170</v>
      </c>
      <c r="C90">
        <v>10</v>
      </c>
      <c r="D90">
        <v>4</v>
      </c>
      <c r="E90" s="1">
        <v>1411</v>
      </c>
      <c r="F90">
        <v>141</v>
      </c>
      <c r="G90">
        <v>365</v>
      </c>
      <c r="H90" s="2">
        <v>40834</v>
      </c>
      <c r="I90" t="s">
        <v>171</v>
      </c>
    </row>
    <row r="91" spans="1:9" x14ac:dyDescent="0.35">
      <c r="A91">
        <v>87</v>
      </c>
      <c r="B91" t="s">
        <v>172</v>
      </c>
      <c r="C91">
        <v>96</v>
      </c>
      <c r="D91">
        <v>37</v>
      </c>
      <c r="E91" s="1">
        <v>13452</v>
      </c>
      <c r="F91">
        <v>140</v>
      </c>
      <c r="G91">
        <v>363</v>
      </c>
      <c r="H91" s="2">
        <v>40674</v>
      </c>
      <c r="I91" t="s">
        <v>156</v>
      </c>
    </row>
    <row r="92" spans="1:9" x14ac:dyDescent="0.35">
      <c r="A92">
        <v>88</v>
      </c>
      <c r="B92" t="s">
        <v>173</v>
      </c>
      <c r="C92" s="1">
        <v>1904569</v>
      </c>
      <c r="D92" s="1">
        <v>735358</v>
      </c>
      <c r="E92" s="1">
        <v>261890900</v>
      </c>
      <c r="F92">
        <v>138</v>
      </c>
      <c r="G92">
        <v>357</v>
      </c>
      <c r="H92" s="2">
        <v>42917</v>
      </c>
      <c r="I92" t="s">
        <v>125</v>
      </c>
    </row>
    <row r="93" spans="1:9" x14ac:dyDescent="0.35">
      <c r="A93">
        <v>89</v>
      </c>
      <c r="B93" t="s">
        <v>24</v>
      </c>
      <c r="C93" s="1">
        <v>78867</v>
      </c>
      <c r="D93" s="1">
        <v>30451</v>
      </c>
      <c r="E93" s="1">
        <v>10597473</v>
      </c>
      <c r="F93">
        <v>134</v>
      </c>
      <c r="G93">
        <v>347</v>
      </c>
      <c r="H93" s="2">
        <v>43008</v>
      </c>
      <c r="I93" t="s">
        <v>76</v>
      </c>
    </row>
    <row r="94" spans="1:9" x14ac:dyDescent="0.35">
      <c r="A94">
        <v>90</v>
      </c>
      <c r="B94" t="s">
        <v>16</v>
      </c>
      <c r="C94" s="1">
        <v>43098</v>
      </c>
      <c r="D94" s="1">
        <v>16640</v>
      </c>
      <c r="E94" s="1">
        <v>5778570</v>
      </c>
      <c r="F94">
        <v>134</v>
      </c>
      <c r="G94">
        <v>347</v>
      </c>
      <c r="H94" s="2">
        <v>43009</v>
      </c>
      <c r="I94" t="s">
        <v>142</v>
      </c>
    </row>
    <row r="95" spans="1:9" x14ac:dyDescent="0.35">
      <c r="A95">
        <v>91</v>
      </c>
      <c r="B95" t="s">
        <v>174</v>
      </c>
      <c r="C95" s="1">
        <v>513120</v>
      </c>
      <c r="D95" s="1">
        <v>198117</v>
      </c>
      <c r="E95" s="1">
        <v>68414000</v>
      </c>
      <c r="F95">
        <v>133</v>
      </c>
      <c r="G95">
        <v>344</v>
      </c>
      <c r="H95" s="2">
        <v>42917</v>
      </c>
      <c r="I95" t="s">
        <v>99</v>
      </c>
    </row>
    <row r="96" spans="1:9" x14ac:dyDescent="0.35">
      <c r="A96">
        <v>92</v>
      </c>
      <c r="B96" t="s">
        <v>175</v>
      </c>
      <c r="C96" s="1">
        <v>56600</v>
      </c>
      <c r="D96" s="1">
        <v>21853</v>
      </c>
      <c r="E96" s="1">
        <v>7178000</v>
      </c>
      <c r="F96">
        <v>127</v>
      </c>
      <c r="G96">
        <v>329</v>
      </c>
      <c r="H96" s="2">
        <v>42917</v>
      </c>
      <c r="I96" t="s">
        <v>78</v>
      </c>
    </row>
    <row r="97" spans="1:9" x14ac:dyDescent="0.35">
      <c r="A97">
        <v>93</v>
      </c>
      <c r="B97" t="s">
        <v>40</v>
      </c>
      <c r="C97" s="1">
        <v>543965</v>
      </c>
      <c r="D97" s="1">
        <v>210026</v>
      </c>
      <c r="E97" s="1">
        <v>67158000</v>
      </c>
      <c r="F97">
        <v>123</v>
      </c>
      <c r="G97">
        <v>319</v>
      </c>
      <c r="H97" s="2">
        <v>43009</v>
      </c>
      <c r="I97" t="s">
        <v>102</v>
      </c>
    </row>
    <row r="98" spans="1:9" x14ac:dyDescent="0.35">
      <c r="A98">
        <v>94</v>
      </c>
      <c r="B98" t="s">
        <v>41</v>
      </c>
      <c r="C98" s="1">
        <v>312685</v>
      </c>
      <c r="D98" s="1">
        <v>120728</v>
      </c>
      <c r="E98" s="1">
        <v>38426000</v>
      </c>
      <c r="F98">
        <v>123</v>
      </c>
      <c r="G98">
        <v>319</v>
      </c>
      <c r="H98" s="2">
        <v>42917</v>
      </c>
      <c r="I98" t="s">
        <v>78</v>
      </c>
    </row>
    <row r="99" spans="1:9" x14ac:dyDescent="0.35">
      <c r="A99">
        <v>95</v>
      </c>
      <c r="B99" t="s">
        <v>176</v>
      </c>
      <c r="C99" s="1">
        <v>4033</v>
      </c>
      <c r="D99" s="1">
        <v>1557</v>
      </c>
      <c r="E99" s="1">
        <v>491875</v>
      </c>
      <c r="F99">
        <v>122</v>
      </c>
      <c r="G99">
        <v>316</v>
      </c>
      <c r="H99" s="2">
        <v>40345</v>
      </c>
      <c r="I99" t="s">
        <v>128</v>
      </c>
    </row>
    <row r="100" spans="1:9" x14ac:dyDescent="0.35">
      <c r="A100">
        <v>96</v>
      </c>
      <c r="B100" t="s">
        <v>177</v>
      </c>
      <c r="C100" s="1">
        <v>238533</v>
      </c>
      <c r="D100" s="1">
        <v>92098</v>
      </c>
      <c r="E100" s="1">
        <v>28956587</v>
      </c>
      <c r="F100">
        <v>121</v>
      </c>
      <c r="G100">
        <v>313</v>
      </c>
      <c r="H100" s="2">
        <v>42917</v>
      </c>
      <c r="I100" t="s">
        <v>125</v>
      </c>
    </row>
    <row r="101" spans="1:9" x14ac:dyDescent="0.35">
      <c r="A101">
        <v>97</v>
      </c>
      <c r="B101" t="s">
        <v>178</v>
      </c>
      <c r="C101">
        <v>457</v>
      </c>
      <c r="D101">
        <v>176</v>
      </c>
      <c r="E101" s="1">
        <v>53883</v>
      </c>
      <c r="F101">
        <v>118</v>
      </c>
      <c r="G101">
        <v>306</v>
      </c>
      <c r="H101" s="2">
        <v>40269</v>
      </c>
      <c r="I101" t="s">
        <v>128</v>
      </c>
    </row>
    <row r="102" spans="1:9" x14ac:dyDescent="0.35">
      <c r="A102">
        <v>98</v>
      </c>
      <c r="B102" t="s">
        <v>179</v>
      </c>
      <c r="C102" s="1">
        <v>83600</v>
      </c>
      <c r="D102" s="1">
        <v>32278</v>
      </c>
      <c r="E102" s="1">
        <v>9856000</v>
      </c>
      <c r="F102">
        <v>118</v>
      </c>
      <c r="G102">
        <v>306</v>
      </c>
      <c r="H102" s="2">
        <v>42552</v>
      </c>
      <c r="I102" t="s">
        <v>78</v>
      </c>
    </row>
    <row r="103" spans="1:9" x14ac:dyDescent="0.35">
      <c r="A103">
        <v>99</v>
      </c>
      <c r="B103" t="s">
        <v>180</v>
      </c>
      <c r="C103" s="1">
        <v>86600</v>
      </c>
      <c r="D103" s="1">
        <v>33436</v>
      </c>
      <c r="E103" s="1">
        <v>9836700</v>
      </c>
      <c r="F103">
        <v>114</v>
      </c>
      <c r="G103">
        <v>295</v>
      </c>
      <c r="H103" s="2">
        <v>42856</v>
      </c>
      <c r="I103" t="s">
        <v>78</v>
      </c>
    </row>
    <row r="104" spans="1:9" x14ac:dyDescent="0.35">
      <c r="A104">
        <v>100</v>
      </c>
      <c r="B104" t="s">
        <v>181</v>
      </c>
      <c r="C104" s="1">
        <v>89342</v>
      </c>
      <c r="D104" s="1">
        <v>34495</v>
      </c>
      <c r="E104" s="1">
        <v>10046449</v>
      </c>
      <c r="F104">
        <v>112</v>
      </c>
      <c r="G104">
        <v>291</v>
      </c>
      <c r="H104" s="2">
        <v>43105</v>
      </c>
      <c r="I104" t="s">
        <v>92</v>
      </c>
    </row>
    <row r="105" spans="1:9" x14ac:dyDescent="0.35">
      <c r="A105">
        <v>101</v>
      </c>
      <c r="B105" t="s">
        <v>37</v>
      </c>
      <c r="C105" s="1">
        <v>92090</v>
      </c>
      <c r="D105" s="1">
        <v>35556</v>
      </c>
      <c r="E105" s="1">
        <v>10309573</v>
      </c>
      <c r="F105">
        <v>112</v>
      </c>
      <c r="G105">
        <v>290</v>
      </c>
      <c r="H105" s="2">
        <v>42735</v>
      </c>
      <c r="I105" t="s">
        <v>78</v>
      </c>
    </row>
    <row r="106" spans="1:9" x14ac:dyDescent="0.35">
      <c r="A106">
        <v>102</v>
      </c>
      <c r="B106" t="s">
        <v>38</v>
      </c>
      <c r="C106" s="1">
        <v>49036</v>
      </c>
      <c r="D106" s="1">
        <v>18933</v>
      </c>
      <c r="E106" s="1">
        <v>5435343</v>
      </c>
      <c r="F106">
        <v>111</v>
      </c>
      <c r="G106">
        <v>287</v>
      </c>
      <c r="H106" s="2">
        <v>42735</v>
      </c>
      <c r="I106" t="s">
        <v>78</v>
      </c>
    </row>
    <row r="107" spans="1:9" x14ac:dyDescent="0.35">
      <c r="A107">
        <v>103</v>
      </c>
      <c r="B107" t="s">
        <v>25</v>
      </c>
      <c r="C107" s="1">
        <v>83879</v>
      </c>
      <c r="D107" s="1">
        <v>32386</v>
      </c>
      <c r="E107" s="1">
        <v>8817514</v>
      </c>
      <c r="F107">
        <v>105</v>
      </c>
      <c r="G107">
        <v>272</v>
      </c>
      <c r="H107" s="2">
        <v>43009</v>
      </c>
      <c r="I107" t="s">
        <v>76</v>
      </c>
    </row>
    <row r="108" spans="1:9" x14ac:dyDescent="0.35">
      <c r="A108">
        <v>104</v>
      </c>
      <c r="B108" t="s">
        <v>33</v>
      </c>
      <c r="C108" s="1">
        <v>93029</v>
      </c>
      <c r="D108" s="1">
        <v>35919</v>
      </c>
      <c r="E108" s="1">
        <v>9799000</v>
      </c>
      <c r="F108">
        <v>105</v>
      </c>
      <c r="G108">
        <v>272</v>
      </c>
      <c r="H108" s="2">
        <v>42736</v>
      </c>
      <c r="I108" t="s">
        <v>107</v>
      </c>
    </row>
    <row r="109" spans="1:9" x14ac:dyDescent="0.35">
      <c r="A109">
        <v>105</v>
      </c>
      <c r="B109" t="s">
        <v>182</v>
      </c>
      <c r="C109" s="1">
        <v>33843</v>
      </c>
      <c r="D109" s="1">
        <v>13067</v>
      </c>
      <c r="E109" s="1">
        <v>3550900</v>
      </c>
      <c r="F109">
        <v>105</v>
      </c>
      <c r="G109">
        <v>272</v>
      </c>
      <c r="H109" s="2">
        <v>42736</v>
      </c>
      <c r="I109" t="s">
        <v>78</v>
      </c>
    </row>
    <row r="110" spans="1:9" x14ac:dyDescent="0.35">
      <c r="A110">
        <v>106</v>
      </c>
      <c r="B110" t="s">
        <v>54</v>
      </c>
      <c r="C110" s="1">
        <v>783562</v>
      </c>
      <c r="D110" s="1">
        <v>302535</v>
      </c>
      <c r="E110" s="1">
        <v>79814871</v>
      </c>
      <c r="F110">
        <v>102</v>
      </c>
      <c r="G110">
        <v>264</v>
      </c>
      <c r="H110" s="2">
        <v>42735</v>
      </c>
      <c r="I110" t="s">
        <v>107</v>
      </c>
    </row>
    <row r="111" spans="1:9" x14ac:dyDescent="0.35">
      <c r="A111">
        <v>107</v>
      </c>
      <c r="B111" t="s">
        <v>183</v>
      </c>
      <c r="C111" s="1">
        <v>109884</v>
      </c>
      <c r="D111" s="1">
        <v>42426</v>
      </c>
      <c r="E111" s="1">
        <v>11239224</v>
      </c>
      <c r="F111">
        <v>102</v>
      </c>
      <c r="G111">
        <v>264</v>
      </c>
      <c r="H111" s="2">
        <v>42735</v>
      </c>
      <c r="I111" t="s">
        <v>107</v>
      </c>
    </row>
    <row r="112" spans="1:9" x14ac:dyDescent="0.35">
      <c r="A112">
        <v>108</v>
      </c>
      <c r="B112" t="s">
        <v>35</v>
      </c>
      <c r="C112" s="1">
        <v>20273</v>
      </c>
      <c r="D112" s="1">
        <v>7827</v>
      </c>
      <c r="E112" s="1">
        <v>2066161</v>
      </c>
      <c r="F112">
        <v>102</v>
      </c>
      <c r="G112">
        <v>264</v>
      </c>
      <c r="H112" s="2">
        <v>42917</v>
      </c>
      <c r="I112" t="s">
        <v>76</v>
      </c>
    </row>
    <row r="113" spans="1:9" x14ac:dyDescent="0.35">
      <c r="A113">
        <v>109</v>
      </c>
      <c r="B113" t="s">
        <v>184</v>
      </c>
      <c r="C113" s="1">
        <v>29743</v>
      </c>
      <c r="D113" s="1">
        <v>11484</v>
      </c>
      <c r="E113" s="1">
        <v>2979900</v>
      </c>
      <c r="F113">
        <v>100</v>
      </c>
      <c r="G113">
        <v>259</v>
      </c>
      <c r="H113" s="2">
        <v>42917</v>
      </c>
      <c r="I113" t="s">
        <v>76</v>
      </c>
    </row>
    <row r="114" spans="1:9" x14ac:dyDescent="0.35">
      <c r="A114">
        <v>110</v>
      </c>
      <c r="B114" t="s">
        <v>49</v>
      </c>
      <c r="C114" s="1">
        <v>28703</v>
      </c>
      <c r="D114" s="1">
        <v>11082</v>
      </c>
      <c r="E114" s="1">
        <v>2876591</v>
      </c>
      <c r="F114">
        <v>100</v>
      </c>
      <c r="G114">
        <v>259</v>
      </c>
      <c r="H114" s="2">
        <v>42736</v>
      </c>
      <c r="I114" t="s">
        <v>119</v>
      </c>
    </row>
    <row r="115" spans="1:9" x14ac:dyDescent="0.35">
      <c r="A115">
        <v>111</v>
      </c>
      <c r="B115" t="s">
        <v>185</v>
      </c>
      <c r="C115" s="1">
        <v>185180</v>
      </c>
      <c r="D115" s="1">
        <v>71498</v>
      </c>
      <c r="E115" s="1">
        <v>18270000</v>
      </c>
      <c r="F115">
        <v>99</v>
      </c>
      <c r="G115">
        <v>256</v>
      </c>
      <c r="H115" s="2">
        <v>42917</v>
      </c>
      <c r="I115" t="s">
        <v>99</v>
      </c>
    </row>
    <row r="116" spans="1:9" x14ac:dyDescent="0.35">
      <c r="A116">
        <v>112</v>
      </c>
      <c r="B116" t="s">
        <v>186</v>
      </c>
      <c r="C116" s="1">
        <v>71740</v>
      </c>
      <c r="D116" s="1">
        <v>27699</v>
      </c>
      <c r="E116" s="1">
        <v>7075641</v>
      </c>
      <c r="F116">
        <v>99</v>
      </c>
      <c r="G116">
        <v>256</v>
      </c>
      <c r="H116" s="2">
        <v>42342</v>
      </c>
      <c r="I116" t="s">
        <v>187</v>
      </c>
    </row>
    <row r="117" spans="1:9" x14ac:dyDescent="0.35">
      <c r="A117">
        <v>113</v>
      </c>
      <c r="B117" t="s">
        <v>188</v>
      </c>
      <c r="C117" s="1">
        <v>112622</v>
      </c>
      <c r="D117" s="1">
        <v>43484</v>
      </c>
      <c r="E117" s="1">
        <v>11002578</v>
      </c>
      <c r="F117">
        <v>98</v>
      </c>
      <c r="G117">
        <v>254</v>
      </c>
      <c r="H117" s="2">
        <v>42917</v>
      </c>
      <c r="I117" t="s">
        <v>125</v>
      </c>
    </row>
    <row r="118" spans="1:9" x14ac:dyDescent="0.35">
      <c r="A118">
        <v>114</v>
      </c>
      <c r="B118" t="s">
        <v>189</v>
      </c>
      <c r="C118" s="1">
        <v>330803</v>
      </c>
      <c r="D118" s="1">
        <v>127724</v>
      </c>
      <c r="E118" s="1">
        <v>32354450</v>
      </c>
      <c r="F118">
        <v>98</v>
      </c>
      <c r="G118">
        <v>253</v>
      </c>
      <c r="H118" s="2">
        <v>43105</v>
      </c>
      <c r="I118" t="s">
        <v>92</v>
      </c>
    </row>
    <row r="119" spans="1:9" x14ac:dyDescent="0.35">
      <c r="A119">
        <v>115</v>
      </c>
      <c r="B119" t="s">
        <v>47</v>
      </c>
      <c r="C119" s="1">
        <v>51100</v>
      </c>
      <c r="D119" s="1">
        <v>19730</v>
      </c>
      <c r="E119" s="1">
        <v>4947490</v>
      </c>
      <c r="F119">
        <v>97</v>
      </c>
      <c r="G119">
        <v>251</v>
      </c>
      <c r="H119" s="2">
        <v>42916</v>
      </c>
      <c r="I119" t="s">
        <v>78</v>
      </c>
    </row>
    <row r="120" spans="1:9" x14ac:dyDescent="0.35">
      <c r="A120">
        <v>116</v>
      </c>
      <c r="B120" t="s">
        <v>190</v>
      </c>
      <c r="C120">
        <v>739</v>
      </c>
      <c r="D120">
        <v>285</v>
      </c>
      <c r="E120" s="1">
        <v>71293</v>
      </c>
      <c r="F120">
        <v>96</v>
      </c>
      <c r="G120">
        <v>249</v>
      </c>
      <c r="H120" s="2">
        <v>40677</v>
      </c>
      <c r="I120" t="s">
        <v>156</v>
      </c>
    </row>
    <row r="121" spans="1:9" x14ac:dyDescent="0.35">
      <c r="A121">
        <v>117</v>
      </c>
      <c r="B121" t="s">
        <v>191</v>
      </c>
      <c r="C121" s="1">
        <v>1063652</v>
      </c>
      <c r="D121" s="1">
        <v>410678</v>
      </c>
      <c r="E121" s="1">
        <v>101853000</v>
      </c>
      <c r="F121">
        <v>96</v>
      </c>
      <c r="G121">
        <v>249</v>
      </c>
      <c r="H121" s="2">
        <v>42552</v>
      </c>
      <c r="I121" t="s">
        <v>99</v>
      </c>
    </row>
    <row r="122" spans="1:9" x14ac:dyDescent="0.35">
      <c r="A122">
        <v>118</v>
      </c>
      <c r="B122" t="s">
        <v>192</v>
      </c>
      <c r="C122" s="1">
        <v>1002450</v>
      </c>
      <c r="D122" s="1">
        <v>387048</v>
      </c>
      <c r="E122" s="1">
        <v>96291755</v>
      </c>
      <c r="F122">
        <v>96</v>
      </c>
      <c r="G122">
        <v>249</v>
      </c>
      <c r="H122" s="2">
        <v>43105</v>
      </c>
      <c r="I122" t="s">
        <v>92</v>
      </c>
    </row>
    <row r="123" spans="1:9" x14ac:dyDescent="0.35">
      <c r="A123">
        <v>119</v>
      </c>
      <c r="B123" t="s">
        <v>193</v>
      </c>
      <c r="C123" s="1">
        <v>3355</v>
      </c>
      <c r="D123" s="1">
        <v>1295</v>
      </c>
      <c r="E123" s="1">
        <v>313626</v>
      </c>
      <c r="F123">
        <v>93</v>
      </c>
      <c r="G123">
        <v>241</v>
      </c>
      <c r="H123">
        <v>2014</v>
      </c>
      <c r="I123" t="s">
        <v>78</v>
      </c>
    </row>
    <row r="124" spans="1:9" x14ac:dyDescent="0.35">
      <c r="A124">
        <v>120</v>
      </c>
      <c r="B124" t="s">
        <v>46</v>
      </c>
      <c r="C124" s="1">
        <v>505990</v>
      </c>
      <c r="D124" s="1">
        <v>195364</v>
      </c>
      <c r="E124" s="1">
        <v>46528966</v>
      </c>
      <c r="F124">
        <v>92</v>
      </c>
      <c r="G124">
        <v>238</v>
      </c>
      <c r="H124" s="2">
        <v>42736</v>
      </c>
      <c r="I124" t="s">
        <v>78</v>
      </c>
    </row>
    <row r="125" spans="1:9" x14ac:dyDescent="0.35">
      <c r="A125">
        <v>121</v>
      </c>
      <c r="B125" t="s">
        <v>194</v>
      </c>
      <c r="C125" s="1">
        <v>77474</v>
      </c>
      <c r="D125" s="1">
        <v>29913</v>
      </c>
      <c r="E125" s="1">
        <v>7058322</v>
      </c>
      <c r="F125">
        <v>91</v>
      </c>
      <c r="G125">
        <v>236</v>
      </c>
      <c r="H125" s="2">
        <v>42551</v>
      </c>
      <c r="I125" t="s">
        <v>78</v>
      </c>
    </row>
    <row r="126" spans="1:9" x14ac:dyDescent="0.35">
      <c r="A126">
        <v>122</v>
      </c>
      <c r="B126" t="s">
        <v>195</v>
      </c>
      <c r="C126" s="1">
        <v>434128</v>
      </c>
      <c r="D126" s="1">
        <v>167618</v>
      </c>
      <c r="E126" s="1">
        <v>38274618</v>
      </c>
      <c r="F126">
        <v>88</v>
      </c>
      <c r="G126">
        <v>228</v>
      </c>
      <c r="H126" s="2">
        <v>42917</v>
      </c>
      <c r="I126" t="s">
        <v>99</v>
      </c>
    </row>
    <row r="127" spans="1:9" x14ac:dyDescent="0.35">
      <c r="A127">
        <v>123</v>
      </c>
      <c r="B127" t="s">
        <v>196</v>
      </c>
      <c r="C127" s="1">
        <v>181035</v>
      </c>
      <c r="D127" s="1">
        <v>69898</v>
      </c>
      <c r="E127" s="1">
        <v>15848495</v>
      </c>
      <c r="F127">
        <v>88</v>
      </c>
      <c r="G127">
        <v>228</v>
      </c>
      <c r="H127" s="2">
        <v>42917</v>
      </c>
      <c r="I127" t="s">
        <v>83</v>
      </c>
    </row>
    <row r="128" spans="1:9" x14ac:dyDescent="0.35">
      <c r="A128">
        <v>124</v>
      </c>
      <c r="B128" t="s">
        <v>197</v>
      </c>
      <c r="C128" s="1">
        <v>581834</v>
      </c>
      <c r="D128" s="1">
        <v>224647</v>
      </c>
      <c r="E128" s="1">
        <v>49699862</v>
      </c>
      <c r="F128">
        <v>85</v>
      </c>
      <c r="G128">
        <v>220</v>
      </c>
      <c r="H128" s="2">
        <v>42917</v>
      </c>
      <c r="I128" t="s">
        <v>99</v>
      </c>
    </row>
    <row r="129" spans="1:9" x14ac:dyDescent="0.35">
      <c r="A129">
        <v>125</v>
      </c>
      <c r="B129" t="s">
        <v>53</v>
      </c>
      <c r="C129" s="1">
        <v>131957</v>
      </c>
      <c r="D129" s="1">
        <v>50949</v>
      </c>
      <c r="E129" s="1">
        <v>10768193</v>
      </c>
      <c r="F129">
        <v>82</v>
      </c>
      <c r="G129">
        <v>212</v>
      </c>
      <c r="H129" s="2">
        <v>42736</v>
      </c>
      <c r="I129" t="s">
        <v>78</v>
      </c>
    </row>
    <row r="130" spans="1:9" x14ac:dyDescent="0.35">
      <c r="A130">
        <v>126</v>
      </c>
      <c r="B130" t="s">
        <v>198</v>
      </c>
      <c r="C130" s="1">
        <v>238391</v>
      </c>
      <c r="D130" s="1">
        <v>92043</v>
      </c>
      <c r="E130" s="1">
        <v>19638000</v>
      </c>
      <c r="F130">
        <v>82</v>
      </c>
      <c r="G130">
        <v>212</v>
      </c>
      <c r="H130" s="2">
        <v>42736</v>
      </c>
      <c r="I130" t="s">
        <v>119</v>
      </c>
    </row>
    <row r="131" spans="1:9" x14ac:dyDescent="0.35">
      <c r="A131">
        <v>127</v>
      </c>
      <c r="B131" t="s">
        <v>199</v>
      </c>
      <c r="C131" s="1">
        <v>25713</v>
      </c>
      <c r="D131" s="1">
        <v>9928</v>
      </c>
      <c r="E131" s="1">
        <v>2073702</v>
      </c>
      <c r="F131">
        <v>81</v>
      </c>
      <c r="G131">
        <v>210</v>
      </c>
      <c r="H131" s="2">
        <v>42735</v>
      </c>
      <c r="I131" t="s">
        <v>78</v>
      </c>
    </row>
    <row r="132" spans="1:9" x14ac:dyDescent="0.35">
      <c r="A132">
        <v>128</v>
      </c>
      <c r="B132" t="s">
        <v>200</v>
      </c>
      <c r="C132" s="1">
        <v>676577</v>
      </c>
      <c r="D132" s="1">
        <v>261228</v>
      </c>
      <c r="E132" s="1">
        <v>54363426</v>
      </c>
      <c r="F132">
        <v>80</v>
      </c>
      <c r="G132">
        <v>207</v>
      </c>
      <c r="H132" s="2">
        <v>41727</v>
      </c>
      <c r="I132" t="s">
        <v>90</v>
      </c>
    </row>
    <row r="133" spans="1:9" x14ac:dyDescent="0.35">
      <c r="A133">
        <v>129</v>
      </c>
      <c r="B133" t="s">
        <v>201</v>
      </c>
      <c r="C133" s="1">
        <v>112492</v>
      </c>
      <c r="D133" s="1">
        <v>43433</v>
      </c>
      <c r="E133" s="1">
        <v>8866351</v>
      </c>
      <c r="F133">
        <v>79</v>
      </c>
      <c r="G133">
        <v>205</v>
      </c>
      <c r="H133" s="2">
        <v>42917</v>
      </c>
      <c r="I133" t="s">
        <v>125</v>
      </c>
    </row>
    <row r="134" spans="1:9" x14ac:dyDescent="0.35">
      <c r="A134">
        <v>130</v>
      </c>
      <c r="B134" t="s">
        <v>202</v>
      </c>
      <c r="C134" s="1">
        <v>196722</v>
      </c>
      <c r="D134" s="1">
        <v>75955</v>
      </c>
      <c r="E134" s="1">
        <v>15256346</v>
      </c>
      <c r="F134">
        <v>78</v>
      </c>
      <c r="G134">
        <v>202</v>
      </c>
      <c r="H134" s="2">
        <v>42736</v>
      </c>
      <c r="I134" t="s">
        <v>78</v>
      </c>
    </row>
    <row r="135" spans="1:9" x14ac:dyDescent="0.35">
      <c r="A135">
        <v>131</v>
      </c>
      <c r="B135" t="s">
        <v>203</v>
      </c>
      <c r="C135" s="1">
        <v>446550</v>
      </c>
      <c r="D135" s="1">
        <v>172414</v>
      </c>
      <c r="E135" s="1">
        <v>34542161</v>
      </c>
      <c r="F135">
        <v>77</v>
      </c>
      <c r="G135">
        <v>200</v>
      </c>
      <c r="H135" s="2">
        <v>43105</v>
      </c>
      <c r="I135" t="s">
        <v>92</v>
      </c>
    </row>
    <row r="136" spans="1:9" x14ac:dyDescent="0.35">
      <c r="A136">
        <v>132</v>
      </c>
      <c r="B136" t="s">
        <v>204</v>
      </c>
      <c r="C136" s="1">
        <v>3521</v>
      </c>
      <c r="D136" s="1">
        <v>1359</v>
      </c>
      <c r="E136" s="1">
        <v>268270</v>
      </c>
      <c r="F136">
        <v>76</v>
      </c>
      <c r="G136">
        <v>197</v>
      </c>
      <c r="H136" s="2">
        <v>41143</v>
      </c>
      <c r="I136" t="s">
        <v>205</v>
      </c>
    </row>
    <row r="137" spans="1:9" x14ac:dyDescent="0.35">
      <c r="A137">
        <v>133</v>
      </c>
      <c r="B137" t="s">
        <v>206</v>
      </c>
      <c r="C137">
        <v>497</v>
      </c>
      <c r="D137">
        <v>192</v>
      </c>
      <c r="E137" s="1">
        <v>37910</v>
      </c>
      <c r="F137">
        <v>76</v>
      </c>
      <c r="G137">
        <v>197</v>
      </c>
      <c r="H137" s="2">
        <v>42552</v>
      </c>
      <c r="I137" t="s">
        <v>78</v>
      </c>
    </row>
    <row r="138" spans="1:9" x14ac:dyDescent="0.35">
      <c r="A138">
        <v>134</v>
      </c>
      <c r="B138" t="s">
        <v>207</v>
      </c>
      <c r="C138" s="1">
        <v>322921</v>
      </c>
      <c r="D138" s="1">
        <v>124680</v>
      </c>
      <c r="E138" s="1">
        <v>24295000</v>
      </c>
      <c r="F138">
        <v>75</v>
      </c>
      <c r="G138">
        <v>194</v>
      </c>
      <c r="H138" s="2">
        <v>42917</v>
      </c>
      <c r="I138" t="s">
        <v>99</v>
      </c>
    </row>
    <row r="139" spans="1:9" x14ac:dyDescent="0.35">
      <c r="A139">
        <v>135</v>
      </c>
      <c r="B139" t="s">
        <v>208</v>
      </c>
      <c r="C139" s="1">
        <v>603000</v>
      </c>
      <c r="D139" s="1">
        <v>232820</v>
      </c>
      <c r="E139" s="1">
        <v>42434767</v>
      </c>
      <c r="F139">
        <v>70</v>
      </c>
      <c r="G139">
        <v>181</v>
      </c>
      <c r="H139" s="2">
        <v>43009</v>
      </c>
      <c r="I139" t="s">
        <v>102</v>
      </c>
    </row>
    <row r="140" spans="1:9" x14ac:dyDescent="0.35">
      <c r="A140">
        <v>136</v>
      </c>
      <c r="B140" t="s">
        <v>209</v>
      </c>
      <c r="C140" s="1">
        <v>56542</v>
      </c>
      <c r="D140" s="1">
        <v>21831</v>
      </c>
      <c r="E140" s="1">
        <v>4154213</v>
      </c>
      <c r="F140">
        <v>73</v>
      </c>
      <c r="G140">
        <v>189</v>
      </c>
      <c r="H140" s="2">
        <v>42735</v>
      </c>
      <c r="I140" t="s">
        <v>107</v>
      </c>
    </row>
    <row r="141" spans="1:9" x14ac:dyDescent="0.35">
      <c r="A141">
        <v>137</v>
      </c>
      <c r="B141" t="s">
        <v>210</v>
      </c>
      <c r="C141" s="1">
        <v>270764</v>
      </c>
      <c r="D141" s="1">
        <v>104543</v>
      </c>
      <c r="E141" s="1">
        <v>19632147</v>
      </c>
      <c r="F141">
        <v>73</v>
      </c>
      <c r="G141">
        <v>189</v>
      </c>
      <c r="H141" s="2">
        <v>42917</v>
      </c>
      <c r="I141" t="s">
        <v>211</v>
      </c>
    </row>
    <row r="142" spans="1:9" x14ac:dyDescent="0.35">
      <c r="A142">
        <v>138</v>
      </c>
      <c r="B142" t="s">
        <v>212</v>
      </c>
      <c r="C142" s="1">
        <v>444103</v>
      </c>
      <c r="D142" s="1">
        <v>171469</v>
      </c>
      <c r="E142" s="1">
        <v>32120500</v>
      </c>
      <c r="F142">
        <v>72</v>
      </c>
      <c r="G142">
        <v>186</v>
      </c>
      <c r="H142" s="2">
        <v>42917</v>
      </c>
      <c r="I142" t="s">
        <v>78</v>
      </c>
    </row>
    <row r="143" spans="1:9" x14ac:dyDescent="0.35">
      <c r="A143">
        <v>139</v>
      </c>
      <c r="B143" t="s">
        <v>213</v>
      </c>
      <c r="C143" s="1">
        <v>14919</v>
      </c>
      <c r="D143" s="1">
        <v>5760</v>
      </c>
      <c r="E143" s="1">
        <v>1066409</v>
      </c>
      <c r="F143">
        <v>71</v>
      </c>
      <c r="G143">
        <v>184</v>
      </c>
      <c r="H143" s="2">
        <v>40370</v>
      </c>
      <c r="I143" t="s">
        <v>128</v>
      </c>
    </row>
    <row r="144" spans="1:9" x14ac:dyDescent="0.35">
      <c r="A144">
        <v>140</v>
      </c>
      <c r="B144" t="s">
        <v>214</v>
      </c>
      <c r="C144" s="1">
        <v>163610</v>
      </c>
      <c r="D144" s="1">
        <v>63170</v>
      </c>
      <c r="E144" s="1">
        <v>11446300</v>
      </c>
      <c r="F144">
        <v>70</v>
      </c>
      <c r="G144">
        <v>181</v>
      </c>
      <c r="H144" s="2">
        <v>42917</v>
      </c>
      <c r="I144" t="s">
        <v>78</v>
      </c>
    </row>
    <row r="145" spans="1:9" x14ac:dyDescent="0.35">
      <c r="A145">
        <v>141</v>
      </c>
      <c r="B145" t="s">
        <v>55</v>
      </c>
      <c r="C145" s="1">
        <v>51209</v>
      </c>
      <c r="D145" s="1">
        <v>19772</v>
      </c>
      <c r="E145" s="1">
        <v>3531159</v>
      </c>
      <c r="F145">
        <v>69</v>
      </c>
      <c r="G145">
        <v>179</v>
      </c>
      <c r="H145" s="2">
        <v>41547</v>
      </c>
      <c r="I145" t="s">
        <v>78</v>
      </c>
    </row>
    <row r="146" spans="1:9" x14ac:dyDescent="0.35">
      <c r="A146">
        <v>142</v>
      </c>
      <c r="B146" t="s">
        <v>215</v>
      </c>
      <c r="C146" s="1">
        <v>30355</v>
      </c>
      <c r="D146" s="1">
        <v>11720</v>
      </c>
      <c r="E146" s="1">
        <v>2074000</v>
      </c>
      <c r="F146">
        <v>68</v>
      </c>
      <c r="G146">
        <v>176</v>
      </c>
      <c r="H146" s="2">
        <v>41456</v>
      </c>
      <c r="I146" t="s">
        <v>99</v>
      </c>
    </row>
    <row r="147" spans="1:9" x14ac:dyDescent="0.35">
      <c r="A147">
        <v>143</v>
      </c>
      <c r="B147" t="s">
        <v>216</v>
      </c>
      <c r="C147" s="1">
        <v>5765</v>
      </c>
      <c r="D147" s="1">
        <v>2226</v>
      </c>
      <c r="E147" s="1">
        <v>393162</v>
      </c>
      <c r="F147">
        <v>68</v>
      </c>
      <c r="G147">
        <v>176</v>
      </c>
      <c r="H147" s="2">
        <v>40714</v>
      </c>
      <c r="I147" t="s">
        <v>156</v>
      </c>
    </row>
    <row r="148" spans="1:9" x14ac:dyDescent="0.35">
      <c r="A148">
        <v>144</v>
      </c>
      <c r="B148" t="s">
        <v>39</v>
      </c>
      <c r="C148" s="1">
        <v>70273</v>
      </c>
      <c r="D148" s="1">
        <v>27133</v>
      </c>
      <c r="E148" s="1">
        <v>4757976</v>
      </c>
      <c r="F148">
        <v>68</v>
      </c>
      <c r="G148">
        <v>176</v>
      </c>
      <c r="H148" s="2">
        <v>42484</v>
      </c>
      <c r="I148" t="s">
        <v>217</v>
      </c>
    </row>
    <row r="149" spans="1:9" x14ac:dyDescent="0.35">
      <c r="A149">
        <v>145</v>
      </c>
      <c r="B149" t="s">
        <v>218</v>
      </c>
      <c r="C149" s="1">
        <v>2831</v>
      </c>
      <c r="D149" s="1">
        <v>1093</v>
      </c>
      <c r="E149" s="1">
        <v>187820</v>
      </c>
      <c r="F149">
        <v>66</v>
      </c>
      <c r="G149">
        <v>171</v>
      </c>
      <c r="H149" s="2">
        <v>40854</v>
      </c>
      <c r="I149" t="s">
        <v>171</v>
      </c>
    </row>
    <row r="150" spans="1:9" x14ac:dyDescent="0.35">
      <c r="A150">
        <v>146</v>
      </c>
      <c r="B150" t="s">
        <v>219</v>
      </c>
      <c r="C150" s="1">
        <v>17364</v>
      </c>
      <c r="D150" s="1">
        <v>6704</v>
      </c>
      <c r="E150" s="1">
        <v>1145970</v>
      </c>
      <c r="F150">
        <v>66</v>
      </c>
      <c r="G150">
        <v>171</v>
      </c>
      <c r="H150" s="2">
        <v>42917</v>
      </c>
      <c r="I150" t="s">
        <v>125</v>
      </c>
    </row>
    <row r="151" spans="1:9" x14ac:dyDescent="0.35">
      <c r="A151">
        <v>147</v>
      </c>
      <c r="B151" t="s">
        <v>220</v>
      </c>
      <c r="C151">
        <v>322</v>
      </c>
      <c r="D151">
        <v>124</v>
      </c>
      <c r="E151" s="1">
        <v>21133</v>
      </c>
      <c r="F151">
        <v>66</v>
      </c>
      <c r="G151">
        <v>171</v>
      </c>
      <c r="H151" s="2">
        <v>40544</v>
      </c>
      <c r="I151" t="s">
        <v>78</v>
      </c>
    </row>
    <row r="152" spans="1:9" x14ac:dyDescent="0.35">
      <c r="A152">
        <v>148</v>
      </c>
      <c r="B152" t="s">
        <v>221</v>
      </c>
      <c r="C152">
        <v>35</v>
      </c>
      <c r="D152">
        <v>14</v>
      </c>
      <c r="E152" s="1">
        <v>2302</v>
      </c>
      <c r="F152">
        <v>66</v>
      </c>
      <c r="G152">
        <v>171</v>
      </c>
      <c r="H152" s="2">
        <v>40764</v>
      </c>
      <c r="I152" t="s">
        <v>109</v>
      </c>
    </row>
    <row r="153" spans="1:9" x14ac:dyDescent="0.35">
      <c r="A153">
        <v>149</v>
      </c>
      <c r="B153" t="s">
        <v>222</v>
      </c>
      <c r="C153" s="1">
        <v>255595</v>
      </c>
      <c r="D153" s="1">
        <v>98686</v>
      </c>
      <c r="E153" s="1">
        <v>16665200</v>
      </c>
      <c r="F153">
        <v>65</v>
      </c>
      <c r="G153">
        <v>169</v>
      </c>
      <c r="H153" s="2">
        <v>43105</v>
      </c>
      <c r="I153" t="s">
        <v>92</v>
      </c>
    </row>
    <row r="154" spans="1:9" x14ac:dyDescent="0.35">
      <c r="A154">
        <v>150</v>
      </c>
      <c r="B154" t="s">
        <v>223</v>
      </c>
      <c r="C154" s="1">
        <v>111002</v>
      </c>
      <c r="D154" s="1">
        <v>42858</v>
      </c>
      <c r="E154" s="1">
        <v>7101859</v>
      </c>
      <c r="F154">
        <v>64</v>
      </c>
      <c r="G154">
        <v>166</v>
      </c>
      <c r="H154" s="2">
        <v>42735</v>
      </c>
    </row>
    <row r="155" spans="1:9" x14ac:dyDescent="0.35">
      <c r="A155">
        <v>151</v>
      </c>
      <c r="B155" t="s">
        <v>224</v>
      </c>
      <c r="C155">
        <v>237</v>
      </c>
      <c r="D155">
        <v>92</v>
      </c>
      <c r="E155" s="1">
        <v>14974</v>
      </c>
      <c r="F155">
        <v>63</v>
      </c>
      <c r="G155">
        <v>163</v>
      </c>
      <c r="H155" s="2">
        <v>40878</v>
      </c>
      <c r="I155" t="s">
        <v>171</v>
      </c>
    </row>
    <row r="156" spans="1:9" x14ac:dyDescent="0.35">
      <c r="A156">
        <v>152</v>
      </c>
      <c r="B156" t="s">
        <v>45</v>
      </c>
      <c r="C156" s="1">
        <v>1967138</v>
      </c>
      <c r="D156" s="1">
        <v>759516</v>
      </c>
      <c r="E156" s="1">
        <v>123518000</v>
      </c>
      <c r="F156">
        <v>63</v>
      </c>
      <c r="G156">
        <v>163</v>
      </c>
      <c r="H156" s="2">
        <v>42917</v>
      </c>
      <c r="I156" t="s">
        <v>78</v>
      </c>
    </row>
    <row r="157" spans="1:9" x14ac:dyDescent="0.35">
      <c r="A157">
        <v>153</v>
      </c>
      <c r="B157" t="s">
        <v>225</v>
      </c>
      <c r="C157" s="1">
        <v>455000</v>
      </c>
      <c r="D157" s="1">
        <v>175676</v>
      </c>
      <c r="E157" s="1">
        <v>28250000</v>
      </c>
      <c r="F157">
        <v>62</v>
      </c>
      <c r="G157">
        <v>161</v>
      </c>
      <c r="H157" s="2">
        <v>42917</v>
      </c>
      <c r="I157" t="s">
        <v>99</v>
      </c>
    </row>
    <row r="158" spans="1:9" x14ac:dyDescent="0.35">
      <c r="A158">
        <v>154</v>
      </c>
      <c r="B158" t="s">
        <v>226</v>
      </c>
      <c r="C158" s="1">
        <v>143100</v>
      </c>
      <c r="D158" s="1">
        <v>55251</v>
      </c>
      <c r="E158" s="1">
        <v>8829300</v>
      </c>
      <c r="F158">
        <v>62</v>
      </c>
      <c r="G158">
        <v>161</v>
      </c>
      <c r="H158" s="2">
        <v>42917</v>
      </c>
      <c r="I158" t="s">
        <v>78</v>
      </c>
    </row>
    <row r="159" spans="1:9" x14ac:dyDescent="0.35">
      <c r="A159">
        <v>155</v>
      </c>
      <c r="B159" t="s">
        <v>227</v>
      </c>
      <c r="C159" s="1">
        <v>883749</v>
      </c>
      <c r="D159" s="1">
        <v>341217</v>
      </c>
      <c r="E159" s="1">
        <v>51557365</v>
      </c>
      <c r="F159">
        <v>58</v>
      </c>
      <c r="G159">
        <v>150</v>
      </c>
      <c r="H159" s="2">
        <v>42917</v>
      </c>
      <c r="I159" t="s">
        <v>119</v>
      </c>
    </row>
    <row r="160" spans="1:9" x14ac:dyDescent="0.35">
      <c r="A160">
        <v>156</v>
      </c>
      <c r="B160" t="s">
        <v>228</v>
      </c>
      <c r="C160" s="1">
        <v>28051</v>
      </c>
      <c r="D160" s="1">
        <v>10831</v>
      </c>
      <c r="E160" s="1">
        <v>1622000</v>
      </c>
      <c r="F160">
        <v>58</v>
      </c>
      <c r="G160">
        <v>150</v>
      </c>
      <c r="H160">
        <v>2010</v>
      </c>
      <c r="I160" t="s">
        <v>78</v>
      </c>
    </row>
    <row r="161" spans="1:9" x14ac:dyDescent="0.35">
      <c r="A161">
        <v>157</v>
      </c>
      <c r="B161" t="s">
        <v>229</v>
      </c>
      <c r="C161" s="1">
        <v>74177</v>
      </c>
      <c r="D161" s="1">
        <v>28640</v>
      </c>
      <c r="E161" s="1">
        <v>4098135</v>
      </c>
      <c r="F161">
        <v>55</v>
      </c>
      <c r="G161">
        <v>142</v>
      </c>
      <c r="H161" s="2">
        <v>42917</v>
      </c>
      <c r="I161" t="s">
        <v>125</v>
      </c>
    </row>
    <row r="162" spans="1:9" x14ac:dyDescent="0.35">
      <c r="A162">
        <v>158</v>
      </c>
      <c r="B162" t="s">
        <v>230</v>
      </c>
      <c r="C162" s="1">
        <v>69700</v>
      </c>
      <c r="D162" s="1">
        <v>26911</v>
      </c>
      <c r="E162" s="1">
        <v>3718200</v>
      </c>
      <c r="F162">
        <v>53</v>
      </c>
      <c r="G162">
        <v>137</v>
      </c>
      <c r="H162" s="2">
        <v>42736</v>
      </c>
      <c r="I162" t="s">
        <v>78</v>
      </c>
    </row>
    <row r="163" spans="1:9" x14ac:dyDescent="0.35">
      <c r="A163">
        <v>159</v>
      </c>
      <c r="B163" t="s">
        <v>231</v>
      </c>
      <c r="C163" s="1">
        <v>245857</v>
      </c>
      <c r="D163" s="1">
        <v>94926</v>
      </c>
      <c r="E163" s="1">
        <v>12717176</v>
      </c>
      <c r="F163">
        <v>52</v>
      </c>
      <c r="G163">
        <v>135</v>
      </c>
      <c r="H163" s="2">
        <v>42917</v>
      </c>
      <c r="I163" t="s">
        <v>99</v>
      </c>
    </row>
    <row r="164" spans="1:9" x14ac:dyDescent="0.35">
      <c r="A164">
        <v>160</v>
      </c>
      <c r="B164" t="s">
        <v>232</v>
      </c>
      <c r="C164" s="1">
        <v>121428</v>
      </c>
      <c r="D164" s="1">
        <v>46884</v>
      </c>
      <c r="E164" s="1">
        <v>6262703</v>
      </c>
      <c r="F164">
        <v>52</v>
      </c>
      <c r="G164">
        <v>135</v>
      </c>
      <c r="H164" s="2">
        <v>42005</v>
      </c>
      <c r="I164" t="s">
        <v>78</v>
      </c>
    </row>
    <row r="165" spans="1:9" x14ac:dyDescent="0.35">
      <c r="A165">
        <v>161</v>
      </c>
      <c r="B165" t="s">
        <v>233</v>
      </c>
      <c r="C165" s="1">
        <v>466050</v>
      </c>
      <c r="D165" s="1">
        <v>179943</v>
      </c>
      <c r="E165" s="1">
        <v>23248044</v>
      </c>
      <c r="F165">
        <v>50</v>
      </c>
      <c r="G165">
        <v>129</v>
      </c>
      <c r="H165" s="2">
        <v>42736</v>
      </c>
      <c r="I165" t="s">
        <v>125</v>
      </c>
    </row>
    <row r="166" spans="1:9" x14ac:dyDescent="0.35">
      <c r="A166">
        <v>162</v>
      </c>
      <c r="B166" t="s">
        <v>234</v>
      </c>
      <c r="C166" s="1">
        <v>1648195</v>
      </c>
      <c r="D166" s="1">
        <v>636372</v>
      </c>
      <c r="E166" s="1">
        <v>81099396</v>
      </c>
      <c r="F166">
        <v>49</v>
      </c>
      <c r="G166">
        <v>127</v>
      </c>
      <c r="H166" s="2">
        <v>43105</v>
      </c>
      <c r="I166" t="s">
        <v>92</v>
      </c>
    </row>
    <row r="167" spans="1:9" x14ac:dyDescent="0.35">
      <c r="A167">
        <v>163</v>
      </c>
      <c r="B167" t="s">
        <v>235</v>
      </c>
      <c r="C167">
        <v>102</v>
      </c>
      <c r="D167">
        <v>39</v>
      </c>
      <c r="E167" s="1">
        <v>4922</v>
      </c>
      <c r="F167">
        <v>48</v>
      </c>
      <c r="G167">
        <v>124</v>
      </c>
      <c r="H167" s="2">
        <v>40675</v>
      </c>
      <c r="I167" t="s">
        <v>109</v>
      </c>
    </row>
    <row r="168" spans="1:9" x14ac:dyDescent="0.35">
      <c r="A168">
        <v>164</v>
      </c>
      <c r="B168" t="s">
        <v>236</v>
      </c>
      <c r="C168">
        <v>274</v>
      </c>
      <c r="D168">
        <v>106</v>
      </c>
      <c r="E168" s="1">
        <v>13135</v>
      </c>
      <c r="F168">
        <v>48</v>
      </c>
      <c r="G168">
        <v>124</v>
      </c>
      <c r="H168" s="2">
        <v>41456</v>
      </c>
      <c r="I168" t="s">
        <v>78</v>
      </c>
    </row>
    <row r="169" spans="1:9" x14ac:dyDescent="0.35">
      <c r="A169">
        <v>165</v>
      </c>
      <c r="B169" t="s">
        <v>237</v>
      </c>
      <c r="C169" s="1">
        <v>18333</v>
      </c>
      <c r="D169" s="1">
        <v>7078</v>
      </c>
      <c r="E169" s="1">
        <v>869458</v>
      </c>
      <c r="F169">
        <v>47</v>
      </c>
      <c r="G169">
        <v>122</v>
      </c>
      <c r="H169" s="2">
        <v>42186</v>
      </c>
      <c r="I169" t="s">
        <v>78</v>
      </c>
    </row>
    <row r="170" spans="1:9" x14ac:dyDescent="0.35">
      <c r="A170">
        <v>166</v>
      </c>
      <c r="B170" t="s">
        <v>57</v>
      </c>
      <c r="C170" s="1">
        <v>1220813</v>
      </c>
      <c r="D170" s="1">
        <v>471359</v>
      </c>
      <c r="E170" s="1">
        <v>56521900</v>
      </c>
      <c r="F170">
        <v>46</v>
      </c>
      <c r="G170">
        <v>119</v>
      </c>
      <c r="H170" s="2">
        <v>42917</v>
      </c>
      <c r="I170" t="s">
        <v>78</v>
      </c>
    </row>
    <row r="171" spans="1:9" x14ac:dyDescent="0.35">
      <c r="A171">
        <v>167</v>
      </c>
      <c r="B171" t="s">
        <v>238</v>
      </c>
      <c r="C171" s="1">
        <v>207600</v>
      </c>
      <c r="D171" s="1">
        <v>80155</v>
      </c>
      <c r="E171" s="1">
        <v>9495800</v>
      </c>
      <c r="F171">
        <v>46</v>
      </c>
      <c r="G171">
        <v>119</v>
      </c>
      <c r="H171" s="2">
        <v>43009</v>
      </c>
      <c r="I171" t="s">
        <v>142</v>
      </c>
    </row>
    <row r="172" spans="1:9" x14ac:dyDescent="0.35">
      <c r="A172">
        <v>168</v>
      </c>
      <c r="B172" t="s">
        <v>239</v>
      </c>
      <c r="C172" s="1">
        <v>645807</v>
      </c>
      <c r="D172" s="1">
        <v>249347</v>
      </c>
      <c r="E172" s="1">
        <v>29724323</v>
      </c>
      <c r="F172">
        <v>46</v>
      </c>
      <c r="G172">
        <v>119</v>
      </c>
      <c r="H172" s="2">
        <v>42917</v>
      </c>
      <c r="I172" t="s">
        <v>78</v>
      </c>
    </row>
    <row r="173" spans="1:9" x14ac:dyDescent="0.35">
      <c r="A173">
        <v>169</v>
      </c>
      <c r="B173" t="s">
        <v>240</v>
      </c>
      <c r="C173" s="1">
        <v>13812</v>
      </c>
      <c r="D173" s="1">
        <v>5333</v>
      </c>
      <c r="E173" s="1">
        <v>622387</v>
      </c>
      <c r="F173">
        <v>45</v>
      </c>
      <c r="G173">
        <v>117</v>
      </c>
      <c r="H173" s="2">
        <v>42736</v>
      </c>
      <c r="I173" t="s">
        <v>78</v>
      </c>
    </row>
    <row r="174" spans="1:9" x14ac:dyDescent="0.35">
      <c r="A174">
        <v>170</v>
      </c>
      <c r="B174" t="s">
        <v>241</v>
      </c>
      <c r="C174" s="1">
        <v>121100</v>
      </c>
      <c r="D174" s="1">
        <v>46757</v>
      </c>
      <c r="E174" s="1">
        <v>5482000</v>
      </c>
      <c r="F174">
        <v>45</v>
      </c>
      <c r="G174">
        <v>117</v>
      </c>
      <c r="H174" s="2">
        <v>42917</v>
      </c>
      <c r="I174" t="s">
        <v>99</v>
      </c>
    </row>
    <row r="175" spans="1:9" x14ac:dyDescent="0.35">
      <c r="A175">
        <v>171</v>
      </c>
      <c r="B175" t="s">
        <v>242</v>
      </c>
      <c r="C175" s="1">
        <v>97036</v>
      </c>
      <c r="D175" s="1">
        <v>37466</v>
      </c>
      <c r="E175" s="1">
        <v>4289520</v>
      </c>
      <c r="F175">
        <v>44</v>
      </c>
      <c r="G175">
        <v>114</v>
      </c>
      <c r="H175" s="2">
        <v>42917</v>
      </c>
      <c r="I175" t="s">
        <v>125</v>
      </c>
    </row>
    <row r="176" spans="1:9" x14ac:dyDescent="0.35">
      <c r="A176">
        <v>172</v>
      </c>
      <c r="B176" t="s">
        <v>243</v>
      </c>
      <c r="C176" s="1">
        <v>587041</v>
      </c>
      <c r="D176" s="1">
        <v>226658</v>
      </c>
      <c r="E176" s="1">
        <v>25571000</v>
      </c>
      <c r="F176">
        <v>44</v>
      </c>
      <c r="G176">
        <v>114</v>
      </c>
      <c r="H176" s="2">
        <v>42917</v>
      </c>
      <c r="I176" t="s">
        <v>99</v>
      </c>
    </row>
    <row r="177" spans="1:9" x14ac:dyDescent="0.35">
      <c r="A177">
        <v>173</v>
      </c>
      <c r="B177" t="s">
        <v>32</v>
      </c>
      <c r="C177" s="1">
        <v>1141748</v>
      </c>
      <c r="D177" s="1">
        <v>440831</v>
      </c>
      <c r="E177" s="1">
        <v>49570897</v>
      </c>
      <c r="F177">
        <v>43</v>
      </c>
      <c r="G177">
        <v>112</v>
      </c>
      <c r="H177" s="2">
        <v>43105</v>
      </c>
      <c r="I177" t="s">
        <v>92</v>
      </c>
    </row>
    <row r="178" spans="1:9" x14ac:dyDescent="0.35">
      <c r="A178">
        <v>174</v>
      </c>
      <c r="B178" t="s">
        <v>244</v>
      </c>
      <c r="C178">
        <v>488</v>
      </c>
      <c r="D178">
        <v>188</v>
      </c>
      <c r="E178" s="1">
        <v>20901</v>
      </c>
      <c r="F178">
        <v>43</v>
      </c>
      <c r="G178">
        <v>111</v>
      </c>
      <c r="H178" s="2">
        <v>41456</v>
      </c>
      <c r="I178" t="s">
        <v>78</v>
      </c>
    </row>
    <row r="179" spans="1:9" x14ac:dyDescent="0.35">
      <c r="A179">
        <v>175</v>
      </c>
      <c r="B179" t="s">
        <v>245</v>
      </c>
      <c r="C179" s="1">
        <v>36125</v>
      </c>
      <c r="D179" s="1">
        <v>13948</v>
      </c>
      <c r="E179" s="1">
        <v>1553822</v>
      </c>
      <c r="F179">
        <v>43</v>
      </c>
      <c r="G179">
        <v>111</v>
      </c>
      <c r="H179" s="2">
        <v>42917</v>
      </c>
      <c r="I179" t="s">
        <v>83</v>
      </c>
    </row>
    <row r="180" spans="1:9" x14ac:dyDescent="0.35">
      <c r="A180">
        <v>176</v>
      </c>
      <c r="B180" t="s">
        <v>27</v>
      </c>
      <c r="C180" s="1">
        <v>65300</v>
      </c>
      <c r="D180" s="1">
        <v>25212</v>
      </c>
      <c r="E180" s="1">
        <v>2810865</v>
      </c>
      <c r="F180">
        <v>43</v>
      </c>
      <c r="G180">
        <v>111</v>
      </c>
      <c r="H180" s="2">
        <v>43070</v>
      </c>
      <c r="I180" t="s">
        <v>102</v>
      </c>
    </row>
    <row r="181" spans="1:9" x14ac:dyDescent="0.35">
      <c r="A181">
        <v>177</v>
      </c>
      <c r="B181" t="s">
        <v>246</v>
      </c>
      <c r="C181">
        <v>14</v>
      </c>
      <c r="D181">
        <v>5</v>
      </c>
      <c r="E181">
        <v>550</v>
      </c>
      <c r="F181">
        <v>39</v>
      </c>
      <c r="G181">
        <v>101</v>
      </c>
      <c r="H181" s="2">
        <v>40764</v>
      </c>
      <c r="I181" t="s">
        <v>109</v>
      </c>
    </row>
    <row r="182" spans="1:9" x14ac:dyDescent="0.35">
      <c r="A182">
        <v>178</v>
      </c>
      <c r="B182" t="s">
        <v>247</v>
      </c>
      <c r="C182" s="1">
        <v>23000</v>
      </c>
      <c r="D182" s="1">
        <v>8880</v>
      </c>
      <c r="E182" s="1">
        <v>864618</v>
      </c>
      <c r="F182">
        <v>38</v>
      </c>
      <c r="G182">
        <v>98</v>
      </c>
      <c r="H182" s="2">
        <v>40725</v>
      </c>
      <c r="I182" t="s">
        <v>78</v>
      </c>
    </row>
    <row r="183" spans="1:9" x14ac:dyDescent="0.35">
      <c r="A183">
        <v>179</v>
      </c>
      <c r="B183" t="s">
        <v>248</v>
      </c>
      <c r="C183" s="1">
        <v>390757</v>
      </c>
      <c r="D183" s="1">
        <v>150872</v>
      </c>
      <c r="E183" s="1">
        <v>14542235</v>
      </c>
      <c r="F183">
        <v>37</v>
      </c>
      <c r="G183">
        <v>96</v>
      </c>
      <c r="H183" s="2">
        <v>42917</v>
      </c>
      <c r="I183" t="s">
        <v>83</v>
      </c>
    </row>
    <row r="184" spans="1:9" x14ac:dyDescent="0.35">
      <c r="A184">
        <v>180</v>
      </c>
      <c r="B184" t="s">
        <v>249</v>
      </c>
      <c r="C184" s="1">
        <v>2345095</v>
      </c>
      <c r="D184" s="1">
        <v>905446</v>
      </c>
      <c r="E184" s="1">
        <v>85026000</v>
      </c>
      <c r="F184">
        <v>36</v>
      </c>
      <c r="G184">
        <v>93</v>
      </c>
      <c r="H184" s="2">
        <v>42552</v>
      </c>
      <c r="I184" t="s">
        <v>78</v>
      </c>
    </row>
    <row r="185" spans="1:9" x14ac:dyDescent="0.35">
      <c r="A185">
        <v>181</v>
      </c>
      <c r="B185" t="s">
        <v>250</v>
      </c>
      <c r="C185">
        <v>122</v>
      </c>
      <c r="D185">
        <v>47</v>
      </c>
      <c r="E185" s="1">
        <v>4534</v>
      </c>
      <c r="F185">
        <v>37</v>
      </c>
      <c r="G185">
        <v>96</v>
      </c>
      <c r="H185" s="2">
        <v>42407</v>
      </c>
      <c r="I185" t="s">
        <v>251</v>
      </c>
    </row>
    <row r="186" spans="1:9" x14ac:dyDescent="0.35">
      <c r="A186">
        <v>182</v>
      </c>
      <c r="B186" t="s">
        <v>252</v>
      </c>
      <c r="C186" s="1">
        <v>1399</v>
      </c>
      <c r="D186">
        <v>540</v>
      </c>
      <c r="E186" s="1">
        <v>48244</v>
      </c>
      <c r="F186">
        <v>34</v>
      </c>
      <c r="G186">
        <v>88</v>
      </c>
      <c r="H186" s="2">
        <v>41365</v>
      </c>
      <c r="I186" t="s">
        <v>102</v>
      </c>
    </row>
    <row r="187" spans="1:9" x14ac:dyDescent="0.35">
      <c r="A187">
        <v>183</v>
      </c>
      <c r="B187" t="s">
        <v>253</v>
      </c>
      <c r="C187" s="1">
        <v>916445</v>
      </c>
      <c r="D187" s="1">
        <v>353841</v>
      </c>
      <c r="E187" s="1">
        <v>31431164</v>
      </c>
      <c r="F187">
        <v>34</v>
      </c>
      <c r="G187">
        <v>88</v>
      </c>
      <c r="H187" s="2">
        <v>42917</v>
      </c>
      <c r="I187" t="s">
        <v>83</v>
      </c>
    </row>
    <row r="188" spans="1:9" x14ac:dyDescent="0.35">
      <c r="A188">
        <v>184</v>
      </c>
      <c r="B188" t="s">
        <v>254</v>
      </c>
      <c r="C188" s="1">
        <v>799380</v>
      </c>
      <c r="D188" s="1">
        <v>308642</v>
      </c>
      <c r="E188" s="1">
        <v>27128530</v>
      </c>
      <c r="F188">
        <v>34</v>
      </c>
      <c r="G188">
        <v>88</v>
      </c>
      <c r="H188" s="2">
        <v>42917</v>
      </c>
      <c r="I188" t="s">
        <v>78</v>
      </c>
    </row>
    <row r="189" spans="1:9" x14ac:dyDescent="0.35">
      <c r="A189">
        <v>185</v>
      </c>
      <c r="B189" t="s">
        <v>28</v>
      </c>
      <c r="C189" s="1">
        <v>9833517</v>
      </c>
      <c r="D189" s="1">
        <v>3796742</v>
      </c>
      <c r="E189" s="1">
        <v>326400024</v>
      </c>
      <c r="F189">
        <v>33</v>
      </c>
      <c r="G189">
        <v>86</v>
      </c>
      <c r="H189" s="2">
        <v>43105</v>
      </c>
      <c r="I189" t="s">
        <v>92</v>
      </c>
    </row>
    <row r="190" spans="1:9" x14ac:dyDescent="0.35">
      <c r="A190">
        <v>186</v>
      </c>
      <c r="B190" t="s">
        <v>255</v>
      </c>
      <c r="C190" s="1">
        <v>199945</v>
      </c>
      <c r="D190" s="1">
        <v>77199</v>
      </c>
      <c r="E190" s="1">
        <v>6140200</v>
      </c>
      <c r="F190">
        <v>31</v>
      </c>
      <c r="G190">
        <v>80</v>
      </c>
      <c r="H190" s="2">
        <v>42736</v>
      </c>
      <c r="I190" t="s">
        <v>78</v>
      </c>
    </row>
    <row r="191" spans="1:9" x14ac:dyDescent="0.35">
      <c r="A191">
        <v>187</v>
      </c>
      <c r="B191" t="s">
        <v>30</v>
      </c>
      <c r="C191" s="1">
        <v>64562</v>
      </c>
      <c r="D191" s="1">
        <v>24928</v>
      </c>
      <c r="E191" s="1">
        <v>1935800</v>
      </c>
      <c r="F191">
        <v>30</v>
      </c>
      <c r="G191">
        <v>78</v>
      </c>
      <c r="H191" s="2">
        <v>42948</v>
      </c>
      <c r="I191" t="s">
        <v>102</v>
      </c>
    </row>
    <row r="192" spans="1:9" x14ac:dyDescent="0.35">
      <c r="A192">
        <v>188</v>
      </c>
      <c r="B192" t="s">
        <v>23</v>
      </c>
      <c r="C192" s="1">
        <v>45339</v>
      </c>
      <c r="D192" s="1">
        <v>17505</v>
      </c>
      <c r="E192" s="1">
        <v>1315635</v>
      </c>
      <c r="F192">
        <v>29</v>
      </c>
      <c r="G192">
        <v>75</v>
      </c>
      <c r="H192" s="2">
        <v>42736</v>
      </c>
      <c r="I192" t="s">
        <v>78</v>
      </c>
    </row>
    <row r="193" spans="1:9" x14ac:dyDescent="0.35">
      <c r="A193">
        <v>189</v>
      </c>
      <c r="B193" t="s">
        <v>256</v>
      </c>
      <c r="C193" s="1">
        <v>236800</v>
      </c>
      <c r="D193" s="1">
        <v>91429</v>
      </c>
      <c r="E193" s="1">
        <v>6492400</v>
      </c>
      <c r="F193">
        <v>27</v>
      </c>
      <c r="G193">
        <v>70</v>
      </c>
      <c r="H193" s="2">
        <v>42064</v>
      </c>
      <c r="I193" t="s">
        <v>187</v>
      </c>
    </row>
    <row r="194" spans="1:9" x14ac:dyDescent="0.35">
      <c r="A194">
        <v>190</v>
      </c>
      <c r="B194" t="s">
        <v>257</v>
      </c>
      <c r="C194" s="1">
        <v>13940</v>
      </c>
      <c r="D194" s="1">
        <v>5382</v>
      </c>
      <c r="E194" s="1">
        <v>351461</v>
      </c>
      <c r="F194">
        <v>25</v>
      </c>
      <c r="G194">
        <v>65</v>
      </c>
      <c r="H194" s="2">
        <v>40301</v>
      </c>
      <c r="I194" t="s">
        <v>128</v>
      </c>
    </row>
    <row r="195" spans="1:9" x14ac:dyDescent="0.35">
      <c r="A195">
        <v>191</v>
      </c>
      <c r="B195" t="s">
        <v>258</v>
      </c>
      <c r="C195">
        <v>242</v>
      </c>
      <c r="D195">
        <v>93</v>
      </c>
      <c r="E195" s="1">
        <v>6081</v>
      </c>
      <c r="F195">
        <v>25</v>
      </c>
      <c r="G195">
        <v>65</v>
      </c>
      <c r="H195" s="2">
        <v>40179</v>
      </c>
      <c r="I195" t="s">
        <v>78</v>
      </c>
    </row>
    <row r="196" spans="1:9" x14ac:dyDescent="0.35">
      <c r="A196">
        <v>192</v>
      </c>
      <c r="B196" t="s">
        <v>259</v>
      </c>
      <c r="C196" s="1">
        <v>1285216</v>
      </c>
      <c r="D196" s="1">
        <v>496225</v>
      </c>
      <c r="E196" s="1">
        <v>31826018</v>
      </c>
      <c r="F196">
        <v>25</v>
      </c>
      <c r="G196">
        <v>65</v>
      </c>
      <c r="H196" s="2">
        <v>42917</v>
      </c>
      <c r="I196" t="s">
        <v>260</v>
      </c>
    </row>
    <row r="197" spans="1:9" x14ac:dyDescent="0.35">
      <c r="A197">
        <v>193</v>
      </c>
      <c r="B197" t="s">
        <v>42</v>
      </c>
      <c r="C197" s="1">
        <v>8515767</v>
      </c>
      <c r="D197" s="1">
        <v>3287956</v>
      </c>
      <c r="E197" s="1">
        <v>208485323</v>
      </c>
      <c r="F197">
        <v>24</v>
      </c>
      <c r="G197">
        <v>63</v>
      </c>
      <c r="H197" s="2">
        <v>43105</v>
      </c>
      <c r="I197" t="s">
        <v>78</v>
      </c>
    </row>
    <row r="198" spans="1:9" x14ac:dyDescent="0.35">
      <c r="A198">
        <v>194</v>
      </c>
      <c r="B198" t="s">
        <v>261</v>
      </c>
      <c r="C198" s="1">
        <v>1246700</v>
      </c>
      <c r="D198" s="1">
        <v>481354</v>
      </c>
      <c r="E198" s="1">
        <v>28359634</v>
      </c>
      <c r="F198">
        <v>23</v>
      </c>
      <c r="G198">
        <v>60</v>
      </c>
      <c r="H198" s="2">
        <v>42736</v>
      </c>
      <c r="I198" t="s">
        <v>78</v>
      </c>
    </row>
    <row r="199" spans="1:9" x14ac:dyDescent="0.35">
      <c r="A199">
        <v>195</v>
      </c>
      <c r="B199" t="s">
        <v>44</v>
      </c>
      <c r="C199" s="1">
        <v>756096</v>
      </c>
      <c r="D199" s="1">
        <v>291930</v>
      </c>
      <c r="E199" s="1">
        <v>17373831</v>
      </c>
      <c r="F199">
        <v>23</v>
      </c>
      <c r="G199">
        <v>60</v>
      </c>
      <c r="H199" s="2">
        <v>42978</v>
      </c>
      <c r="I199" t="s">
        <v>262</v>
      </c>
    </row>
    <row r="200" spans="1:9" x14ac:dyDescent="0.35">
      <c r="A200">
        <v>196</v>
      </c>
      <c r="B200" t="s">
        <v>263</v>
      </c>
      <c r="C200" s="1">
        <v>637657</v>
      </c>
      <c r="D200" s="1">
        <v>246201</v>
      </c>
      <c r="E200" s="1">
        <v>14743000</v>
      </c>
      <c r="F200">
        <v>23</v>
      </c>
      <c r="G200">
        <v>60</v>
      </c>
      <c r="H200" s="2">
        <v>42917</v>
      </c>
      <c r="I200" t="s">
        <v>99</v>
      </c>
    </row>
    <row r="201" spans="1:9" x14ac:dyDescent="0.35">
      <c r="A201">
        <v>197</v>
      </c>
      <c r="B201" t="s">
        <v>264</v>
      </c>
      <c r="C201" s="1">
        <v>28370</v>
      </c>
      <c r="D201" s="1">
        <v>10954</v>
      </c>
      <c r="E201" s="1">
        <v>651700</v>
      </c>
      <c r="F201">
        <v>23</v>
      </c>
      <c r="G201">
        <v>60</v>
      </c>
      <c r="H201" s="2">
        <v>42552</v>
      </c>
      <c r="I201" t="s">
        <v>119</v>
      </c>
    </row>
    <row r="202" spans="1:9" x14ac:dyDescent="0.35">
      <c r="A202">
        <v>198</v>
      </c>
      <c r="B202" t="s">
        <v>10</v>
      </c>
      <c r="C202" s="1">
        <v>450295</v>
      </c>
      <c r="D202" s="1">
        <v>173860</v>
      </c>
      <c r="E202" s="1">
        <v>10109761</v>
      </c>
      <c r="F202">
        <v>22</v>
      </c>
      <c r="G202">
        <v>58</v>
      </c>
      <c r="H202" s="2">
        <v>43105</v>
      </c>
      <c r="I202" t="s">
        <v>92</v>
      </c>
    </row>
    <row r="203" spans="1:9" x14ac:dyDescent="0.35">
      <c r="A203">
        <v>199</v>
      </c>
      <c r="B203" t="s">
        <v>265</v>
      </c>
      <c r="C203" s="1">
        <v>752612</v>
      </c>
      <c r="D203" s="1">
        <v>290585</v>
      </c>
      <c r="E203" s="1">
        <v>16405229</v>
      </c>
      <c r="F203">
        <v>22</v>
      </c>
      <c r="G203">
        <v>57</v>
      </c>
      <c r="H203" s="2">
        <v>42917</v>
      </c>
      <c r="I203" t="s">
        <v>83</v>
      </c>
    </row>
    <row r="204" spans="1:9" x14ac:dyDescent="0.35">
      <c r="A204">
        <v>200</v>
      </c>
      <c r="B204" t="s">
        <v>266</v>
      </c>
      <c r="C204" s="1">
        <v>1839542</v>
      </c>
      <c r="D204" s="1">
        <v>710251</v>
      </c>
      <c r="E204" s="1">
        <v>40782742</v>
      </c>
      <c r="F204">
        <v>22</v>
      </c>
      <c r="G204">
        <v>57</v>
      </c>
      <c r="H204" s="2">
        <v>42917</v>
      </c>
      <c r="I204" t="s">
        <v>83</v>
      </c>
    </row>
    <row r="205" spans="1:9" x14ac:dyDescent="0.35">
      <c r="A205">
        <v>201</v>
      </c>
      <c r="B205" t="s">
        <v>267</v>
      </c>
      <c r="C205" s="1">
        <v>12190</v>
      </c>
      <c r="D205" s="1">
        <v>4707</v>
      </c>
      <c r="E205" s="1">
        <v>272459</v>
      </c>
      <c r="F205">
        <v>22</v>
      </c>
      <c r="G205">
        <v>57</v>
      </c>
      <c r="H205" s="2">
        <v>42735</v>
      </c>
      <c r="I205" t="s">
        <v>268</v>
      </c>
    </row>
    <row r="206" spans="1:9" x14ac:dyDescent="0.35">
      <c r="A206">
        <v>202</v>
      </c>
      <c r="B206" t="s">
        <v>269</v>
      </c>
      <c r="C206" s="1">
        <v>38394</v>
      </c>
      <c r="D206" s="1">
        <v>14824</v>
      </c>
      <c r="E206" s="1">
        <v>795240</v>
      </c>
      <c r="F206">
        <v>21</v>
      </c>
      <c r="G206">
        <v>54</v>
      </c>
      <c r="H206" s="2">
        <v>43105</v>
      </c>
      <c r="I206" t="s">
        <v>92</v>
      </c>
    </row>
    <row r="207" spans="1:9" x14ac:dyDescent="0.35">
      <c r="A207">
        <v>203</v>
      </c>
      <c r="B207" t="s">
        <v>270</v>
      </c>
      <c r="C207" s="1">
        <v>644329</v>
      </c>
      <c r="D207" s="1">
        <v>248777</v>
      </c>
      <c r="E207" s="1">
        <v>12575714</v>
      </c>
      <c r="F207">
        <v>20</v>
      </c>
      <c r="G207">
        <v>52</v>
      </c>
      <c r="H207" s="2">
        <v>42917</v>
      </c>
      <c r="I207" t="s">
        <v>271</v>
      </c>
    </row>
    <row r="208" spans="1:9" x14ac:dyDescent="0.35">
      <c r="A208">
        <v>204</v>
      </c>
      <c r="B208" t="s">
        <v>272</v>
      </c>
      <c r="C208" s="1">
        <v>176215</v>
      </c>
      <c r="D208" s="1">
        <v>68037</v>
      </c>
      <c r="E208" s="1">
        <v>3493205</v>
      </c>
      <c r="F208">
        <v>20</v>
      </c>
      <c r="G208">
        <v>52</v>
      </c>
      <c r="H208" s="2">
        <v>42916</v>
      </c>
      <c r="I208" t="s">
        <v>83</v>
      </c>
    </row>
    <row r="209" spans="1:9" x14ac:dyDescent="0.35">
      <c r="A209">
        <v>205</v>
      </c>
      <c r="B209" t="s">
        <v>273</v>
      </c>
      <c r="C209" s="1">
        <v>1552</v>
      </c>
      <c r="D209">
        <v>599</v>
      </c>
      <c r="E209" s="1">
        <v>28502</v>
      </c>
      <c r="F209">
        <v>18</v>
      </c>
      <c r="G209">
        <v>47</v>
      </c>
      <c r="H209" s="2">
        <v>41274</v>
      </c>
      <c r="I209" t="s">
        <v>78</v>
      </c>
    </row>
    <row r="210" spans="1:9" x14ac:dyDescent="0.35">
      <c r="A210">
        <v>206</v>
      </c>
      <c r="B210" t="s">
        <v>274</v>
      </c>
      <c r="C210" s="1">
        <v>2381741</v>
      </c>
      <c r="D210" s="1">
        <v>919595</v>
      </c>
      <c r="E210" s="1">
        <v>41697498</v>
      </c>
      <c r="F210">
        <v>18</v>
      </c>
      <c r="G210">
        <v>47</v>
      </c>
      <c r="H210" s="2">
        <v>42917</v>
      </c>
      <c r="I210" t="s">
        <v>125</v>
      </c>
    </row>
    <row r="211" spans="1:9" x14ac:dyDescent="0.35">
      <c r="A211">
        <v>207</v>
      </c>
      <c r="B211" t="s">
        <v>275</v>
      </c>
      <c r="C211" s="1">
        <v>1186408</v>
      </c>
      <c r="D211" s="1">
        <v>458075</v>
      </c>
      <c r="E211" s="1">
        <v>21477348</v>
      </c>
      <c r="F211">
        <v>18</v>
      </c>
      <c r="G211">
        <v>47</v>
      </c>
      <c r="H211" s="2">
        <v>42917</v>
      </c>
      <c r="I211" t="s">
        <v>271</v>
      </c>
    </row>
    <row r="212" spans="1:9" x14ac:dyDescent="0.35">
      <c r="A212">
        <v>208</v>
      </c>
      <c r="B212" t="s">
        <v>11</v>
      </c>
      <c r="C212" s="1">
        <v>270467</v>
      </c>
      <c r="D212" s="1">
        <v>104428</v>
      </c>
      <c r="E212" s="1">
        <v>4844988</v>
      </c>
      <c r="F212">
        <v>18</v>
      </c>
      <c r="G212">
        <v>46</v>
      </c>
      <c r="H212" s="2">
        <v>43105</v>
      </c>
      <c r="I212" t="s">
        <v>92</v>
      </c>
    </row>
    <row r="213" spans="1:9" x14ac:dyDescent="0.35">
      <c r="A213">
        <v>209</v>
      </c>
      <c r="B213" t="s">
        <v>276</v>
      </c>
      <c r="C213" s="1">
        <v>462840</v>
      </c>
      <c r="D213" s="1">
        <v>178704</v>
      </c>
      <c r="E213" s="1">
        <v>8151300</v>
      </c>
      <c r="F213">
        <v>18</v>
      </c>
      <c r="G213">
        <v>47</v>
      </c>
      <c r="H213" s="2">
        <v>42552</v>
      </c>
      <c r="I213" t="s">
        <v>107</v>
      </c>
    </row>
    <row r="214" spans="1:9" x14ac:dyDescent="0.35">
      <c r="A214">
        <v>210</v>
      </c>
      <c r="B214" t="s">
        <v>277</v>
      </c>
      <c r="C214" s="1">
        <v>406752</v>
      </c>
      <c r="D214" s="1">
        <v>157048</v>
      </c>
      <c r="E214" s="1">
        <v>6953646</v>
      </c>
      <c r="F214">
        <v>17</v>
      </c>
      <c r="G214">
        <v>44</v>
      </c>
      <c r="H214" s="2">
        <v>42736</v>
      </c>
      <c r="I214" t="s">
        <v>78</v>
      </c>
    </row>
    <row r="215" spans="1:9" x14ac:dyDescent="0.35">
      <c r="A215">
        <v>211</v>
      </c>
      <c r="B215" t="s">
        <v>278</v>
      </c>
      <c r="C215" s="1">
        <v>22965</v>
      </c>
      <c r="D215" s="1">
        <v>8867</v>
      </c>
      <c r="E215" s="1">
        <v>387879</v>
      </c>
      <c r="F215">
        <v>17</v>
      </c>
      <c r="G215">
        <v>44</v>
      </c>
      <c r="H215" s="2">
        <v>42916</v>
      </c>
      <c r="I215" t="s">
        <v>119</v>
      </c>
    </row>
    <row r="216" spans="1:9" x14ac:dyDescent="0.35">
      <c r="A216">
        <v>212</v>
      </c>
      <c r="B216" t="s">
        <v>29</v>
      </c>
      <c r="C216" s="1">
        <v>338424</v>
      </c>
      <c r="D216" s="1">
        <v>130666</v>
      </c>
      <c r="E216" s="1">
        <v>5509984</v>
      </c>
      <c r="F216">
        <v>16</v>
      </c>
      <c r="G216">
        <v>41</v>
      </c>
      <c r="H216" s="2">
        <v>43008</v>
      </c>
      <c r="I216" t="s">
        <v>144</v>
      </c>
    </row>
    <row r="217" spans="1:9" x14ac:dyDescent="0.35">
      <c r="A217">
        <v>213</v>
      </c>
      <c r="B217" t="s">
        <v>19</v>
      </c>
      <c r="C217" s="1">
        <v>323782</v>
      </c>
      <c r="D217" s="1">
        <v>125013</v>
      </c>
      <c r="E217" s="1">
        <v>5290288</v>
      </c>
      <c r="F217">
        <v>16</v>
      </c>
      <c r="G217">
        <v>41</v>
      </c>
      <c r="H217" s="2">
        <v>43009</v>
      </c>
      <c r="I217" t="s">
        <v>142</v>
      </c>
    </row>
    <row r="218" spans="1:9" x14ac:dyDescent="0.35">
      <c r="A218">
        <v>214</v>
      </c>
      <c r="B218" t="s">
        <v>279</v>
      </c>
      <c r="C218" s="1">
        <v>2780400</v>
      </c>
      <c r="D218" s="1">
        <v>1073518</v>
      </c>
      <c r="E218" s="1">
        <v>44044811</v>
      </c>
      <c r="F218">
        <v>16</v>
      </c>
      <c r="G218">
        <v>41</v>
      </c>
      <c r="H218" s="2">
        <v>42917</v>
      </c>
      <c r="I218" t="s">
        <v>107</v>
      </c>
    </row>
    <row r="219" spans="1:9" x14ac:dyDescent="0.35">
      <c r="A219">
        <v>215</v>
      </c>
      <c r="B219" t="s">
        <v>280</v>
      </c>
      <c r="C219" s="1">
        <v>2149690</v>
      </c>
      <c r="D219" s="1">
        <v>830000</v>
      </c>
      <c r="E219" s="1">
        <v>33905320</v>
      </c>
      <c r="F219">
        <v>16</v>
      </c>
      <c r="G219">
        <v>41</v>
      </c>
      <c r="H219" s="2">
        <v>42917</v>
      </c>
      <c r="I219" t="s">
        <v>107</v>
      </c>
    </row>
    <row r="220" spans="1:9" x14ac:dyDescent="0.35">
      <c r="A220">
        <v>216</v>
      </c>
      <c r="B220" t="s">
        <v>281</v>
      </c>
      <c r="C220" s="1">
        <v>342000</v>
      </c>
      <c r="D220" s="1">
        <v>132047</v>
      </c>
      <c r="E220" s="1">
        <v>5261000</v>
      </c>
      <c r="F220">
        <v>15</v>
      </c>
      <c r="G220">
        <v>39</v>
      </c>
      <c r="H220" s="2">
        <v>42917</v>
      </c>
      <c r="I220" t="s">
        <v>99</v>
      </c>
    </row>
    <row r="221" spans="1:9" x14ac:dyDescent="0.35">
      <c r="A221">
        <v>217</v>
      </c>
      <c r="B221" t="s">
        <v>282</v>
      </c>
      <c r="C221" s="1">
        <v>1248574</v>
      </c>
      <c r="D221" s="1">
        <v>482077</v>
      </c>
      <c r="E221" s="1">
        <v>18542000</v>
      </c>
      <c r="F221">
        <v>15</v>
      </c>
      <c r="G221">
        <v>39</v>
      </c>
      <c r="H221" s="2">
        <v>42917</v>
      </c>
      <c r="I221" t="s">
        <v>99</v>
      </c>
    </row>
    <row r="222" spans="1:9" x14ac:dyDescent="0.35">
      <c r="A222">
        <v>218</v>
      </c>
      <c r="B222" t="s">
        <v>283</v>
      </c>
      <c r="C222">
        <v>137</v>
      </c>
      <c r="D222">
        <v>53</v>
      </c>
      <c r="E222" s="1">
        <v>2072</v>
      </c>
      <c r="F222">
        <v>15</v>
      </c>
      <c r="G222">
        <v>39</v>
      </c>
      <c r="H222" s="2">
        <v>40764</v>
      </c>
      <c r="I222" t="s">
        <v>109</v>
      </c>
    </row>
    <row r="223" spans="1:9" x14ac:dyDescent="0.35">
      <c r="A223">
        <v>219</v>
      </c>
      <c r="B223" t="s">
        <v>284</v>
      </c>
      <c r="C223" s="1">
        <v>18575</v>
      </c>
      <c r="D223" s="1">
        <v>7172</v>
      </c>
      <c r="E223" s="1">
        <v>258958</v>
      </c>
      <c r="F223">
        <v>14</v>
      </c>
      <c r="G223">
        <v>36</v>
      </c>
      <c r="H223" s="2">
        <v>41456</v>
      </c>
      <c r="I223" t="s">
        <v>78</v>
      </c>
    </row>
    <row r="224" spans="1:9" x14ac:dyDescent="0.35">
      <c r="A224">
        <v>220</v>
      </c>
      <c r="B224" t="s">
        <v>285</v>
      </c>
      <c r="C224" s="1">
        <v>309500</v>
      </c>
      <c r="D224" s="1">
        <v>119499</v>
      </c>
      <c r="E224" s="1">
        <v>4183841</v>
      </c>
      <c r="F224">
        <v>14</v>
      </c>
      <c r="G224">
        <v>36</v>
      </c>
      <c r="H224" s="2">
        <v>42164</v>
      </c>
      <c r="I224" t="s">
        <v>286</v>
      </c>
    </row>
    <row r="225" spans="1:9" x14ac:dyDescent="0.35">
      <c r="A225">
        <v>221</v>
      </c>
      <c r="B225" t="s">
        <v>287</v>
      </c>
      <c r="C225" s="1">
        <v>491210</v>
      </c>
      <c r="D225" s="1">
        <v>189657</v>
      </c>
      <c r="E225" s="1">
        <v>5758000</v>
      </c>
      <c r="F225">
        <v>12</v>
      </c>
      <c r="G225">
        <v>31</v>
      </c>
      <c r="H225" s="2">
        <v>42917</v>
      </c>
      <c r="I225" t="s">
        <v>99</v>
      </c>
    </row>
    <row r="226" spans="1:9" x14ac:dyDescent="0.35">
      <c r="A226">
        <v>222</v>
      </c>
      <c r="B226" t="s">
        <v>288</v>
      </c>
      <c r="C226" s="1">
        <v>1284000</v>
      </c>
      <c r="D226" s="1">
        <v>495755</v>
      </c>
      <c r="E226" s="1">
        <v>14900000</v>
      </c>
      <c r="F226">
        <v>12</v>
      </c>
      <c r="G226">
        <v>31</v>
      </c>
      <c r="H226" s="2">
        <v>42917</v>
      </c>
      <c r="I226" t="s">
        <v>99</v>
      </c>
    </row>
    <row r="227" spans="1:9" x14ac:dyDescent="0.35">
      <c r="A227">
        <v>223</v>
      </c>
      <c r="B227" t="s">
        <v>289</v>
      </c>
      <c r="C227">
        <v>88</v>
      </c>
      <c r="D227">
        <v>34</v>
      </c>
      <c r="E227">
        <v>880</v>
      </c>
      <c r="F227">
        <v>10</v>
      </c>
      <c r="G227">
        <v>26</v>
      </c>
      <c r="H227" s="2">
        <v>39488</v>
      </c>
      <c r="I227" t="s">
        <v>290</v>
      </c>
    </row>
    <row r="228" spans="1:9" x14ac:dyDescent="0.35">
      <c r="A228">
        <v>224</v>
      </c>
      <c r="B228" t="s">
        <v>291</v>
      </c>
      <c r="C228" s="1">
        <v>1098581</v>
      </c>
      <c r="D228" s="1">
        <v>424164</v>
      </c>
      <c r="E228" s="1">
        <v>11145770</v>
      </c>
      <c r="F228">
        <v>10</v>
      </c>
      <c r="G228">
        <v>26</v>
      </c>
      <c r="H228" s="2">
        <v>42917</v>
      </c>
      <c r="I228" t="s">
        <v>78</v>
      </c>
    </row>
    <row r="229" spans="1:9" x14ac:dyDescent="0.35">
      <c r="A229">
        <v>225</v>
      </c>
      <c r="B229" t="s">
        <v>26</v>
      </c>
      <c r="C229" s="1">
        <v>17125242</v>
      </c>
      <c r="D229" s="1">
        <v>6612093</v>
      </c>
      <c r="E229" s="1">
        <v>146809643</v>
      </c>
      <c r="F229">
        <v>9</v>
      </c>
      <c r="G229">
        <v>23</v>
      </c>
      <c r="H229" s="2">
        <v>42948</v>
      </c>
      <c r="I229" t="s">
        <v>78</v>
      </c>
    </row>
    <row r="230" spans="1:9" x14ac:dyDescent="0.35">
      <c r="A230">
        <v>226</v>
      </c>
      <c r="B230" t="s">
        <v>292</v>
      </c>
      <c r="C230" s="1">
        <v>267667</v>
      </c>
      <c r="D230" s="1">
        <v>103347</v>
      </c>
      <c r="E230" s="1">
        <v>2025137</v>
      </c>
      <c r="F230">
        <v>8</v>
      </c>
      <c r="G230">
        <v>21</v>
      </c>
      <c r="H230" s="2">
        <v>42917</v>
      </c>
      <c r="I230" t="s">
        <v>99</v>
      </c>
    </row>
    <row r="231" spans="1:9" x14ac:dyDescent="0.35">
      <c r="A231">
        <v>227</v>
      </c>
      <c r="B231" t="s">
        <v>293</v>
      </c>
      <c r="C231" s="1">
        <v>622436</v>
      </c>
      <c r="D231" s="1">
        <v>240324</v>
      </c>
      <c r="E231" s="1">
        <v>4659080</v>
      </c>
      <c r="F231">
        <v>7</v>
      </c>
      <c r="G231">
        <v>18</v>
      </c>
      <c r="H231" s="2">
        <v>42917</v>
      </c>
      <c r="I231" t="s">
        <v>99</v>
      </c>
    </row>
    <row r="232" spans="1:9" x14ac:dyDescent="0.35">
      <c r="A232">
        <v>228</v>
      </c>
      <c r="B232" t="s">
        <v>294</v>
      </c>
      <c r="C232" s="1">
        <v>2724900</v>
      </c>
      <c r="D232" s="1">
        <v>1052090</v>
      </c>
      <c r="E232" s="1">
        <v>18096900</v>
      </c>
      <c r="F232">
        <v>7</v>
      </c>
      <c r="G232">
        <v>18</v>
      </c>
      <c r="H232" s="2">
        <v>43009</v>
      </c>
      <c r="I232" t="s">
        <v>144</v>
      </c>
    </row>
    <row r="233" spans="1:9" x14ac:dyDescent="0.35">
      <c r="A233">
        <v>229</v>
      </c>
      <c r="B233" t="s">
        <v>295</v>
      </c>
      <c r="C233">
        <v>261</v>
      </c>
      <c r="D233">
        <v>101</v>
      </c>
      <c r="E233" s="1">
        <v>1613</v>
      </c>
      <c r="F233">
        <v>6</v>
      </c>
      <c r="G233">
        <v>16</v>
      </c>
      <c r="H233" s="2">
        <v>40796</v>
      </c>
      <c r="I233" t="s">
        <v>171</v>
      </c>
    </row>
    <row r="234" spans="1:9" x14ac:dyDescent="0.35">
      <c r="A234">
        <v>230</v>
      </c>
      <c r="B234" t="s">
        <v>296</v>
      </c>
      <c r="C234" s="1">
        <v>214999</v>
      </c>
      <c r="D234" s="1">
        <v>83012</v>
      </c>
      <c r="E234" s="1">
        <v>784894</v>
      </c>
      <c r="F234">
        <v>4</v>
      </c>
      <c r="G234">
        <v>10</v>
      </c>
      <c r="H234">
        <v>2010</v>
      </c>
      <c r="I234" t="s">
        <v>78</v>
      </c>
    </row>
    <row r="235" spans="1:9" x14ac:dyDescent="0.35">
      <c r="A235">
        <v>231</v>
      </c>
      <c r="B235" t="s">
        <v>297</v>
      </c>
      <c r="C235" s="1">
        <v>1770060</v>
      </c>
      <c r="D235" s="1">
        <v>683424</v>
      </c>
      <c r="E235" s="1">
        <v>6374616</v>
      </c>
      <c r="F235">
        <v>4</v>
      </c>
      <c r="G235">
        <v>10</v>
      </c>
      <c r="H235" s="2">
        <v>42917</v>
      </c>
      <c r="I235" t="s">
        <v>99</v>
      </c>
    </row>
    <row r="236" spans="1:9" x14ac:dyDescent="0.35">
      <c r="A236">
        <v>232</v>
      </c>
      <c r="B236" t="s">
        <v>21</v>
      </c>
      <c r="C236" s="1">
        <v>9984670</v>
      </c>
      <c r="D236" s="1">
        <v>3855103</v>
      </c>
      <c r="E236" s="1">
        <v>36978629</v>
      </c>
      <c r="F236">
        <v>4</v>
      </c>
      <c r="G236">
        <v>10</v>
      </c>
      <c r="H236" s="2">
        <v>43105</v>
      </c>
      <c r="I236" t="s">
        <v>78</v>
      </c>
    </row>
    <row r="237" spans="1:9" x14ac:dyDescent="0.35">
      <c r="A237">
        <v>233</v>
      </c>
      <c r="B237" t="s">
        <v>298</v>
      </c>
      <c r="C237" s="1">
        <v>581730</v>
      </c>
      <c r="D237" s="1">
        <v>224607</v>
      </c>
      <c r="E237" s="1">
        <v>2024904</v>
      </c>
      <c r="F237">
        <v>3.5</v>
      </c>
      <c r="G237">
        <v>9</v>
      </c>
      <c r="H237" s="2">
        <v>40777</v>
      </c>
      <c r="I237" t="s">
        <v>171</v>
      </c>
    </row>
    <row r="238" spans="1:9" x14ac:dyDescent="0.35">
      <c r="A238">
        <v>234</v>
      </c>
      <c r="B238" t="s">
        <v>299</v>
      </c>
      <c r="C238" s="1">
        <v>1030700</v>
      </c>
      <c r="D238" s="1">
        <v>397955</v>
      </c>
      <c r="E238" s="1">
        <v>3461041</v>
      </c>
      <c r="F238">
        <v>3.4</v>
      </c>
      <c r="G238">
        <v>9</v>
      </c>
      <c r="H238">
        <v>2013</v>
      </c>
      <c r="I238" t="s">
        <v>78</v>
      </c>
    </row>
    <row r="239" spans="1:9" x14ac:dyDescent="0.35">
      <c r="A239">
        <v>235</v>
      </c>
      <c r="B239" t="s">
        <v>6</v>
      </c>
      <c r="C239" s="1">
        <v>102775</v>
      </c>
      <c r="D239" s="1">
        <v>39682</v>
      </c>
      <c r="E239" s="1">
        <v>346750</v>
      </c>
      <c r="F239">
        <v>3.4</v>
      </c>
      <c r="G239">
        <v>9</v>
      </c>
      <c r="H239" s="2">
        <v>43008</v>
      </c>
      <c r="I239" t="s">
        <v>78</v>
      </c>
    </row>
    <row r="240" spans="1:9" x14ac:dyDescent="0.35">
      <c r="A240">
        <v>236</v>
      </c>
      <c r="B240" t="s">
        <v>300</v>
      </c>
      <c r="C240" s="1">
        <v>163820</v>
      </c>
      <c r="D240" s="1">
        <v>63251</v>
      </c>
      <c r="E240" s="1">
        <v>534189</v>
      </c>
      <c r="F240">
        <v>3.3</v>
      </c>
      <c r="G240">
        <v>9</v>
      </c>
      <c r="H240" s="2">
        <v>41134</v>
      </c>
      <c r="I240" t="s">
        <v>205</v>
      </c>
    </row>
    <row r="241" spans="1:9" x14ac:dyDescent="0.35">
      <c r="A241">
        <v>237</v>
      </c>
      <c r="B241" t="s">
        <v>22</v>
      </c>
      <c r="C241" s="1">
        <v>7692024</v>
      </c>
      <c r="D241" s="1">
        <v>2969907</v>
      </c>
      <c r="E241" s="1">
        <v>24769581</v>
      </c>
      <c r="F241">
        <v>3</v>
      </c>
      <c r="G241">
        <v>8</v>
      </c>
      <c r="H241" s="2">
        <v>43105</v>
      </c>
      <c r="I241" t="s">
        <v>78</v>
      </c>
    </row>
    <row r="242" spans="1:9" x14ac:dyDescent="0.35">
      <c r="A242">
        <v>238</v>
      </c>
      <c r="B242" t="s">
        <v>301</v>
      </c>
      <c r="C242" s="1">
        <v>86504</v>
      </c>
      <c r="D242" s="1">
        <v>33399</v>
      </c>
      <c r="E242" s="1">
        <v>244118</v>
      </c>
      <c r="F242">
        <v>2.8</v>
      </c>
      <c r="G242">
        <v>7</v>
      </c>
      <c r="H242" s="2">
        <v>41456</v>
      </c>
      <c r="I242" t="s">
        <v>78</v>
      </c>
    </row>
    <row r="243" spans="1:9" x14ac:dyDescent="0.35">
      <c r="A243">
        <v>239</v>
      </c>
      <c r="B243" t="s">
        <v>302</v>
      </c>
      <c r="C243" s="1">
        <v>825118</v>
      </c>
      <c r="D243" s="1">
        <v>318580</v>
      </c>
      <c r="E243" s="1">
        <v>2113077</v>
      </c>
      <c r="F243">
        <v>2.6</v>
      </c>
      <c r="G243">
        <v>7</v>
      </c>
      <c r="H243" s="2">
        <v>40783</v>
      </c>
      <c r="I243" t="s">
        <v>171</v>
      </c>
    </row>
    <row r="244" spans="1:9" x14ac:dyDescent="0.35">
      <c r="A244">
        <v>240</v>
      </c>
      <c r="B244" t="s">
        <v>303</v>
      </c>
      <c r="C244" s="1">
        <v>252120</v>
      </c>
      <c r="D244" s="1">
        <v>97344</v>
      </c>
      <c r="E244" s="1">
        <v>552628</v>
      </c>
      <c r="F244">
        <v>2.2000000000000002</v>
      </c>
      <c r="G244">
        <v>5.7</v>
      </c>
      <c r="H244" s="2">
        <v>42917</v>
      </c>
      <c r="I244" t="s">
        <v>99</v>
      </c>
    </row>
    <row r="245" spans="1:9" x14ac:dyDescent="0.35">
      <c r="A245">
        <v>241</v>
      </c>
      <c r="B245" t="s">
        <v>304</v>
      </c>
      <c r="C245" s="1">
        <v>1564100</v>
      </c>
      <c r="D245" s="1">
        <v>603902</v>
      </c>
      <c r="E245" s="1">
        <v>3000000</v>
      </c>
      <c r="F245">
        <v>1.9</v>
      </c>
      <c r="G245">
        <v>4.9000000000000004</v>
      </c>
      <c r="H245" s="2">
        <v>42028</v>
      </c>
      <c r="I245" t="s">
        <v>78</v>
      </c>
    </row>
    <row r="246" spans="1:9" x14ac:dyDescent="0.35">
      <c r="A246">
        <v>242</v>
      </c>
      <c r="B246" t="s">
        <v>305</v>
      </c>
      <c r="C246">
        <v>207</v>
      </c>
      <c r="D246">
        <v>80</v>
      </c>
      <c r="E246">
        <v>266</v>
      </c>
      <c r="F246">
        <v>1.3</v>
      </c>
      <c r="G246">
        <v>3.4</v>
      </c>
      <c r="H246" s="2">
        <v>39488</v>
      </c>
      <c r="I246" t="s">
        <v>290</v>
      </c>
    </row>
    <row r="247" spans="1:9" x14ac:dyDescent="0.35">
      <c r="A247">
        <v>243</v>
      </c>
      <c r="B247" t="s">
        <v>306</v>
      </c>
      <c r="C247">
        <v>47</v>
      </c>
      <c r="D247">
        <v>18</v>
      </c>
      <c r="E247">
        <v>56</v>
      </c>
      <c r="F247">
        <v>1.2</v>
      </c>
      <c r="G247">
        <v>3.1</v>
      </c>
      <c r="H247">
        <v>2013</v>
      </c>
      <c r="I247" t="s">
        <v>307</v>
      </c>
    </row>
    <row r="248" spans="1:9" x14ac:dyDescent="0.35">
      <c r="A248">
        <v>244</v>
      </c>
      <c r="B248" t="s">
        <v>308</v>
      </c>
      <c r="C248" s="1">
        <v>12173</v>
      </c>
      <c r="D248" s="1">
        <v>4700</v>
      </c>
      <c r="E248" s="1">
        <v>2563</v>
      </c>
      <c r="F248">
        <v>0.21</v>
      </c>
      <c r="G248">
        <v>0.54</v>
      </c>
      <c r="H248" s="2">
        <v>41014</v>
      </c>
      <c r="I248" t="s">
        <v>159</v>
      </c>
    </row>
    <row r="249" spans="1:9" x14ac:dyDescent="0.35">
      <c r="A249">
        <v>245</v>
      </c>
      <c r="B249" t="s">
        <v>309</v>
      </c>
      <c r="C249" s="1">
        <v>61399</v>
      </c>
      <c r="D249" s="1">
        <v>23706</v>
      </c>
      <c r="E249" s="1">
        <v>2655</v>
      </c>
      <c r="F249">
        <v>0.04</v>
      </c>
      <c r="G249">
        <v>0.1</v>
      </c>
      <c r="H249" s="2">
        <v>41153</v>
      </c>
      <c r="I249" t="s">
        <v>78</v>
      </c>
    </row>
    <row r="250" spans="1:9" x14ac:dyDescent="0.35">
      <c r="A250">
        <v>246</v>
      </c>
      <c r="B250" t="s">
        <v>310</v>
      </c>
      <c r="C250" s="1">
        <v>2166000</v>
      </c>
      <c r="D250" s="1">
        <v>836297</v>
      </c>
      <c r="E250" s="1">
        <v>55984</v>
      </c>
      <c r="F250">
        <v>0.03</v>
      </c>
      <c r="G250">
        <v>0.08</v>
      </c>
      <c r="H250" s="2">
        <v>42005</v>
      </c>
      <c r="I250" t="s">
        <v>78</v>
      </c>
    </row>
    <row r="251" spans="1:9" x14ac:dyDescent="0.35">
      <c r="A251" t="s">
        <v>61</v>
      </c>
      <c r="B251" t="s">
        <v>62</v>
      </c>
      <c r="C251" t="s">
        <v>63</v>
      </c>
      <c r="D251" t="s">
        <v>64</v>
      </c>
      <c r="E251" t="s">
        <v>65</v>
      </c>
      <c r="F251" t="s">
        <v>66</v>
      </c>
      <c r="G251" t="s">
        <v>67</v>
      </c>
      <c r="H251" t="s">
        <v>68</v>
      </c>
      <c r="I25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Ronny Engelsman</cp:lastModifiedBy>
  <dcterms:created xsi:type="dcterms:W3CDTF">2018-01-06T18:01:59Z</dcterms:created>
  <dcterms:modified xsi:type="dcterms:W3CDTF">2018-01-07T09:03:27Z</dcterms:modified>
</cp:coreProperties>
</file>