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AUBHAGYA COMPILED DATAS\check - ongoing overlap\Bishnupur\overlap checked\"/>
    </mc:Choice>
  </mc:AlternateContent>
  <bookViews>
    <workbookView xWindow="0" yWindow="912" windowWidth="20496" windowHeight="7752" activeTab="2"/>
  </bookViews>
  <sheets>
    <sheet name="ExistingInfra" sheetId="1" r:id="rId1"/>
    <sheet name="OnGoingWorks" sheetId="2" r:id="rId2"/>
    <sheet name="Proposed" sheetId="3" r:id="rId3"/>
  </sheets>
  <definedNames>
    <definedName name="_xlnm._FilterDatabase" localSheetId="2" hidden="1">Proposed!$T$1:$T$79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7" i="2" l="1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6" i="2"/>
  <c r="R46" i="1" l="1"/>
  <c r="R43" i="1"/>
  <c r="R42" i="1"/>
  <c r="R40" i="1"/>
  <c r="R37" i="1"/>
  <c r="R35" i="1"/>
  <c r="R33" i="1"/>
  <c r="R32" i="1"/>
  <c r="R31" i="1"/>
  <c r="R30" i="1"/>
  <c r="R23" i="1"/>
  <c r="R22" i="1"/>
  <c r="R20" i="1"/>
  <c r="R19" i="1"/>
  <c r="R17" i="1"/>
  <c r="R16" i="1"/>
  <c r="R15" i="1"/>
  <c r="R14" i="1"/>
  <c r="R13" i="1"/>
  <c r="R12" i="1"/>
  <c r="R11" i="1"/>
  <c r="R10" i="1"/>
  <c r="R9" i="1"/>
  <c r="R8" i="1"/>
  <c r="R6" i="1"/>
  <c r="R5" i="1"/>
  <c r="I47" i="3"/>
  <c r="I44" i="3"/>
  <c r="I43" i="3"/>
  <c r="I41" i="3"/>
  <c r="I38" i="3"/>
  <c r="I37" i="3"/>
  <c r="I36" i="3"/>
  <c r="I34" i="3"/>
  <c r="I33" i="3"/>
  <c r="I32" i="3"/>
  <c r="I31" i="3"/>
  <c r="I24" i="3"/>
  <c r="I23" i="3"/>
  <c r="I21" i="3"/>
  <c r="I20" i="3"/>
  <c r="I18" i="3"/>
  <c r="I17" i="3"/>
  <c r="I16" i="3"/>
  <c r="I15" i="3"/>
  <c r="I14" i="3"/>
  <c r="I13" i="3"/>
  <c r="I12" i="3"/>
  <c r="I11" i="3"/>
  <c r="I10" i="3"/>
  <c r="I9" i="3"/>
  <c r="I7" i="3"/>
  <c r="I6" i="3"/>
  <c r="R78" i="1" l="1"/>
  <c r="R77" i="1"/>
  <c r="R76" i="1"/>
  <c r="R74" i="1"/>
  <c r="R73" i="1"/>
  <c r="R72" i="1"/>
  <c r="R71" i="1"/>
  <c r="R70" i="1"/>
  <c r="R69" i="1"/>
  <c r="R68" i="1"/>
  <c r="R67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T2" i="1" l="1"/>
  <c r="S2" i="1"/>
  <c r="B2" i="3"/>
  <c r="B1" i="3"/>
  <c r="B2" i="2"/>
  <c r="B1" i="2"/>
</calcChain>
</file>

<file path=xl/sharedStrings.xml><?xml version="1.0" encoding="utf-8"?>
<sst xmlns="http://schemas.openxmlformats.org/spreadsheetml/2006/main" count="1725" uniqueCount="425">
  <si>
    <t>District</t>
  </si>
  <si>
    <t>Existing Infrastructure</t>
  </si>
  <si>
    <t>Block</t>
  </si>
  <si>
    <t>Village Details</t>
  </si>
  <si>
    <t>11 KV / LT Lines</t>
  </si>
  <si>
    <t>Distribution Transformers</t>
  </si>
  <si>
    <t>Existing Loading in KW</t>
  </si>
  <si>
    <t>SlNO</t>
  </si>
  <si>
    <t>Village</t>
  </si>
  <si>
    <t>Census Code</t>
  </si>
  <si>
    <t>Habitation Name</t>
  </si>
  <si>
    <t>Habitation Code</t>
  </si>
  <si>
    <t>Existing 11 KV Lines (kms)</t>
  </si>
  <si>
    <t>Existing 1 Phase LT Overhead lines (kms)</t>
  </si>
  <si>
    <t xml:space="preserve">Existing 3 Phase LT Overhead lines (kms) </t>
  </si>
  <si>
    <t>Existing 1 Phase LT AB Cable (in Kms)</t>
  </si>
  <si>
    <t>Existing 3 Phase LT AB Cable (in Kms)</t>
  </si>
  <si>
    <t>Nos of DTRs</t>
  </si>
  <si>
    <t xml:space="preserve">KVA rating </t>
  </si>
  <si>
    <t>Domestic</t>
  </si>
  <si>
    <t>Agriculture</t>
  </si>
  <si>
    <t>Industries</t>
  </si>
  <si>
    <t>Public Places</t>
  </si>
  <si>
    <t>Others (if any)</t>
  </si>
  <si>
    <t>Total</t>
  </si>
  <si>
    <t>BPL</t>
  </si>
  <si>
    <t>11 KV Lines</t>
  </si>
  <si>
    <t>single phase LT overhead Lines</t>
  </si>
  <si>
    <t>three phase Overhead LT overhead Lines</t>
  </si>
  <si>
    <t>Distribution Transformers substations</t>
  </si>
  <si>
    <t xml:space="preserve">Sanctioned BPL HH </t>
  </si>
  <si>
    <t xml:space="preserve">Executed BPL HH </t>
  </si>
  <si>
    <t xml:space="preserve">BPL HH sanctioned but yet to be executed </t>
  </si>
  <si>
    <t xml:space="preserve">Sanctioned 11 KV Lines (kms) </t>
  </si>
  <si>
    <t xml:space="preserve">Executed 11 KV Lines (kms) </t>
  </si>
  <si>
    <t xml:space="preserve">11 KV lines (kms) sanctioned but yet to be executed </t>
  </si>
  <si>
    <t xml:space="preserve">Sanctioned single phase LT overhead Lines (kms) </t>
  </si>
  <si>
    <t xml:space="preserve">Executed  single phase LT Overhead linesLines (kms) </t>
  </si>
  <si>
    <t xml:space="preserve">Single phase LT OH line  lines (kms) sanctioned but yet to be executed </t>
  </si>
  <si>
    <t xml:space="preserve">Sanctioned three phase Overhead LT overhead Lines (kms) </t>
  </si>
  <si>
    <t xml:space="preserve">Executed  three phase LT Overhead linesLines (kms) </t>
  </si>
  <si>
    <t xml:space="preserve">Three phase LT OH line  lines (kms) sanctioned but yet to be executed </t>
  </si>
  <si>
    <t>Sanctioned Distribution Transformers substations</t>
  </si>
  <si>
    <t xml:space="preserve">Executed Distribution Transformers Substations </t>
  </si>
  <si>
    <t xml:space="preserve">Distribution Transformers substation sanctioned but yet to be executed </t>
  </si>
  <si>
    <t>XI Plan</t>
  </si>
  <si>
    <t>XI Plan Ph-2</t>
  </si>
  <si>
    <t>XII Plan</t>
  </si>
  <si>
    <t xml:space="preserve">DDUGJY </t>
  </si>
  <si>
    <t xml:space="preserve">Total </t>
  </si>
  <si>
    <t>Bare Conductor</t>
  </si>
  <si>
    <t>Cable</t>
  </si>
  <si>
    <t>No of DTR</t>
  </si>
  <si>
    <t>KVA</t>
  </si>
  <si>
    <t xml:space="preserve">Proposed New HH connection  </t>
  </si>
  <si>
    <t>Proposed New 11 KV</t>
  </si>
  <si>
    <t>Proposed New LT line  (AB Cable)</t>
  </si>
  <si>
    <t xml:space="preserve">Proposed Distribution Transformer Substations </t>
  </si>
  <si>
    <t>Household other than BPL
 (Eligible for free service connection as per SECC data 2011)</t>
  </si>
  <si>
    <t>Household other than BPL 
(Not eligible for free service connection as per SECC data 2011 as per clause 2.3 o f Saubhagya guidelines)</t>
  </si>
  <si>
    <t xml:space="preserve">ACSR Squirrel (20sqmm) </t>
  </si>
  <si>
    <t>ACSR Weasel (30sqmm)</t>
  </si>
  <si>
    <t xml:space="preserve">ACSR Rabbit (50 sqmm) </t>
  </si>
  <si>
    <t>Type</t>
  </si>
  <si>
    <t>Length(Kms)</t>
  </si>
  <si>
    <t>Length</t>
  </si>
  <si>
    <t>Squirrel Conductor on Cement Poles (PCC/PSC/RCC)</t>
  </si>
  <si>
    <t>Weasel Conductor on Cement Poles (PCC/PSC/RCC)</t>
  </si>
  <si>
    <t>Rabbit Conductor on RS JOIST</t>
  </si>
  <si>
    <t>Bishnupur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</si>
  <si>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</si>
  <si>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</si>
  <si>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</si>
  <si>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</si>
  <si>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</si>
  <si>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</si>
  <si>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</si>
  <si>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</si>
  <si>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</si>
  <si>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</si>
  <si>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</si>
  <si>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</si>
  <si>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NAME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</si>
  <si>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</si>
  <si>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</si>
  <si>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</si>
  <si>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</si>
  <si>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</si>
  <si>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</si>
  <si>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</si>
  <si>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</si>
  <si>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</si>
  <si>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</si>
  <si>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</si>
  <si>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</si>
  <si>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</si>
  <si>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</si>
  <si>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</si>
  <si>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</si>
  <si>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</si>
  <si>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</si>
  <si>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</si>
  <si>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</si>
  <si>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</si>
  <si>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</si>
  <si>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</si>
  <si>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</si>
  <si>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</si>
  <si>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</si>
  <si>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1X16+1X26</t>
  </si>
  <si>
    <t>1X16+1X27</t>
  </si>
  <si>
    <t>1X16+1X28</t>
  </si>
  <si>
    <t>1X16+1X29</t>
  </si>
  <si>
    <t>1X16+1X30</t>
  </si>
  <si>
    <t>1X16+1X31</t>
  </si>
  <si>
    <t>1X16+1X32</t>
  </si>
  <si>
    <t>1X16+1X33</t>
  </si>
  <si>
    <t>1X16+1X34</t>
  </si>
  <si>
    <t>1X16+1X35</t>
  </si>
  <si>
    <t>1X16+1X36</t>
  </si>
  <si>
    <t>1X16+1X37</t>
  </si>
  <si>
    <t>1X16+1X38</t>
  </si>
  <si>
    <t>1X16+1X39</t>
  </si>
  <si>
    <t>1X16+1X40</t>
  </si>
  <si>
    <t>1X16+1X41</t>
  </si>
  <si>
    <t>1X16+1X42</t>
  </si>
  <si>
    <t>1X16+1X43</t>
  </si>
  <si>
    <t>1X16+1X44</t>
  </si>
  <si>
    <t>1X16+1X45</t>
  </si>
  <si>
    <t>1X16+1X46</t>
  </si>
  <si>
    <t>1X16+1X47</t>
  </si>
  <si>
    <t>1X16+1X48</t>
  </si>
  <si>
    <t>1X16+1X49</t>
  </si>
  <si>
    <t>1X16+1X50</t>
  </si>
  <si>
    <t>1X16+1X51</t>
  </si>
  <si>
    <t>1X16+1X52</t>
  </si>
  <si>
    <t>1X16+1X53</t>
  </si>
  <si>
    <t>1X16+1X54</t>
  </si>
  <si>
    <t>1X16+1X55</t>
  </si>
  <si>
    <t>1X16+1X56</t>
  </si>
  <si>
    <t>1X16+1X57</t>
  </si>
  <si>
    <t>1X16+1X58</t>
  </si>
  <si>
    <t>1X16+1X59</t>
  </si>
  <si>
    <t>1X16+1X60</t>
  </si>
  <si>
    <t>1X16+1X61</t>
  </si>
  <si>
    <t>1X16+1X62</t>
  </si>
  <si>
    <t>1X16+1X63</t>
  </si>
  <si>
    <t>3X35+1X26</t>
  </si>
  <si>
    <t>3X35+1X27</t>
  </si>
  <si>
    <t>3X35+1X28</t>
  </si>
  <si>
    <t>3X35+1X29</t>
  </si>
  <si>
    <t>3X35+1X30</t>
  </si>
  <si>
    <t>3X35+1X31</t>
  </si>
  <si>
    <t>3X35+1X32</t>
  </si>
  <si>
    <t>3X35+1X33</t>
  </si>
  <si>
    <t>3X35+1X34</t>
  </si>
  <si>
    <t>3X35+1X35</t>
  </si>
  <si>
    <t>3X35+1X36</t>
  </si>
  <si>
    <t>3X35+1X37</t>
  </si>
  <si>
    <t>3X35+1X38</t>
  </si>
  <si>
    <t>3X35+1X39</t>
  </si>
  <si>
    <t>3X35+1X40</t>
  </si>
  <si>
    <t>3X35+1X41</t>
  </si>
  <si>
    <t>3X35+1X42</t>
  </si>
  <si>
    <t>3X35+1X43</t>
  </si>
  <si>
    <t>3X35+1X44</t>
  </si>
  <si>
    <t>3X35+1X45</t>
  </si>
  <si>
    <t>3X35+1X46</t>
  </si>
  <si>
    <t>3X35+1X47</t>
  </si>
  <si>
    <t>3X35+1X48</t>
  </si>
  <si>
    <t>3X35+1X49</t>
  </si>
  <si>
    <t>3X35+1X50</t>
  </si>
  <si>
    <t>3X35+1X51</t>
  </si>
  <si>
    <t>3X35+1X52</t>
  </si>
  <si>
    <t>3X35+1X53</t>
  </si>
  <si>
    <t>3X35+1X54</t>
  </si>
  <si>
    <t>3X35+1X55</t>
  </si>
  <si>
    <t>3X35+1X56</t>
  </si>
  <si>
    <t>3X35+1X57</t>
  </si>
  <si>
    <t>3X35+1X58</t>
  </si>
  <si>
    <t>3X35+1X59</t>
  </si>
  <si>
    <t>3X35+1X60</t>
  </si>
  <si>
    <t>3X35+1X61</t>
  </si>
  <si>
    <t>3X35+1X62</t>
  </si>
  <si>
    <t>3X35+1X63</t>
  </si>
  <si>
    <t>6 KVA (1 Ph)</t>
  </si>
  <si>
    <t>7 KVA (1 Ph)</t>
  </si>
  <si>
    <t>8 KVA (1 Ph)</t>
  </si>
  <si>
    <t>9 KVA (1 Ph)</t>
  </si>
  <si>
    <t>10 KVA (1 Ph)</t>
  </si>
  <si>
    <t>11 KVA (1 Ph)</t>
  </si>
  <si>
    <t>12 KVA (1 Ph)</t>
  </si>
  <si>
    <t>13 KVA (1 Ph)</t>
  </si>
  <si>
    <t>14 KVA (1 Ph)</t>
  </si>
  <si>
    <t>15 KVA (1 Ph)</t>
  </si>
  <si>
    <t>16 KVA (1 Ph)</t>
  </si>
  <si>
    <t>17 KVA (1 Ph)</t>
  </si>
  <si>
    <t>18 KVA (1 Ph)</t>
  </si>
  <si>
    <t>19 KVA (1 Ph)</t>
  </si>
  <si>
    <t>20 KVA (1 Ph)</t>
  </si>
  <si>
    <t>21 KVA (1 Ph)</t>
  </si>
  <si>
    <t>22 KVA (1 Ph)</t>
  </si>
  <si>
    <t>23 KVA (1 Ph)</t>
  </si>
  <si>
    <t>24 KVA (1 Ph)</t>
  </si>
  <si>
    <t>25 KVA (1 Ph)</t>
  </si>
  <si>
    <t>26 KVA (1 Ph)</t>
  </si>
  <si>
    <t>27 KVA (1 Ph)</t>
  </si>
  <si>
    <t>28 KVA (1 Ph)</t>
  </si>
  <si>
    <t>29 KVA (1 Ph)</t>
  </si>
  <si>
    <t>30 KVA (1 Ph)</t>
  </si>
  <si>
    <t>31 KVA (1 Ph)</t>
  </si>
  <si>
    <t>32 KVA (1 Ph)</t>
  </si>
  <si>
    <t>33 KVA (1 Ph)</t>
  </si>
  <si>
    <t>34 KVA (1 Ph)</t>
  </si>
  <si>
    <t>35 KVA (1 Ph)</t>
  </si>
  <si>
    <t>36 KVA (1 Ph)</t>
  </si>
  <si>
    <t>37 KVA (1 Ph)</t>
  </si>
  <si>
    <t>38 KVA (1 Ph)</t>
  </si>
  <si>
    <t>39 KVA (1 Ph)</t>
  </si>
  <si>
    <t>40 KVA (1 Ph)</t>
  </si>
  <si>
    <t>41 KVA (1 Ph)</t>
  </si>
  <si>
    <t>42 KVA (1 Ph)</t>
  </si>
  <si>
    <t>43 KVA (1 Ph)</t>
  </si>
  <si>
    <t>17 KVA (3 Ph)</t>
  </si>
  <si>
    <t>18 KVA (3 Ph)</t>
  </si>
  <si>
    <t>19 KVA (3 Ph)</t>
  </si>
  <si>
    <t>20 KVA (3 Ph)</t>
  </si>
  <si>
    <t>21 KVA (3 Ph)</t>
  </si>
  <si>
    <t>22 KVA (3 Ph)</t>
  </si>
  <si>
    <t>23 KVA (3 Ph)</t>
  </si>
  <si>
    <t>24 KVA (3 Ph)</t>
  </si>
  <si>
    <t>25 KVA (3 Ph)</t>
  </si>
  <si>
    <t>26 KVA (3 Ph)</t>
  </si>
  <si>
    <t>27 KVA (3 Ph)</t>
  </si>
  <si>
    <t>28 KVA (3 Ph)</t>
  </si>
  <si>
    <t>29 KVA (3 Ph)</t>
  </si>
  <si>
    <t>30 KVA (3 Ph)</t>
  </si>
  <si>
    <t>31 KVA (3 Ph)</t>
  </si>
  <si>
    <t>32 KVA (3 Ph)</t>
  </si>
  <si>
    <t>33 KVA (3 Ph)</t>
  </si>
  <si>
    <t>34 KVA (3 Ph)</t>
  </si>
  <si>
    <t>35 KVA (3 Ph)</t>
  </si>
  <si>
    <t>36 KVA (3 Ph)</t>
  </si>
  <si>
    <t>37 KVA (3 Ph)</t>
  </si>
  <si>
    <t>38 KVA (3 Ph)</t>
  </si>
  <si>
    <t>39 KVA (3 Ph)</t>
  </si>
  <si>
    <t>40 KVA (3 Ph)</t>
  </si>
  <si>
    <t>41 KVA (3 Ph)</t>
  </si>
  <si>
    <t>42 KVA (3 Ph)</t>
  </si>
  <si>
    <t>43 KVA (3 Ph)</t>
  </si>
  <si>
    <t>44 KVA (3 Ph)</t>
  </si>
  <si>
    <t>45 KVA (3 Ph)</t>
  </si>
  <si>
    <t>46 KVA (3 Ph)</t>
  </si>
  <si>
    <t>47 KVA (3 Ph)</t>
  </si>
  <si>
    <t>48 KVA (3 Ph)</t>
  </si>
  <si>
    <t>49 KVA (3 Ph)</t>
  </si>
  <si>
    <t>50 KVA (3 Ph)</t>
  </si>
  <si>
    <t>51 KVA (3 Ph)</t>
  </si>
  <si>
    <t>52 KVA (3 Ph)</t>
  </si>
  <si>
    <t>53 KVA (3 Ph)</t>
  </si>
  <si>
    <t>54 KVA (3 Ph)</t>
  </si>
  <si>
    <t>Thamnapokpi</t>
  </si>
  <si>
    <t>269896</t>
  </si>
  <si>
    <t>ThamnapokpiMamang</t>
  </si>
  <si>
    <t>Ngangkha Lawai</t>
  </si>
  <si>
    <t>269897</t>
  </si>
  <si>
    <t>NgangkhaLawai</t>
  </si>
  <si>
    <t>NgangkhaLawaiAwang</t>
  </si>
  <si>
    <t>Kwakta (Pt)</t>
  </si>
  <si>
    <t>269898</t>
  </si>
  <si>
    <t>Kwakta</t>
  </si>
  <si>
    <t>KwaktaAwang</t>
  </si>
  <si>
    <t>KwaktaKha</t>
  </si>
  <si>
    <t>KwaktaMoirangTurenbanMeitei</t>
  </si>
  <si>
    <t>KwaktaSanthongMeiteileikai</t>
  </si>
  <si>
    <t>KwaktaSevlaAwang</t>
  </si>
  <si>
    <t>KwaktaThingelLeikai</t>
  </si>
  <si>
    <t>Kha Thingungei</t>
  </si>
  <si>
    <t>269899</t>
  </si>
  <si>
    <t>ChandpurMamang</t>
  </si>
  <si>
    <t>ChandpurMerabam</t>
  </si>
  <si>
    <t>ChingmeiManing</t>
  </si>
  <si>
    <t>HougrampatManing</t>
  </si>
  <si>
    <t>KhaThingungei</t>
  </si>
  <si>
    <t>MoirangkhunouMamangSabal</t>
  </si>
  <si>
    <t>MoirangkhunouTongbram</t>
  </si>
  <si>
    <t>ThangaLawaiMamang</t>
  </si>
  <si>
    <t>Saiton</t>
  </si>
  <si>
    <t>269900</t>
  </si>
  <si>
    <t>KumbiSanlanKonjin</t>
  </si>
  <si>
    <t>LaishoiHutDweller</t>
  </si>
  <si>
    <t>NgairongMamang</t>
  </si>
  <si>
    <t>SaitonManing</t>
  </si>
  <si>
    <t>Karang</t>
  </si>
  <si>
    <t>269901</t>
  </si>
  <si>
    <t>KarangAwang</t>
  </si>
  <si>
    <t>Ithing</t>
  </si>
  <si>
    <t>269902</t>
  </si>
  <si>
    <t>IthingManing</t>
  </si>
  <si>
    <t>KarangMayai</t>
  </si>
  <si>
    <t>Thanga</t>
  </si>
  <si>
    <t>269903</t>
  </si>
  <si>
    <t>Khoirom</t>
  </si>
  <si>
    <t>ThangaChingkhaChairenlakpa</t>
  </si>
  <si>
    <t>ThangaChinglak</t>
  </si>
  <si>
    <t>ThangaHaobijam</t>
  </si>
  <si>
    <t>ThangaHeisnam</t>
  </si>
  <si>
    <t>ThangaIthingHeikol</t>
  </si>
  <si>
    <t>ThangaSalamMangkha</t>
  </si>
  <si>
    <t>39</t>
  </si>
  <si>
    <t>ThangaSamukon</t>
  </si>
  <si>
    <t>40</t>
  </si>
  <si>
    <t>ThangaTerapokpi</t>
  </si>
  <si>
    <t>41</t>
  </si>
  <si>
    <t>ThangaThmnakhong</t>
  </si>
  <si>
    <t>42</t>
  </si>
  <si>
    <t>ThangPlanetabi</t>
  </si>
  <si>
    <t>43</t>
  </si>
  <si>
    <t>Sagang</t>
  </si>
  <si>
    <t>269905</t>
  </si>
  <si>
    <t>44</t>
  </si>
  <si>
    <t>SagangManingMakha</t>
  </si>
  <si>
    <t>45</t>
  </si>
  <si>
    <t>Wangoo Keirap</t>
  </si>
  <si>
    <t>269906</t>
  </si>
  <si>
    <t>TerakhongAwangLeikai</t>
  </si>
  <si>
    <t>46</t>
  </si>
  <si>
    <t>WangooKeirap</t>
  </si>
  <si>
    <t>47</t>
  </si>
  <si>
    <t>WapokpiMayai</t>
  </si>
  <si>
    <t>48</t>
  </si>
  <si>
    <t>Torbung</t>
  </si>
  <si>
    <t>269907</t>
  </si>
  <si>
    <t>49</t>
  </si>
  <si>
    <t>TorbungManingMakha</t>
  </si>
  <si>
    <t>50</t>
  </si>
  <si>
    <t>Ithai</t>
  </si>
  <si>
    <t>269908</t>
  </si>
  <si>
    <t>51</t>
  </si>
  <si>
    <t>IthaiWangma</t>
  </si>
  <si>
    <t>52</t>
  </si>
  <si>
    <t>Wangoo Ahallup</t>
  </si>
  <si>
    <t>269909</t>
  </si>
  <si>
    <t>IthaikhunouManing</t>
  </si>
  <si>
    <t>53</t>
  </si>
  <si>
    <t>IthaiLaikhongMakha</t>
  </si>
  <si>
    <t>54</t>
  </si>
  <si>
    <t>KumbiMakhaLeikai</t>
  </si>
  <si>
    <t>55</t>
  </si>
  <si>
    <t>KumbiSetupurManing</t>
  </si>
  <si>
    <t>56</t>
  </si>
  <si>
    <t>WangooAhallup</t>
  </si>
  <si>
    <t>57</t>
  </si>
  <si>
    <t>WangooAhallupSabal</t>
  </si>
  <si>
    <t>58</t>
  </si>
  <si>
    <t>Chairen</t>
  </si>
  <si>
    <t>269910</t>
  </si>
  <si>
    <t>59</t>
  </si>
  <si>
    <t>HaotakUchanMakhong</t>
  </si>
  <si>
    <t>60</t>
  </si>
  <si>
    <t>KhoijumanTabi</t>
  </si>
  <si>
    <t>61</t>
  </si>
  <si>
    <t>Kasom Tampak</t>
  </si>
  <si>
    <t>269911</t>
  </si>
  <si>
    <t>KasomTampak</t>
  </si>
  <si>
    <t>62</t>
  </si>
  <si>
    <t>KasomTampakAwang</t>
  </si>
  <si>
    <t>63</t>
  </si>
  <si>
    <t>Tangjeng</t>
  </si>
  <si>
    <t>269912</t>
  </si>
  <si>
    <t>Khulakpat</t>
  </si>
  <si>
    <t>64</t>
  </si>
  <si>
    <t>Nungoo</t>
  </si>
  <si>
    <t>65</t>
  </si>
  <si>
    <t>SandangkhongMakha</t>
  </si>
  <si>
    <t>66</t>
  </si>
  <si>
    <t>67</t>
  </si>
  <si>
    <t>Champu Khangpok</t>
  </si>
  <si>
    <t>269913</t>
  </si>
  <si>
    <t>ChampuKhangpok</t>
  </si>
  <si>
    <t>68</t>
  </si>
  <si>
    <t>Wapokpi</t>
  </si>
  <si>
    <t>269914</t>
  </si>
  <si>
    <t>69</t>
  </si>
  <si>
    <t>Nongmaikhong</t>
  </si>
  <si>
    <t>269915</t>
  </si>
  <si>
    <t>70</t>
  </si>
  <si>
    <t>NongmaikhongMayai</t>
  </si>
  <si>
    <t>71</t>
  </si>
  <si>
    <t>Khordak</t>
  </si>
  <si>
    <t>269916</t>
  </si>
  <si>
    <t>Khangadon</t>
  </si>
  <si>
    <t>72</t>
  </si>
  <si>
    <t>73</t>
  </si>
  <si>
    <t>Kumbi</t>
  </si>
  <si>
    <t>74</t>
  </si>
  <si>
    <t>KumbiKangjeibung</t>
  </si>
  <si>
    <t>1X16+1X64</t>
  </si>
  <si>
    <t>1X16+1X65</t>
  </si>
  <si>
    <t>1X16+1X66</t>
  </si>
  <si>
    <t>1X16+1X67</t>
  </si>
  <si>
    <t>3X35+1X64</t>
  </si>
  <si>
    <t>3X35+1X65</t>
  </si>
  <si>
    <t>3X35+1X66</t>
  </si>
  <si>
    <t>3X35+1X67</t>
  </si>
  <si>
    <t>44 KVA (1 Ph)</t>
  </si>
  <si>
    <t>45 KVA (1 Ph)</t>
  </si>
  <si>
    <t>46 KVA (1 Ph)</t>
  </si>
  <si>
    <t>47 KVA (1 Ph)</t>
  </si>
  <si>
    <t>55 KVA (3 Ph)</t>
  </si>
  <si>
    <t>56 KVA (3 Ph)</t>
  </si>
  <si>
    <t>57 KVA (3 Ph)</t>
  </si>
  <si>
    <t>58 KVA (3 Ph)</t>
  </si>
  <si>
    <t>63 KVA (3 Ph)</t>
  </si>
  <si>
    <t>Moirang</t>
  </si>
  <si>
    <t>16/25</t>
  </si>
  <si>
    <t>1x10 kva,1x25kva</t>
  </si>
  <si>
    <t>1X16+1X25</t>
  </si>
  <si>
    <t>3X50+1X35</t>
  </si>
  <si>
    <t>None</t>
  </si>
  <si>
    <t>1X35+1X25</t>
  </si>
  <si>
    <t>Overlap</t>
  </si>
  <si>
    <t/>
  </si>
  <si>
    <t>X</t>
  </si>
  <si>
    <t>overlap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</si>
</sst>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29">
    <xf numFmtId="0" fontId="0" fillId="0" borderId="0" xfId="0"/>
    <xf numFmtId="49" fontId="3" fillId="2" borderId="3" xfId="1" applyNumberFormat="1" applyFont="1" applyBorder="1" applyAlignment="1" applyProtection="1">
      <alignment horizontal="left" vertical="top"/>
      <protection locked="0"/>
    </xf>
    <xf numFmtId="49" fontId="3" fillId="2" borderId="4" xfId="1" applyNumberFormat="1" applyFont="1" applyBorder="1" applyAlignment="1" applyProtection="1">
      <alignment horizontal="left" vertical="center"/>
      <protection locked="0"/>
    </xf>
    <xf numFmtId="49" fontId="3" fillId="2" borderId="8" xfId="1" applyNumberFormat="1" applyFont="1" applyBorder="1" applyAlignment="1" applyProtection="1">
      <alignment horizontal="left" vertical="center"/>
      <protection locked="0"/>
    </xf>
    <xf numFmtId="0" fontId="3" fillId="2" borderId="9" xfId="1" applyNumberFormat="1" applyFont="1" applyBorder="1" applyAlignment="1" applyProtection="1">
      <alignment vertical="center"/>
      <protection locked="0"/>
    </xf>
    <xf numFmtId="0" fontId="3" fillId="2" borderId="10" xfId="1" applyNumberFormat="1" applyFont="1" applyBorder="1" applyAlignment="1" applyProtection="1">
      <alignment vertical="center"/>
      <protection locked="0"/>
    </xf>
    <xf numFmtId="49" fontId="3" fillId="2" borderId="10" xfId="1" applyNumberFormat="1" applyFont="1" applyBorder="1" applyAlignment="1" applyProtection="1">
      <alignment horizontal="left" vertical="center"/>
      <protection locked="0"/>
    </xf>
    <xf numFmtId="0" fontId="0" fillId="4" borderId="11" xfId="0" applyFill="1" applyBorder="1" applyAlignment="1">
      <alignment horizontal="center" vertical="center" wrapText="1"/>
    </xf>
    <xf numFmtId="0" fontId="4" fillId="0" borderId="0" xfId="0" applyFont="1"/>
    <xf numFmtId="49" fontId="3" fillId="2" borderId="6" xfId="1" applyNumberFormat="1" applyFont="1" applyBorder="1" applyAlignment="1" applyProtection="1">
      <alignment horizontal="center" vertical="center"/>
      <protection locked="0"/>
    </xf>
    <xf numFmtId="0" fontId="2" fillId="3" borderId="8" xfId="2" applyFont="1" applyBorder="1" applyAlignment="1" applyProtection="1">
      <alignment horizontal="center" vertical="center" wrapText="1"/>
      <protection locked="0"/>
    </xf>
    <xf numFmtId="49" fontId="2" fillId="3" borderId="8" xfId="2" applyNumberFormat="1" applyFont="1" applyBorder="1" applyAlignment="1" applyProtection="1">
      <alignment horizontal="center" vertical="center" wrapText="1"/>
      <protection locked="0"/>
    </xf>
    <xf numFmtId="0" fontId="3" fillId="2" borderId="0" xfId="1" applyNumberFormat="1" applyFont="1" applyBorder="1" applyAlignment="1" applyProtection="1">
      <alignment vertical="center"/>
      <protection locked="0"/>
    </xf>
    <xf numFmtId="0" fontId="0" fillId="0" borderId="0" xfId="0" applyAlignment="1">
      <alignment wrapText="1"/>
    </xf>
    <xf numFmtId="0" fontId="3" fillId="2" borderId="13" xfId="1" applyNumberFormat="1" applyFont="1" applyBorder="1" applyAlignment="1" applyProtection="1">
      <alignment vertical="center"/>
      <protection locked="0"/>
    </xf>
    <xf numFmtId="0" fontId="3" fillId="2" borderId="0" xfId="1" applyNumberFormat="1" applyFont="1" applyBorder="1" applyAlignment="1" applyProtection="1">
      <alignment horizontal="center" vertical="center"/>
      <protection locked="0"/>
    </xf>
    <xf numFmtId="0" fontId="3" fillId="2" borderId="6" xfId="1" applyFont="1" applyBorder="1" applyAlignment="1" applyProtection="1">
      <alignment horizontal="center" vertical="center"/>
      <protection locked="0"/>
    </xf>
    <xf numFmtId="0" fontId="0" fillId="11" borderId="15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0" fontId="0" fillId="14" borderId="5" xfId="0" applyFill="1" applyBorder="1" applyAlignment="1">
      <alignment vertical="center" wrapText="1"/>
    </xf>
    <xf numFmtId="0" fontId="0" fillId="14" borderId="7" xfId="0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15" borderId="7" xfId="0" applyFill="1" applyBorder="1" applyAlignment="1">
      <alignment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1" borderId="11" xfId="0" applyFill="1" applyBorder="1" applyAlignment="1">
      <alignment vertical="center" wrapText="1"/>
    </xf>
    <xf numFmtId="0" fontId="0" fillId="12" borderId="11" xfId="0" applyFill="1" applyBorder="1" applyAlignment="1">
      <alignment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3" fillId="2" borderId="6" xfId="1" applyNumberFormat="1" applyFont="1" applyBorder="1" applyAlignment="1" applyProtection="1">
      <alignment vertical="center"/>
      <protection locked="0"/>
    </xf>
    <xf numFmtId="0" fontId="3" fillId="2" borderId="7" xfId="1" applyNumberFormat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center" vertical="center"/>
      <protection locked="0"/>
    </xf>
    <xf numFmtId="49" fontId="3" fillId="2" borderId="12" xfId="1" applyNumberFormat="1" applyFont="1" applyBorder="1" applyAlignment="1" applyProtection="1">
      <alignment horizontal="left" vertical="top"/>
      <protection locked="0"/>
    </xf>
    <xf numFmtId="49" fontId="3" fillId="2" borderId="23" xfId="1" applyNumberFormat="1" applyFont="1" applyBorder="1" applyAlignment="1" applyProtection="1">
      <alignment horizontal="left" vertical="top"/>
      <protection locked="0"/>
    </xf>
    <xf numFmtId="49" fontId="0" fillId="4" borderId="11" xfId="0" applyNumberForma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 wrapText="1"/>
    </xf>
    <xf numFmtId="0" fontId="0" fillId="17" borderId="22" xfId="0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13" borderId="5" xfId="0" applyNumberFormat="1" applyFill="1" applyBorder="1" applyAlignment="1">
      <alignment vertical="center" wrapText="1"/>
    </xf>
    <xf numFmtId="0" fontId="0" fillId="13" borderId="8" xfId="0" applyNumberFormat="1" applyFill="1" applyBorder="1" applyAlignment="1">
      <alignment horizontal="center" vertical="center" wrapText="1"/>
    </xf>
    <xf numFmtId="0" fontId="0" fillId="16" borderId="22" xfId="0" applyNumberFormat="1" applyFill="1" applyBorder="1" applyAlignment="1">
      <alignment horizontal="center" vertical="center" wrapText="1"/>
    </xf>
    <xf numFmtId="0" fontId="0" fillId="17" borderId="22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13" borderId="7" xfId="0" applyNumberFormat="1" applyFill="1" applyBorder="1" applyAlignment="1">
      <alignment vertical="center" wrapText="1"/>
    </xf>
    <xf numFmtId="0" fontId="0" fillId="14" borderId="5" xfId="0" applyNumberFormat="1" applyFill="1" applyBorder="1" applyAlignment="1">
      <alignment vertical="center" wrapText="1"/>
    </xf>
    <xf numFmtId="0" fontId="0" fillId="14" borderId="7" xfId="0" applyNumberFormat="1" applyFill="1" applyBorder="1" applyAlignment="1">
      <alignment vertical="center" wrapText="1"/>
    </xf>
    <xf numFmtId="0" fontId="0" fillId="14" borderId="8" xfId="0" applyNumberFormat="1" applyFill="1" applyBorder="1" applyAlignment="1">
      <alignment horizontal="center" vertical="center" wrapText="1"/>
    </xf>
    <xf numFmtId="16" fontId="0" fillId="16" borderId="22" xfId="0" applyNumberFormat="1" applyFill="1" applyBorder="1" applyAlignment="1">
      <alignment horizontal="center" vertical="center" wrapText="1"/>
    </xf>
    <xf numFmtId="0" fontId="0" fillId="16" borderId="22" xfId="0" applyFill="1" applyBorder="1" applyAlignment="1">
      <alignment horizontal="left" vertical="center" wrapText="1"/>
    </xf>
    <xf numFmtId="0" fontId="0" fillId="17" borderId="22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16" borderId="22" xfId="0" applyNumberFormat="1" applyFill="1" applyBorder="1" applyAlignment="1" applyProtection="1">
      <alignment horizontal="left"/>
      <protection locked="0"/>
    </xf>
    <xf numFmtId="0" fontId="0" fillId="0" borderId="22" xfId="0" applyFill="1" applyBorder="1" applyAlignment="1">
      <alignment horizontal="center" vertical="center" wrapText="1"/>
    </xf>
    <xf numFmtId="1" fontId="0" fillId="17" borderId="22" xfId="0" applyNumberFormat="1" applyFill="1" applyBorder="1" applyAlignment="1" applyProtection="1">
      <alignment horizontal="left"/>
      <protection locked="0"/>
    </xf>
    <xf numFmtId="0" fontId="0" fillId="18" borderId="22" xfId="0" applyFill="1" applyBorder="1" applyAlignment="1">
      <alignment horizontal="center" vertical="center" wrapText="1"/>
    </xf>
    <xf numFmtId="0" fontId="3" fillId="2" borderId="8" xfId="1" applyFont="1" applyBorder="1" applyAlignment="1" applyProtection="1">
      <alignment horizontal="center" vertical="center"/>
      <protection locked="0"/>
    </xf>
    <xf numFmtId="0" fontId="3" fillId="2" borderId="5" xfId="1" applyFont="1" applyBorder="1" applyAlignment="1" applyProtection="1">
      <alignment horizontal="center" vertical="center"/>
      <protection locked="0"/>
    </xf>
    <xf numFmtId="0" fontId="3" fillId="2" borderId="6" xfId="1" applyFont="1" applyBorder="1" applyAlignment="1" applyProtection="1">
      <alignment horizontal="center" vertical="center"/>
      <protection locked="0"/>
    </xf>
    <xf numFmtId="0" fontId="1" fillId="2" borderId="5" xfId="1" applyFont="1" applyBorder="1" applyAlignment="1" applyProtection="1">
      <alignment horizontal="center" vertical="center"/>
      <protection locked="0"/>
    </xf>
    <xf numFmtId="0" fontId="1" fillId="2" borderId="6" xfId="1" applyFont="1" applyBorder="1" applyAlignment="1" applyProtection="1">
      <alignment horizontal="center" vertical="center"/>
      <protection locked="0"/>
    </xf>
    <xf numFmtId="0" fontId="1" fillId="2" borderId="7" xfId="1" applyFont="1" applyBorder="1" applyAlignment="1" applyProtection="1">
      <alignment horizontal="center" vertical="center"/>
      <protection locked="0"/>
    </xf>
    <xf numFmtId="0" fontId="1" fillId="2" borderId="8" xfId="1" applyFont="1" applyBorder="1" applyAlignment="1" applyProtection="1">
      <alignment horizontal="center" vertical="center"/>
      <protection locked="0"/>
    </xf>
    <xf numFmtId="0" fontId="0" fillId="12" borderId="5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2" fillId="3" borderId="14" xfId="2" applyFont="1" applyBorder="1" applyAlignment="1" applyProtection="1">
      <alignment horizontal="center" vertical="center" wrapText="1"/>
      <protection locked="0"/>
    </xf>
    <xf numFmtId="0" fontId="2" fillId="3" borderId="17" xfId="2" applyFont="1" applyBorder="1" applyAlignment="1" applyProtection="1">
      <alignment horizontal="center" vertical="center" wrapText="1"/>
      <protection locked="0"/>
    </xf>
    <xf numFmtId="49" fontId="2" fillId="3" borderId="15" xfId="2" applyNumberFormat="1" applyFont="1" applyBorder="1" applyAlignment="1" applyProtection="1">
      <alignment horizontal="center" vertical="center" wrapText="1"/>
      <protection locked="0"/>
    </xf>
    <xf numFmtId="49" fontId="2" fillId="3" borderId="11" xfId="2" applyNumberFormat="1" applyFont="1" applyBorder="1" applyAlignment="1" applyProtection="1">
      <alignment horizontal="center" vertical="center" wrapText="1"/>
      <protection locked="0"/>
    </xf>
    <xf numFmtId="0" fontId="2" fillId="3" borderId="15" xfId="2" applyFont="1" applyBorder="1" applyAlignment="1" applyProtection="1">
      <alignment horizontal="left" vertical="center" wrapText="1"/>
      <protection locked="0"/>
    </xf>
    <xf numFmtId="0" fontId="2" fillId="3" borderId="11" xfId="2" applyFont="1" applyBorder="1" applyAlignment="1" applyProtection="1">
      <alignment horizontal="left" vertical="center" wrapText="1"/>
      <protection locked="0"/>
    </xf>
    <xf numFmtId="0" fontId="2" fillId="3" borderId="15" xfId="2" applyFont="1" applyBorder="1" applyAlignment="1" applyProtection="1">
      <alignment horizontal="center" vertical="center" wrapText="1"/>
      <protection locked="0"/>
    </xf>
    <xf numFmtId="0" fontId="2" fillId="3" borderId="11" xfId="2" applyFont="1" applyBorder="1" applyAlignment="1" applyProtection="1">
      <alignment horizontal="center" vertical="center" wrapText="1"/>
      <protection locked="0"/>
    </xf>
    <xf numFmtId="0" fontId="5" fillId="2" borderId="13" xfId="1" applyNumberFormat="1" applyFont="1" applyBorder="1" applyAlignment="1" applyProtection="1">
      <alignment horizontal="center" vertical="center"/>
      <protection locked="0"/>
    </xf>
    <xf numFmtId="0" fontId="3" fillId="2" borderId="13" xfId="1" applyNumberFormat="1" applyFont="1" applyBorder="1" applyAlignment="1" applyProtection="1">
      <alignment horizontal="center" vertical="center"/>
      <protection locked="0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3" fillId="2" borderId="12" xfId="1" applyNumberFormat="1" applyFont="1" applyBorder="1" applyAlignment="1" applyProtection="1">
      <alignment horizontal="center" vertical="center"/>
      <protection locked="0"/>
    </xf>
    <xf numFmtId="0" fontId="3" fillId="2" borderId="8" xfId="1" applyNumberFormat="1" applyFont="1" applyBorder="1" applyAlignment="1" applyProtection="1">
      <alignment horizontal="center" vertical="center"/>
      <protection locked="0"/>
    </xf>
    <xf numFmtId="0" fontId="0" fillId="8" borderId="8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2" fillId="3" borderId="8" xfId="2" applyFont="1" applyBorder="1" applyAlignment="1" applyProtection="1">
      <alignment horizontal="center" vertical="center" wrapText="1"/>
      <protection locked="0"/>
    </xf>
    <xf numFmtId="0" fontId="6" fillId="2" borderId="16" xfId="1" applyNumberFormat="1" applyFont="1" applyBorder="1" applyAlignment="1" applyProtection="1">
      <alignment horizontal="center" vertical="center"/>
      <protection locked="0"/>
    </xf>
    <xf numFmtId="0" fontId="6" fillId="2" borderId="19" xfId="1" applyNumberFormat="1" applyFont="1" applyBorder="1" applyAlignment="1" applyProtection="1">
      <alignment horizontal="center" vertical="center"/>
      <protection locked="0"/>
    </xf>
    <xf numFmtId="0" fontId="6" fillId="2" borderId="14" xfId="1" applyNumberFormat="1" applyFont="1" applyBorder="1" applyAlignment="1" applyProtection="1">
      <alignment horizontal="center" vertical="center"/>
      <protection locked="0"/>
    </xf>
    <xf numFmtId="0" fontId="6" fillId="2" borderId="20" xfId="1" applyNumberFormat="1" applyFont="1" applyBorder="1" applyAlignment="1" applyProtection="1">
      <alignment horizontal="center" vertical="center"/>
      <protection locked="0"/>
    </xf>
    <xf numFmtId="0" fontId="6" fillId="2" borderId="0" xfId="1" applyNumberFormat="1" applyFont="1" applyBorder="1" applyAlignment="1" applyProtection="1">
      <alignment horizontal="center" vertical="center"/>
      <protection locked="0"/>
    </xf>
    <xf numFmtId="0" fontId="6" fillId="2" borderId="17" xfId="1" applyNumberFormat="1" applyFont="1" applyBorder="1" applyAlignment="1" applyProtection="1">
      <alignment horizontal="center" vertical="center"/>
      <protection locked="0"/>
    </xf>
    <xf numFmtId="0" fontId="6" fillId="2" borderId="9" xfId="1" applyNumberFormat="1" applyFont="1" applyBorder="1" applyAlignment="1" applyProtection="1">
      <alignment horizontal="center" vertical="center"/>
      <protection locked="0"/>
    </xf>
    <xf numFmtId="0" fontId="6" fillId="2" borderId="10" xfId="1" applyNumberFormat="1" applyFont="1" applyBorder="1" applyAlignment="1" applyProtection="1">
      <alignment horizontal="center" vertical="center"/>
      <protection locked="0"/>
    </xf>
    <xf numFmtId="0" fontId="6" fillId="2" borderId="21" xfId="1" applyNumberFormat="1" applyFont="1" applyBorder="1" applyAlignment="1" applyProtection="1">
      <alignment horizontal="center" vertical="center"/>
      <protection locked="0"/>
    </xf>
    <xf numFmtId="0" fontId="6" fillId="2" borderId="8" xfId="1" applyNumberFormat="1" applyFont="1" applyBorder="1" applyAlignment="1" applyProtection="1">
      <alignment horizontal="center" vertical="center"/>
      <protection locked="0"/>
    </xf>
    <xf numFmtId="0" fontId="3" fillId="2" borderId="11" xfId="1" applyFont="1" applyBorder="1" applyAlignment="1" applyProtection="1">
      <alignment horizontal="center" vertical="center"/>
      <protection locked="0"/>
    </xf>
    <xf numFmtId="0" fontId="3" fillId="2" borderId="9" xfId="1" applyFont="1" applyBorder="1" applyAlignment="1" applyProtection="1">
      <alignment horizontal="center" vertical="center"/>
      <protection locked="0"/>
    </xf>
    <xf numFmtId="49" fontId="2" fillId="3" borderId="8" xfId="2" applyNumberFormat="1" applyFont="1" applyBorder="1" applyAlignment="1" applyProtection="1">
      <alignment horizontal="center" vertical="center" wrapText="1"/>
      <protection locked="0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8"/>
  <sheetViews>
    <sheetView topLeftCell="A46" zoomScale="80" zoomScaleNormal="80" workbookViewId="0">
      <selection activeCell="U42" sqref="U42"/>
    </sheetView>
  </sheetViews>
  <sheetFormatPr defaultRowHeight="14.4" x14ac:dyDescent="0.3"/>
  <cols>
    <col min="1" max="1" width="10" bestFit="1" customWidth="1"/>
    <col min="2" max="2" width="27.5546875" bestFit="1" customWidth="1"/>
    <col min="3" max="3" width="7.33203125" bestFit="1" customWidth="1"/>
    <col min="4" max="4" width="28.88671875" bestFit="1" customWidth="1"/>
    <col min="5" max="5" width="0" hidden="1" customWidth="1"/>
    <col min="6" max="6" width="7.88671875" bestFit="1" customWidth="1"/>
    <col min="7" max="8" width="8.5546875" bestFit="1" customWidth="1"/>
    <col min="9" max="10" width="8.88671875" bestFit="1" customWidth="1"/>
    <col min="11" max="11" width="6.6640625" bestFit="1" customWidth="1"/>
    <col min="12" max="12" width="6.109375" bestFit="1" customWidth="1"/>
    <col min="13" max="13" width="8.44140625" bestFit="1" customWidth="1"/>
    <col min="14" max="15" width="9" bestFit="1" customWidth="1"/>
    <col min="16" max="16" width="6.5546875" bestFit="1" customWidth="1"/>
    <col min="17" max="17" width="7.33203125" bestFit="1" customWidth="1"/>
    <col min="18" max="18" width="5.44140625" bestFit="1" customWidth="1"/>
    <col min="19" max="19" width="10.109375" customWidth="1"/>
    <col min="20" max="20" width="22.44140625" customWidth="1"/>
  </cols>
  <sheetData>
    <row r="1" spans="1:68" ht="21" x14ac:dyDescent="0.3">
      <c r="A1" s="1" t="s">
        <v>0</v>
      </c>
      <c r="B1" s="2" t="s">
        <v>69</v>
      </c>
      <c r="C1" s="2"/>
      <c r="D1" s="2"/>
      <c r="E1" s="2"/>
      <c r="F1" s="56" t="s">
        <v>1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68" ht="21" x14ac:dyDescent="0.3">
      <c r="A2" s="3" t="s">
        <v>2</v>
      </c>
      <c r="B2" s="4" t="s">
        <v>414</v>
      </c>
      <c r="C2" s="5"/>
      <c r="D2" s="5"/>
      <c r="E2" s="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35" t="str">
        <f>B1</f>
        <v>Bishnupur</v>
      </c>
      <c r="T2" s="7" t="str">
        <f>B2</f>
        <v>Moirang</v>
      </c>
      <c r="BM2" s="8"/>
      <c r="BN2" s="8"/>
      <c r="BO2" s="8"/>
      <c r="BP2" s="8"/>
    </row>
    <row r="3" spans="1:68" ht="21" x14ac:dyDescent="0.25">
      <c r="A3" s="57" t="s">
        <v>3</v>
      </c>
      <c r="B3" s="58"/>
      <c r="C3" s="58"/>
      <c r="D3" s="58"/>
      <c r="E3" s="9"/>
      <c r="F3" s="59" t="s">
        <v>4</v>
      </c>
      <c r="G3" s="60"/>
      <c r="H3" s="60"/>
      <c r="I3" s="60"/>
      <c r="J3" s="61"/>
      <c r="K3" s="62" t="s">
        <v>5</v>
      </c>
      <c r="L3" s="62"/>
      <c r="M3" s="62" t="s">
        <v>6</v>
      </c>
      <c r="N3" s="62"/>
      <c r="O3" s="62"/>
      <c r="P3" s="62"/>
      <c r="Q3" s="62"/>
      <c r="R3" s="62"/>
    </row>
    <row r="4" spans="1:68" ht="90" x14ac:dyDescent="0.25">
      <c r="A4" s="10" t="s">
        <v>7</v>
      </c>
      <c r="B4" s="11" t="s">
        <v>8</v>
      </c>
      <c r="C4" s="11" t="s">
        <v>9</v>
      </c>
      <c r="D4" s="10" t="s">
        <v>10</v>
      </c>
      <c r="E4" s="11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  <c r="K4" s="10" t="s">
        <v>17</v>
      </c>
      <c r="L4" s="10" t="s">
        <v>18</v>
      </c>
      <c r="M4" s="10" t="s">
        <v>19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24</v>
      </c>
    </row>
    <row r="5" spans="1:68" x14ac:dyDescent="0.3">
      <c r="A5" s="36" t="s">
        <v>70</v>
      </c>
      <c r="B5" s="36" t="s">
        <v>261</v>
      </c>
      <c r="C5" s="36" t="s">
        <v>262</v>
      </c>
      <c r="D5" s="36" t="s">
        <v>261</v>
      </c>
      <c r="E5" s="36"/>
      <c r="F5" s="36">
        <v>0.2</v>
      </c>
      <c r="G5" s="36">
        <v>0.5</v>
      </c>
      <c r="H5" s="36">
        <v>0</v>
      </c>
      <c r="I5" s="36">
        <v>1.1000000000000001</v>
      </c>
      <c r="J5" s="36">
        <v>4</v>
      </c>
      <c r="K5" s="36">
        <v>3</v>
      </c>
      <c r="L5" s="36">
        <v>300</v>
      </c>
      <c r="M5" s="36">
        <v>150</v>
      </c>
      <c r="N5" s="36">
        <v>0</v>
      </c>
      <c r="O5" s="36">
        <v>0</v>
      </c>
      <c r="P5" s="36">
        <v>0</v>
      </c>
      <c r="Q5" s="36">
        <v>10</v>
      </c>
      <c r="R5" s="36">
        <f>M5+N5+O5+P5+Q5</f>
        <v>160</v>
      </c>
    </row>
    <row r="6" spans="1:68" x14ac:dyDescent="0.3">
      <c r="A6" s="36" t="s">
        <v>71</v>
      </c>
      <c r="B6" s="36" t="s">
        <v>261</v>
      </c>
      <c r="C6" s="36" t="s">
        <v>262</v>
      </c>
      <c r="D6" s="36" t="s">
        <v>263</v>
      </c>
      <c r="E6" s="36"/>
      <c r="F6" s="36">
        <v>0.5</v>
      </c>
      <c r="G6" s="36">
        <v>2.6</v>
      </c>
      <c r="H6" s="36">
        <v>0</v>
      </c>
      <c r="I6" s="36">
        <v>0</v>
      </c>
      <c r="J6" s="36">
        <v>0</v>
      </c>
      <c r="K6" s="36">
        <v>1</v>
      </c>
      <c r="L6" s="36">
        <v>16</v>
      </c>
      <c r="M6" s="36">
        <v>12</v>
      </c>
      <c r="N6" s="36">
        <v>0</v>
      </c>
      <c r="O6" s="36">
        <v>0</v>
      </c>
      <c r="P6" s="36">
        <v>0</v>
      </c>
      <c r="Q6" s="36">
        <v>0</v>
      </c>
      <c r="R6" s="36">
        <f>M6+N6+O6+P6+Q6</f>
        <v>12</v>
      </c>
    </row>
    <row r="7" spans="1:68" x14ac:dyDescent="0.3">
      <c r="A7" s="37" t="s">
        <v>72</v>
      </c>
      <c r="B7" s="37" t="s">
        <v>264</v>
      </c>
      <c r="C7" s="37" t="s">
        <v>265</v>
      </c>
      <c r="D7" s="37" t="s">
        <v>82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6"/>
    </row>
    <row r="8" spans="1:68" x14ac:dyDescent="0.3">
      <c r="A8" s="37" t="s">
        <v>73</v>
      </c>
      <c r="B8" s="37" t="s">
        <v>264</v>
      </c>
      <c r="C8" s="37" t="s">
        <v>265</v>
      </c>
      <c r="D8" s="37" t="s">
        <v>266</v>
      </c>
      <c r="E8" s="36"/>
      <c r="F8" s="37">
        <v>1.2</v>
      </c>
      <c r="G8" s="37">
        <v>0.6</v>
      </c>
      <c r="H8" s="37">
        <v>0</v>
      </c>
      <c r="I8" s="37">
        <v>0.5</v>
      </c>
      <c r="J8" s="37">
        <v>3.4</v>
      </c>
      <c r="K8" s="37">
        <v>4</v>
      </c>
      <c r="L8" s="37">
        <v>475</v>
      </c>
      <c r="M8" s="37">
        <v>130</v>
      </c>
      <c r="N8" s="37">
        <v>0</v>
      </c>
      <c r="O8" s="37">
        <v>0</v>
      </c>
      <c r="P8" s="37">
        <v>0</v>
      </c>
      <c r="Q8" s="37">
        <v>15</v>
      </c>
      <c r="R8" s="36">
        <f>M8+N8+O8+P8+Q8</f>
        <v>145</v>
      </c>
    </row>
    <row r="9" spans="1:68" x14ac:dyDescent="0.3">
      <c r="A9" s="37" t="s">
        <v>74</v>
      </c>
      <c r="B9" s="37" t="s">
        <v>264</v>
      </c>
      <c r="C9" s="37" t="s">
        <v>265</v>
      </c>
      <c r="D9" s="37" t="s">
        <v>267</v>
      </c>
      <c r="E9" s="37"/>
      <c r="F9" s="37">
        <v>0.6</v>
      </c>
      <c r="G9" s="37">
        <v>0.4</v>
      </c>
      <c r="H9" s="37">
        <v>0</v>
      </c>
      <c r="I9" s="37">
        <v>0.5</v>
      </c>
      <c r="J9" s="37">
        <v>2.5</v>
      </c>
      <c r="K9" s="37">
        <v>2</v>
      </c>
      <c r="L9" s="37">
        <v>163</v>
      </c>
      <c r="M9" s="37">
        <v>54</v>
      </c>
      <c r="N9" s="37">
        <v>0</v>
      </c>
      <c r="O9" s="37">
        <v>0</v>
      </c>
      <c r="P9" s="37">
        <v>0</v>
      </c>
      <c r="Q9" s="37">
        <v>6</v>
      </c>
      <c r="R9" s="36">
        <f>M9+N9+O9+P9+Q9</f>
        <v>60</v>
      </c>
    </row>
    <row r="10" spans="1:68" x14ac:dyDescent="0.3">
      <c r="A10" s="36" t="s">
        <v>75</v>
      </c>
      <c r="B10" s="36" t="s">
        <v>268</v>
      </c>
      <c r="C10" s="36" t="s">
        <v>269</v>
      </c>
      <c r="D10" s="36" t="s">
        <v>270</v>
      </c>
      <c r="E10" s="37"/>
      <c r="F10" s="36">
        <v>2</v>
      </c>
      <c r="G10" s="36">
        <v>1</v>
      </c>
      <c r="H10" s="36">
        <v>0</v>
      </c>
      <c r="I10" s="36">
        <v>6</v>
      </c>
      <c r="J10" s="36">
        <v>6.9</v>
      </c>
      <c r="K10" s="36">
        <v>5</v>
      </c>
      <c r="L10" s="36">
        <v>275</v>
      </c>
      <c r="M10" s="36">
        <v>115</v>
      </c>
      <c r="N10" s="36">
        <v>0</v>
      </c>
      <c r="O10" s="36">
        <v>0</v>
      </c>
      <c r="P10" s="36">
        <v>0</v>
      </c>
      <c r="Q10" s="36">
        <v>8</v>
      </c>
      <c r="R10" s="36">
        <f>M10+N10+O10+P10+Q10</f>
        <v>123</v>
      </c>
    </row>
    <row r="11" spans="1:68" x14ac:dyDescent="0.3">
      <c r="A11" s="36" t="s">
        <v>76</v>
      </c>
      <c r="B11" s="36" t="s">
        <v>268</v>
      </c>
      <c r="C11" s="36" t="s">
        <v>269</v>
      </c>
      <c r="D11" s="36" t="s">
        <v>271</v>
      </c>
      <c r="E11" s="37"/>
      <c r="F11" s="36">
        <v>0.8</v>
      </c>
      <c r="G11" s="36">
        <v>1.7</v>
      </c>
      <c r="H11" s="36">
        <v>0</v>
      </c>
      <c r="I11" s="36">
        <v>6</v>
      </c>
      <c r="J11" s="36">
        <v>10.199999999999999</v>
      </c>
      <c r="K11" s="36">
        <v>2</v>
      </c>
      <c r="L11" s="36">
        <v>488</v>
      </c>
      <c r="M11" s="36">
        <v>204</v>
      </c>
      <c r="N11" s="36">
        <v>0</v>
      </c>
      <c r="O11" s="36">
        <v>0</v>
      </c>
      <c r="P11" s="36">
        <v>0</v>
      </c>
      <c r="Q11" s="36">
        <v>8</v>
      </c>
      <c r="R11" s="36">
        <f t="shared" ref="R11:R46" si="0">M11+N11+O11+P11+Q11</f>
        <v>212</v>
      </c>
    </row>
    <row r="12" spans="1:68" x14ac:dyDescent="0.3">
      <c r="A12" s="36" t="s">
        <v>77</v>
      </c>
      <c r="B12" s="36" t="s">
        <v>268</v>
      </c>
      <c r="C12" s="36" t="s">
        <v>269</v>
      </c>
      <c r="D12" s="36" t="s">
        <v>272</v>
      </c>
      <c r="E12" s="36"/>
      <c r="F12" s="36">
        <v>0.5</v>
      </c>
      <c r="G12" s="36">
        <v>0.3</v>
      </c>
      <c r="H12" s="36">
        <v>0</v>
      </c>
      <c r="I12" s="36">
        <v>3.5</v>
      </c>
      <c r="J12" s="36">
        <v>1</v>
      </c>
      <c r="K12" s="36">
        <v>1</v>
      </c>
      <c r="L12" s="36">
        <v>100</v>
      </c>
      <c r="M12" s="36">
        <v>59</v>
      </c>
      <c r="N12" s="36">
        <v>0</v>
      </c>
      <c r="O12" s="36">
        <v>0</v>
      </c>
      <c r="P12" s="36">
        <v>0</v>
      </c>
      <c r="Q12" s="36">
        <v>0</v>
      </c>
      <c r="R12" s="36">
        <f t="shared" si="0"/>
        <v>59</v>
      </c>
    </row>
    <row r="13" spans="1:68" ht="28.8" x14ac:dyDescent="0.3">
      <c r="A13" s="36" t="s">
        <v>78</v>
      </c>
      <c r="B13" s="36" t="s">
        <v>268</v>
      </c>
      <c r="C13" s="36" t="s">
        <v>269</v>
      </c>
      <c r="D13" s="36" t="s">
        <v>273</v>
      </c>
      <c r="E13" s="36"/>
      <c r="F13" s="36">
        <v>0.2</v>
      </c>
      <c r="G13" s="36">
        <v>0.7</v>
      </c>
      <c r="H13" s="36">
        <v>0</v>
      </c>
      <c r="I13" s="36">
        <v>2</v>
      </c>
      <c r="J13" s="36">
        <v>2.2000000000000002</v>
      </c>
      <c r="K13" s="36">
        <v>2</v>
      </c>
      <c r="L13" s="36">
        <v>126</v>
      </c>
      <c r="M13" s="36">
        <v>42</v>
      </c>
      <c r="N13" s="36">
        <v>0</v>
      </c>
      <c r="O13" s="36">
        <v>0</v>
      </c>
      <c r="P13" s="36">
        <v>0</v>
      </c>
      <c r="Q13" s="36">
        <v>8</v>
      </c>
      <c r="R13" s="36">
        <f t="shared" si="0"/>
        <v>50</v>
      </c>
    </row>
    <row r="14" spans="1:68" x14ac:dyDescent="0.3">
      <c r="A14" s="36" t="s">
        <v>79</v>
      </c>
      <c r="B14" s="36" t="s">
        <v>268</v>
      </c>
      <c r="C14" s="36" t="s">
        <v>269</v>
      </c>
      <c r="D14" s="36" t="s">
        <v>274</v>
      </c>
      <c r="E14" s="37"/>
      <c r="F14" s="36">
        <v>0.9</v>
      </c>
      <c r="G14" s="36">
        <v>0.5</v>
      </c>
      <c r="H14" s="36">
        <v>0</v>
      </c>
      <c r="I14" s="36">
        <v>2</v>
      </c>
      <c r="J14" s="36">
        <v>2.2000000000000002</v>
      </c>
      <c r="K14" s="36">
        <v>4</v>
      </c>
      <c r="L14" s="36">
        <v>175</v>
      </c>
      <c r="M14" s="36">
        <v>52</v>
      </c>
      <c r="N14" s="36">
        <v>0</v>
      </c>
      <c r="O14" s="36">
        <v>0</v>
      </c>
      <c r="P14" s="36">
        <v>0</v>
      </c>
      <c r="Q14" s="36">
        <v>8</v>
      </c>
      <c r="R14" s="36">
        <f t="shared" si="0"/>
        <v>60</v>
      </c>
    </row>
    <row r="15" spans="1:68" x14ac:dyDescent="0.3">
      <c r="A15" s="36" t="s">
        <v>80</v>
      </c>
      <c r="B15" s="36" t="s">
        <v>268</v>
      </c>
      <c r="C15" s="36" t="s">
        <v>269</v>
      </c>
      <c r="D15" s="36" t="s">
        <v>275</v>
      </c>
      <c r="E15" s="37"/>
      <c r="F15" s="36">
        <v>1</v>
      </c>
      <c r="G15" s="36">
        <v>0.2</v>
      </c>
      <c r="H15" s="36">
        <v>0</v>
      </c>
      <c r="I15" s="36">
        <v>4</v>
      </c>
      <c r="J15" s="36">
        <v>4.8</v>
      </c>
      <c r="K15" s="36">
        <v>3</v>
      </c>
      <c r="L15" s="36">
        <v>150</v>
      </c>
      <c r="M15" s="36">
        <v>55</v>
      </c>
      <c r="N15" s="36">
        <v>0</v>
      </c>
      <c r="O15" s="36">
        <v>0</v>
      </c>
      <c r="P15" s="36">
        <v>0</v>
      </c>
      <c r="Q15" s="36">
        <v>8</v>
      </c>
      <c r="R15" s="36">
        <f t="shared" si="0"/>
        <v>63</v>
      </c>
    </row>
    <row r="16" spans="1:68" x14ac:dyDescent="0.3">
      <c r="A16" s="36" t="s">
        <v>81</v>
      </c>
      <c r="B16" s="36" t="s">
        <v>268</v>
      </c>
      <c r="C16" s="36" t="s">
        <v>269</v>
      </c>
      <c r="D16" s="36" t="s">
        <v>276</v>
      </c>
      <c r="E16" s="36"/>
      <c r="F16" s="36">
        <v>0.2</v>
      </c>
      <c r="G16" s="36">
        <v>0.2</v>
      </c>
      <c r="H16" s="36">
        <v>0</v>
      </c>
      <c r="I16" s="36">
        <v>1</v>
      </c>
      <c r="J16" s="36">
        <v>1.2</v>
      </c>
      <c r="K16" s="36">
        <v>1</v>
      </c>
      <c r="L16" s="36">
        <v>63</v>
      </c>
      <c r="M16" s="36">
        <v>22</v>
      </c>
      <c r="N16" s="36">
        <v>0</v>
      </c>
      <c r="O16" s="36">
        <v>0</v>
      </c>
      <c r="P16" s="36">
        <v>0</v>
      </c>
      <c r="Q16" s="36">
        <v>0</v>
      </c>
      <c r="R16" s="36">
        <f t="shared" si="0"/>
        <v>22</v>
      </c>
    </row>
    <row r="17" spans="1:18" x14ac:dyDescent="0.3">
      <c r="A17" s="37" t="s">
        <v>83</v>
      </c>
      <c r="B17" s="37" t="s">
        <v>277</v>
      </c>
      <c r="C17" s="37" t="s">
        <v>278</v>
      </c>
      <c r="D17" s="37" t="s">
        <v>279</v>
      </c>
      <c r="E17" s="36"/>
      <c r="F17" s="37">
        <v>0.2</v>
      </c>
      <c r="G17" s="37">
        <v>1</v>
      </c>
      <c r="H17" s="37">
        <v>1.5</v>
      </c>
      <c r="I17" s="37">
        <v>1</v>
      </c>
      <c r="J17" s="37">
        <v>2.5</v>
      </c>
      <c r="K17" s="37">
        <v>2</v>
      </c>
      <c r="L17" s="37">
        <v>125</v>
      </c>
      <c r="M17" s="37">
        <v>57</v>
      </c>
      <c r="N17" s="37">
        <v>0</v>
      </c>
      <c r="O17" s="37">
        <v>0</v>
      </c>
      <c r="P17" s="37">
        <v>0</v>
      </c>
      <c r="Q17" s="37">
        <v>8</v>
      </c>
      <c r="R17" s="36">
        <f t="shared" si="0"/>
        <v>65</v>
      </c>
    </row>
    <row r="18" spans="1:18" x14ac:dyDescent="0.3">
      <c r="A18" s="37" t="s">
        <v>84</v>
      </c>
      <c r="B18" s="37" t="s">
        <v>277</v>
      </c>
      <c r="C18" s="37" t="s">
        <v>278</v>
      </c>
      <c r="D18" s="37" t="s">
        <v>280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6"/>
    </row>
    <row r="19" spans="1:18" x14ac:dyDescent="0.3">
      <c r="A19" s="37" t="s">
        <v>85</v>
      </c>
      <c r="B19" s="37" t="s">
        <v>277</v>
      </c>
      <c r="C19" s="37" t="s">
        <v>278</v>
      </c>
      <c r="D19" s="37" t="s">
        <v>281</v>
      </c>
      <c r="E19" s="37"/>
      <c r="F19" s="37">
        <v>0.9</v>
      </c>
      <c r="G19" s="37">
        <v>0.9</v>
      </c>
      <c r="H19" s="37">
        <v>0</v>
      </c>
      <c r="I19" s="37">
        <v>1</v>
      </c>
      <c r="J19" s="37">
        <v>3.2</v>
      </c>
      <c r="K19" s="37">
        <v>3</v>
      </c>
      <c r="L19" s="37">
        <v>150</v>
      </c>
      <c r="M19" s="37">
        <v>51</v>
      </c>
      <c r="N19" s="37">
        <v>0</v>
      </c>
      <c r="O19" s="37">
        <v>0</v>
      </c>
      <c r="P19" s="37">
        <v>0</v>
      </c>
      <c r="Q19" s="37">
        <v>8</v>
      </c>
      <c r="R19" s="36">
        <f t="shared" si="0"/>
        <v>59</v>
      </c>
    </row>
    <row r="20" spans="1:18" x14ac:dyDescent="0.3">
      <c r="A20" s="37" t="s">
        <v>86</v>
      </c>
      <c r="B20" s="37" t="s">
        <v>277</v>
      </c>
      <c r="C20" s="37" t="s">
        <v>278</v>
      </c>
      <c r="D20" s="37" t="s">
        <v>282</v>
      </c>
      <c r="E20" s="37"/>
      <c r="F20" s="37">
        <v>0.6</v>
      </c>
      <c r="G20" s="37">
        <v>0.9</v>
      </c>
      <c r="H20" s="37">
        <v>0</v>
      </c>
      <c r="I20" s="37">
        <v>0.4</v>
      </c>
      <c r="J20" s="37">
        <v>1.6</v>
      </c>
      <c r="K20" s="37">
        <v>2</v>
      </c>
      <c r="L20" s="37">
        <v>50</v>
      </c>
      <c r="M20" s="37">
        <v>24</v>
      </c>
      <c r="N20" s="37">
        <v>0</v>
      </c>
      <c r="O20" s="37">
        <v>0</v>
      </c>
      <c r="P20" s="37">
        <v>0</v>
      </c>
      <c r="Q20" s="37">
        <v>0</v>
      </c>
      <c r="R20" s="36">
        <f t="shared" si="0"/>
        <v>24</v>
      </c>
    </row>
    <row r="21" spans="1:18" x14ac:dyDescent="0.3">
      <c r="A21" s="37" t="s">
        <v>87</v>
      </c>
      <c r="B21" s="37" t="s">
        <v>277</v>
      </c>
      <c r="C21" s="37" t="s">
        <v>278</v>
      </c>
      <c r="D21" s="37" t="s">
        <v>283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6"/>
    </row>
    <row r="22" spans="1:18" ht="13.8" customHeight="1" x14ac:dyDescent="0.3">
      <c r="A22" s="37" t="s">
        <v>88</v>
      </c>
      <c r="B22" s="37" t="s">
        <v>277</v>
      </c>
      <c r="C22" s="37" t="s">
        <v>278</v>
      </c>
      <c r="D22" s="37" t="s">
        <v>284</v>
      </c>
      <c r="E22" s="36"/>
      <c r="F22" s="37">
        <v>0.1</v>
      </c>
      <c r="G22" s="37">
        <v>0</v>
      </c>
      <c r="H22" s="37">
        <v>0</v>
      </c>
      <c r="I22" s="37">
        <v>2</v>
      </c>
      <c r="J22" s="37">
        <v>5.2</v>
      </c>
      <c r="K22" s="37">
        <v>1</v>
      </c>
      <c r="L22" s="37">
        <v>100</v>
      </c>
      <c r="M22" s="37">
        <v>48</v>
      </c>
      <c r="N22" s="37">
        <v>0</v>
      </c>
      <c r="O22" s="37">
        <v>0</v>
      </c>
      <c r="P22" s="37">
        <v>0</v>
      </c>
      <c r="Q22" s="37">
        <v>0</v>
      </c>
      <c r="R22" s="36">
        <f t="shared" si="0"/>
        <v>48</v>
      </c>
    </row>
    <row r="23" spans="1:18" x14ac:dyDescent="0.3">
      <c r="A23" s="37" t="s">
        <v>89</v>
      </c>
      <c r="B23" s="37" t="s">
        <v>277</v>
      </c>
      <c r="C23" s="37" t="s">
        <v>278</v>
      </c>
      <c r="D23" s="37" t="s">
        <v>285</v>
      </c>
      <c r="E23" s="36"/>
      <c r="F23" s="37">
        <v>0.2</v>
      </c>
      <c r="G23" s="37">
        <v>0</v>
      </c>
      <c r="H23" s="37">
        <v>0</v>
      </c>
      <c r="I23" s="37">
        <v>0.3</v>
      </c>
      <c r="J23" s="37">
        <v>1.7</v>
      </c>
      <c r="K23" s="37">
        <v>2</v>
      </c>
      <c r="L23" s="37">
        <v>50</v>
      </c>
      <c r="M23" s="37">
        <v>16</v>
      </c>
      <c r="N23" s="37">
        <v>0</v>
      </c>
      <c r="O23" s="37">
        <v>0</v>
      </c>
      <c r="P23" s="37">
        <v>0</v>
      </c>
      <c r="Q23" s="37">
        <v>8</v>
      </c>
      <c r="R23" s="36">
        <f t="shared" si="0"/>
        <v>24</v>
      </c>
    </row>
    <row r="24" spans="1:18" x14ac:dyDescent="0.3">
      <c r="A24" s="37" t="s">
        <v>90</v>
      </c>
      <c r="B24" s="37" t="s">
        <v>277</v>
      </c>
      <c r="C24" s="37" t="s">
        <v>278</v>
      </c>
      <c r="D24" s="37" t="s">
        <v>286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6"/>
    </row>
    <row r="25" spans="1:18" x14ac:dyDescent="0.3">
      <c r="A25" s="36" t="s">
        <v>91</v>
      </c>
      <c r="B25" s="36" t="s">
        <v>287</v>
      </c>
      <c r="C25" s="36" t="s">
        <v>288</v>
      </c>
      <c r="D25" s="36" t="s">
        <v>289</v>
      </c>
      <c r="E25" s="37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x14ac:dyDescent="0.3">
      <c r="A26" s="36" t="s">
        <v>92</v>
      </c>
      <c r="B26" s="36" t="s">
        <v>287</v>
      </c>
      <c r="C26" s="36" t="s">
        <v>288</v>
      </c>
      <c r="D26" s="36" t="s">
        <v>290</v>
      </c>
      <c r="E26" s="3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8" x14ac:dyDescent="0.3">
      <c r="A27" s="36" t="s">
        <v>93</v>
      </c>
      <c r="B27" s="36" t="s">
        <v>287</v>
      </c>
      <c r="C27" s="36" t="s">
        <v>288</v>
      </c>
      <c r="D27" s="36" t="s">
        <v>291</v>
      </c>
      <c r="E27" s="37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18" x14ac:dyDescent="0.3">
      <c r="A28" s="36" t="s">
        <v>94</v>
      </c>
      <c r="B28" s="36" t="s">
        <v>287</v>
      </c>
      <c r="C28" s="36" t="s">
        <v>288</v>
      </c>
      <c r="D28" s="36" t="s">
        <v>287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x14ac:dyDescent="0.3">
      <c r="A29" s="36" t="s">
        <v>95</v>
      </c>
      <c r="B29" s="36" t="s">
        <v>287</v>
      </c>
      <c r="C29" s="36" t="s">
        <v>288</v>
      </c>
      <c r="D29" s="36" t="s">
        <v>292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x14ac:dyDescent="0.3">
      <c r="A30" s="37" t="s">
        <v>96</v>
      </c>
      <c r="B30" s="37" t="s">
        <v>293</v>
      </c>
      <c r="C30" s="37" t="s">
        <v>294</v>
      </c>
      <c r="D30" s="37" t="s">
        <v>293</v>
      </c>
      <c r="E30" s="36"/>
      <c r="F30" s="37">
        <v>0.2</v>
      </c>
      <c r="G30" s="37">
        <v>0</v>
      </c>
      <c r="H30" s="37">
        <v>0</v>
      </c>
      <c r="I30" s="37">
        <v>2</v>
      </c>
      <c r="J30" s="37">
        <v>2.2000000000000002</v>
      </c>
      <c r="K30" s="37">
        <v>1</v>
      </c>
      <c r="L30" s="37">
        <v>100</v>
      </c>
      <c r="M30" s="37">
        <v>49</v>
      </c>
      <c r="N30" s="37">
        <v>0</v>
      </c>
      <c r="O30" s="37">
        <v>0</v>
      </c>
      <c r="P30" s="37">
        <v>0</v>
      </c>
      <c r="Q30" s="37">
        <v>0</v>
      </c>
      <c r="R30" s="36">
        <f t="shared" si="0"/>
        <v>49</v>
      </c>
    </row>
    <row r="31" spans="1:18" x14ac:dyDescent="0.3">
      <c r="A31" s="37" t="s">
        <v>97</v>
      </c>
      <c r="B31" s="37" t="s">
        <v>293</v>
      </c>
      <c r="C31" s="37" t="s">
        <v>294</v>
      </c>
      <c r="D31" s="37" t="s">
        <v>295</v>
      </c>
      <c r="E31" s="37"/>
      <c r="F31" s="37">
        <v>0.2</v>
      </c>
      <c r="G31" s="37">
        <v>0</v>
      </c>
      <c r="H31" s="37">
        <v>0</v>
      </c>
      <c r="I31" s="37">
        <v>2</v>
      </c>
      <c r="J31" s="37">
        <v>4.3</v>
      </c>
      <c r="K31" s="37">
        <v>2</v>
      </c>
      <c r="L31" s="37">
        <v>88</v>
      </c>
      <c r="M31" s="37">
        <v>50</v>
      </c>
      <c r="N31" s="37">
        <v>0</v>
      </c>
      <c r="O31" s="37">
        <v>0</v>
      </c>
      <c r="P31" s="37">
        <v>0</v>
      </c>
      <c r="Q31" s="37">
        <v>0</v>
      </c>
      <c r="R31" s="36">
        <f t="shared" si="0"/>
        <v>50</v>
      </c>
    </row>
    <row r="32" spans="1:18" x14ac:dyDescent="0.3">
      <c r="A32" s="36" t="s">
        <v>98</v>
      </c>
      <c r="B32" s="36" t="s">
        <v>296</v>
      </c>
      <c r="C32" s="36" t="s">
        <v>297</v>
      </c>
      <c r="D32" s="36" t="s">
        <v>296</v>
      </c>
      <c r="E32" s="37"/>
      <c r="F32" s="36">
        <v>0.1</v>
      </c>
      <c r="G32" s="36">
        <v>0.5</v>
      </c>
      <c r="H32" s="36">
        <v>0.1</v>
      </c>
      <c r="I32" s="36">
        <v>0</v>
      </c>
      <c r="J32" s="36">
        <v>0</v>
      </c>
      <c r="K32" s="36">
        <v>1</v>
      </c>
      <c r="L32" s="36">
        <v>25</v>
      </c>
      <c r="M32" s="36">
        <v>15</v>
      </c>
      <c r="N32" s="36">
        <v>0</v>
      </c>
      <c r="O32" s="36">
        <v>0</v>
      </c>
      <c r="P32" s="36">
        <v>0</v>
      </c>
      <c r="Q32" s="36">
        <v>0</v>
      </c>
      <c r="R32" s="36">
        <f t="shared" si="0"/>
        <v>15</v>
      </c>
    </row>
    <row r="33" spans="1:18" x14ac:dyDescent="0.3">
      <c r="A33" s="36" t="s">
        <v>99</v>
      </c>
      <c r="B33" s="36" t="s">
        <v>296</v>
      </c>
      <c r="C33" s="36" t="s">
        <v>297</v>
      </c>
      <c r="D33" s="36" t="s">
        <v>298</v>
      </c>
      <c r="E33" s="36"/>
      <c r="F33" s="36">
        <v>0.1</v>
      </c>
      <c r="G33" s="36">
        <v>0.8</v>
      </c>
      <c r="H33" s="36">
        <v>0.4</v>
      </c>
      <c r="I33" s="36">
        <v>0</v>
      </c>
      <c r="J33" s="36">
        <v>0</v>
      </c>
      <c r="K33" s="36">
        <v>1</v>
      </c>
      <c r="L33" s="36">
        <v>63</v>
      </c>
      <c r="M33" s="36">
        <v>34</v>
      </c>
      <c r="N33" s="36">
        <v>0</v>
      </c>
      <c r="O33" s="36">
        <v>0</v>
      </c>
      <c r="P33" s="36">
        <v>0</v>
      </c>
      <c r="Q33" s="36">
        <v>0</v>
      </c>
      <c r="R33" s="36">
        <f t="shared" si="0"/>
        <v>34</v>
      </c>
    </row>
    <row r="34" spans="1:18" x14ac:dyDescent="0.3">
      <c r="A34" s="36" t="s">
        <v>100</v>
      </c>
      <c r="B34" s="36" t="s">
        <v>296</v>
      </c>
      <c r="C34" s="36" t="s">
        <v>297</v>
      </c>
      <c r="D34" s="36" t="s">
        <v>299</v>
      </c>
      <c r="E34" s="36"/>
      <c r="F34" s="37"/>
      <c r="G34" s="37"/>
      <c r="H34" s="37"/>
      <c r="I34" s="37"/>
      <c r="J34" s="37"/>
      <c r="K34" s="37"/>
      <c r="L34" s="37"/>
      <c r="M34" s="36"/>
      <c r="N34" s="37"/>
      <c r="O34" s="37"/>
      <c r="P34" s="37"/>
      <c r="Q34" s="37"/>
      <c r="R34" s="36"/>
    </row>
    <row r="35" spans="1:18" x14ac:dyDescent="0.3">
      <c r="A35" s="37" t="s">
        <v>101</v>
      </c>
      <c r="B35" s="37" t="s">
        <v>300</v>
      </c>
      <c r="C35" s="37" t="s">
        <v>301</v>
      </c>
      <c r="D35" s="37" t="s">
        <v>302</v>
      </c>
      <c r="E35" s="36"/>
      <c r="F35" s="37">
        <v>0.2</v>
      </c>
      <c r="G35" s="37">
        <v>0</v>
      </c>
      <c r="H35" s="37">
        <v>0</v>
      </c>
      <c r="I35" s="37">
        <v>2</v>
      </c>
      <c r="J35" s="37">
        <v>4</v>
      </c>
      <c r="K35" s="37">
        <v>1</v>
      </c>
      <c r="L35" s="37">
        <v>100</v>
      </c>
      <c r="M35" s="37">
        <v>38</v>
      </c>
      <c r="N35" s="37">
        <v>0</v>
      </c>
      <c r="O35" s="37">
        <v>0</v>
      </c>
      <c r="P35" s="37">
        <v>0</v>
      </c>
      <c r="Q35" s="37">
        <v>8</v>
      </c>
      <c r="R35" s="36">
        <f t="shared" si="0"/>
        <v>46</v>
      </c>
    </row>
    <row r="36" spans="1:18" x14ac:dyDescent="0.3">
      <c r="A36" s="37" t="s">
        <v>102</v>
      </c>
      <c r="B36" s="37" t="s">
        <v>300</v>
      </c>
      <c r="C36" s="37" t="s">
        <v>301</v>
      </c>
      <c r="D36" s="37" t="s">
        <v>300</v>
      </c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6"/>
    </row>
    <row r="37" spans="1:18" ht="28.8" x14ac:dyDescent="0.3">
      <c r="A37" s="37" t="s">
        <v>103</v>
      </c>
      <c r="B37" s="37" t="s">
        <v>300</v>
      </c>
      <c r="C37" s="37" t="s">
        <v>301</v>
      </c>
      <c r="D37" s="37" t="s">
        <v>303</v>
      </c>
      <c r="E37" s="37"/>
      <c r="F37" s="37">
        <v>1.5</v>
      </c>
      <c r="G37" s="37">
        <v>0</v>
      </c>
      <c r="H37" s="37">
        <v>0</v>
      </c>
      <c r="I37" s="37">
        <v>2</v>
      </c>
      <c r="J37" s="37">
        <v>4.8</v>
      </c>
      <c r="K37" s="37">
        <v>2</v>
      </c>
      <c r="L37" s="37">
        <v>126</v>
      </c>
      <c r="M37" s="37">
        <v>106</v>
      </c>
      <c r="N37" s="37">
        <v>0</v>
      </c>
      <c r="O37" s="37">
        <v>0</v>
      </c>
      <c r="P37" s="37">
        <v>0</v>
      </c>
      <c r="Q37" s="37">
        <v>0</v>
      </c>
      <c r="R37" s="36">
        <f t="shared" si="0"/>
        <v>106</v>
      </c>
    </row>
    <row r="38" spans="1:18" x14ac:dyDescent="0.3">
      <c r="A38" s="37" t="s">
        <v>104</v>
      </c>
      <c r="B38" s="37" t="s">
        <v>300</v>
      </c>
      <c r="C38" s="37" t="s">
        <v>301</v>
      </c>
      <c r="D38" s="37" t="s">
        <v>304</v>
      </c>
      <c r="E38" s="36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6"/>
    </row>
    <row r="39" spans="1:18" x14ac:dyDescent="0.3">
      <c r="A39" s="37" t="s">
        <v>105</v>
      </c>
      <c r="B39" s="37" t="s">
        <v>300</v>
      </c>
      <c r="C39" s="37" t="s">
        <v>301</v>
      </c>
      <c r="D39" s="37" t="s">
        <v>305</v>
      </c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6"/>
    </row>
    <row r="40" spans="1:18" x14ac:dyDescent="0.3">
      <c r="A40" s="37" t="s">
        <v>106</v>
      </c>
      <c r="B40" s="37" t="s">
        <v>300</v>
      </c>
      <c r="C40" s="37" t="s">
        <v>301</v>
      </c>
      <c r="D40" s="37" t="s">
        <v>306</v>
      </c>
      <c r="E40" s="36"/>
      <c r="F40" s="37">
        <v>1</v>
      </c>
      <c r="G40" s="37">
        <v>0</v>
      </c>
      <c r="H40" s="37">
        <v>0</v>
      </c>
      <c r="I40" s="37">
        <v>2</v>
      </c>
      <c r="J40" s="37">
        <v>6</v>
      </c>
      <c r="K40" s="37">
        <v>3</v>
      </c>
      <c r="L40" s="37">
        <v>300</v>
      </c>
      <c r="M40" s="37">
        <v>132</v>
      </c>
      <c r="N40" s="37">
        <v>0</v>
      </c>
      <c r="O40" s="37">
        <v>0</v>
      </c>
      <c r="P40" s="37">
        <v>0</v>
      </c>
      <c r="Q40" s="37">
        <v>0</v>
      </c>
      <c r="R40" s="36">
        <f t="shared" si="0"/>
        <v>132</v>
      </c>
    </row>
    <row r="41" spans="1:18" x14ac:dyDescent="0.3">
      <c r="A41" s="37" t="s">
        <v>107</v>
      </c>
      <c r="B41" s="37" t="s">
        <v>300</v>
      </c>
      <c r="C41" s="37" t="s">
        <v>301</v>
      </c>
      <c r="D41" s="37" t="s">
        <v>307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6"/>
    </row>
    <row r="42" spans="1:18" x14ac:dyDescent="0.3">
      <c r="A42" s="37" t="s">
        <v>108</v>
      </c>
      <c r="B42" s="37" t="s">
        <v>300</v>
      </c>
      <c r="C42" s="37" t="s">
        <v>301</v>
      </c>
      <c r="D42" s="37" t="s">
        <v>308</v>
      </c>
      <c r="E42" s="37"/>
      <c r="F42" s="37">
        <v>1.3</v>
      </c>
      <c r="G42" s="37">
        <v>0</v>
      </c>
      <c r="H42" s="37">
        <v>0</v>
      </c>
      <c r="I42" s="37">
        <v>0.2</v>
      </c>
      <c r="J42" s="37">
        <v>1</v>
      </c>
      <c r="K42" s="37">
        <v>1</v>
      </c>
      <c r="L42" s="37">
        <v>25</v>
      </c>
      <c r="M42" s="37">
        <v>10</v>
      </c>
      <c r="N42" s="37">
        <v>0</v>
      </c>
      <c r="O42" s="37">
        <v>0</v>
      </c>
      <c r="P42" s="37">
        <v>0</v>
      </c>
      <c r="Q42" s="37">
        <v>0</v>
      </c>
      <c r="R42" s="36">
        <f t="shared" si="0"/>
        <v>10</v>
      </c>
    </row>
    <row r="43" spans="1:18" x14ac:dyDescent="0.3">
      <c r="A43" s="37" t="s">
        <v>309</v>
      </c>
      <c r="B43" s="37" t="s">
        <v>300</v>
      </c>
      <c r="C43" s="37" t="s">
        <v>301</v>
      </c>
      <c r="D43" s="37" t="s">
        <v>310</v>
      </c>
      <c r="F43" s="37">
        <v>1.4</v>
      </c>
      <c r="G43" s="37">
        <v>0</v>
      </c>
      <c r="H43" s="37">
        <v>0</v>
      </c>
      <c r="I43" s="37">
        <v>1</v>
      </c>
      <c r="J43" s="37">
        <v>3.5</v>
      </c>
      <c r="K43" s="37">
        <v>3</v>
      </c>
      <c r="L43" s="37">
        <v>113</v>
      </c>
      <c r="M43" s="37">
        <v>50</v>
      </c>
      <c r="N43" s="37">
        <v>0</v>
      </c>
      <c r="O43" s="37">
        <v>0</v>
      </c>
      <c r="P43" s="37">
        <v>0</v>
      </c>
      <c r="Q43" s="37">
        <v>8</v>
      </c>
      <c r="R43" s="36">
        <f t="shared" si="0"/>
        <v>58</v>
      </c>
    </row>
    <row r="44" spans="1:18" x14ac:dyDescent="0.3">
      <c r="A44" s="37" t="s">
        <v>311</v>
      </c>
      <c r="B44" s="37" t="s">
        <v>300</v>
      </c>
      <c r="C44" s="37" t="s">
        <v>301</v>
      </c>
      <c r="D44" s="37" t="s">
        <v>312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6"/>
    </row>
    <row r="45" spans="1:18" x14ac:dyDescent="0.3">
      <c r="A45" s="37" t="s">
        <v>313</v>
      </c>
      <c r="B45" s="37" t="s">
        <v>300</v>
      </c>
      <c r="C45" s="37" t="s">
        <v>301</v>
      </c>
      <c r="D45" s="37" t="s">
        <v>314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6"/>
    </row>
    <row r="46" spans="1:18" x14ac:dyDescent="0.3">
      <c r="A46" s="37" t="s">
        <v>315</v>
      </c>
      <c r="B46" s="37" t="s">
        <v>300</v>
      </c>
      <c r="C46" s="37" t="s">
        <v>301</v>
      </c>
      <c r="D46" s="37" t="s">
        <v>316</v>
      </c>
      <c r="F46" s="37">
        <v>0.5</v>
      </c>
      <c r="G46" s="37">
        <v>0</v>
      </c>
      <c r="H46" s="37">
        <v>0</v>
      </c>
      <c r="I46" s="37">
        <v>0.2</v>
      </c>
      <c r="J46" s="37">
        <v>1</v>
      </c>
      <c r="K46" s="37">
        <v>1</v>
      </c>
      <c r="L46" s="37">
        <v>25</v>
      </c>
      <c r="M46" s="37">
        <v>8</v>
      </c>
      <c r="N46" s="37">
        <v>0</v>
      </c>
      <c r="O46" s="37">
        <v>0</v>
      </c>
      <c r="P46" s="37">
        <v>0</v>
      </c>
      <c r="Q46" s="37">
        <v>0</v>
      </c>
      <c r="R46" s="36">
        <f t="shared" si="0"/>
        <v>8</v>
      </c>
    </row>
    <row r="47" spans="1:18" x14ac:dyDescent="0.3">
      <c r="A47" s="36" t="s">
        <v>317</v>
      </c>
      <c r="B47" s="36" t="s">
        <v>318</v>
      </c>
      <c r="C47" s="36" t="s">
        <v>319</v>
      </c>
      <c r="D47" s="36" t="s">
        <v>318</v>
      </c>
      <c r="F47" s="53">
        <v>2.5</v>
      </c>
      <c r="G47" s="53">
        <v>0</v>
      </c>
      <c r="H47" s="53">
        <v>0</v>
      </c>
      <c r="I47" s="53">
        <v>1.5</v>
      </c>
      <c r="J47" s="53">
        <v>4.5</v>
      </c>
      <c r="K47" s="53">
        <v>2</v>
      </c>
      <c r="L47" s="53">
        <v>125</v>
      </c>
      <c r="M47" s="53">
        <v>500</v>
      </c>
      <c r="N47" s="53">
        <v>0</v>
      </c>
      <c r="O47" s="53">
        <v>0</v>
      </c>
      <c r="P47" s="53">
        <v>0</v>
      </c>
      <c r="Q47" s="53">
        <v>0</v>
      </c>
      <c r="R47" s="53">
        <f t="shared" ref="R47:R64" si="1" xml:space="preserve"> SUM(M47:Q47)</f>
        <v>500</v>
      </c>
    </row>
    <row r="48" spans="1:18" x14ac:dyDescent="0.3">
      <c r="A48" s="36" t="s">
        <v>320</v>
      </c>
      <c r="B48" s="36" t="s">
        <v>318</v>
      </c>
      <c r="C48" s="36" t="s">
        <v>319</v>
      </c>
      <c r="D48" s="36" t="s">
        <v>321</v>
      </c>
      <c r="F48" s="53">
        <v>0.3</v>
      </c>
      <c r="G48" s="53">
        <v>0</v>
      </c>
      <c r="H48" s="53">
        <v>0</v>
      </c>
      <c r="I48" s="53">
        <v>0.5</v>
      </c>
      <c r="J48" s="53">
        <v>2</v>
      </c>
      <c r="K48" s="53">
        <v>1</v>
      </c>
      <c r="L48" s="53">
        <v>25</v>
      </c>
      <c r="M48" s="53">
        <v>104</v>
      </c>
      <c r="N48" s="53">
        <v>0</v>
      </c>
      <c r="O48" s="53">
        <v>0</v>
      </c>
      <c r="P48" s="53">
        <v>0</v>
      </c>
      <c r="Q48" s="53">
        <v>0</v>
      </c>
      <c r="R48" s="53">
        <f t="shared" si="1"/>
        <v>104</v>
      </c>
    </row>
    <row r="49" spans="1:18" x14ac:dyDescent="0.3">
      <c r="A49" s="37" t="s">
        <v>322</v>
      </c>
      <c r="B49" s="37" t="s">
        <v>323</v>
      </c>
      <c r="C49" s="37" t="s">
        <v>324</v>
      </c>
      <c r="D49" s="37" t="s">
        <v>325</v>
      </c>
      <c r="F49" s="53">
        <v>1.5</v>
      </c>
      <c r="G49" s="53">
        <v>2.5</v>
      </c>
      <c r="H49" s="53">
        <v>0</v>
      </c>
      <c r="I49" s="53">
        <v>0</v>
      </c>
      <c r="J49" s="53">
        <v>0</v>
      </c>
      <c r="K49" s="53">
        <v>1</v>
      </c>
      <c r="L49" s="53">
        <v>25</v>
      </c>
      <c r="M49" s="53">
        <v>60</v>
      </c>
      <c r="N49" s="53">
        <v>0</v>
      </c>
      <c r="O49" s="53">
        <v>0</v>
      </c>
      <c r="P49" s="53">
        <v>0</v>
      </c>
      <c r="Q49" s="53">
        <v>0</v>
      </c>
      <c r="R49" s="53">
        <f t="shared" si="1"/>
        <v>60</v>
      </c>
    </row>
    <row r="50" spans="1:18" x14ac:dyDescent="0.3">
      <c r="A50" s="37" t="s">
        <v>326</v>
      </c>
      <c r="B50" s="37" t="s">
        <v>323</v>
      </c>
      <c r="C50" s="37" t="s">
        <v>324</v>
      </c>
      <c r="D50" s="37" t="s">
        <v>327</v>
      </c>
      <c r="F50" s="53">
        <v>1.5</v>
      </c>
      <c r="G50" s="53">
        <v>2</v>
      </c>
      <c r="H50" s="53">
        <v>0</v>
      </c>
      <c r="I50" s="53">
        <v>0</v>
      </c>
      <c r="J50" s="53">
        <v>0</v>
      </c>
      <c r="K50" s="53">
        <v>1</v>
      </c>
      <c r="L50" s="53">
        <v>63</v>
      </c>
      <c r="M50" s="53">
        <v>60</v>
      </c>
      <c r="N50" s="53">
        <v>0</v>
      </c>
      <c r="O50" s="53">
        <v>0</v>
      </c>
      <c r="P50" s="53">
        <v>0</v>
      </c>
      <c r="Q50" s="53">
        <v>0</v>
      </c>
      <c r="R50" s="53">
        <f t="shared" si="1"/>
        <v>60</v>
      </c>
    </row>
    <row r="51" spans="1:18" x14ac:dyDescent="0.3">
      <c r="A51" s="37" t="s">
        <v>328</v>
      </c>
      <c r="B51" s="37" t="s">
        <v>323</v>
      </c>
      <c r="C51" s="37" t="s">
        <v>324</v>
      </c>
      <c r="D51" s="37" t="s">
        <v>329</v>
      </c>
      <c r="F51" s="53">
        <v>2</v>
      </c>
      <c r="G51" s="53">
        <v>2</v>
      </c>
      <c r="H51" s="53">
        <v>0</v>
      </c>
      <c r="I51" s="53">
        <v>0</v>
      </c>
      <c r="J51" s="53">
        <v>0</v>
      </c>
      <c r="K51" s="53">
        <v>1</v>
      </c>
      <c r="L51" s="53">
        <v>63</v>
      </c>
      <c r="M51" s="53">
        <v>40</v>
      </c>
      <c r="N51" s="53">
        <v>0</v>
      </c>
      <c r="O51" s="53">
        <v>0</v>
      </c>
      <c r="P51" s="53">
        <v>0</v>
      </c>
      <c r="Q51" s="53">
        <v>0</v>
      </c>
      <c r="R51" s="53">
        <f t="shared" si="1"/>
        <v>40</v>
      </c>
    </row>
    <row r="52" spans="1:18" x14ac:dyDescent="0.3">
      <c r="A52" s="36" t="s">
        <v>330</v>
      </c>
      <c r="B52" s="36" t="s">
        <v>331</v>
      </c>
      <c r="C52" s="36" t="s">
        <v>332</v>
      </c>
      <c r="D52" s="36" t="s">
        <v>331</v>
      </c>
      <c r="F52" s="53"/>
      <c r="G52" s="53"/>
      <c r="H52" s="53"/>
      <c r="I52" s="53">
        <v>0</v>
      </c>
      <c r="J52" s="53">
        <v>0</v>
      </c>
      <c r="K52" s="53"/>
      <c r="L52" s="53"/>
      <c r="M52" s="53">
        <v>2</v>
      </c>
      <c r="N52" s="53">
        <v>0</v>
      </c>
      <c r="O52" s="53">
        <v>0</v>
      </c>
      <c r="P52" s="53">
        <v>0</v>
      </c>
      <c r="Q52" s="53">
        <v>0</v>
      </c>
      <c r="R52" s="53">
        <f t="shared" si="1"/>
        <v>2</v>
      </c>
    </row>
    <row r="53" spans="1:18" x14ac:dyDescent="0.3">
      <c r="A53" s="36" t="s">
        <v>333</v>
      </c>
      <c r="B53" s="36" t="s">
        <v>331</v>
      </c>
      <c r="C53" s="36" t="s">
        <v>332</v>
      </c>
      <c r="D53" s="36" t="s">
        <v>334</v>
      </c>
      <c r="F53" s="53"/>
      <c r="G53" s="53"/>
      <c r="H53" s="53"/>
      <c r="I53" s="53">
        <v>0</v>
      </c>
      <c r="J53" s="53">
        <v>0</v>
      </c>
      <c r="K53" s="53"/>
      <c r="L53" s="53"/>
      <c r="M53" s="53">
        <v>2</v>
      </c>
      <c r="N53" s="53">
        <v>0</v>
      </c>
      <c r="O53" s="53">
        <v>0</v>
      </c>
      <c r="P53" s="53">
        <v>0</v>
      </c>
      <c r="Q53" s="53">
        <v>0</v>
      </c>
      <c r="R53" s="53">
        <f t="shared" si="1"/>
        <v>2</v>
      </c>
    </row>
    <row r="54" spans="1:18" x14ac:dyDescent="0.3">
      <c r="A54" s="37" t="s">
        <v>335</v>
      </c>
      <c r="B54" s="37" t="s">
        <v>336</v>
      </c>
      <c r="C54" s="37" t="s">
        <v>337</v>
      </c>
      <c r="D54" s="37" t="s">
        <v>336</v>
      </c>
      <c r="F54" s="53">
        <v>2.1</v>
      </c>
      <c r="G54" s="53">
        <v>3</v>
      </c>
      <c r="H54" s="53">
        <v>1</v>
      </c>
      <c r="I54" s="53">
        <v>0</v>
      </c>
      <c r="J54" s="53">
        <v>0</v>
      </c>
      <c r="K54" s="53">
        <v>1</v>
      </c>
      <c r="L54" s="53">
        <v>100</v>
      </c>
      <c r="M54" s="53">
        <v>300</v>
      </c>
      <c r="N54" s="53">
        <v>0</v>
      </c>
      <c r="O54" s="53">
        <v>0</v>
      </c>
      <c r="P54" s="53">
        <v>0</v>
      </c>
      <c r="Q54" s="53">
        <v>0</v>
      </c>
      <c r="R54" s="53">
        <f t="shared" si="1"/>
        <v>300</v>
      </c>
    </row>
    <row r="55" spans="1:18" x14ac:dyDescent="0.3">
      <c r="A55" s="37" t="s">
        <v>338</v>
      </c>
      <c r="B55" s="37" t="s">
        <v>336</v>
      </c>
      <c r="C55" s="37" t="s">
        <v>337</v>
      </c>
      <c r="D55" s="37" t="s">
        <v>339</v>
      </c>
      <c r="F55" s="53">
        <v>0.5</v>
      </c>
      <c r="G55" s="53">
        <v>1.5</v>
      </c>
      <c r="H55" s="53">
        <v>0</v>
      </c>
      <c r="I55" s="53">
        <v>0</v>
      </c>
      <c r="J55" s="53">
        <v>0</v>
      </c>
      <c r="K55" s="53">
        <v>1</v>
      </c>
      <c r="L55" s="53">
        <v>25</v>
      </c>
      <c r="M55" s="53">
        <v>40</v>
      </c>
      <c r="N55" s="53">
        <v>0</v>
      </c>
      <c r="O55" s="53">
        <v>0</v>
      </c>
      <c r="P55" s="53">
        <v>0</v>
      </c>
      <c r="Q55" s="53">
        <v>0</v>
      </c>
      <c r="R55" s="53">
        <f t="shared" si="1"/>
        <v>40</v>
      </c>
    </row>
    <row r="56" spans="1:18" x14ac:dyDescent="0.3">
      <c r="A56" s="36" t="s">
        <v>340</v>
      </c>
      <c r="B56" s="36" t="s">
        <v>341</v>
      </c>
      <c r="C56" s="36" t="s">
        <v>342</v>
      </c>
      <c r="D56" s="36" t="s">
        <v>343</v>
      </c>
      <c r="F56" s="53">
        <v>0.3</v>
      </c>
      <c r="G56" s="53">
        <v>2.5</v>
      </c>
      <c r="H56" s="53">
        <v>0</v>
      </c>
      <c r="I56" s="53">
        <v>0</v>
      </c>
      <c r="J56" s="53">
        <v>0</v>
      </c>
      <c r="K56" s="53">
        <v>1</v>
      </c>
      <c r="L56" s="53">
        <v>25</v>
      </c>
      <c r="M56" s="53">
        <v>30</v>
      </c>
      <c r="N56" s="53">
        <v>0</v>
      </c>
      <c r="O56" s="53">
        <v>0</v>
      </c>
      <c r="P56" s="53">
        <v>0</v>
      </c>
      <c r="Q56" s="53">
        <v>0</v>
      </c>
      <c r="R56" s="53">
        <f t="shared" si="1"/>
        <v>30</v>
      </c>
    </row>
    <row r="57" spans="1:18" x14ac:dyDescent="0.3">
      <c r="A57" s="36" t="s">
        <v>344</v>
      </c>
      <c r="B57" s="36" t="s">
        <v>341</v>
      </c>
      <c r="C57" s="36" t="s">
        <v>342</v>
      </c>
      <c r="D57" s="36" t="s">
        <v>345</v>
      </c>
      <c r="F57" s="53">
        <v>0.3</v>
      </c>
      <c r="G57" s="53">
        <v>4</v>
      </c>
      <c r="H57" s="53">
        <v>0</v>
      </c>
      <c r="I57" s="53">
        <v>0</v>
      </c>
      <c r="J57" s="53">
        <v>0</v>
      </c>
      <c r="K57" s="53">
        <v>1</v>
      </c>
      <c r="L57" s="53">
        <v>25</v>
      </c>
      <c r="M57" s="53">
        <v>30</v>
      </c>
      <c r="N57" s="53">
        <v>0</v>
      </c>
      <c r="O57" s="53">
        <v>0</v>
      </c>
      <c r="P57" s="53">
        <v>0</v>
      </c>
      <c r="Q57" s="53">
        <v>0</v>
      </c>
      <c r="R57" s="53">
        <f t="shared" si="1"/>
        <v>30</v>
      </c>
    </row>
    <row r="58" spans="1:18" x14ac:dyDescent="0.3">
      <c r="A58" s="36" t="s">
        <v>346</v>
      </c>
      <c r="B58" s="36" t="s">
        <v>341</v>
      </c>
      <c r="C58" s="36" t="s">
        <v>342</v>
      </c>
      <c r="D58" s="36" t="s">
        <v>347</v>
      </c>
      <c r="F58" s="53">
        <v>0.3</v>
      </c>
      <c r="G58" s="53">
        <v>0</v>
      </c>
      <c r="H58" s="53">
        <v>0</v>
      </c>
      <c r="I58" s="53">
        <v>0.5</v>
      </c>
      <c r="J58" s="53">
        <v>1</v>
      </c>
      <c r="K58" s="53">
        <v>1</v>
      </c>
      <c r="L58" s="53">
        <v>25</v>
      </c>
      <c r="M58" s="53">
        <v>40</v>
      </c>
      <c r="N58" s="53">
        <v>0</v>
      </c>
      <c r="O58" s="53">
        <v>0</v>
      </c>
      <c r="P58" s="53">
        <v>0</v>
      </c>
      <c r="Q58" s="53">
        <v>0</v>
      </c>
      <c r="R58" s="53">
        <f t="shared" si="1"/>
        <v>40</v>
      </c>
    </row>
    <row r="59" spans="1:18" x14ac:dyDescent="0.3">
      <c r="A59" s="36" t="s">
        <v>348</v>
      </c>
      <c r="B59" s="36" t="s">
        <v>341</v>
      </c>
      <c r="C59" s="36" t="s">
        <v>342</v>
      </c>
      <c r="D59" s="36" t="s">
        <v>349</v>
      </c>
      <c r="F59" s="53">
        <v>1.2</v>
      </c>
      <c r="G59" s="53">
        <v>0</v>
      </c>
      <c r="H59" s="53">
        <v>0</v>
      </c>
      <c r="I59" s="53">
        <v>0.5</v>
      </c>
      <c r="J59" s="53">
        <v>2</v>
      </c>
      <c r="K59" s="53">
        <v>1</v>
      </c>
      <c r="L59" s="53">
        <v>25</v>
      </c>
      <c r="M59" s="53">
        <v>60</v>
      </c>
      <c r="N59" s="53">
        <v>0</v>
      </c>
      <c r="O59" s="53">
        <v>0</v>
      </c>
      <c r="P59" s="53">
        <v>0</v>
      </c>
      <c r="Q59" s="53">
        <v>0</v>
      </c>
      <c r="R59" s="53">
        <f t="shared" si="1"/>
        <v>60</v>
      </c>
    </row>
    <row r="60" spans="1:18" x14ac:dyDescent="0.3">
      <c r="A60" s="36" t="s">
        <v>350</v>
      </c>
      <c r="B60" s="36" t="s">
        <v>341</v>
      </c>
      <c r="C60" s="36" t="s">
        <v>342</v>
      </c>
      <c r="D60" s="36" t="s">
        <v>351</v>
      </c>
      <c r="F60" s="53">
        <v>2</v>
      </c>
      <c r="G60" s="53">
        <v>0</v>
      </c>
      <c r="H60" s="53">
        <v>0</v>
      </c>
      <c r="I60" s="53">
        <v>2</v>
      </c>
      <c r="J60" s="53">
        <v>6</v>
      </c>
      <c r="K60" s="53">
        <v>5</v>
      </c>
      <c r="L60" s="53">
        <v>576</v>
      </c>
      <c r="M60" s="53">
        <v>1600</v>
      </c>
      <c r="N60" s="53">
        <v>0</v>
      </c>
      <c r="O60" s="53">
        <v>0</v>
      </c>
      <c r="P60" s="53">
        <v>0</v>
      </c>
      <c r="Q60" s="53">
        <v>0</v>
      </c>
      <c r="R60" s="53">
        <f t="shared" si="1"/>
        <v>1600</v>
      </c>
    </row>
    <row r="61" spans="1:18" x14ac:dyDescent="0.3">
      <c r="A61" s="36" t="s">
        <v>352</v>
      </c>
      <c r="B61" s="36" t="s">
        <v>341</v>
      </c>
      <c r="C61" s="36" t="s">
        <v>342</v>
      </c>
      <c r="D61" s="36" t="s">
        <v>353</v>
      </c>
      <c r="F61" s="53">
        <v>1.5</v>
      </c>
      <c r="G61" s="53">
        <v>3</v>
      </c>
      <c r="H61" s="53">
        <v>0</v>
      </c>
      <c r="I61" s="53">
        <v>0</v>
      </c>
      <c r="J61" s="53">
        <v>0</v>
      </c>
      <c r="K61" s="53">
        <v>1</v>
      </c>
      <c r="L61" s="53">
        <v>63</v>
      </c>
      <c r="M61" s="53">
        <v>60</v>
      </c>
      <c r="N61" s="53">
        <v>0</v>
      </c>
      <c r="O61" s="53">
        <v>0</v>
      </c>
      <c r="P61" s="53">
        <v>0</v>
      </c>
      <c r="Q61" s="53">
        <v>0</v>
      </c>
      <c r="R61" s="53">
        <f t="shared" si="1"/>
        <v>60</v>
      </c>
    </row>
    <row r="62" spans="1:18" x14ac:dyDescent="0.3">
      <c r="A62" s="37" t="s">
        <v>354</v>
      </c>
      <c r="B62" s="37" t="s">
        <v>355</v>
      </c>
      <c r="C62" s="37" t="s">
        <v>356</v>
      </c>
      <c r="D62" s="37" t="s">
        <v>355</v>
      </c>
      <c r="F62" s="53">
        <v>2</v>
      </c>
      <c r="G62" s="53">
        <v>3</v>
      </c>
      <c r="H62" s="53">
        <v>0</v>
      </c>
      <c r="I62" s="53">
        <v>0</v>
      </c>
      <c r="J62" s="53">
        <v>0</v>
      </c>
      <c r="K62" s="53">
        <v>1</v>
      </c>
      <c r="L62" s="53">
        <v>25</v>
      </c>
      <c r="M62" s="53">
        <v>50</v>
      </c>
      <c r="N62" s="53">
        <v>0</v>
      </c>
      <c r="O62" s="53">
        <v>0</v>
      </c>
      <c r="P62" s="53">
        <v>0</v>
      </c>
      <c r="Q62" s="53">
        <v>0</v>
      </c>
      <c r="R62" s="53">
        <f t="shared" si="1"/>
        <v>50</v>
      </c>
    </row>
    <row r="63" spans="1:18" x14ac:dyDescent="0.3">
      <c r="A63" s="37" t="s">
        <v>357</v>
      </c>
      <c r="B63" s="37" t="s">
        <v>355</v>
      </c>
      <c r="C63" s="37" t="s">
        <v>356</v>
      </c>
      <c r="D63" s="37" t="s">
        <v>358</v>
      </c>
      <c r="F63" s="53">
        <v>2</v>
      </c>
      <c r="G63" s="53"/>
      <c r="H63" s="53">
        <v>0</v>
      </c>
      <c r="I63" s="53">
        <v>0</v>
      </c>
      <c r="J63" s="53">
        <v>0</v>
      </c>
      <c r="K63" s="53"/>
      <c r="L63" s="53"/>
      <c r="M63" s="53">
        <v>2</v>
      </c>
      <c r="N63" s="53">
        <v>0</v>
      </c>
      <c r="O63" s="53">
        <v>0</v>
      </c>
      <c r="P63" s="53">
        <v>0</v>
      </c>
      <c r="Q63" s="53">
        <v>0</v>
      </c>
      <c r="R63" s="53">
        <f t="shared" si="1"/>
        <v>2</v>
      </c>
    </row>
    <row r="64" spans="1:18" x14ac:dyDescent="0.3">
      <c r="A64" s="37" t="s">
        <v>359</v>
      </c>
      <c r="B64" s="37" t="s">
        <v>355</v>
      </c>
      <c r="C64" s="37" t="s">
        <v>356</v>
      </c>
      <c r="D64" s="37" t="s">
        <v>360</v>
      </c>
      <c r="F64" s="53">
        <v>2</v>
      </c>
      <c r="G64" s="53">
        <v>2</v>
      </c>
      <c r="H64" s="53">
        <v>0</v>
      </c>
      <c r="I64" s="53">
        <v>0</v>
      </c>
      <c r="J64" s="53">
        <v>0</v>
      </c>
      <c r="K64" s="53">
        <v>1</v>
      </c>
      <c r="L64" s="53">
        <v>16</v>
      </c>
      <c r="M64" s="53">
        <v>50</v>
      </c>
      <c r="N64" s="53">
        <v>0</v>
      </c>
      <c r="O64" s="53">
        <v>0</v>
      </c>
      <c r="P64" s="53">
        <v>0</v>
      </c>
      <c r="Q64" s="53">
        <v>0</v>
      </c>
      <c r="R64" s="53">
        <f t="shared" si="1"/>
        <v>50</v>
      </c>
    </row>
    <row r="65" spans="1:18" x14ac:dyDescent="0.3">
      <c r="A65" s="36" t="s">
        <v>361</v>
      </c>
      <c r="B65" s="36" t="s">
        <v>362</v>
      </c>
      <c r="C65" s="36" t="s">
        <v>363</v>
      </c>
      <c r="D65" s="36" t="s">
        <v>364</v>
      </c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 spans="1:18" x14ac:dyDescent="0.3">
      <c r="A66" s="36" t="s">
        <v>365</v>
      </c>
      <c r="B66" s="36" t="s">
        <v>362</v>
      </c>
      <c r="C66" s="36" t="s">
        <v>363</v>
      </c>
      <c r="D66" s="36" t="s">
        <v>366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</row>
    <row r="67" spans="1:18" x14ac:dyDescent="0.3">
      <c r="A67" s="37" t="s">
        <v>367</v>
      </c>
      <c r="B67" s="37" t="s">
        <v>368</v>
      </c>
      <c r="C67" s="37" t="s">
        <v>369</v>
      </c>
      <c r="D67" s="37" t="s">
        <v>370</v>
      </c>
      <c r="F67" s="53">
        <v>1.5</v>
      </c>
      <c r="G67" s="53">
        <v>3.5</v>
      </c>
      <c r="H67" s="53">
        <v>0</v>
      </c>
      <c r="I67" s="53">
        <v>0</v>
      </c>
      <c r="J67" s="53">
        <v>0</v>
      </c>
      <c r="K67" s="53">
        <v>1</v>
      </c>
      <c r="L67" s="53">
        <v>63</v>
      </c>
      <c r="M67" s="53">
        <v>40</v>
      </c>
      <c r="N67" s="53">
        <v>0</v>
      </c>
      <c r="O67" s="53">
        <v>0</v>
      </c>
      <c r="P67" s="53">
        <v>0</v>
      </c>
      <c r="Q67" s="53">
        <v>0</v>
      </c>
      <c r="R67" s="53">
        <f t="shared" ref="R67:R76" si="2" xml:space="preserve"> SUM(M67:Q67)</f>
        <v>40</v>
      </c>
    </row>
    <row r="68" spans="1:18" x14ac:dyDescent="0.3">
      <c r="A68" s="37" t="s">
        <v>371</v>
      </c>
      <c r="B68" s="37" t="s">
        <v>368</v>
      </c>
      <c r="C68" s="37" t="s">
        <v>369</v>
      </c>
      <c r="D68" s="37" t="s">
        <v>372</v>
      </c>
      <c r="F68" s="53"/>
      <c r="G68" s="53"/>
      <c r="H68" s="53">
        <v>0</v>
      </c>
      <c r="I68" s="53">
        <v>0</v>
      </c>
      <c r="J68" s="53">
        <v>0</v>
      </c>
      <c r="K68" s="53"/>
      <c r="L68" s="53"/>
      <c r="M68" s="53">
        <v>2</v>
      </c>
      <c r="N68" s="53">
        <v>0</v>
      </c>
      <c r="O68" s="53">
        <v>0</v>
      </c>
      <c r="P68" s="53">
        <v>0</v>
      </c>
      <c r="Q68" s="53">
        <v>0</v>
      </c>
      <c r="R68" s="53">
        <f t="shared" si="2"/>
        <v>2</v>
      </c>
    </row>
    <row r="69" spans="1:18" x14ac:dyDescent="0.3">
      <c r="A69" s="37" t="s">
        <v>373</v>
      </c>
      <c r="B69" s="37" t="s">
        <v>368</v>
      </c>
      <c r="C69" s="37" t="s">
        <v>369</v>
      </c>
      <c r="D69" s="37" t="s">
        <v>374</v>
      </c>
      <c r="F69" s="53">
        <v>2</v>
      </c>
      <c r="G69" s="53">
        <v>4</v>
      </c>
      <c r="H69" s="53">
        <v>0</v>
      </c>
      <c r="I69" s="53">
        <v>0</v>
      </c>
      <c r="J69" s="53">
        <v>0</v>
      </c>
      <c r="K69" s="53">
        <v>2</v>
      </c>
      <c r="L69" s="53">
        <v>125</v>
      </c>
      <c r="M69" s="53">
        <v>70</v>
      </c>
      <c r="N69" s="53">
        <v>0</v>
      </c>
      <c r="O69" s="53">
        <v>0</v>
      </c>
      <c r="P69" s="53">
        <v>0</v>
      </c>
      <c r="Q69" s="53">
        <v>0</v>
      </c>
      <c r="R69" s="53">
        <f t="shared" si="2"/>
        <v>70</v>
      </c>
    </row>
    <row r="70" spans="1:18" x14ac:dyDescent="0.3">
      <c r="A70" s="37" t="s">
        <v>375</v>
      </c>
      <c r="B70" s="37" t="s">
        <v>368</v>
      </c>
      <c r="C70" s="37" t="s">
        <v>369</v>
      </c>
      <c r="D70" s="37" t="s">
        <v>368</v>
      </c>
      <c r="F70" s="53">
        <v>3.5</v>
      </c>
      <c r="G70" s="53">
        <v>2.5</v>
      </c>
      <c r="H70" s="53">
        <v>0</v>
      </c>
      <c r="I70" s="53">
        <v>0</v>
      </c>
      <c r="J70" s="53">
        <v>0</v>
      </c>
      <c r="K70" s="53">
        <v>1</v>
      </c>
      <c r="L70" s="53">
        <v>63</v>
      </c>
      <c r="M70" s="53">
        <v>60</v>
      </c>
      <c r="N70" s="53">
        <v>0</v>
      </c>
      <c r="O70" s="53">
        <v>0</v>
      </c>
      <c r="P70" s="53">
        <v>0</v>
      </c>
      <c r="Q70" s="53">
        <v>0</v>
      </c>
      <c r="R70" s="53">
        <f t="shared" si="2"/>
        <v>60</v>
      </c>
    </row>
    <row r="71" spans="1:18" x14ac:dyDescent="0.3">
      <c r="A71" s="36" t="s">
        <v>376</v>
      </c>
      <c r="B71" s="36" t="s">
        <v>377</v>
      </c>
      <c r="C71" s="36" t="s">
        <v>378</v>
      </c>
      <c r="D71" s="36" t="s">
        <v>379</v>
      </c>
      <c r="F71" s="53"/>
      <c r="G71" s="53"/>
      <c r="H71" s="53">
        <v>0</v>
      </c>
      <c r="I71" s="53">
        <v>0</v>
      </c>
      <c r="J71" s="53">
        <v>0</v>
      </c>
      <c r="K71" s="53"/>
      <c r="L71" s="53"/>
      <c r="M71" s="53">
        <v>2</v>
      </c>
      <c r="N71" s="53">
        <v>0</v>
      </c>
      <c r="O71" s="53">
        <v>0</v>
      </c>
      <c r="P71" s="53">
        <v>0</v>
      </c>
      <c r="Q71" s="53">
        <v>0</v>
      </c>
      <c r="R71" s="53">
        <f t="shared" si="2"/>
        <v>2</v>
      </c>
    </row>
    <row r="72" spans="1:18" x14ac:dyDescent="0.3">
      <c r="A72" s="37" t="s">
        <v>380</v>
      </c>
      <c r="B72" s="37" t="s">
        <v>381</v>
      </c>
      <c r="C72" s="37" t="s">
        <v>382</v>
      </c>
      <c r="D72" s="37" t="s">
        <v>381</v>
      </c>
      <c r="F72" s="53">
        <v>1.5</v>
      </c>
      <c r="G72" s="53">
        <v>2.5</v>
      </c>
      <c r="H72" s="53">
        <v>0</v>
      </c>
      <c r="I72" s="53">
        <v>0</v>
      </c>
      <c r="J72" s="53">
        <v>0</v>
      </c>
      <c r="K72" s="53">
        <v>1</v>
      </c>
      <c r="L72" s="53">
        <v>25</v>
      </c>
      <c r="M72" s="53">
        <v>40</v>
      </c>
      <c r="N72" s="53">
        <v>0</v>
      </c>
      <c r="O72" s="53">
        <v>0</v>
      </c>
      <c r="P72" s="53">
        <v>0</v>
      </c>
      <c r="Q72" s="53">
        <v>0</v>
      </c>
      <c r="R72" s="53">
        <f t="shared" si="2"/>
        <v>40</v>
      </c>
    </row>
    <row r="73" spans="1:18" x14ac:dyDescent="0.3">
      <c r="A73" s="36" t="s">
        <v>383</v>
      </c>
      <c r="B73" s="36" t="s">
        <v>384</v>
      </c>
      <c r="C73" s="36" t="s">
        <v>385</v>
      </c>
      <c r="D73" s="36" t="s">
        <v>384</v>
      </c>
      <c r="F73" s="53">
        <v>2</v>
      </c>
      <c r="G73" s="53">
        <v>5</v>
      </c>
      <c r="H73" s="53">
        <v>0</v>
      </c>
      <c r="I73" s="53">
        <v>0</v>
      </c>
      <c r="J73" s="53">
        <v>0</v>
      </c>
      <c r="K73" s="53">
        <v>2</v>
      </c>
      <c r="L73" s="53">
        <v>126</v>
      </c>
      <c r="M73" s="53">
        <v>100</v>
      </c>
      <c r="N73" s="53">
        <v>0</v>
      </c>
      <c r="O73" s="53">
        <v>0</v>
      </c>
      <c r="P73" s="53">
        <v>0</v>
      </c>
      <c r="Q73" s="53">
        <v>0</v>
      </c>
      <c r="R73" s="53">
        <f t="shared" si="2"/>
        <v>100</v>
      </c>
    </row>
    <row r="74" spans="1:18" x14ac:dyDescent="0.3">
      <c r="A74" s="36" t="s">
        <v>386</v>
      </c>
      <c r="B74" s="36" t="s">
        <v>384</v>
      </c>
      <c r="C74" s="36" t="s">
        <v>385</v>
      </c>
      <c r="D74" s="36" t="s">
        <v>387</v>
      </c>
      <c r="F74" s="53">
        <v>1</v>
      </c>
      <c r="G74" s="53">
        <v>4</v>
      </c>
      <c r="H74" s="53">
        <v>0</v>
      </c>
      <c r="I74" s="53">
        <v>0</v>
      </c>
      <c r="J74" s="53">
        <v>0</v>
      </c>
      <c r="K74" s="53">
        <v>1</v>
      </c>
      <c r="L74" s="53">
        <v>25</v>
      </c>
      <c r="M74" s="53">
        <v>60</v>
      </c>
      <c r="N74" s="53">
        <v>0</v>
      </c>
      <c r="O74" s="53">
        <v>0</v>
      </c>
      <c r="P74" s="53">
        <v>0</v>
      </c>
      <c r="Q74" s="53">
        <v>0</v>
      </c>
      <c r="R74" s="53">
        <f t="shared" si="2"/>
        <v>60</v>
      </c>
    </row>
    <row r="75" spans="1:18" x14ac:dyDescent="0.3">
      <c r="A75" s="37" t="s">
        <v>388</v>
      </c>
      <c r="B75" s="37" t="s">
        <v>389</v>
      </c>
      <c r="C75" s="37" t="s">
        <v>390</v>
      </c>
      <c r="D75" s="37" t="s">
        <v>391</v>
      </c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</row>
    <row r="76" spans="1:18" x14ac:dyDescent="0.3">
      <c r="A76" s="37" t="s">
        <v>392</v>
      </c>
      <c r="B76" s="37" t="s">
        <v>389</v>
      </c>
      <c r="C76" s="37" t="s">
        <v>390</v>
      </c>
      <c r="D76" s="37" t="s">
        <v>389</v>
      </c>
      <c r="F76" s="53">
        <v>2</v>
      </c>
      <c r="G76" s="53">
        <v>8</v>
      </c>
      <c r="H76" s="53">
        <v>0</v>
      </c>
      <c r="I76" s="53">
        <v>0</v>
      </c>
      <c r="J76" s="53">
        <v>0</v>
      </c>
      <c r="K76" s="53">
        <v>3</v>
      </c>
      <c r="L76" s="53">
        <v>163</v>
      </c>
      <c r="M76" s="53">
        <v>160</v>
      </c>
      <c r="N76" s="53">
        <v>0</v>
      </c>
      <c r="O76" s="53">
        <v>0</v>
      </c>
      <c r="P76" s="53">
        <v>0</v>
      </c>
      <c r="Q76" s="53">
        <v>0</v>
      </c>
      <c r="R76" s="53">
        <f t="shared" si="2"/>
        <v>160</v>
      </c>
    </row>
    <row r="77" spans="1:18" x14ac:dyDescent="0.3">
      <c r="A77" s="37" t="s">
        <v>393</v>
      </c>
      <c r="B77" s="37" t="s">
        <v>389</v>
      </c>
      <c r="C77" s="37" t="s">
        <v>390</v>
      </c>
      <c r="D77" s="37" t="s">
        <v>394</v>
      </c>
      <c r="F77" s="53">
        <v>2</v>
      </c>
      <c r="G77" s="53">
        <v>0</v>
      </c>
      <c r="H77" s="53">
        <v>0</v>
      </c>
      <c r="I77" s="53">
        <v>3</v>
      </c>
      <c r="J77" s="53">
        <v>11</v>
      </c>
      <c r="K77" s="53">
        <v>10</v>
      </c>
      <c r="L77" s="53">
        <v>1476</v>
      </c>
      <c r="M77" s="53">
        <v>2000</v>
      </c>
      <c r="N77" s="53">
        <v>0</v>
      </c>
      <c r="O77" s="53">
        <v>400</v>
      </c>
      <c r="P77" s="53">
        <v>150</v>
      </c>
      <c r="Q77" s="53">
        <v>0</v>
      </c>
      <c r="R77" s="53">
        <f xml:space="preserve"> SUM(M77:Q77)</f>
        <v>2550</v>
      </c>
    </row>
    <row r="78" spans="1:18" x14ac:dyDescent="0.3">
      <c r="A78" s="37" t="s">
        <v>395</v>
      </c>
      <c r="B78" s="37" t="s">
        <v>389</v>
      </c>
      <c r="C78" s="37" t="s">
        <v>390</v>
      </c>
      <c r="D78" s="37" t="s">
        <v>396</v>
      </c>
      <c r="F78" s="53">
        <v>1.5</v>
      </c>
      <c r="G78" s="53">
        <v>0</v>
      </c>
      <c r="H78" s="53">
        <v>0</v>
      </c>
      <c r="I78" s="53">
        <v>0.5</v>
      </c>
      <c r="J78" s="53">
        <v>2</v>
      </c>
      <c r="K78" s="53">
        <v>1</v>
      </c>
      <c r="L78" s="53">
        <v>100</v>
      </c>
      <c r="M78" s="53">
        <v>80</v>
      </c>
      <c r="N78" s="53">
        <v>0</v>
      </c>
      <c r="O78" s="53">
        <v>0</v>
      </c>
      <c r="P78" s="53">
        <v>0</v>
      </c>
      <c r="Q78" s="53">
        <v>0</v>
      </c>
      <c r="R78" s="53">
        <f xml:space="preserve"> SUM(M78:Q78)</f>
        <v>80</v>
      </c>
    </row>
  </sheetData>
  <mergeCells count="5">
    <mergeCell ref="F1:R2"/>
    <mergeCell ref="A3:D3"/>
    <mergeCell ref="F3:J3"/>
    <mergeCell ref="K3:L3"/>
    <mergeCell ref="M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9"/>
  <sheetViews>
    <sheetView topLeftCell="CD1" workbookViewId="0">
      <pane ySplit="5" topLeftCell="A66" activePane="bottomLeft" state="frozen"/>
      <selection pane="bottomLeft" activeCell="CU6" sqref="CT6:CU79"/>
    </sheetView>
  </sheetViews>
  <sheetFormatPr defaultRowHeight="14.4" x14ac:dyDescent="0.3"/>
  <cols>
    <col min="1" max="1" width="10" bestFit="1" customWidth="1"/>
    <col min="2" max="2" width="17.6640625" customWidth="1"/>
    <col min="4" max="4" width="24.88671875" style="51" customWidth="1"/>
    <col min="5" max="89" width="8.88671875" customWidth="1"/>
    <col min="90" max="101" width="8.88671875" style="43" customWidth="1"/>
    <col min="102" max="119" width="8.88671875" customWidth="1"/>
  </cols>
  <sheetData>
    <row r="1" spans="1:119" ht="21" x14ac:dyDescent="0.3">
      <c r="A1" s="1" t="s">
        <v>0</v>
      </c>
      <c r="B1" s="1" t="str">
        <f>ExistingInfra!B1</f>
        <v>Bishnupur</v>
      </c>
      <c r="C1" s="1"/>
      <c r="D1" s="1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</row>
    <row r="2" spans="1:119" ht="21" x14ac:dyDescent="0.25">
      <c r="A2" s="3" t="s">
        <v>2</v>
      </c>
      <c r="B2" s="1" t="str">
        <f>ExistingInfra!B2</f>
        <v>Moirang</v>
      </c>
      <c r="C2" s="1"/>
      <c r="D2" s="1"/>
      <c r="E2" s="14"/>
      <c r="F2" s="109" t="s">
        <v>25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10" t="s">
        <v>26</v>
      </c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 t="s">
        <v>27</v>
      </c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5"/>
      <c r="BL2" s="110" t="s">
        <v>28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03" t="s">
        <v>29</v>
      </c>
      <c r="CM2" s="103"/>
      <c r="CN2" s="103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</row>
    <row r="3" spans="1:119" ht="78.599999999999994" customHeight="1" x14ac:dyDescent="0.25">
      <c r="A3" s="57" t="s">
        <v>3</v>
      </c>
      <c r="B3" s="58"/>
      <c r="C3" s="58"/>
      <c r="D3" s="58"/>
      <c r="E3" s="16"/>
      <c r="F3" s="105" t="s">
        <v>30</v>
      </c>
      <c r="G3" s="105"/>
      <c r="H3" s="105"/>
      <c r="I3" s="105"/>
      <c r="J3" s="105"/>
      <c r="K3" s="106" t="s">
        <v>31</v>
      </c>
      <c r="L3" s="106"/>
      <c r="M3" s="106"/>
      <c r="N3" s="106"/>
      <c r="O3" s="106"/>
      <c r="P3" s="107" t="s">
        <v>32</v>
      </c>
      <c r="Q3" s="107"/>
      <c r="R3" s="107"/>
      <c r="S3" s="107"/>
      <c r="T3" s="107"/>
      <c r="U3" s="108" t="s">
        <v>33</v>
      </c>
      <c r="V3" s="108"/>
      <c r="W3" s="108"/>
      <c r="X3" s="108"/>
      <c r="Y3" s="108"/>
      <c r="Z3" s="111" t="s">
        <v>34</v>
      </c>
      <c r="AA3" s="111"/>
      <c r="AB3" s="111"/>
      <c r="AC3" s="111"/>
      <c r="AD3" s="111"/>
      <c r="AE3" s="112" t="s">
        <v>35</v>
      </c>
      <c r="AF3" s="112"/>
      <c r="AG3" s="112"/>
      <c r="AH3" s="112"/>
      <c r="AI3" s="113"/>
      <c r="AJ3" s="68" t="s">
        <v>36</v>
      </c>
      <c r="AK3" s="68"/>
      <c r="AL3" s="68"/>
      <c r="AM3" s="68"/>
      <c r="AN3" s="68"/>
      <c r="AO3" s="68"/>
      <c r="AP3" s="68"/>
      <c r="AQ3" s="68"/>
      <c r="AR3" s="68"/>
      <c r="AS3" s="114" t="s">
        <v>37</v>
      </c>
      <c r="AT3" s="114"/>
      <c r="AU3" s="114"/>
      <c r="AV3" s="114"/>
      <c r="AW3" s="114"/>
      <c r="AX3" s="114"/>
      <c r="AY3" s="114"/>
      <c r="AZ3" s="114"/>
      <c r="BA3" s="114"/>
      <c r="BB3" s="73" t="s">
        <v>38</v>
      </c>
      <c r="BC3" s="73"/>
      <c r="BD3" s="73"/>
      <c r="BE3" s="73"/>
      <c r="BF3" s="73"/>
      <c r="BG3" s="73"/>
      <c r="BH3" s="73"/>
      <c r="BI3" s="73"/>
      <c r="BJ3" s="73"/>
      <c r="BK3" s="65" t="s">
        <v>39</v>
      </c>
      <c r="BL3" s="74"/>
      <c r="BM3" s="74"/>
      <c r="BN3" s="74"/>
      <c r="BO3" s="74"/>
      <c r="BP3" s="74"/>
      <c r="BQ3" s="74"/>
      <c r="BR3" s="74"/>
      <c r="BS3" s="66"/>
      <c r="BT3" s="69" t="s">
        <v>40</v>
      </c>
      <c r="BU3" s="90"/>
      <c r="BV3" s="90"/>
      <c r="BW3" s="90"/>
      <c r="BX3" s="90"/>
      <c r="BY3" s="90"/>
      <c r="BZ3" s="90"/>
      <c r="CA3" s="90"/>
      <c r="CB3" s="70"/>
      <c r="CC3" s="63" t="s">
        <v>41</v>
      </c>
      <c r="CD3" s="91"/>
      <c r="CE3" s="91"/>
      <c r="CF3" s="91"/>
      <c r="CG3" s="91"/>
      <c r="CH3" s="91"/>
      <c r="CI3" s="91"/>
      <c r="CJ3" s="91"/>
      <c r="CK3" s="64"/>
      <c r="CL3" s="92" t="s">
        <v>42</v>
      </c>
      <c r="CM3" s="92"/>
      <c r="CN3" s="92"/>
      <c r="CO3" s="92"/>
      <c r="CP3" s="92"/>
      <c r="CQ3" s="92"/>
      <c r="CR3" s="92"/>
      <c r="CS3" s="92"/>
      <c r="CT3" s="92"/>
      <c r="CU3" s="92"/>
      <c r="CV3" s="93" t="s">
        <v>43</v>
      </c>
      <c r="CW3" s="93"/>
      <c r="CX3" s="93"/>
      <c r="CY3" s="93"/>
      <c r="CZ3" s="93"/>
      <c r="DA3" s="93"/>
      <c r="DB3" s="93"/>
      <c r="DC3" s="93"/>
      <c r="DD3" s="93"/>
      <c r="DE3" s="93"/>
      <c r="DF3" s="94" t="s">
        <v>44</v>
      </c>
      <c r="DG3" s="94"/>
      <c r="DH3" s="94"/>
      <c r="DI3" s="94"/>
      <c r="DJ3" s="94"/>
      <c r="DK3" s="94"/>
      <c r="DL3" s="94"/>
      <c r="DM3" s="94"/>
      <c r="DN3" s="94"/>
      <c r="DO3" s="94"/>
    </row>
    <row r="4" spans="1:119" ht="28.8" x14ac:dyDescent="0.3">
      <c r="A4" s="95" t="s">
        <v>7</v>
      </c>
      <c r="B4" s="97" t="s">
        <v>8</v>
      </c>
      <c r="C4" s="97" t="s">
        <v>9</v>
      </c>
      <c r="D4" s="99" t="s">
        <v>10</v>
      </c>
      <c r="E4" s="101" t="s">
        <v>11</v>
      </c>
      <c r="F4" s="86" t="s">
        <v>45</v>
      </c>
      <c r="G4" s="86" t="s">
        <v>46</v>
      </c>
      <c r="H4" s="86" t="s">
        <v>47</v>
      </c>
      <c r="I4" s="86" t="s">
        <v>48</v>
      </c>
      <c r="J4" s="86" t="s">
        <v>49</v>
      </c>
      <c r="K4" s="88" t="s">
        <v>45</v>
      </c>
      <c r="L4" s="88" t="s">
        <v>46</v>
      </c>
      <c r="M4" s="88" t="s">
        <v>47</v>
      </c>
      <c r="N4" s="88" t="s">
        <v>48</v>
      </c>
      <c r="O4" s="88" t="s">
        <v>49</v>
      </c>
      <c r="P4" s="82" t="s">
        <v>45</v>
      </c>
      <c r="Q4" s="82" t="s">
        <v>46</v>
      </c>
      <c r="R4" s="82" t="s">
        <v>47</v>
      </c>
      <c r="S4" s="82" t="s">
        <v>48</v>
      </c>
      <c r="T4" s="82" t="s">
        <v>49</v>
      </c>
      <c r="U4" s="84" t="s">
        <v>45</v>
      </c>
      <c r="V4" s="84" t="s">
        <v>46</v>
      </c>
      <c r="W4" s="84" t="s">
        <v>47</v>
      </c>
      <c r="X4" s="84" t="s">
        <v>48</v>
      </c>
      <c r="Y4" s="84" t="s">
        <v>49</v>
      </c>
      <c r="Z4" s="75" t="s">
        <v>45</v>
      </c>
      <c r="AA4" s="75" t="s">
        <v>46</v>
      </c>
      <c r="AB4" s="75" t="s">
        <v>47</v>
      </c>
      <c r="AC4" s="75" t="s">
        <v>48</v>
      </c>
      <c r="AD4" s="75" t="s">
        <v>49</v>
      </c>
      <c r="AE4" s="77" t="s">
        <v>45</v>
      </c>
      <c r="AF4" s="77" t="s">
        <v>46</v>
      </c>
      <c r="AG4" s="77" t="s">
        <v>47</v>
      </c>
      <c r="AH4" s="77" t="s">
        <v>48</v>
      </c>
      <c r="AI4" s="79" t="s">
        <v>49</v>
      </c>
      <c r="AJ4" s="81" t="s">
        <v>45</v>
      </c>
      <c r="AK4" s="81"/>
      <c r="AL4" s="65" t="s">
        <v>46</v>
      </c>
      <c r="AM4" s="66"/>
      <c r="AN4" s="65" t="s">
        <v>47</v>
      </c>
      <c r="AO4" s="66"/>
      <c r="AP4" s="65" t="s">
        <v>48</v>
      </c>
      <c r="AQ4" s="66"/>
      <c r="AR4" s="81" t="s">
        <v>49</v>
      </c>
      <c r="AS4" s="69" t="s">
        <v>45</v>
      </c>
      <c r="AT4" s="70"/>
      <c r="AU4" s="69" t="s">
        <v>46</v>
      </c>
      <c r="AV4" s="70"/>
      <c r="AW4" s="69" t="s">
        <v>47</v>
      </c>
      <c r="AX4" s="70"/>
      <c r="AY4" s="69" t="s">
        <v>48</v>
      </c>
      <c r="AZ4" s="70"/>
      <c r="BA4" s="71" t="s">
        <v>49</v>
      </c>
      <c r="BB4" s="63" t="s">
        <v>45</v>
      </c>
      <c r="BC4" s="64"/>
      <c r="BD4" s="63" t="s">
        <v>46</v>
      </c>
      <c r="BE4" s="64"/>
      <c r="BF4" s="63" t="s">
        <v>47</v>
      </c>
      <c r="BG4" s="64"/>
      <c r="BH4" s="63" t="s">
        <v>48</v>
      </c>
      <c r="BI4" s="64"/>
      <c r="BJ4" s="73" t="s">
        <v>49</v>
      </c>
      <c r="BK4" s="74" t="s">
        <v>45</v>
      </c>
      <c r="BL4" s="66"/>
      <c r="BM4" s="65" t="s">
        <v>46</v>
      </c>
      <c r="BN4" s="66"/>
      <c r="BO4" s="65" t="s">
        <v>47</v>
      </c>
      <c r="BP4" s="66"/>
      <c r="BQ4" s="65" t="s">
        <v>48</v>
      </c>
      <c r="BR4" s="66"/>
      <c r="BS4" s="67" t="s">
        <v>49</v>
      </c>
      <c r="BT4" s="69" t="s">
        <v>45</v>
      </c>
      <c r="BU4" s="70"/>
      <c r="BV4" s="69" t="s">
        <v>46</v>
      </c>
      <c r="BW4" s="70"/>
      <c r="BX4" s="69" t="s">
        <v>47</v>
      </c>
      <c r="BY4" s="70"/>
      <c r="BZ4" s="69" t="s">
        <v>48</v>
      </c>
      <c r="CA4" s="70"/>
      <c r="CB4" s="17" t="s">
        <v>49</v>
      </c>
      <c r="CC4" s="63" t="s">
        <v>45</v>
      </c>
      <c r="CD4" s="64"/>
      <c r="CE4" s="63" t="s">
        <v>46</v>
      </c>
      <c r="CF4" s="64"/>
      <c r="CG4" s="63" t="s">
        <v>47</v>
      </c>
      <c r="CH4" s="64"/>
      <c r="CI4" s="63" t="s">
        <v>48</v>
      </c>
      <c r="CJ4" s="64"/>
      <c r="CK4" s="18" t="s">
        <v>49</v>
      </c>
      <c r="CL4" s="39" t="s">
        <v>45</v>
      </c>
      <c r="CM4" s="44"/>
      <c r="CN4" s="39" t="s">
        <v>46</v>
      </c>
      <c r="CO4" s="44"/>
      <c r="CP4" s="39" t="s">
        <v>47</v>
      </c>
      <c r="CQ4" s="44"/>
      <c r="CR4" s="39" t="s">
        <v>48</v>
      </c>
      <c r="CS4" s="44"/>
      <c r="CT4" s="39" t="s">
        <v>49</v>
      </c>
      <c r="CU4" s="44"/>
      <c r="CV4" s="45" t="s">
        <v>45</v>
      </c>
      <c r="CW4" s="46"/>
      <c r="CX4" s="19" t="s">
        <v>46</v>
      </c>
      <c r="CY4" s="20"/>
      <c r="CZ4" s="19" t="s">
        <v>47</v>
      </c>
      <c r="DA4" s="20"/>
      <c r="DB4" s="19" t="s">
        <v>48</v>
      </c>
      <c r="DC4" s="20"/>
      <c r="DD4" s="19" t="s">
        <v>49</v>
      </c>
      <c r="DE4" s="20"/>
      <c r="DF4" s="21" t="s">
        <v>45</v>
      </c>
      <c r="DG4" s="22"/>
      <c r="DH4" s="21" t="s">
        <v>46</v>
      </c>
      <c r="DI4" s="22"/>
      <c r="DJ4" s="21" t="s">
        <v>47</v>
      </c>
      <c r="DK4" s="22"/>
      <c r="DL4" s="21" t="s">
        <v>48</v>
      </c>
      <c r="DM4" s="22"/>
      <c r="DN4" s="21" t="s">
        <v>49</v>
      </c>
      <c r="DO4" s="22"/>
    </row>
    <row r="5" spans="1:119" ht="43.2" x14ac:dyDescent="0.3">
      <c r="A5" s="96"/>
      <c r="B5" s="98"/>
      <c r="C5" s="98"/>
      <c r="D5" s="100"/>
      <c r="E5" s="102"/>
      <c r="F5" s="87"/>
      <c r="G5" s="87"/>
      <c r="H5" s="87"/>
      <c r="I5" s="87"/>
      <c r="J5" s="87"/>
      <c r="K5" s="89"/>
      <c r="L5" s="89"/>
      <c r="M5" s="89"/>
      <c r="N5" s="89"/>
      <c r="O5" s="89"/>
      <c r="P5" s="83"/>
      <c r="Q5" s="83"/>
      <c r="R5" s="83"/>
      <c r="S5" s="83"/>
      <c r="T5" s="83"/>
      <c r="U5" s="85"/>
      <c r="V5" s="85"/>
      <c r="W5" s="85"/>
      <c r="X5" s="85"/>
      <c r="Y5" s="85"/>
      <c r="Z5" s="76"/>
      <c r="AA5" s="76"/>
      <c r="AB5" s="76"/>
      <c r="AC5" s="76"/>
      <c r="AD5" s="76"/>
      <c r="AE5" s="78"/>
      <c r="AF5" s="78"/>
      <c r="AG5" s="78"/>
      <c r="AH5" s="78"/>
      <c r="AI5" s="80"/>
      <c r="AJ5" s="23" t="s">
        <v>50</v>
      </c>
      <c r="AK5" s="23" t="s">
        <v>51</v>
      </c>
      <c r="AL5" s="23" t="s">
        <v>50</v>
      </c>
      <c r="AM5" s="23" t="s">
        <v>51</v>
      </c>
      <c r="AN5" s="23" t="s">
        <v>50</v>
      </c>
      <c r="AO5" s="23" t="s">
        <v>51</v>
      </c>
      <c r="AP5" s="23" t="s">
        <v>50</v>
      </c>
      <c r="AQ5" s="23" t="s">
        <v>51</v>
      </c>
      <c r="AR5" s="81"/>
      <c r="AS5" s="24" t="s">
        <v>50</v>
      </c>
      <c r="AT5" s="24" t="s">
        <v>51</v>
      </c>
      <c r="AU5" s="24" t="s">
        <v>50</v>
      </c>
      <c r="AV5" s="24" t="s">
        <v>51</v>
      </c>
      <c r="AW5" s="24" t="s">
        <v>50</v>
      </c>
      <c r="AX5" s="24" t="s">
        <v>51</v>
      </c>
      <c r="AY5" s="24" t="s">
        <v>50</v>
      </c>
      <c r="AZ5" s="24" t="s">
        <v>51</v>
      </c>
      <c r="BA5" s="72"/>
      <c r="BB5" s="25" t="s">
        <v>50</v>
      </c>
      <c r="BC5" s="25" t="s">
        <v>51</v>
      </c>
      <c r="BD5" s="25" t="s">
        <v>50</v>
      </c>
      <c r="BE5" s="25" t="s">
        <v>51</v>
      </c>
      <c r="BF5" s="25" t="s">
        <v>50</v>
      </c>
      <c r="BG5" s="25" t="s">
        <v>51</v>
      </c>
      <c r="BH5" s="25" t="s">
        <v>50</v>
      </c>
      <c r="BI5" s="25" t="s">
        <v>51</v>
      </c>
      <c r="BJ5" s="73"/>
      <c r="BK5" s="23" t="s">
        <v>50</v>
      </c>
      <c r="BL5" s="23" t="s">
        <v>51</v>
      </c>
      <c r="BM5" s="23" t="s">
        <v>50</v>
      </c>
      <c r="BN5" s="23" t="s">
        <v>51</v>
      </c>
      <c r="BO5" s="23" t="s">
        <v>50</v>
      </c>
      <c r="BP5" s="23" t="s">
        <v>51</v>
      </c>
      <c r="BQ5" s="23" t="s">
        <v>50</v>
      </c>
      <c r="BR5" s="23" t="s">
        <v>51</v>
      </c>
      <c r="BS5" s="68"/>
      <c r="BT5" s="24" t="s">
        <v>50</v>
      </c>
      <c r="BU5" s="24" t="s">
        <v>51</v>
      </c>
      <c r="BV5" s="24" t="s">
        <v>50</v>
      </c>
      <c r="BW5" s="24" t="s">
        <v>51</v>
      </c>
      <c r="BX5" s="24" t="s">
        <v>50</v>
      </c>
      <c r="BY5" s="24" t="s">
        <v>51</v>
      </c>
      <c r="BZ5" s="24" t="s">
        <v>50</v>
      </c>
      <c r="CA5" s="24" t="s">
        <v>51</v>
      </c>
      <c r="CB5" s="26"/>
      <c r="CC5" s="25" t="s">
        <v>50</v>
      </c>
      <c r="CD5" s="25" t="s">
        <v>51</v>
      </c>
      <c r="CE5" s="25" t="s">
        <v>50</v>
      </c>
      <c r="CF5" s="25" t="s">
        <v>51</v>
      </c>
      <c r="CG5" s="25" t="s">
        <v>50</v>
      </c>
      <c r="CH5" s="25" t="s">
        <v>51</v>
      </c>
      <c r="CI5" s="25" t="s">
        <v>50</v>
      </c>
      <c r="CJ5" s="25" t="s">
        <v>51</v>
      </c>
      <c r="CK5" s="27"/>
      <c r="CL5" s="40" t="s">
        <v>52</v>
      </c>
      <c r="CM5" s="40" t="s">
        <v>53</v>
      </c>
      <c r="CN5" s="40" t="s">
        <v>52</v>
      </c>
      <c r="CO5" s="40" t="s">
        <v>53</v>
      </c>
      <c r="CP5" s="40" t="s">
        <v>52</v>
      </c>
      <c r="CQ5" s="40" t="s">
        <v>53</v>
      </c>
      <c r="CR5" s="40" t="s">
        <v>52</v>
      </c>
      <c r="CS5" s="40" t="s">
        <v>53</v>
      </c>
      <c r="CT5" s="40" t="s">
        <v>52</v>
      </c>
      <c r="CU5" s="40" t="s">
        <v>53</v>
      </c>
      <c r="CV5" s="47" t="s">
        <v>52</v>
      </c>
      <c r="CW5" s="47" t="s">
        <v>53</v>
      </c>
      <c r="CX5" s="28" t="s">
        <v>52</v>
      </c>
      <c r="CY5" s="28" t="s">
        <v>53</v>
      </c>
      <c r="CZ5" s="28" t="s">
        <v>52</v>
      </c>
      <c r="DA5" s="28" t="s">
        <v>53</v>
      </c>
      <c r="DB5" s="28" t="s">
        <v>52</v>
      </c>
      <c r="DC5" s="28" t="s">
        <v>53</v>
      </c>
      <c r="DD5" s="28" t="s">
        <v>52</v>
      </c>
      <c r="DE5" s="28" t="s">
        <v>53</v>
      </c>
      <c r="DF5" s="29" t="s">
        <v>52</v>
      </c>
      <c r="DG5" s="29" t="s">
        <v>53</v>
      </c>
      <c r="DH5" s="29" t="s">
        <v>52</v>
      </c>
      <c r="DI5" s="29" t="s">
        <v>53</v>
      </c>
      <c r="DJ5" s="29" t="s">
        <v>52</v>
      </c>
      <c r="DK5" s="29" t="s">
        <v>53</v>
      </c>
      <c r="DL5" s="29" t="s">
        <v>52</v>
      </c>
      <c r="DM5" s="29" t="s">
        <v>53</v>
      </c>
      <c r="DN5" s="29" t="s">
        <v>52</v>
      </c>
      <c r="DO5" s="29" t="s">
        <v>53</v>
      </c>
    </row>
    <row r="6" spans="1:119" x14ac:dyDescent="0.3">
      <c r="A6" s="36" t="s">
        <v>70</v>
      </c>
      <c r="B6" s="36" t="s">
        <v>261</v>
      </c>
      <c r="C6" s="36" t="s">
        <v>262</v>
      </c>
      <c r="D6" s="49" t="s">
        <v>261</v>
      </c>
      <c r="E6" s="36"/>
      <c r="F6" s="36">
        <v>55</v>
      </c>
      <c r="G6" s="36"/>
      <c r="H6" s="36"/>
      <c r="I6" s="36"/>
      <c r="J6" s="36"/>
      <c r="K6" s="36">
        <v>55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>
        <v>0.5</v>
      </c>
      <c r="AK6" s="36"/>
      <c r="AL6" s="36"/>
      <c r="AM6" s="36"/>
      <c r="AN6" s="36"/>
      <c r="AO6" s="36"/>
      <c r="AP6" s="36"/>
      <c r="AQ6" s="36"/>
      <c r="AR6" s="36"/>
      <c r="AS6" s="36">
        <v>1</v>
      </c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41"/>
      <c r="CM6" s="41"/>
      <c r="CN6" s="41"/>
      <c r="CO6" s="41"/>
      <c r="CP6" s="41"/>
      <c r="CQ6" s="41"/>
      <c r="CR6" s="41"/>
      <c r="CS6" s="41"/>
      <c r="CT6" s="41">
        <f>CL6+CN6+CP6+CR6</f>
        <v>0</v>
      </c>
      <c r="CU6" s="41">
        <f>CM6+CO6+CQ6+CS6</f>
        <v>0</v>
      </c>
      <c r="CV6" s="41"/>
      <c r="CW6" s="41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</row>
    <row r="7" spans="1:119" x14ac:dyDescent="0.3">
      <c r="A7" s="36" t="s">
        <v>71</v>
      </c>
      <c r="B7" s="36" t="s">
        <v>261</v>
      </c>
      <c r="C7" s="36" t="s">
        <v>262</v>
      </c>
      <c r="D7" s="49" t="s">
        <v>263</v>
      </c>
      <c r="E7" s="36"/>
      <c r="F7" s="36">
        <v>25</v>
      </c>
      <c r="G7" s="36"/>
      <c r="H7" s="36"/>
      <c r="I7" s="36"/>
      <c r="J7" s="36"/>
      <c r="K7" s="36">
        <v>25</v>
      </c>
      <c r="L7" s="36"/>
      <c r="M7" s="36"/>
      <c r="N7" s="36"/>
      <c r="O7" s="36"/>
      <c r="P7" s="36"/>
      <c r="Q7" s="36"/>
      <c r="R7" s="36"/>
      <c r="S7" s="36"/>
      <c r="T7" s="36"/>
      <c r="U7" s="36">
        <v>1</v>
      </c>
      <c r="V7" s="36"/>
      <c r="W7" s="36"/>
      <c r="X7" s="36"/>
      <c r="Y7" s="36"/>
      <c r="Z7" s="36">
        <v>1</v>
      </c>
      <c r="AA7" s="36"/>
      <c r="AB7" s="36"/>
      <c r="AC7" s="36"/>
      <c r="AD7" s="36"/>
      <c r="AE7" s="36"/>
      <c r="AF7" s="36"/>
      <c r="AG7" s="36"/>
      <c r="AH7" s="36"/>
      <c r="AI7" s="36"/>
      <c r="AJ7" s="36">
        <v>1.2</v>
      </c>
      <c r="AK7" s="36"/>
      <c r="AL7" s="36"/>
      <c r="AM7" s="36"/>
      <c r="AN7" s="36"/>
      <c r="AO7" s="36"/>
      <c r="AP7" s="36"/>
      <c r="AQ7" s="36"/>
      <c r="AR7" s="36"/>
      <c r="AS7" s="36">
        <v>1</v>
      </c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41">
        <v>1</v>
      </c>
      <c r="CM7" s="41">
        <v>16</v>
      </c>
      <c r="CN7" s="41"/>
      <c r="CO7" s="41"/>
      <c r="CP7" s="41"/>
      <c r="CQ7" s="41"/>
      <c r="CR7" s="41"/>
      <c r="CS7" s="41"/>
      <c r="CT7" s="41">
        <f t="shared" ref="CT7:CT70" si="0">CL7+CN7+CP7+CR7</f>
        <v>1</v>
      </c>
      <c r="CU7" s="41">
        <f t="shared" ref="CU7:CU70" si="1">CM7+CO7+CQ7+CS7</f>
        <v>16</v>
      </c>
      <c r="CV7" s="41">
        <v>1</v>
      </c>
      <c r="CW7" s="41">
        <v>16</v>
      </c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</row>
    <row r="8" spans="1:119" x14ac:dyDescent="0.3">
      <c r="A8" s="37" t="s">
        <v>72</v>
      </c>
      <c r="B8" s="37" t="s">
        <v>264</v>
      </c>
      <c r="C8" s="37" t="s">
        <v>265</v>
      </c>
      <c r="D8" s="50" t="s">
        <v>82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42"/>
      <c r="CM8" s="42"/>
      <c r="CN8" s="42"/>
      <c r="CO8" s="42"/>
      <c r="CP8" s="42"/>
      <c r="CQ8" s="42"/>
      <c r="CR8" s="42"/>
      <c r="CS8" s="42"/>
      <c r="CT8" s="41">
        <f t="shared" si="0"/>
        <v>0</v>
      </c>
      <c r="CU8" s="41">
        <f t="shared" si="1"/>
        <v>0</v>
      </c>
      <c r="CV8" s="42"/>
      <c r="CW8" s="42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</row>
    <row r="9" spans="1:119" x14ac:dyDescent="0.3">
      <c r="A9" s="37" t="s">
        <v>73</v>
      </c>
      <c r="B9" s="37" t="s">
        <v>264</v>
      </c>
      <c r="C9" s="37" t="s">
        <v>265</v>
      </c>
      <c r="D9" s="50" t="s">
        <v>266</v>
      </c>
      <c r="E9" s="36"/>
      <c r="F9" s="37">
        <v>82</v>
      </c>
      <c r="G9" s="37"/>
      <c r="H9" s="37"/>
      <c r="I9" s="37"/>
      <c r="J9" s="37"/>
      <c r="K9" s="37">
        <v>82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>
        <v>0.5</v>
      </c>
      <c r="AK9" s="37"/>
      <c r="AL9" s="37"/>
      <c r="AM9" s="37"/>
      <c r="AN9" s="37"/>
      <c r="AO9" s="37"/>
      <c r="AP9" s="37"/>
      <c r="AQ9" s="37"/>
      <c r="AR9" s="37"/>
      <c r="AS9" s="37">
        <v>0</v>
      </c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42"/>
      <c r="CM9" s="42"/>
      <c r="CN9" s="42"/>
      <c r="CO9" s="42"/>
      <c r="CP9" s="42"/>
      <c r="CQ9" s="42"/>
      <c r="CR9" s="42"/>
      <c r="CS9" s="42"/>
      <c r="CT9" s="41">
        <f t="shared" si="0"/>
        <v>0</v>
      </c>
      <c r="CU9" s="41">
        <f t="shared" si="1"/>
        <v>0</v>
      </c>
      <c r="CV9" s="42"/>
      <c r="CW9" s="42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</row>
    <row r="10" spans="1:119" x14ac:dyDescent="0.3">
      <c r="A10" s="37" t="s">
        <v>74</v>
      </c>
      <c r="B10" s="37" t="s">
        <v>264</v>
      </c>
      <c r="C10" s="37" t="s">
        <v>265</v>
      </c>
      <c r="D10" s="50" t="s">
        <v>267</v>
      </c>
      <c r="E10" s="37"/>
      <c r="F10" s="37">
        <v>25</v>
      </c>
      <c r="G10" s="37"/>
      <c r="H10" s="37"/>
      <c r="I10" s="37"/>
      <c r="J10" s="37"/>
      <c r="K10" s="37">
        <v>25</v>
      </c>
      <c r="L10" s="37"/>
      <c r="M10" s="37"/>
      <c r="N10" s="37"/>
      <c r="O10" s="37"/>
      <c r="P10" s="37"/>
      <c r="Q10" s="37"/>
      <c r="R10" s="37"/>
      <c r="S10" s="37"/>
      <c r="T10" s="37"/>
      <c r="U10" s="37">
        <v>1.2</v>
      </c>
      <c r="V10" s="37"/>
      <c r="W10" s="37"/>
      <c r="X10" s="37"/>
      <c r="Y10" s="37"/>
      <c r="Z10" s="37">
        <v>0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>
        <v>1</v>
      </c>
      <c r="AK10" s="37"/>
      <c r="AL10" s="37"/>
      <c r="AM10" s="37"/>
      <c r="AN10" s="37"/>
      <c r="AO10" s="37"/>
      <c r="AP10" s="37"/>
      <c r="AQ10" s="37"/>
      <c r="AR10" s="37"/>
      <c r="AS10" s="37">
        <v>0</v>
      </c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>
        <v>0</v>
      </c>
      <c r="BL10" s="37"/>
      <c r="BM10" s="37"/>
      <c r="BN10" s="37"/>
      <c r="BO10" s="37"/>
      <c r="BP10" s="37"/>
      <c r="BQ10" s="37"/>
      <c r="BR10" s="37"/>
      <c r="BS10" s="37"/>
      <c r="BT10" s="37">
        <v>1</v>
      </c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42">
        <v>1</v>
      </c>
      <c r="CM10" s="42">
        <v>5</v>
      </c>
      <c r="CN10" s="42"/>
      <c r="CO10" s="42"/>
      <c r="CP10" s="42"/>
      <c r="CQ10" s="42"/>
      <c r="CR10" s="42"/>
      <c r="CS10" s="42"/>
      <c r="CT10" s="41">
        <f t="shared" si="0"/>
        <v>1</v>
      </c>
      <c r="CU10" s="41">
        <f t="shared" si="1"/>
        <v>5</v>
      </c>
      <c r="CV10" s="42">
        <v>1</v>
      </c>
      <c r="CW10" s="42">
        <v>5</v>
      </c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</row>
    <row r="11" spans="1:119" x14ac:dyDescent="0.3">
      <c r="A11" s="36" t="s">
        <v>75</v>
      </c>
      <c r="B11" s="36" t="s">
        <v>268</v>
      </c>
      <c r="C11" s="36" t="s">
        <v>269</v>
      </c>
      <c r="D11" s="49" t="s">
        <v>270</v>
      </c>
      <c r="E11" s="37"/>
      <c r="F11" s="36">
        <v>407</v>
      </c>
      <c r="G11" s="36"/>
      <c r="H11" s="36"/>
      <c r="I11" s="36"/>
      <c r="J11" s="36"/>
      <c r="K11" s="36">
        <v>407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>
        <v>0.5</v>
      </c>
      <c r="AK11" s="36"/>
      <c r="AL11" s="36"/>
      <c r="AM11" s="36"/>
      <c r="AN11" s="36"/>
      <c r="AO11" s="36"/>
      <c r="AP11" s="36"/>
      <c r="AQ11" s="36"/>
      <c r="AR11" s="36"/>
      <c r="AS11" s="36">
        <v>0</v>
      </c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41"/>
      <c r="CM11" s="41"/>
      <c r="CN11" s="41"/>
      <c r="CO11" s="41"/>
      <c r="CP11" s="41"/>
      <c r="CQ11" s="41"/>
      <c r="CR11" s="41"/>
      <c r="CS11" s="41"/>
      <c r="CT11" s="41">
        <f t="shared" si="0"/>
        <v>0</v>
      </c>
      <c r="CU11" s="41">
        <f t="shared" si="1"/>
        <v>0</v>
      </c>
      <c r="CV11" s="41"/>
      <c r="CW11" s="41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</row>
    <row r="12" spans="1:119" x14ac:dyDescent="0.3">
      <c r="A12" s="36" t="s">
        <v>76</v>
      </c>
      <c r="B12" s="36" t="s">
        <v>268</v>
      </c>
      <c r="C12" s="36" t="s">
        <v>269</v>
      </c>
      <c r="D12" s="49" t="s">
        <v>271</v>
      </c>
      <c r="E12" s="3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41"/>
      <c r="CM12" s="41"/>
      <c r="CN12" s="41"/>
      <c r="CO12" s="41"/>
      <c r="CP12" s="41"/>
      <c r="CQ12" s="41"/>
      <c r="CR12" s="41"/>
      <c r="CS12" s="41"/>
      <c r="CT12" s="41">
        <f t="shared" si="0"/>
        <v>0</v>
      </c>
      <c r="CU12" s="41">
        <f t="shared" si="1"/>
        <v>0</v>
      </c>
      <c r="CV12" s="41"/>
      <c r="CW12" s="41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</row>
    <row r="13" spans="1:119" x14ac:dyDescent="0.3">
      <c r="A13" s="36" t="s">
        <v>77</v>
      </c>
      <c r="B13" s="36" t="s">
        <v>268</v>
      </c>
      <c r="C13" s="36" t="s">
        <v>269</v>
      </c>
      <c r="D13" s="49" t="s">
        <v>272</v>
      </c>
      <c r="E13" s="36"/>
      <c r="F13" s="36"/>
      <c r="G13" s="36"/>
      <c r="H13" s="36">
        <v>87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>
        <v>0.97</v>
      </c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>
        <v>1.25</v>
      </c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>
        <v>2.46</v>
      </c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41"/>
      <c r="CM13" s="41"/>
      <c r="CN13" s="41"/>
      <c r="CO13" s="41"/>
      <c r="CP13" s="41">
        <v>2</v>
      </c>
      <c r="CQ13" s="41">
        <v>25</v>
      </c>
      <c r="CR13" s="41"/>
      <c r="CS13" s="41"/>
      <c r="CT13" s="41">
        <f t="shared" si="0"/>
        <v>2</v>
      </c>
      <c r="CU13" s="41">
        <f t="shared" si="1"/>
        <v>25</v>
      </c>
      <c r="CV13" s="41"/>
      <c r="CW13" s="41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</row>
    <row r="14" spans="1:119" ht="28.8" x14ac:dyDescent="0.3">
      <c r="A14" s="36" t="s">
        <v>78</v>
      </c>
      <c r="B14" s="36" t="s">
        <v>268</v>
      </c>
      <c r="C14" s="36" t="s">
        <v>269</v>
      </c>
      <c r="D14" s="49" t="s">
        <v>273</v>
      </c>
      <c r="E14" s="36"/>
      <c r="F14" s="36"/>
      <c r="G14" s="36"/>
      <c r="H14" s="36">
        <v>25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>
        <v>0.02</v>
      </c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>
        <v>0.8</v>
      </c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>
        <v>1.36</v>
      </c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41"/>
      <c r="CM14" s="41"/>
      <c r="CN14" s="41"/>
      <c r="CO14" s="41"/>
      <c r="CP14" s="41">
        <v>1</v>
      </c>
      <c r="CQ14" s="41">
        <v>63</v>
      </c>
      <c r="CR14" s="41"/>
      <c r="CS14" s="41"/>
      <c r="CT14" s="41">
        <f t="shared" si="0"/>
        <v>1</v>
      </c>
      <c r="CU14" s="41">
        <f t="shared" si="1"/>
        <v>63</v>
      </c>
      <c r="CV14" s="41"/>
      <c r="CW14" s="41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</row>
    <row r="15" spans="1:119" x14ac:dyDescent="0.3">
      <c r="A15" s="36" t="s">
        <v>79</v>
      </c>
      <c r="B15" s="36" t="s">
        <v>268</v>
      </c>
      <c r="C15" s="36" t="s">
        <v>269</v>
      </c>
      <c r="D15" s="49" t="s">
        <v>274</v>
      </c>
      <c r="E15" s="37"/>
      <c r="F15" s="36"/>
      <c r="G15" s="36"/>
      <c r="H15" s="36">
        <v>59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>
        <v>1.64</v>
      </c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>
        <v>1.1299999999999999</v>
      </c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>
        <v>1.89</v>
      </c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41"/>
      <c r="CM15" s="41"/>
      <c r="CN15" s="41"/>
      <c r="CO15" s="41"/>
      <c r="CP15" s="41">
        <v>2</v>
      </c>
      <c r="CQ15" s="41">
        <v>25</v>
      </c>
      <c r="CR15" s="41"/>
      <c r="CS15" s="41"/>
      <c r="CT15" s="41">
        <f t="shared" si="0"/>
        <v>2</v>
      </c>
      <c r="CU15" s="41">
        <f t="shared" si="1"/>
        <v>25</v>
      </c>
      <c r="CV15" s="41"/>
      <c r="CW15" s="41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</row>
    <row r="16" spans="1:119" x14ac:dyDescent="0.3">
      <c r="A16" s="36" t="s">
        <v>80</v>
      </c>
      <c r="B16" s="36" t="s">
        <v>268</v>
      </c>
      <c r="C16" s="36" t="s">
        <v>269</v>
      </c>
      <c r="D16" s="49" t="s">
        <v>275</v>
      </c>
      <c r="E16" s="37"/>
      <c r="F16" s="36"/>
      <c r="G16" s="36"/>
      <c r="H16" s="36">
        <v>73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>
        <v>1.05</v>
      </c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>
        <v>1.2</v>
      </c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>
        <v>2.77</v>
      </c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41"/>
      <c r="CM16" s="41"/>
      <c r="CN16" s="41"/>
      <c r="CO16" s="41"/>
      <c r="CP16" s="41">
        <v>2</v>
      </c>
      <c r="CQ16" s="41">
        <v>25</v>
      </c>
      <c r="CR16" s="41"/>
      <c r="CS16" s="41"/>
      <c r="CT16" s="41">
        <f t="shared" si="0"/>
        <v>2</v>
      </c>
      <c r="CU16" s="41">
        <f t="shared" si="1"/>
        <v>25</v>
      </c>
      <c r="CV16" s="41"/>
      <c r="CW16" s="41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</row>
    <row r="17" spans="1:119" x14ac:dyDescent="0.3">
      <c r="A17" s="36" t="s">
        <v>81</v>
      </c>
      <c r="B17" s="36" t="s">
        <v>268</v>
      </c>
      <c r="C17" s="36" t="s">
        <v>269</v>
      </c>
      <c r="D17" s="49" t="s">
        <v>276</v>
      </c>
      <c r="E17" s="36"/>
      <c r="F17" s="36">
        <v>35</v>
      </c>
      <c r="G17" s="36"/>
      <c r="H17" s="36"/>
      <c r="I17" s="36"/>
      <c r="J17" s="36"/>
      <c r="K17" s="36">
        <v>35</v>
      </c>
      <c r="L17" s="36"/>
      <c r="M17" s="36"/>
      <c r="N17" s="36"/>
      <c r="O17" s="36"/>
      <c r="P17" s="36"/>
      <c r="Q17" s="36"/>
      <c r="R17" s="36"/>
      <c r="S17" s="36"/>
      <c r="T17" s="36"/>
      <c r="U17" s="36">
        <v>0.8</v>
      </c>
      <c r="V17" s="36"/>
      <c r="W17" s="36"/>
      <c r="X17" s="36"/>
      <c r="Y17" s="36"/>
      <c r="Z17" s="36">
        <v>0</v>
      </c>
      <c r="AA17" s="36"/>
      <c r="AB17" s="36"/>
      <c r="AC17" s="36"/>
      <c r="AD17" s="36"/>
      <c r="AE17" s="36"/>
      <c r="AF17" s="36"/>
      <c r="AG17" s="36"/>
      <c r="AH17" s="36"/>
      <c r="AI17" s="36"/>
      <c r="AJ17" s="36">
        <v>1</v>
      </c>
      <c r="AK17" s="36"/>
      <c r="AL17" s="36"/>
      <c r="AM17" s="36"/>
      <c r="AN17" s="36"/>
      <c r="AO17" s="36"/>
      <c r="AP17" s="36"/>
      <c r="AQ17" s="36"/>
      <c r="AR17" s="36"/>
      <c r="AS17" s="36">
        <v>1</v>
      </c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41">
        <v>1</v>
      </c>
      <c r="CM17" s="41">
        <v>25</v>
      </c>
      <c r="CN17" s="41"/>
      <c r="CO17" s="41"/>
      <c r="CP17" s="41"/>
      <c r="CQ17" s="41"/>
      <c r="CR17" s="41"/>
      <c r="CS17" s="41"/>
      <c r="CT17" s="41">
        <f t="shared" si="0"/>
        <v>1</v>
      </c>
      <c r="CU17" s="41">
        <f t="shared" si="1"/>
        <v>25</v>
      </c>
      <c r="CV17" s="41">
        <v>1</v>
      </c>
      <c r="CW17" s="41">
        <v>25</v>
      </c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</row>
    <row r="18" spans="1:119" x14ac:dyDescent="0.3">
      <c r="A18" s="37" t="s">
        <v>83</v>
      </c>
      <c r="B18" s="37" t="s">
        <v>277</v>
      </c>
      <c r="C18" s="37" t="s">
        <v>278</v>
      </c>
      <c r="D18" s="50" t="s">
        <v>279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42"/>
      <c r="CM18" s="42"/>
      <c r="CN18" s="42"/>
      <c r="CO18" s="42"/>
      <c r="CP18" s="42"/>
      <c r="CQ18" s="42"/>
      <c r="CR18" s="42"/>
      <c r="CS18" s="42"/>
      <c r="CT18" s="41">
        <f t="shared" si="0"/>
        <v>0</v>
      </c>
      <c r="CU18" s="41">
        <f t="shared" si="1"/>
        <v>0</v>
      </c>
      <c r="CV18" s="42"/>
      <c r="CW18" s="42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</row>
    <row r="19" spans="1:119" x14ac:dyDescent="0.3">
      <c r="A19" s="37" t="s">
        <v>84</v>
      </c>
      <c r="B19" s="37" t="s">
        <v>277</v>
      </c>
      <c r="C19" s="37" t="s">
        <v>278</v>
      </c>
      <c r="D19" s="50" t="s">
        <v>280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42"/>
      <c r="CM19" s="42"/>
      <c r="CN19" s="42"/>
      <c r="CO19" s="42"/>
      <c r="CP19" s="42"/>
      <c r="CQ19" s="42"/>
      <c r="CR19" s="42"/>
      <c r="CS19" s="42"/>
      <c r="CT19" s="41">
        <f t="shared" si="0"/>
        <v>0</v>
      </c>
      <c r="CU19" s="41">
        <f t="shared" si="1"/>
        <v>0</v>
      </c>
      <c r="CV19" s="42"/>
      <c r="CW19" s="42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</row>
    <row r="20" spans="1:119" x14ac:dyDescent="0.3">
      <c r="A20" s="37" t="s">
        <v>85</v>
      </c>
      <c r="B20" s="37" t="s">
        <v>277</v>
      </c>
      <c r="C20" s="37" t="s">
        <v>278</v>
      </c>
      <c r="D20" s="50" t="s">
        <v>281</v>
      </c>
      <c r="E20" s="37"/>
      <c r="F20" s="37"/>
      <c r="G20" s="37"/>
      <c r="H20" s="37">
        <v>41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>
        <v>0.59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>
        <v>0.9</v>
      </c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>
        <v>2.1</v>
      </c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42"/>
      <c r="CM20" s="42"/>
      <c r="CN20" s="42"/>
      <c r="CO20" s="42"/>
      <c r="CP20" s="42">
        <v>2</v>
      </c>
      <c r="CQ20" s="42">
        <v>25</v>
      </c>
      <c r="CR20" s="42"/>
      <c r="CS20" s="42"/>
      <c r="CT20" s="41">
        <f t="shared" si="0"/>
        <v>2</v>
      </c>
      <c r="CU20" s="41">
        <f t="shared" si="1"/>
        <v>25</v>
      </c>
      <c r="CV20" s="42"/>
      <c r="CW20" s="42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</row>
    <row r="21" spans="1:119" x14ac:dyDescent="0.3">
      <c r="A21" s="37" t="s">
        <v>86</v>
      </c>
      <c r="B21" s="37" t="s">
        <v>277</v>
      </c>
      <c r="C21" s="37" t="s">
        <v>278</v>
      </c>
      <c r="D21" s="50" t="s">
        <v>282</v>
      </c>
      <c r="E21" s="37"/>
      <c r="F21" s="37"/>
      <c r="G21" s="37"/>
      <c r="H21" s="37">
        <v>30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>
        <v>0.81</v>
      </c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>
        <v>1</v>
      </c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>
        <v>1.04</v>
      </c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42"/>
      <c r="CM21" s="42"/>
      <c r="CN21" s="42"/>
      <c r="CO21" s="42"/>
      <c r="CP21" s="42">
        <v>2</v>
      </c>
      <c r="CQ21" s="42">
        <v>25</v>
      </c>
      <c r="CR21" s="42"/>
      <c r="CS21" s="42"/>
      <c r="CT21" s="41">
        <f t="shared" si="0"/>
        <v>2</v>
      </c>
      <c r="CU21" s="41">
        <f t="shared" si="1"/>
        <v>25</v>
      </c>
      <c r="CV21" s="42"/>
      <c r="CW21" s="42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</row>
    <row r="22" spans="1:119" x14ac:dyDescent="0.3">
      <c r="A22" s="37" t="s">
        <v>87</v>
      </c>
      <c r="B22" s="37" t="s">
        <v>277</v>
      </c>
      <c r="C22" s="37" t="s">
        <v>278</v>
      </c>
      <c r="D22" s="50" t="s">
        <v>283</v>
      </c>
      <c r="E22" s="37"/>
      <c r="F22" s="37">
        <v>450</v>
      </c>
      <c r="G22" s="37"/>
      <c r="H22" s="37"/>
      <c r="I22" s="37"/>
      <c r="J22" s="37"/>
      <c r="K22" s="37">
        <v>451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>
        <v>0.5</v>
      </c>
      <c r="AK22" s="37"/>
      <c r="AL22" s="37"/>
      <c r="AM22" s="37"/>
      <c r="AN22" s="37"/>
      <c r="AO22" s="37"/>
      <c r="AP22" s="37"/>
      <c r="AQ22" s="37"/>
      <c r="AR22" s="37"/>
      <c r="AS22" s="37">
        <v>1</v>
      </c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42"/>
      <c r="CM22" s="42"/>
      <c r="CN22" s="42"/>
      <c r="CO22" s="42"/>
      <c r="CP22" s="42"/>
      <c r="CQ22" s="42"/>
      <c r="CR22" s="42"/>
      <c r="CS22" s="42"/>
      <c r="CT22" s="41">
        <f t="shared" si="0"/>
        <v>0</v>
      </c>
      <c r="CU22" s="41">
        <f t="shared" si="1"/>
        <v>0</v>
      </c>
      <c r="CV22" s="42"/>
      <c r="CW22" s="42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</row>
    <row r="23" spans="1:119" ht="28.8" x14ac:dyDescent="0.3">
      <c r="A23" s="37" t="s">
        <v>88</v>
      </c>
      <c r="B23" s="37" t="s">
        <v>277</v>
      </c>
      <c r="C23" s="37" t="s">
        <v>278</v>
      </c>
      <c r="D23" s="50" t="s">
        <v>284</v>
      </c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42"/>
      <c r="CM23" s="42"/>
      <c r="CN23" s="42"/>
      <c r="CO23" s="42"/>
      <c r="CP23" s="42"/>
      <c r="CQ23" s="42"/>
      <c r="CR23" s="42"/>
      <c r="CS23" s="42"/>
      <c r="CT23" s="41">
        <f t="shared" si="0"/>
        <v>0</v>
      </c>
      <c r="CU23" s="41">
        <f t="shared" si="1"/>
        <v>0</v>
      </c>
      <c r="CV23" s="42"/>
      <c r="CW23" s="42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</row>
    <row r="24" spans="1:119" x14ac:dyDescent="0.3">
      <c r="A24" s="37" t="s">
        <v>89</v>
      </c>
      <c r="B24" s="37" t="s">
        <v>277</v>
      </c>
      <c r="C24" s="37" t="s">
        <v>278</v>
      </c>
      <c r="D24" s="50" t="s">
        <v>285</v>
      </c>
      <c r="E24" s="36"/>
      <c r="F24" s="37">
        <v>30</v>
      </c>
      <c r="G24" s="37"/>
      <c r="H24" s="37"/>
      <c r="I24" s="37"/>
      <c r="J24" s="37"/>
      <c r="K24" s="37">
        <v>30</v>
      </c>
      <c r="L24" s="37"/>
      <c r="M24" s="37"/>
      <c r="N24" s="37"/>
      <c r="O24" s="37"/>
      <c r="P24" s="37"/>
      <c r="Q24" s="37"/>
      <c r="R24" s="37"/>
      <c r="S24" s="37"/>
      <c r="T24" s="37"/>
      <c r="U24" s="37">
        <v>0.8</v>
      </c>
      <c r="V24" s="37"/>
      <c r="W24" s="37"/>
      <c r="X24" s="37"/>
      <c r="Y24" s="37"/>
      <c r="Z24" s="37">
        <v>1</v>
      </c>
      <c r="AA24" s="37"/>
      <c r="AB24" s="37"/>
      <c r="AC24" s="37"/>
      <c r="AD24" s="37"/>
      <c r="AE24" s="37"/>
      <c r="AF24" s="37"/>
      <c r="AG24" s="37"/>
      <c r="AH24" s="37"/>
      <c r="AI24" s="37"/>
      <c r="AJ24" s="37">
        <v>1</v>
      </c>
      <c r="AK24" s="37"/>
      <c r="AL24" s="37"/>
      <c r="AM24" s="37"/>
      <c r="AN24" s="37"/>
      <c r="AO24" s="37"/>
      <c r="AP24" s="37"/>
      <c r="AQ24" s="37"/>
      <c r="AR24" s="37"/>
      <c r="AS24" s="37">
        <v>1</v>
      </c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41">
        <v>1</v>
      </c>
      <c r="CM24" s="41">
        <v>25</v>
      </c>
      <c r="CN24" s="41"/>
      <c r="CO24" s="41"/>
      <c r="CP24" s="41"/>
      <c r="CQ24" s="41"/>
      <c r="CR24" s="41"/>
      <c r="CS24" s="41"/>
      <c r="CT24" s="41">
        <f t="shared" si="0"/>
        <v>1</v>
      </c>
      <c r="CU24" s="41">
        <f t="shared" si="1"/>
        <v>25</v>
      </c>
      <c r="CV24" s="41">
        <v>1</v>
      </c>
      <c r="CW24" s="41">
        <v>25</v>
      </c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</row>
    <row r="25" spans="1:119" x14ac:dyDescent="0.3">
      <c r="A25" s="37" t="s">
        <v>90</v>
      </c>
      <c r="B25" s="37" t="s">
        <v>277</v>
      </c>
      <c r="C25" s="37" t="s">
        <v>278</v>
      </c>
      <c r="D25" s="50" t="s">
        <v>286</v>
      </c>
      <c r="E25" s="36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42"/>
      <c r="CM25" s="42"/>
      <c r="CN25" s="42"/>
      <c r="CO25" s="42"/>
      <c r="CP25" s="42"/>
      <c r="CQ25" s="42"/>
      <c r="CR25" s="42"/>
      <c r="CS25" s="42"/>
      <c r="CT25" s="41">
        <f t="shared" si="0"/>
        <v>0</v>
      </c>
      <c r="CU25" s="41">
        <f t="shared" si="1"/>
        <v>0</v>
      </c>
      <c r="CV25" s="42"/>
      <c r="CW25" s="42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</row>
    <row r="26" spans="1:119" x14ac:dyDescent="0.3">
      <c r="A26" s="36" t="s">
        <v>91</v>
      </c>
      <c r="B26" s="36" t="s">
        <v>287</v>
      </c>
      <c r="C26" s="36" t="s">
        <v>288</v>
      </c>
      <c r="D26" s="49" t="s">
        <v>289</v>
      </c>
      <c r="E26" s="3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41"/>
      <c r="CM26" s="41"/>
      <c r="CN26" s="41"/>
      <c r="CO26" s="41"/>
      <c r="CP26" s="41"/>
      <c r="CQ26" s="41"/>
      <c r="CR26" s="41"/>
      <c r="CS26" s="41"/>
      <c r="CT26" s="41">
        <f t="shared" si="0"/>
        <v>0</v>
      </c>
      <c r="CU26" s="41">
        <f t="shared" si="1"/>
        <v>0</v>
      </c>
      <c r="CV26" s="41"/>
      <c r="CW26" s="41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</row>
    <row r="27" spans="1:119" x14ac:dyDescent="0.3">
      <c r="A27" s="36" t="s">
        <v>92</v>
      </c>
      <c r="B27" s="36" t="s">
        <v>287</v>
      </c>
      <c r="C27" s="36" t="s">
        <v>288</v>
      </c>
      <c r="D27" s="49" t="s">
        <v>290</v>
      </c>
      <c r="E27" s="37"/>
      <c r="F27" s="36"/>
      <c r="G27" s="36"/>
      <c r="H27" s="36">
        <v>9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>
        <v>0.73</v>
      </c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>
        <v>0.2</v>
      </c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>
        <v>0.54</v>
      </c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41"/>
      <c r="CM27" s="41"/>
      <c r="CN27" s="41"/>
      <c r="CO27" s="41"/>
      <c r="CP27" s="41">
        <v>1</v>
      </c>
      <c r="CQ27" s="41">
        <v>25</v>
      </c>
      <c r="CR27" s="41"/>
      <c r="CS27" s="41"/>
      <c r="CT27" s="41">
        <f t="shared" si="0"/>
        <v>1</v>
      </c>
      <c r="CU27" s="41">
        <f t="shared" si="1"/>
        <v>25</v>
      </c>
      <c r="CV27" s="41"/>
      <c r="CW27" s="41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</row>
    <row r="28" spans="1:119" x14ac:dyDescent="0.3">
      <c r="A28" s="36" t="s">
        <v>93</v>
      </c>
      <c r="B28" s="36" t="s">
        <v>287</v>
      </c>
      <c r="C28" s="36" t="s">
        <v>288</v>
      </c>
      <c r="D28" s="49" t="s">
        <v>291</v>
      </c>
      <c r="E28" s="37"/>
      <c r="F28" s="36">
        <v>24</v>
      </c>
      <c r="G28" s="36"/>
      <c r="H28" s="36"/>
      <c r="I28" s="36"/>
      <c r="J28" s="36"/>
      <c r="K28" s="36">
        <v>24</v>
      </c>
      <c r="L28" s="36"/>
      <c r="M28" s="36"/>
      <c r="N28" s="36"/>
      <c r="O28" s="36"/>
      <c r="P28" s="36"/>
      <c r="Q28" s="36"/>
      <c r="R28" s="36"/>
      <c r="S28" s="36"/>
      <c r="T28" s="36"/>
      <c r="U28" s="36">
        <v>1</v>
      </c>
      <c r="V28" s="36"/>
      <c r="W28" s="36"/>
      <c r="X28" s="36"/>
      <c r="Y28" s="36"/>
      <c r="Z28" s="36">
        <v>1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>
        <v>1</v>
      </c>
      <c r="AK28" s="36"/>
      <c r="AL28" s="36"/>
      <c r="AM28" s="36"/>
      <c r="AN28" s="36"/>
      <c r="AO28" s="36"/>
      <c r="AP28" s="36"/>
      <c r="AQ28" s="36"/>
      <c r="AR28" s="36"/>
      <c r="AS28" s="36">
        <v>1</v>
      </c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41">
        <v>1</v>
      </c>
      <c r="CM28" s="41">
        <v>16</v>
      </c>
      <c r="CN28" s="41"/>
      <c r="CO28" s="41"/>
      <c r="CP28" s="41"/>
      <c r="CQ28" s="41"/>
      <c r="CR28" s="41"/>
      <c r="CS28" s="41"/>
      <c r="CT28" s="41">
        <f t="shared" si="0"/>
        <v>1</v>
      </c>
      <c r="CU28" s="41">
        <f t="shared" si="1"/>
        <v>16</v>
      </c>
      <c r="CV28" s="41">
        <v>1</v>
      </c>
      <c r="CW28" s="41">
        <v>16</v>
      </c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</row>
    <row r="29" spans="1:119" x14ac:dyDescent="0.3">
      <c r="A29" s="36" t="s">
        <v>94</v>
      </c>
      <c r="B29" s="36" t="s">
        <v>287</v>
      </c>
      <c r="C29" s="36" t="s">
        <v>288</v>
      </c>
      <c r="D29" s="49" t="s">
        <v>287</v>
      </c>
      <c r="E29" s="36"/>
      <c r="F29" s="36">
        <v>154</v>
      </c>
      <c r="G29" s="36"/>
      <c r="H29" s="36"/>
      <c r="I29" s="36"/>
      <c r="J29" s="36"/>
      <c r="K29" s="36">
        <v>154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>
        <v>0.5</v>
      </c>
      <c r="AK29" s="36"/>
      <c r="AL29" s="36"/>
      <c r="AM29" s="36"/>
      <c r="AN29" s="36"/>
      <c r="AO29" s="36"/>
      <c r="AP29" s="36"/>
      <c r="AQ29" s="36"/>
      <c r="AR29" s="36"/>
      <c r="AS29" s="36">
        <v>1</v>
      </c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41"/>
      <c r="CM29" s="41"/>
      <c r="CN29" s="41"/>
      <c r="CO29" s="41"/>
      <c r="CP29" s="41"/>
      <c r="CQ29" s="41"/>
      <c r="CR29" s="41"/>
      <c r="CS29" s="41"/>
      <c r="CT29" s="41">
        <f t="shared" si="0"/>
        <v>0</v>
      </c>
      <c r="CU29" s="41">
        <f t="shared" si="1"/>
        <v>0</v>
      </c>
      <c r="CV29" s="41"/>
      <c r="CW29" s="41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</row>
    <row r="30" spans="1:119" x14ac:dyDescent="0.3">
      <c r="A30" s="36" t="s">
        <v>95</v>
      </c>
      <c r="B30" s="36" t="s">
        <v>287</v>
      </c>
      <c r="C30" s="36" t="s">
        <v>288</v>
      </c>
      <c r="D30" s="49" t="s">
        <v>292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41"/>
      <c r="CM30" s="41"/>
      <c r="CN30" s="41"/>
      <c r="CO30" s="41"/>
      <c r="CP30" s="41"/>
      <c r="CQ30" s="41"/>
      <c r="CR30" s="41"/>
      <c r="CS30" s="41"/>
      <c r="CT30" s="41">
        <f t="shared" si="0"/>
        <v>0</v>
      </c>
      <c r="CU30" s="41">
        <f t="shared" si="1"/>
        <v>0</v>
      </c>
      <c r="CV30" s="41"/>
      <c r="CW30" s="41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</row>
    <row r="31" spans="1:119" x14ac:dyDescent="0.3">
      <c r="A31" s="37" t="s">
        <v>96</v>
      </c>
      <c r="B31" s="37" t="s">
        <v>293</v>
      </c>
      <c r="C31" s="37" t="s">
        <v>294</v>
      </c>
      <c r="D31" s="50" t="s">
        <v>293</v>
      </c>
      <c r="E31" s="36"/>
      <c r="F31" s="37">
        <v>50</v>
      </c>
      <c r="G31" s="37"/>
      <c r="H31" s="37"/>
      <c r="I31" s="37"/>
      <c r="J31" s="37"/>
      <c r="K31" s="37">
        <v>50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>
        <v>0.5</v>
      </c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42"/>
      <c r="CM31" s="42"/>
      <c r="CN31" s="42"/>
      <c r="CO31" s="42"/>
      <c r="CP31" s="42"/>
      <c r="CQ31" s="42"/>
      <c r="CR31" s="42"/>
      <c r="CS31" s="42"/>
      <c r="CT31" s="41">
        <f t="shared" si="0"/>
        <v>0</v>
      </c>
      <c r="CU31" s="41">
        <f t="shared" si="1"/>
        <v>0</v>
      </c>
      <c r="CV31" s="42"/>
      <c r="CW31" s="42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</row>
    <row r="32" spans="1:119" x14ac:dyDescent="0.3">
      <c r="A32" s="37" t="s">
        <v>97</v>
      </c>
      <c r="B32" s="37" t="s">
        <v>293</v>
      </c>
      <c r="C32" s="37" t="s">
        <v>294</v>
      </c>
      <c r="D32" s="50" t="s">
        <v>295</v>
      </c>
      <c r="E32" s="37"/>
      <c r="F32" s="37">
        <v>25</v>
      </c>
      <c r="G32" s="37"/>
      <c r="H32" s="37"/>
      <c r="I32" s="37"/>
      <c r="J32" s="37"/>
      <c r="K32" s="37">
        <v>30</v>
      </c>
      <c r="L32" s="37"/>
      <c r="M32" s="37"/>
      <c r="N32" s="37"/>
      <c r="O32" s="37"/>
      <c r="P32" s="37"/>
      <c r="Q32" s="37"/>
      <c r="R32" s="37"/>
      <c r="S32" s="37"/>
      <c r="T32" s="37"/>
      <c r="U32" s="37">
        <v>0.5</v>
      </c>
      <c r="V32" s="37"/>
      <c r="W32" s="37"/>
      <c r="X32" s="37"/>
      <c r="Y32" s="37"/>
      <c r="Z32" s="37">
        <v>1</v>
      </c>
      <c r="AA32" s="37"/>
      <c r="AB32" s="37"/>
      <c r="AC32" s="37"/>
      <c r="AD32" s="37"/>
      <c r="AE32" s="37"/>
      <c r="AF32" s="37"/>
      <c r="AG32" s="37"/>
      <c r="AH32" s="37"/>
      <c r="AI32" s="37"/>
      <c r="AJ32" s="37">
        <v>1.5</v>
      </c>
      <c r="AK32" s="37"/>
      <c r="AL32" s="37"/>
      <c r="AM32" s="37"/>
      <c r="AN32" s="37"/>
      <c r="AO32" s="37"/>
      <c r="AP32" s="37"/>
      <c r="AQ32" s="37"/>
      <c r="AR32" s="37"/>
      <c r="AS32" s="37">
        <v>1</v>
      </c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41">
        <v>1</v>
      </c>
      <c r="CM32" s="41">
        <v>25</v>
      </c>
      <c r="CN32" s="41"/>
      <c r="CO32" s="41"/>
      <c r="CP32" s="41"/>
      <c r="CQ32" s="41"/>
      <c r="CR32" s="41"/>
      <c r="CS32" s="41"/>
      <c r="CT32" s="41">
        <f t="shared" si="0"/>
        <v>1</v>
      </c>
      <c r="CU32" s="41">
        <f t="shared" si="1"/>
        <v>25</v>
      </c>
      <c r="CV32" s="41">
        <v>1</v>
      </c>
      <c r="CW32" s="41">
        <v>25</v>
      </c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</row>
    <row r="33" spans="1:119" x14ac:dyDescent="0.3">
      <c r="A33" s="36" t="s">
        <v>98</v>
      </c>
      <c r="B33" s="36" t="s">
        <v>296</v>
      </c>
      <c r="C33" s="36" t="s">
        <v>297</v>
      </c>
      <c r="D33" s="49" t="s">
        <v>296</v>
      </c>
      <c r="E33" s="37"/>
      <c r="F33" s="36">
        <v>20</v>
      </c>
      <c r="G33" s="36"/>
      <c r="H33" s="36"/>
      <c r="I33" s="36"/>
      <c r="J33" s="36"/>
      <c r="K33" s="36">
        <v>2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>
        <v>0.5</v>
      </c>
      <c r="AK33" s="36"/>
      <c r="AL33" s="36"/>
      <c r="AM33" s="36"/>
      <c r="AN33" s="36"/>
      <c r="AO33" s="36"/>
      <c r="AP33" s="36"/>
      <c r="AQ33" s="36"/>
      <c r="AR33" s="36"/>
      <c r="AS33" s="36">
        <v>1</v>
      </c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41"/>
      <c r="CM33" s="41"/>
      <c r="CN33" s="41"/>
      <c r="CO33" s="41"/>
      <c r="CP33" s="41"/>
      <c r="CQ33" s="41"/>
      <c r="CR33" s="41"/>
      <c r="CS33" s="41"/>
      <c r="CT33" s="41">
        <f t="shared" si="0"/>
        <v>0</v>
      </c>
      <c r="CU33" s="41">
        <f t="shared" si="1"/>
        <v>0</v>
      </c>
      <c r="CV33" s="41"/>
      <c r="CW33" s="41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</row>
    <row r="34" spans="1:119" x14ac:dyDescent="0.3">
      <c r="A34" s="36" t="s">
        <v>99</v>
      </c>
      <c r="B34" s="36" t="s">
        <v>296</v>
      </c>
      <c r="C34" s="36" t="s">
        <v>297</v>
      </c>
      <c r="D34" s="49" t="s">
        <v>298</v>
      </c>
      <c r="E34" s="36"/>
      <c r="F34" s="36">
        <v>23</v>
      </c>
      <c r="G34" s="36"/>
      <c r="H34" s="36"/>
      <c r="I34" s="36"/>
      <c r="J34" s="36"/>
      <c r="K34" s="36">
        <v>23</v>
      </c>
      <c r="L34" s="36"/>
      <c r="M34" s="36"/>
      <c r="N34" s="36"/>
      <c r="O34" s="36"/>
      <c r="P34" s="36"/>
      <c r="Q34" s="36"/>
      <c r="R34" s="36"/>
      <c r="S34" s="36"/>
      <c r="T34" s="36"/>
      <c r="U34" s="36">
        <v>0.8</v>
      </c>
      <c r="V34" s="36"/>
      <c r="W34" s="36"/>
      <c r="X34" s="36"/>
      <c r="Y34" s="36"/>
      <c r="Z34" s="36">
        <v>1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>
        <v>1</v>
      </c>
      <c r="AK34" s="36"/>
      <c r="AL34" s="36"/>
      <c r="AM34" s="36"/>
      <c r="AN34" s="36"/>
      <c r="AO34" s="36"/>
      <c r="AP34" s="36"/>
      <c r="AQ34" s="36"/>
      <c r="AR34" s="36"/>
      <c r="AS34" s="36">
        <v>1</v>
      </c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41">
        <v>1</v>
      </c>
      <c r="CM34" s="41">
        <v>25</v>
      </c>
      <c r="CN34" s="41"/>
      <c r="CO34" s="41"/>
      <c r="CP34" s="41"/>
      <c r="CQ34" s="41"/>
      <c r="CR34" s="41"/>
      <c r="CS34" s="41"/>
      <c r="CT34" s="41">
        <f t="shared" si="0"/>
        <v>1</v>
      </c>
      <c r="CU34" s="41">
        <f t="shared" si="1"/>
        <v>25</v>
      </c>
      <c r="CV34" s="41">
        <v>1</v>
      </c>
      <c r="CW34" s="41">
        <v>25</v>
      </c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</row>
    <row r="35" spans="1:119" x14ac:dyDescent="0.3">
      <c r="A35" s="36" t="s">
        <v>100</v>
      </c>
      <c r="B35" s="36" t="s">
        <v>296</v>
      </c>
      <c r="C35" s="36" t="s">
        <v>297</v>
      </c>
      <c r="D35" s="49" t="s">
        <v>299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41"/>
      <c r="CM35" s="41"/>
      <c r="CN35" s="41"/>
      <c r="CO35" s="41"/>
      <c r="CP35" s="41"/>
      <c r="CQ35" s="41"/>
      <c r="CR35" s="41"/>
      <c r="CS35" s="41"/>
      <c r="CT35" s="41">
        <f t="shared" si="0"/>
        <v>0</v>
      </c>
      <c r="CU35" s="41">
        <f t="shared" si="1"/>
        <v>0</v>
      </c>
      <c r="CV35" s="41"/>
      <c r="CW35" s="41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</row>
    <row r="36" spans="1:119" x14ac:dyDescent="0.3">
      <c r="A36" s="37" t="s">
        <v>101</v>
      </c>
      <c r="B36" s="37" t="s">
        <v>300</v>
      </c>
      <c r="C36" s="37" t="s">
        <v>301</v>
      </c>
      <c r="D36" s="50" t="s">
        <v>302</v>
      </c>
      <c r="E36" s="36"/>
      <c r="F36" s="37">
        <v>25</v>
      </c>
      <c r="G36" s="37"/>
      <c r="H36" s="37"/>
      <c r="I36" s="37"/>
      <c r="J36" s="37"/>
      <c r="K36" s="37">
        <v>25</v>
      </c>
      <c r="L36" s="37"/>
      <c r="M36" s="37"/>
      <c r="N36" s="37"/>
      <c r="O36" s="37"/>
      <c r="P36" s="37"/>
      <c r="Q36" s="37"/>
      <c r="R36" s="37"/>
      <c r="S36" s="37"/>
      <c r="T36" s="37"/>
      <c r="U36" s="37">
        <v>1.2</v>
      </c>
      <c r="V36" s="37"/>
      <c r="W36" s="37"/>
      <c r="X36" s="37"/>
      <c r="Y36" s="37"/>
      <c r="Z36" s="37">
        <v>1</v>
      </c>
      <c r="AA36" s="37"/>
      <c r="AB36" s="37"/>
      <c r="AC36" s="37"/>
      <c r="AD36" s="37"/>
      <c r="AE36" s="37"/>
      <c r="AF36" s="37"/>
      <c r="AG36" s="37"/>
      <c r="AH36" s="37"/>
      <c r="AI36" s="37"/>
      <c r="AJ36" s="37">
        <v>0.8</v>
      </c>
      <c r="AK36" s="37"/>
      <c r="AL36" s="37"/>
      <c r="AM36" s="37"/>
      <c r="AN36" s="37"/>
      <c r="AO36" s="37"/>
      <c r="AP36" s="37"/>
      <c r="AQ36" s="37"/>
      <c r="AR36" s="37"/>
      <c r="AS36" s="37">
        <v>1</v>
      </c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41">
        <v>1</v>
      </c>
      <c r="CM36" s="41">
        <v>25</v>
      </c>
      <c r="CN36" s="41"/>
      <c r="CO36" s="41"/>
      <c r="CP36" s="41"/>
      <c r="CQ36" s="41"/>
      <c r="CR36" s="41"/>
      <c r="CS36" s="41"/>
      <c r="CT36" s="41">
        <f t="shared" si="0"/>
        <v>1</v>
      </c>
      <c r="CU36" s="41">
        <f t="shared" si="1"/>
        <v>25</v>
      </c>
      <c r="CV36" s="41">
        <v>1</v>
      </c>
      <c r="CW36" s="41">
        <v>25</v>
      </c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</row>
    <row r="37" spans="1:119" x14ac:dyDescent="0.3">
      <c r="A37" s="37" t="s">
        <v>102</v>
      </c>
      <c r="B37" s="37" t="s">
        <v>300</v>
      </c>
      <c r="C37" s="37" t="s">
        <v>301</v>
      </c>
      <c r="D37" s="50" t="s">
        <v>300</v>
      </c>
      <c r="E37" s="36"/>
      <c r="F37" s="37">
        <v>533</v>
      </c>
      <c r="G37" s="37"/>
      <c r="H37" s="37"/>
      <c r="I37" s="37"/>
      <c r="J37" s="37"/>
      <c r="K37" s="37">
        <v>533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>
        <v>0.5</v>
      </c>
      <c r="AK37" s="37"/>
      <c r="AL37" s="37"/>
      <c r="AM37" s="37"/>
      <c r="AN37" s="37"/>
      <c r="AO37" s="37"/>
      <c r="AP37" s="37"/>
      <c r="AQ37" s="37"/>
      <c r="AR37" s="37"/>
      <c r="AS37" s="37">
        <v>1</v>
      </c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42"/>
      <c r="CM37" s="42"/>
      <c r="CN37" s="42"/>
      <c r="CO37" s="42"/>
      <c r="CP37" s="42"/>
      <c r="CQ37" s="42"/>
      <c r="CR37" s="42"/>
      <c r="CS37" s="42"/>
      <c r="CT37" s="41">
        <f t="shared" si="0"/>
        <v>0</v>
      </c>
      <c r="CU37" s="41">
        <f t="shared" si="1"/>
        <v>0</v>
      </c>
      <c r="CV37" s="42"/>
      <c r="CW37" s="42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</row>
    <row r="38" spans="1:119" ht="28.8" x14ac:dyDescent="0.3">
      <c r="A38" s="37" t="s">
        <v>103</v>
      </c>
      <c r="B38" s="37" t="s">
        <v>300</v>
      </c>
      <c r="C38" s="37" t="s">
        <v>301</v>
      </c>
      <c r="D38" s="50" t="s">
        <v>303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42"/>
      <c r="CM38" s="42"/>
      <c r="CN38" s="42"/>
      <c r="CO38" s="42"/>
      <c r="CP38" s="42"/>
      <c r="CQ38" s="42"/>
      <c r="CR38" s="42"/>
      <c r="CS38" s="42"/>
      <c r="CT38" s="41">
        <f t="shared" si="0"/>
        <v>0</v>
      </c>
      <c r="CU38" s="41">
        <f t="shared" si="1"/>
        <v>0</v>
      </c>
      <c r="CV38" s="42"/>
      <c r="CW38" s="42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</row>
    <row r="39" spans="1:119" x14ac:dyDescent="0.3">
      <c r="A39" s="37" t="s">
        <v>104</v>
      </c>
      <c r="B39" s="37" t="s">
        <v>300</v>
      </c>
      <c r="C39" s="37" t="s">
        <v>301</v>
      </c>
      <c r="D39" s="50" t="s">
        <v>304</v>
      </c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42"/>
      <c r="CM39" s="42"/>
      <c r="CN39" s="42"/>
      <c r="CO39" s="42"/>
      <c r="CP39" s="42"/>
      <c r="CQ39" s="42"/>
      <c r="CR39" s="42"/>
      <c r="CS39" s="42"/>
      <c r="CT39" s="41">
        <f t="shared" si="0"/>
        <v>0</v>
      </c>
      <c r="CU39" s="41">
        <f t="shared" si="1"/>
        <v>0</v>
      </c>
      <c r="CV39" s="42"/>
      <c r="CW39" s="42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</row>
    <row r="40" spans="1:119" x14ac:dyDescent="0.3">
      <c r="A40" s="37" t="s">
        <v>105</v>
      </c>
      <c r="B40" s="37" t="s">
        <v>300</v>
      </c>
      <c r="C40" s="37" t="s">
        <v>301</v>
      </c>
      <c r="D40" s="50" t="s">
        <v>305</v>
      </c>
      <c r="E40" s="36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42"/>
      <c r="CM40" s="42"/>
      <c r="CN40" s="42"/>
      <c r="CO40" s="42"/>
      <c r="CP40" s="42"/>
      <c r="CQ40" s="42"/>
      <c r="CR40" s="42"/>
      <c r="CS40" s="42"/>
      <c r="CT40" s="41">
        <f t="shared" si="0"/>
        <v>0</v>
      </c>
      <c r="CU40" s="41">
        <f t="shared" si="1"/>
        <v>0</v>
      </c>
      <c r="CV40" s="42"/>
      <c r="CW40" s="42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</row>
    <row r="41" spans="1:119" x14ac:dyDescent="0.3">
      <c r="A41" s="37" t="s">
        <v>106</v>
      </c>
      <c r="B41" s="37" t="s">
        <v>300</v>
      </c>
      <c r="C41" s="37" t="s">
        <v>301</v>
      </c>
      <c r="D41" s="50" t="s">
        <v>306</v>
      </c>
      <c r="E41" s="36"/>
      <c r="F41" s="37"/>
      <c r="G41" s="37"/>
      <c r="H41" s="37">
        <v>56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>
        <v>3.1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>
        <v>1.1000000000000001</v>
      </c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>
        <v>2.2799999999999998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42"/>
      <c r="CM41" s="42"/>
      <c r="CN41" s="42"/>
      <c r="CO41" s="42"/>
      <c r="CP41" s="42">
        <v>2</v>
      </c>
      <c r="CQ41" s="42">
        <v>25</v>
      </c>
      <c r="CR41" s="42"/>
      <c r="CS41" s="42"/>
      <c r="CT41" s="41">
        <f t="shared" si="0"/>
        <v>2</v>
      </c>
      <c r="CU41" s="41">
        <f t="shared" si="1"/>
        <v>25</v>
      </c>
      <c r="CV41" s="42"/>
      <c r="CW41" s="42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</row>
    <row r="42" spans="1:119" x14ac:dyDescent="0.3">
      <c r="A42" s="37" t="s">
        <v>107</v>
      </c>
      <c r="B42" s="37" t="s">
        <v>300</v>
      </c>
      <c r="C42" s="37" t="s">
        <v>301</v>
      </c>
      <c r="D42" s="50" t="s">
        <v>307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42"/>
      <c r="CM42" s="42"/>
      <c r="CN42" s="42"/>
      <c r="CO42" s="42"/>
      <c r="CP42" s="42"/>
      <c r="CQ42" s="42"/>
      <c r="CR42" s="42"/>
      <c r="CS42" s="42"/>
      <c r="CT42" s="41">
        <f t="shared" si="0"/>
        <v>0</v>
      </c>
      <c r="CU42" s="41">
        <f t="shared" si="1"/>
        <v>0</v>
      </c>
      <c r="CV42" s="42"/>
      <c r="CW42" s="42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</row>
    <row r="43" spans="1:119" x14ac:dyDescent="0.3">
      <c r="A43" s="37" t="s">
        <v>108</v>
      </c>
      <c r="B43" s="37" t="s">
        <v>300</v>
      </c>
      <c r="C43" s="37" t="s">
        <v>301</v>
      </c>
      <c r="D43" s="50" t="s">
        <v>308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42"/>
      <c r="CM43" s="42"/>
      <c r="CN43" s="42"/>
      <c r="CO43" s="42"/>
      <c r="CP43" s="42"/>
      <c r="CQ43" s="42"/>
      <c r="CR43" s="42"/>
      <c r="CS43" s="42"/>
      <c r="CT43" s="41">
        <f t="shared" si="0"/>
        <v>0</v>
      </c>
      <c r="CU43" s="41">
        <f t="shared" si="1"/>
        <v>0</v>
      </c>
      <c r="CV43" s="42"/>
      <c r="CW43" s="42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</row>
    <row r="44" spans="1:119" x14ac:dyDescent="0.3">
      <c r="A44" s="37" t="s">
        <v>309</v>
      </c>
      <c r="B44" s="37" t="s">
        <v>300</v>
      </c>
      <c r="C44" s="37" t="s">
        <v>301</v>
      </c>
      <c r="D44" s="50" t="s">
        <v>310</v>
      </c>
      <c r="F44" s="37"/>
      <c r="G44" s="37"/>
      <c r="H44" s="37">
        <v>31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>
        <v>1.74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>
        <v>1.2</v>
      </c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>
        <v>2.69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42"/>
      <c r="CM44" s="42"/>
      <c r="CN44" s="42"/>
      <c r="CO44" s="42"/>
      <c r="CP44" s="42">
        <v>2</v>
      </c>
      <c r="CQ44" s="42">
        <v>25</v>
      </c>
      <c r="CR44" s="42"/>
      <c r="CS44" s="42"/>
      <c r="CT44" s="41">
        <f t="shared" si="0"/>
        <v>2</v>
      </c>
      <c r="CU44" s="41">
        <f t="shared" si="1"/>
        <v>25</v>
      </c>
      <c r="CV44" s="42"/>
      <c r="CW44" s="42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</row>
    <row r="45" spans="1:119" x14ac:dyDescent="0.3">
      <c r="A45" s="37" t="s">
        <v>311</v>
      </c>
      <c r="B45" s="37" t="s">
        <v>300</v>
      </c>
      <c r="C45" s="37" t="s">
        <v>301</v>
      </c>
      <c r="D45" s="50" t="s">
        <v>312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42"/>
      <c r="CM45" s="42"/>
      <c r="CN45" s="42"/>
      <c r="CO45" s="42"/>
      <c r="CP45" s="42"/>
      <c r="CQ45" s="42"/>
      <c r="CR45" s="42"/>
      <c r="CS45" s="42"/>
      <c r="CT45" s="41">
        <f t="shared" si="0"/>
        <v>0</v>
      </c>
      <c r="CU45" s="41">
        <f t="shared" si="1"/>
        <v>0</v>
      </c>
      <c r="CV45" s="42"/>
      <c r="CW45" s="42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</row>
    <row r="46" spans="1:119" x14ac:dyDescent="0.3">
      <c r="A46" s="37" t="s">
        <v>313</v>
      </c>
      <c r="B46" s="37" t="s">
        <v>300</v>
      </c>
      <c r="C46" s="37" t="s">
        <v>301</v>
      </c>
      <c r="D46" s="50" t="s">
        <v>314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42"/>
      <c r="CM46" s="42"/>
      <c r="CN46" s="42"/>
      <c r="CO46" s="42"/>
      <c r="CP46" s="42"/>
      <c r="CQ46" s="42"/>
      <c r="CR46" s="42"/>
      <c r="CS46" s="42"/>
      <c r="CT46" s="41">
        <f t="shared" si="0"/>
        <v>0</v>
      </c>
      <c r="CU46" s="41">
        <f t="shared" si="1"/>
        <v>0</v>
      </c>
      <c r="CV46" s="42"/>
      <c r="CW46" s="42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</row>
    <row r="47" spans="1:119" x14ac:dyDescent="0.3">
      <c r="A47" s="37" t="s">
        <v>315</v>
      </c>
      <c r="B47" s="37" t="s">
        <v>300</v>
      </c>
      <c r="C47" s="37" t="s">
        <v>301</v>
      </c>
      <c r="D47" s="50" t="s">
        <v>316</v>
      </c>
      <c r="F47" s="37"/>
      <c r="G47" s="37"/>
      <c r="H47" s="37">
        <v>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>
        <v>2.73</v>
      </c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>
        <v>1.45</v>
      </c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>
        <v>2.19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42"/>
      <c r="CM47" s="42"/>
      <c r="CN47" s="42"/>
      <c r="CO47" s="42"/>
      <c r="CP47" s="42">
        <v>2</v>
      </c>
      <c r="CQ47" s="42">
        <v>25</v>
      </c>
      <c r="CR47" s="42"/>
      <c r="CS47" s="42"/>
      <c r="CT47" s="41">
        <f t="shared" si="0"/>
        <v>2</v>
      </c>
      <c r="CU47" s="41">
        <f t="shared" si="1"/>
        <v>25</v>
      </c>
      <c r="CV47" s="42"/>
      <c r="CW47" s="42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</row>
    <row r="48" spans="1:119" x14ac:dyDescent="0.3">
      <c r="A48" s="36" t="s">
        <v>317</v>
      </c>
      <c r="B48" s="36" t="s">
        <v>318</v>
      </c>
      <c r="C48" s="36" t="s">
        <v>319</v>
      </c>
      <c r="D48" s="49" t="s">
        <v>318</v>
      </c>
      <c r="F48" s="36">
        <v>308</v>
      </c>
      <c r="G48" s="36"/>
      <c r="H48" s="36"/>
      <c r="I48" s="36"/>
      <c r="J48" s="36"/>
      <c r="K48" s="36">
        <v>308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>
        <v>0.5</v>
      </c>
      <c r="AK48" s="36"/>
      <c r="AL48" s="36"/>
      <c r="AM48" s="36"/>
      <c r="AN48" s="36"/>
      <c r="AO48" s="36"/>
      <c r="AP48" s="36"/>
      <c r="AQ48" s="36"/>
      <c r="AR48" s="36"/>
      <c r="AS48" s="36">
        <v>0</v>
      </c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41"/>
      <c r="CM48" s="41"/>
      <c r="CN48" s="41"/>
      <c r="CO48" s="41"/>
      <c r="CP48" s="41"/>
      <c r="CQ48" s="41"/>
      <c r="CR48" s="41"/>
      <c r="CS48" s="41"/>
      <c r="CT48" s="41">
        <f t="shared" si="0"/>
        <v>0</v>
      </c>
      <c r="CU48" s="41">
        <f t="shared" si="1"/>
        <v>0</v>
      </c>
      <c r="CV48" s="41"/>
      <c r="CW48" s="41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</row>
    <row r="49" spans="1:119" x14ac:dyDescent="0.3">
      <c r="A49" s="36" t="s">
        <v>320</v>
      </c>
      <c r="B49" s="36" t="s">
        <v>318</v>
      </c>
      <c r="C49" s="36" t="s">
        <v>319</v>
      </c>
      <c r="D49" s="49" t="s">
        <v>321</v>
      </c>
      <c r="F49" s="36">
        <v>28</v>
      </c>
      <c r="G49" s="36"/>
      <c r="H49" s="36"/>
      <c r="I49" s="36"/>
      <c r="J49" s="36"/>
      <c r="K49" s="36">
        <v>28</v>
      </c>
      <c r="L49" s="36"/>
      <c r="M49" s="36"/>
      <c r="N49" s="36"/>
      <c r="O49" s="36"/>
      <c r="P49" s="36"/>
      <c r="Q49" s="36"/>
      <c r="R49" s="36"/>
      <c r="S49" s="36"/>
      <c r="T49" s="36"/>
      <c r="U49" s="36">
        <v>1</v>
      </c>
      <c r="V49" s="36"/>
      <c r="W49" s="36"/>
      <c r="X49" s="36"/>
      <c r="Y49" s="36"/>
      <c r="Z49" s="36">
        <v>1</v>
      </c>
      <c r="AA49" s="36"/>
      <c r="AB49" s="36"/>
      <c r="AC49" s="36"/>
      <c r="AD49" s="36"/>
      <c r="AE49" s="36"/>
      <c r="AF49" s="36"/>
      <c r="AG49" s="36"/>
      <c r="AH49" s="36"/>
      <c r="AI49" s="36"/>
      <c r="AJ49" s="36">
        <v>0.8</v>
      </c>
      <c r="AK49" s="36"/>
      <c r="AL49" s="36"/>
      <c r="AM49" s="36"/>
      <c r="AN49" s="36"/>
      <c r="AO49" s="36"/>
      <c r="AP49" s="36"/>
      <c r="AQ49" s="36"/>
      <c r="AR49" s="36"/>
      <c r="AS49" s="36">
        <v>1</v>
      </c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41">
        <v>1</v>
      </c>
      <c r="CM49" s="41">
        <v>25</v>
      </c>
      <c r="CN49" s="41"/>
      <c r="CO49" s="41"/>
      <c r="CP49" s="41"/>
      <c r="CQ49" s="41"/>
      <c r="CR49" s="41"/>
      <c r="CS49" s="41"/>
      <c r="CT49" s="41">
        <f t="shared" si="0"/>
        <v>1</v>
      </c>
      <c r="CU49" s="41">
        <f t="shared" si="1"/>
        <v>25</v>
      </c>
      <c r="CV49" s="41">
        <v>1</v>
      </c>
      <c r="CW49" s="41">
        <v>25</v>
      </c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</row>
    <row r="50" spans="1:119" x14ac:dyDescent="0.3">
      <c r="A50" s="37" t="s">
        <v>322</v>
      </c>
      <c r="B50" s="37" t="s">
        <v>323</v>
      </c>
      <c r="C50" s="37" t="s">
        <v>324</v>
      </c>
      <c r="D50" s="50" t="s">
        <v>325</v>
      </c>
      <c r="F50" s="37">
        <v>24</v>
      </c>
      <c r="G50" s="37"/>
      <c r="H50" s="37"/>
      <c r="I50" s="37"/>
      <c r="J50" s="37"/>
      <c r="K50" s="37">
        <v>24</v>
      </c>
      <c r="L50" s="37"/>
      <c r="M50" s="37"/>
      <c r="N50" s="37"/>
      <c r="O50" s="37"/>
      <c r="P50" s="37"/>
      <c r="Q50" s="37"/>
      <c r="R50" s="37"/>
      <c r="S50" s="37"/>
      <c r="T50" s="37"/>
      <c r="U50" s="37">
        <v>1</v>
      </c>
      <c r="V50" s="37"/>
      <c r="W50" s="37"/>
      <c r="X50" s="37"/>
      <c r="Y50" s="37"/>
      <c r="Z50" s="37">
        <v>1</v>
      </c>
      <c r="AA50" s="37"/>
      <c r="AB50" s="37"/>
      <c r="AC50" s="37"/>
      <c r="AD50" s="37"/>
      <c r="AE50" s="37"/>
      <c r="AF50" s="37"/>
      <c r="AG50" s="37"/>
      <c r="AH50" s="37"/>
      <c r="AI50" s="37"/>
      <c r="AJ50" s="37">
        <v>0.8</v>
      </c>
      <c r="AK50" s="37"/>
      <c r="AL50" s="37"/>
      <c r="AM50" s="37"/>
      <c r="AN50" s="37"/>
      <c r="AO50" s="37"/>
      <c r="AP50" s="37"/>
      <c r="AQ50" s="37"/>
      <c r="AR50" s="37"/>
      <c r="AS50" s="37">
        <v>1</v>
      </c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42">
        <v>1</v>
      </c>
      <c r="CM50" s="42">
        <v>16</v>
      </c>
      <c r="CN50" s="42"/>
      <c r="CO50" s="42"/>
      <c r="CP50" s="42"/>
      <c r="CQ50" s="42"/>
      <c r="CR50" s="42"/>
      <c r="CS50" s="42"/>
      <c r="CT50" s="41">
        <f t="shared" si="0"/>
        <v>1</v>
      </c>
      <c r="CU50" s="41">
        <f t="shared" si="1"/>
        <v>16</v>
      </c>
      <c r="CV50" s="42">
        <v>1</v>
      </c>
      <c r="CW50" s="42">
        <v>16</v>
      </c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</row>
    <row r="51" spans="1:119" x14ac:dyDescent="0.3">
      <c r="A51" s="37" t="s">
        <v>326</v>
      </c>
      <c r="B51" s="37" t="s">
        <v>323</v>
      </c>
      <c r="C51" s="37" t="s">
        <v>324</v>
      </c>
      <c r="D51" s="50" t="s">
        <v>327</v>
      </c>
      <c r="F51" s="37">
        <v>45</v>
      </c>
      <c r="G51" s="37"/>
      <c r="H51" s="37"/>
      <c r="I51" s="37"/>
      <c r="J51" s="37"/>
      <c r="K51" s="37">
        <v>45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>
        <v>0.5</v>
      </c>
      <c r="AK51" s="37"/>
      <c r="AL51" s="37"/>
      <c r="AM51" s="37"/>
      <c r="AN51" s="37"/>
      <c r="AO51" s="37"/>
      <c r="AP51" s="37"/>
      <c r="AQ51" s="37"/>
      <c r="AR51" s="37"/>
      <c r="AS51" s="37">
        <v>1</v>
      </c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42"/>
      <c r="CM51" s="42"/>
      <c r="CN51" s="42"/>
      <c r="CO51" s="42"/>
      <c r="CP51" s="42"/>
      <c r="CQ51" s="42"/>
      <c r="CR51" s="42"/>
      <c r="CS51" s="42"/>
      <c r="CT51" s="41">
        <f t="shared" si="0"/>
        <v>0</v>
      </c>
      <c r="CU51" s="41">
        <f t="shared" si="1"/>
        <v>0</v>
      </c>
      <c r="CV51" s="42"/>
      <c r="CW51" s="42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</row>
    <row r="52" spans="1:119" x14ac:dyDescent="0.3">
      <c r="A52" s="37" t="s">
        <v>328</v>
      </c>
      <c r="B52" s="37" t="s">
        <v>323</v>
      </c>
      <c r="C52" s="37" t="s">
        <v>324</v>
      </c>
      <c r="D52" s="50" t="s">
        <v>329</v>
      </c>
      <c r="F52" s="37">
        <v>28</v>
      </c>
      <c r="G52" s="37"/>
      <c r="H52" s="37"/>
      <c r="I52" s="37"/>
      <c r="J52" s="37"/>
      <c r="K52" s="37">
        <v>24</v>
      </c>
      <c r="L52" s="37"/>
      <c r="M52" s="37"/>
      <c r="N52" s="37"/>
      <c r="O52" s="37"/>
      <c r="P52" s="37"/>
      <c r="Q52" s="37"/>
      <c r="R52" s="37"/>
      <c r="S52" s="37"/>
      <c r="T52" s="37"/>
      <c r="U52" s="37">
        <v>1</v>
      </c>
      <c r="V52" s="37"/>
      <c r="W52" s="37"/>
      <c r="X52" s="37"/>
      <c r="Y52" s="37"/>
      <c r="Z52" s="37">
        <v>1</v>
      </c>
      <c r="AA52" s="37"/>
      <c r="AB52" s="37"/>
      <c r="AC52" s="37"/>
      <c r="AD52" s="37"/>
      <c r="AE52" s="37"/>
      <c r="AF52" s="37"/>
      <c r="AG52" s="37"/>
      <c r="AH52" s="37"/>
      <c r="AI52" s="37"/>
      <c r="AJ52" s="37">
        <v>1.5</v>
      </c>
      <c r="AK52" s="37"/>
      <c r="AL52" s="37"/>
      <c r="AM52" s="37"/>
      <c r="AN52" s="37"/>
      <c r="AO52" s="37"/>
      <c r="AP52" s="37"/>
      <c r="AQ52" s="37"/>
      <c r="AR52" s="37"/>
      <c r="AS52" s="37">
        <v>1</v>
      </c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42">
        <v>1</v>
      </c>
      <c r="CM52" s="42">
        <v>10</v>
      </c>
      <c r="CN52" s="42"/>
      <c r="CO52" s="42"/>
      <c r="CP52" s="42"/>
      <c r="CQ52" s="42"/>
      <c r="CR52" s="42"/>
      <c r="CS52" s="42"/>
      <c r="CT52" s="41">
        <f t="shared" si="0"/>
        <v>1</v>
      </c>
      <c r="CU52" s="41">
        <f t="shared" si="1"/>
        <v>10</v>
      </c>
      <c r="CV52" s="42">
        <v>1</v>
      </c>
      <c r="CW52" s="42">
        <v>10</v>
      </c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</row>
    <row r="53" spans="1:119" x14ac:dyDescent="0.3">
      <c r="A53" s="36" t="s">
        <v>330</v>
      </c>
      <c r="B53" s="36" t="s">
        <v>331</v>
      </c>
      <c r="C53" s="36" t="s">
        <v>332</v>
      </c>
      <c r="D53" s="49" t="s">
        <v>331</v>
      </c>
      <c r="F53" s="36">
        <v>169</v>
      </c>
      <c r="G53" s="36"/>
      <c r="H53" s="36"/>
      <c r="I53" s="36"/>
      <c r="J53" s="36"/>
      <c r="K53" s="36">
        <v>139</v>
      </c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>
        <v>0.5</v>
      </c>
      <c r="AK53" s="36"/>
      <c r="AL53" s="36"/>
      <c r="AM53" s="36"/>
      <c r="AN53" s="36"/>
      <c r="AO53" s="36"/>
      <c r="AP53" s="36"/>
      <c r="AQ53" s="36"/>
      <c r="AR53" s="36"/>
      <c r="AS53" s="36">
        <v>1</v>
      </c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41"/>
      <c r="CM53" s="41"/>
      <c r="CN53" s="41"/>
      <c r="CO53" s="41"/>
      <c r="CP53" s="41"/>
      <c r="CQ53" s="41"/>
      <c r="CR53" s="41"/>
      <c r="CS53" s="41"/>
      <c r="CT53" s="41">
        <f t="shared" si="0"/>
        <v>0</v>
      </c>
      <c r="CU53" s="41">
        <f t="shared" si="1"/>
        <v>0</v>
      </c>
      <c r="CV53" s="41"/>
      <c r="CW53" s="41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</row>
    <row r="54" spans="1:119" x14ac:dyDescent="0.3">
      <c r="A54" s="36" t="s">
        <v>333</v>
      </c>
      <c r="B54" s="36" t="s">
        <v>331</v>
      </c>
      <c r="C54" s="36" t="s">
        <v>332</v>
      </c>
      <c r="D54" s="49" t="s">
        <v>334</v>
      </c>
      <c r="F54" s="36">
        <v>37</v>
      </c>
      <c r="G54" s="36"/>
      <c r="H54" s="36"/>
      <c r="I54" s="36"/>
      <c r="J54" s="36"/>
      <c r="K54" s="36">
        <v>37</v>
      </c>
      <c r="L54" s="36"/>
      <c r="M54" s="36"/>
      <c r="N54" s="36"/>
      <c r="O54" s="36"/>
      <c r="P54" s="36"/>
      <c r="Q54" s="36"/>
      <c r="R54" s="36"/>
      <c r="S54" s="36"/>
      <c r="T54" s="36"/>
      <c r="U54" s="36">
        <v>1</v>
      </c>
      <c r="V54" s="36"/>
      <c r="W54" s="36"/>
      <c r="X54" s="36"/>
      <c r="Y54" s="36"/>
      <c r="Z54" s="36">
        <v>1</v>
      </c>
      <c r="AA54" s="36"/>
      <c r="AB54" s="36"/>
      <c r="AC54" s="36"/>
      <c r="AD54" s="36"/>
      <c r="AE54" s="36"/>
      <c r="AF54" s="36"/>
      <c r="AG54" s="36"/>
      <c r="AH54" s="36"/>
      <c r="AI54" s="36"/>
      <c r="AJ54" s="36">
        <v>1.2</v>
      </c>
      <c r="AK54" s="36"/>
      <c r="AL54" s="36"/>
      <c r="AM54" s="36"/>
      <c r="AN54" s="36"/>
      <c r="AO54" s="36"/>
      <c r="AP54" s="36"/>
      <c r="AQ54" s="36"/>
      <c r="AR54" s="36"/>
      <c r="AS54" s="36">
        <v>1</v>
      </c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41">
        <v>1</v>
      </c>
      <c r="CM54" s="41">
        <v>16</v>
      </c>
      <c r="CN54" s="41"/>
      <c r="CO54" s="41"/>
      <c r="CP54" s="41"/>
      <c r="CQ54" s="41"/>
      <c r="CR54" s="41"/>
      <c r="CS54" s="41"/>
      <c r="CT54" s="41">
        <f t="shared" si="0"/>
        <v>1</v>
      </c>
      <c r="CU54" s="41">
        <f t="shared" si="1"/>
        <v>16</v>
      </c>
      <c r="CV54" s="41">
        <v>1</v>
      </c>
      <c r="CW54" s="41">
        <v>16</v>
      </c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</row>
    <row r="55" spans="1:119" x14ac:dyDescent="0.3">
      <c r="A55" s="37" t="s">
        <v>335</v>
      </c>
      <c r="B55" s="37" t="s">
        <v>336</v>
      </c>
      <c r="C55" s="37" t="s">
        <v>337</v>
      </c>
      <c r="D55" s="50" t="s">
        <v>336</v>
      </c>
      <c r="F55" s="37">
        <v>73</v>
      </c>
      <c r="G55" s="37"/>
      <c r="H55" s="37"/>
      <c r="I55" s="37"/>
      <c r="J55" s="37"/>
      <c r="K55" s="37">
        <v>73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>
        <v>0.5</v>
      </c>
      <c r="AK55" s="37"/>
      <c r="AL55" s="37"/>
      <c r="AM55" s="37"/>
      <c r="AN55" s="37"/>
      <c r="AO55" s="37"/>
      <c r="AP55" s="37"/>
      <c r="AQ55" s="37"/>
      <c r="AR55" s="37"/>
      <c r="AS55" s="37">
        <v>1</v>
      </c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42"/>
      <c r="CM55" s="42"/>
      <c r="CN55" s="42"/>
      <c r="CO55" s="42"/>
      <c r="CP55" s="42"/>
      <c r="CQ55" s="42"/>
      <c r="CR55" s="42"/>
      <c r="CS55" s="42"/>
      <c r="CT55" s="41">
        <f t="shared" si="0"/>
        <v>0</v>
      </c>
      <c r="CU55" s="41">
        <f t="shared" si="1"/>
        <v>0</v>
      </c>
      <c r="CV55" s="42"/>
      <c r="CW55" s="42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</row>
    <row r="56" spans="1:119" x14ac:dyDescent="0.3">
      <c r="A56" s="37" t="s">
        <v>338</v>
      </c>
      <c r="B56" s="37" t="s">
        <v>336</v>
      </c>
      <c r="C56" s="37" t="s">
        <v>337</v>
      </c>
      <c r="D56" s="50" t="s">
        <v>339</v>
      </c>
      <c r="F56" s="37">
        <v>26</v>
      </c>
      <c r="G56" s="37"/>
      <c r="H56" s="37"/>
      <c r="I56" s="37"/>
      <c r="J56" s="37"/>
      <c r="K56" s="37">
        <v>26</v>
      </c>
      <c r="L56" s="37"/>
      <c r="M56" s="37"/>
      <c r="N56" s="37"/>
      <c r="O56" s="37"/>
      <c r="P56" s="37"/>
      <c r="Q56" s="37"/>
      <c r="R56" s="37"/>
      <c r="S56" s="37"/>
      <c r="T56" s="37"/>
      <c r="U56" s="37">
        <v>1</v>
      </c>
      <c r="V56" s="37"/>
      <c r="W56" s="37"/>
      <c r="X56" s="37"/>
      <c r="Y56" s="37"/>
      <c r="Z56" s="37">
        <v>1</v>
      </c>
      <c r="AA56" s="37"/>
      <c r="AB56" s="37"/>
      <c r="AC56" s="37"/>
      <c r="AD56" s="37"/>
      <c r="AE56" s="37"/>
      <c r="AF56" s="37"/>
      <c r="AG56" s="37"/>
      <c r="AH56" s="37"/>
      <c r="AI56" s="37"/>
      <c r="AJ56" s="37">
        <v>0.8</v>
      </c>
      <c r="AK56" s="37"/>
      <c r="AL56" s="37"/>
      <c r="AM56" s="37"/>
      <c r="AN56" s="37"/>
      <c r="AO56" s="37"/>
      <c r="AP56" s="37"/>
      <c r="AQ56" s="37"/>
      <c r="AR56" s="37"/>
      <c r="AS56" s="37">
        <v>1</v>
      </c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42">
        <v>1</v>
      </c>
      <c r="CM56" s="42">
        <v>25</v>
      </c>
      <c r="CN56" s="42"/>
      <c r="CO56" s="42"/>
      <c r="CP56" s="42"/>
      <c r="CQ56" s="42"/>
      <c r="CR56" s="42"/>
      <c r="CS56" s="42"/>
      <c r="CT56" s="41">
        <f t="shared" si="0"/>
        <v>1</v>
      </c>
      <c r="CU56" s="41">
        <f t="shared" si="1"/>
        <v>25</v>
      </c>
      <c r="CV56" s="42">
        <v>1</v>
      </c>
      <c r="CW56" s="42">
        <v>25</v>
      </c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</row>
    <row r="57" spans="1:119" x14ac:dyDescent="0.3">
      <c r="A57" s="36" t="s">
        <v>340</v>
      </c>
      <c r="B57" s="36" t="s">
        <v>341</v>
      </c>
      <c r="C57" s="36" t="s">
        <v>342</v>
      </c>
      <c r="D57" s="49" t="s">
        <v>343</v>
      </c>
      <c r="F57" s="36"/>
      <c r="G57" s="36"/>
      <c r="H57" s="36">
        <v>24</v>
      </c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>
        <v>0.13</v>
      </c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>
        <v>1.4</v>
      </c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>
        <v>1.44</v>
      </c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41"/>
      <c r="CM57" s="41"/>
      <c r="CN57" s="41"/>
      <c r="CO57" s="41"/>
      <c r="CP57" s="41">
        <v>2</v>
      </c>
      <c r="CQ57" s="41">
        <v>25</v>
      </c>
      <c r="CR57" s="41"/>
      <c r="CS57" s="41"/>
      <c r="CT57" s="41">
        <f t="shared" si="0"/>
        <v>2</v>
      </c>
      <c r="CU57" s="41">
        <f t="shared" si="1"/>
        <v>25</v>
      </c>
      <c r="CV57" s="41"/>
      <c r="CW57" s="41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</row>
    <row r="58" spans="1:119" x14ac:dyDescent="0.3">
      <c r="A58" s="36" t="s">
        <v>344</v>
      </c>
      <c r="B58" s="36" t="s">
        <v>341</v>
      </c>
      <c r="C58" s="36" t="s">
        <v>342</v>
      </c>
      <c r="D58" s="49" t="s">
        <v>345</v>
      </c>
      <c r="F58" s="36"/>
      <c r="G58" s="36"/>
      <c r="H58" s="36">
        <v>10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>
        <v>0.33</v>
      </c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>
        <v>1.06</v>
      </c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>
        <v>0.64</v>
      </c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41"/>
      <c r="CM58" s="41"/>
      <c r="CN58" s="41"/>
      <c r="CO58" s="41"/>
      <c r="CP58" s="41">
        <v>1</v>
      </c>
      <c r="CQ58" s="41">
        <v>25</v>
      </c>
      <c r="CR58" s="41"/>
      <c r="CS58" s="41"/>
      <c r="CT58" s="41">
        <f t="shared" si="0"/>
        <v>1</v>
      </c>
      <c r="CU58" s="41">
        <f t="shared" si="1"/>
        <v>25</v>
      </c>
      <c r="CV58" s="41"/>
      <c r="CW58" s="41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</row>
    <row r="59" spans="1:119" x14ac:dyDescent="0.3">
      <c r="A59" s="36" t="s">
        <v>346</v>
      </c>
      <c r="B59" s="36" t="s">
        <v>341</v>
      </c>
      <c r="C59" s="36" t="s">
        <v>342</v>
      </c>
      <c r="D59" s="49" t="s">
        <v>347</v>
      </c>
      <c r="F59" s="36"/>
      <c r="G59" s="36"/>
      <c r="H59" s="36">
        <v>20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>
        <v>1.06</v>
      </c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>
        <v>0.45</v>
      </c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>
        <v>1.7</v>
      </c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41"/>
      <c r="CM59" s="41"/>
      <c r="CN59" s="41"/>
      <c r="CO59" s="41"/>
      <c r="CP59" s="41">
        <v>1</v>
      </c>
      <c r="CQ59" s="41">
        <v>25</v>
      </c>
      <c r="CR59" s="41"/>
      <c r="CS59" s="41"/>
      <c r="CT59" s="41">
        <f t="shared" si="0"/>
        <v>1</v>
      </c>
      <c r="CU59" s="41">
        <f t="shared" si="1"/>
        <v>25</v>
      </c>
      <c r="CV59" s="41"/>
      <c r="CW59" s="41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</row>
    <row r="60" spans="1:119" x14ac:dyDescent="0.3">
      <c r="A60" s="36" t="s">
        <v>348</v>
      </c>
      <c r="B60" s="36" t="s">
        <v>341</v>
      </c>
      <c r="C60" s="36" t="s">
        <v>342</v>
      </c>
      <c r="D60" s="49" t="s">
        <v>349</v>
      </c>
      <c r="F60" s="36"/>
      <c r="G60" s="36"/>
      <c r="H60" s="36">
        <v>49</v>
      </c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>
        <v>0.81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>
        <v>0.9</v>
      </c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>
        <v>0.92</v>
      </c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41"/>
      <c r="CM60" s="41"/>
      <c r="CN60" s="41"/>
      <c r="CO60" s="41"/>
      <c r="CP60" s="41">
        <v>2</v>
      </c>
      <c r="CQ60" s="41">
        <v>25</v>
      </c>
      <c r="CR60" s="41"/>
      <c r="CS60" s="41"/>
      <c r="CT60" s="41">
        <f t="shared" si="0"/>
        <v>2</v>
      </c>
      <c r="CU60" s="41">
        <f t="shared" si="1"/>
        <v>25</v>
      </c>
      <c r="CV60" s="41"/>
      <c r="CW60" s="41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</row>
    <row r="61" spans="1:119" x14ac:dyDescent="0.3">
      <c r="A61" s="36" t="s">
        <v>350</v>
      </c>
      <c r="B61" s="36" t="s">
        <v>341</v>
      </c>
      <c r="C61" s="36" t="s">
        <v>342</v>
      </c>
      <c r="D61" s="49" t="s">
        <v>351</v>
      </c>
      <c r="F61" s="36">
        <v>516</v>
      </c>
      <c r="G61" s="36"/>
      <c r="H61" s="36"/>
      <c r="I61" s="36"/>
      <c r="J61" s="36"/>
      <c r="K61" s="36">
        <v>516</v>
      </c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>
        <v>0.5</v>
      </c>
      <c r="AK61" s="36"/>
      <c r="AL61" s="36"/>
      <c r="AM61" s="36"/>
      <c r="AN61" s="36"/>
      <c r="AO61" s="36"/>
      <c r="AP61" s="36"/>
      <c r="AQ61" s="36"/>
      <c r="AR61" s="36"/>
      <c r="AS61" s="36">
        <v>1</v>
      </c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41"/>
      <c r="CM61" s="41"/>
      <c r="CN61" s="41"/>
      <c r="CO61" s="41"/>
      <c r="CP61" s="41"/>
      <c r="CQ61" s="41"/>
      <c r="CR61" s="41"/>
      <c r="CS61" s="41"/>
      <c r="CT61" s="41">
        <f t="shared" si="0"/>
        <v>0</v>
      </c>
      <c r="CU61" s="41">
        <f t="shared" si="1"/>
        <v>0</v>
      </c>
      <c r="CV61" s="41"/>
      <c r="CW61" s="41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</row>
    <row r="62" spans="1:119" x14ac:dyDescent="0.3">
      <c r="A62" s="36" t="s">
        <v>352</v>
      </c>
      <c r="B62" s="36" t="s">
        <v>341</v>
      </c>
      <c r="C62" s="36" t="s">
        <v>342</v>
      </c>
      <c r="D62" s="49" t="s">
        <v>353</v>
      </c>
      <c r="F62" s="36">
        <v>45</v>
      </c>
      <c r="G62" s="36"/>
      <c r="H62" s="36"/>
      <c r="I62" s="36"/>
      <c r="J62" s="36"/>
      <c r="K62" s="36">
        <v>45</v>
      </c>
      <c r="L62" s="36"/>
      <c r="M62" s="36"/>
      <c r="N62" s="36"/>
      <c r="O62" s="36"/>
      <c r="P62" s="36"/>
      <c r="Q62" s="36"/>
      <c r="R62" s="36"/>
      <c r="S62" s="36"/>
      <c r="T62" s="36"/>
      <c r="U62" s="36">
        <v>1</v>
      </c>
      <c r="V62" s="36"/>
      <c r="W62" s="36"/>
      <c r="X62" s="36"/>
      <c r="Y62" s="36"/>
      <c r="Z62" s="36">
        <v>1</v>
      </c>
      <c r="AA62" s="36"/>
      <c r="AB62" s="36"/>
      <c r="AC62" s="36"/>
      <c r="AD62" s="36"/>
      <c r="AE62" s="36"/>
      <c r="AF62" s="36"/>
      <c r="AG62" s="36"/>
      <c r="AH62" s="36"/>
      <c r="AI62" s="36"/>
      <c r="AJ62" s="36">
        <v>0.8</v>
      </c>
      <c r="AK62" s="36"/>
      <c r="AL62" s="36"/>
      <c r="AM62" s="36"/>
      <c r="AN62" s="36"/>
      <c r="AO62" s="36"/>
      <c r="AP62" s="36"/>
      <c r="AQ62" s="36"/>
      <c r="AR62" s="36"/>
      <c r="AS62" s="36">
        <v>1</v>
      </c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41">
        <v>1</v>
      </c>
      <c r="CM62" s="41">
        <v>25</v>
      </c>
      <c r="CN62" s="41"/>
      <c r="CO62" s="41"/>
      <c r="CP62" s="41"/>
      <c r="CQ62" s="41"/>
      <c r="CR62" s="41"/>
      <c r="CS62" s="41"/>
      <c r="CT62" s="41">
        <f t="shared" si="0"/>
        <v>1</v>
      </c>
      <c r="CU62" s="41">
        <f t="shared" si="1"/>
        <v>25</v>
      </c>
      <c r="CV62" s="41">
        <v>1</v>
      </c>
      <c r="CW62" s="41">
        <v>25</v>
      </c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</row>
    <row r="63" spans="1:119" x14ac:dyDescent="0.3">
      <c r="A63" s="37" t="s">
        <v>354</v>
      </c>
      <c r="B63" s="37" t="s">
        <v>355</v>
      </c>
      <c r="C63" s="37" t="s">
        <v>356</v>
      </c>
      <c r="D63" s="50" t="s">
        <v>355</v>
      </c>
      <c r="F63" s="37">
        <v>6</v>
      </c>
      <c r="G63" s="37"/>
      <c r="H63" s="37"/>
      <c r="I63" s="37"/>
      <c r="J63" s="37"/>
      <c r="K63" s="37">
        <v>6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>
        <v>0.5</v>
      </c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42"/>
      <c r="CM63" s="42"/>
      <c r="CN63" s="42"/>
      <c r="CO63" s="42"/>
      <c r="CP63" s="42"/>
      <c r="CQ63" s="42"/>
      <c r="CR63" s="42"/>
      <c r="CS63" s="42"/>
      <c r="CT63" s="41">
        <f t="shared" si="0"/>
        <v>0</v>
      </c>
      <c r="CU63" s="41">
        <f t="shared" si="1"/>
        <v>0</v>
      </c>
      <c r="CV63" s="42"/>
      <c r="CW63" s="42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</row>
    <row r="64" spans="1:119" x14ac:dyDescent="0.3">
      <c r="A64" s="37" t="s">
        <v>357</v>
      </c>
      <c r="B64" s="37" t="s">
        <v>355</v>
      </c>
      <c r="C64" s="37" t="s">
        <v>356</v>
      </c>
      <c r="D64" s="50" t="s">
        <v>358</v>
      </c>
      <c r="F64" s="37"/>
      <c r="G64" s="37"/>
      <c r="H64" s="37">
        <v>15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>
        <v>1.7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>
        <v>0.45</v>
      </c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>
        <v>0.96</v>
      </c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42"/>
      <c r="CM64" s="42"/>
      <c r="CN64" s="42"/>
      <c r="CO64" s="42"/>
      <c r="CP64" s="42">
        <v>2</v>
      </c>
      <c r="CQ64" s="42">
        <v>25</v>
      </c>
      <c r="CR64" s="42"/>
      <c r="CS64" s="42"/>
      <c r="CT64" s="41">
        <f t="shared" si="0"/>
        <v>2</v>
      </c>
      <c r="CU64" s="41">
        <f t="shared" si="1"/>
        <v>25</v>
      </c>
      <c r="CV64" s="42"/>
      <c r="CW64" s="42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</row>
    <row r="65" spans="1:119" x14ac:dyDescent="0.3">
      <c r="A65" s="37" t="s">
        <v>359</v>
      </c>
      <c r="B65" s="37" t="s">
        <v>355</v>
      </c>
      <c r="C65" s="37" t="s">
        <v>356</v>
      </c>
      <c r="D65" s="50" t="s">
        <v>360</v>
      </c>
      <c r="F65" s="37">
        <v>33</v>
      </c>
      <c r="G65" s="37"/>
      <c r="H65" s="37"/>
      <c r="I65" s="37"/>
      <c r="J65" s="37"/>
      <c r="K65" s="37">
        <v>33</v>
      </c>
      <c r="L65" s="37"/>
      <c r="M65" s="37"/>
      <c r="N65" s="37"/>
      <c r="O65" s="37"/>
      <c r="P65" s="37"/>
      <c r="Q65" s="37"/>
      <c r="R65" s="37"/>
      <c r="S65" s="37"/>
      <c r="T65" s="37"/>
      <c r="U65" s="37">
        <v>1</v>
      </c>
      <c r="V65" s="37"/>
      <c r="W65" s="37"/>
      <c r="X65" s="37"/>
      <c r="Y65" s="37"/>
      <c r="Z65" s="37">
        <v>1</v>
      </c>
      <c r="AA65" s="37"/>
      <c r="AB65" s="37"/>
      <c r="AC65" s="37"/>
      <c r="AD65" s="37"/>
      <c r="AE65" s="37"/>
      <c r="AF65" s="37"/>
      <c r="AG65" s="37"/>
      <c r="AH65" s="37"/>
      <c r="AI65" s="37"/>
      <c r="AJ65" s="37">
        <v>1.2</v>
      </c>
      <c r="AK65" s="37"/>
      <c r="AL65" s="37"/>
      <c r="AM65" s="37"/>
      <c r="AN65" s="37"/>
      <c r="AO65" s="37"/>
      <c r="AP65" s="37"/>
      <c r="AQ65" s="37"/>
      <c r="AR65" s="37"/>
      <c r="AS65" s="37">
        <v>1</v>
      </c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42">
        <v>1</v>
      </c>
      <c r="CM65" s="42">
        <v>16</v>
      </c>
      <c r="CN65" s="42"/>
      <c r="CO65" s="42"/>
      <c r="CP65" s="42"/>
      <c r="CQ65" s="42"/>
      <c r="CR65" s="42"/>
      <c r="CS65" s="42"/>
      <c r="CT65" s="41">
        <f t="shared" si="0"/>
        <v>1</v>
      </c>
      <c r="CU65" s="41">
        <f t="shared" si="1"/>
        <v>16</v>
      </c>
      <c r="CV65" s="42">
        <v>1</v>
      </c>
      <c r="CW65" s="42">
        <v>16</v>
      </c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</row>
    <row r="66" spans="1:119" x14ac:dyDescent="0.3">
      <c r="A66" s="36" t="s">
        <v>361</v>
      </c>
      <c r="B66" s="36" t="s">
        <v>362</v>
      </c>
      <c r="C66" s="36" t="s">
        <v>363</v>
      </c>
      <c r="D66" s="49" t="s">
        <v>364</v>
      </c>
      <c r="F66" s="36">
        <v>14</v>
      </c>
      <c r="G66" s="36"/>
      <c r="H66" s="36"/>
      <c r="I66" s="36"/>
      <c r="J66" s="36"/>
      <c r="K66" s="36">
        <v>14</v>
      </c>
      <c r="L66" s="36"/>
      <c r="M66" s="36"/>
      <c r="N66" s="36"/>
      <c r="O66" s="36"/>
      <c r="P66" s="36"/>
      <c r="Q66" s="36"/>
      <c r="R66" s="36"/>
      <c r="S66" s="36"/>
      <c r="T66" s="36"/>
      <c r="U66" s="36">
        <v>2</v>
      </c>
      <c r="V66" s="36"/>
      <c r="W66" s="36"/>
      <c r="X66" s="36"/>
      <c r="Y66" s="36"/>
      <c r="Z66" s="36">
        <v>2</v>
      </c>
      <c r="AA66" s="36"/>
      <c r="AB66" s="36"/>
      <c r="AC66" s="36"/>
      <c r="AD66" s="36"/>
      <c r="AE66" s="36"/>
      <c r="AF66" s="36"/>
      <c r="AG66" s="36"/>
      <c r="AH66" s="36"/>
      <c r="AI66" s="36"/>
      <c r="AJ66" s="36">
        <v>1</v>
      </c>
      <c r="AK66" s="36"/>
      <c r="AL66" s="36"/>
      <c r="AM66" s="36"/>
      <c r="AN66" s="36"/>
      <c r="AO66" s="36"/>
      <c r="AP66" s="36"/>
      <c r="AQ66" s="36"/>
      <c r="AR66" s="36"/>
      <c r="AS66" s="36">
        <v>1</v>
      </c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41">
        <v>1</v>
      </c>
      <c r="CM66" s="41">
        <v>16</v>
      </c>
      <c r="CN66" s="41"/>
      <c r="CO66" s="41"/>
      <c r="CP66" s="41"/>
      <c r="CQ66" s="41"/>
      <c r="CR66" s="41"/>
      <c r="CS66" s="41"/>
      <c r="CT66" s="41">
        <f t="shared" si="0"/>
        <v>1</v>
      </c>
      <c r="CU66" s="41">
        <f t="shared" si="1"/>
        <v>16</v>
      </c>
      <c r="CV66" s="41">
        <v>1</v>
      </c>
      <c r="CW66" s="41">
        <v>16</v>
      </c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</row>
    <row r="67" spans="1:119" x14ac:dyDescent="0.3">
      <c r="A67" s="36" t="s">
        <v>365</v>
      </c>
      <c r="B67" s="36" t="s">
        <v>362</v>
      </c>
      <c r="C67" s="36" t="s">
        <v>363</v>
      </c>
      <c r="D67" s="49" t="s">
        <v>366</v>
      </c>
      <c r="F67" s="36">
        <v>13</v>
      </c>
      <c r="G67" s="36"/>
      <c r="H67" s="36"/>
      <c r="I67" s="36"/>
      <c r="J67" s="36"/>
      <c r="K67" s="36">
        <v>13</v>
      </c>
      <c r="L67" s="36"/>
      <c r="M67" s="36"/>
      <c r="N67" s="36"/>
      <c r="O67" s="36"/>
      <c r="P67" s="36"/>
      <c r="Q67" s="36"/>
      <c r="R67" s="36"/>
      <c r="S67" s="36"/>
      <c r="T67" s="36"/>
      <c r="U67" s="36">
        <v>1.8</v>
      </c>
      <c r="V67" s="36"/>
      <c r="W67" s="36"/>
      <c r="X67" s="36"/>
      <c r="Y67" s="36"/>
      <c r="Z67" s="36">
        <v>2</v>
      </c>
      <c r="AA67" s="36"/>
      <c r="AB67" s="36"/>
      <c r="AC67" s="36"/>
      <c r="AD67" s="36"/>
      <c r="AE67" s="36"/>
      <c r="AF67" s="36"/>
      <c r="AG67" s="36"/>
      <c r="AH67" s="36"/>
      <c r="AI67" s="36"/>
      <c r="AJ67" s="36">
        <v>1.5</v>
      </c>
      <c r="AK67" s="36"/>
      <c r="AL67" s="36"/>
      <c r="AM67" s="36"/>
      <c r="AN67" s="36"/>
      <c r="AO67" s="36"/>
      <c r="AP67" s="36"/>
      <c r="AQ67" s="36"/>
      <c r="AR67" s="36"/>
      <c r="AS67" s="36">
        <v>2</v>
      </c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41">
        <v>1</v>
      </c>
      <c r="CM67" s="41">
        <v>16</v>
      </c>
      <c r="CN67" s="41"/>
      <c r="CO67" s="41"/>
      <c r="CP67" s="41"/>
      <c r="CQ67" s="41"/>
      <c r="CR67" s="41"/>
      <c r="CS67" s="41"/>
      <c r="CT67" s="41">
        <f t="shared" si="0"/>
        <v>1</v>
      </c>
      <c r="CU67" s="41">
        <f t="shared" si="1"/>
        <v>16</v>
      </c>
      <c r="CV67" s="41">
        <v>1</v>
      </c>
      <c r="CW67" s="41">
        <v>16</v>
      </c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</row>
    <row r="68" spans="1:119" x14ac:dyDescent="0.3">
      <c r="A68" s="37" t="s">
        <v>367</v>
      </c>
      <c r="B68" s="37" t="s">
        <v>368</v>
      </c>
      <c r="C68" s="37" t="s">
        <v>369</v>
      </c>
      <c r="D68" s="50" t="s">
        <v>370</v>
      </c>
      <c r="F68" s="37"/>
      <c r="G68" s="37"/>
      <c r="H68" s="37">
        <v>29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>
        <v>0.96</v>
      </c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>
        <v>0.95</v>
      </c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>
        <v>0.44</v>
      </c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42"/>
      <c r="CM68" s="42"/>
      <c r="CN68" s="42"/>
      <c r="CO68" s="42"/>
      <c r="CP68" s="42">
        <v>1</v>
      </c>
      <c r="CQ68" s="42">
        <v>25</v>
      </c>
      <c r="CR68" s="42"/>
      <c r="CS68" s="42"/>
      <c r="CT68" s="41">
        <f t="shared" si="0"/>
        <v>1</v>
      </c>
      <c r="CU68" s="41">
        <f t="shared" si="1"/>
        <v>25</v>
      </c>
      <c r="CV68" s="42"/>
      <c r="CW68" s="42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</row>
    <row r="69" spans="1:119" x14ac:dyDescent="0.3">
      <c r="A69" s="37" t="s">
        <v>371</v>
      </c>
      <c r="B69" s="37" t="s">
        <v>368</v>
      </c>
      <c r="C69" s="37" t="s">
        <v>369</v>
      </c>
      <c r="D69" s="50" t="s">
        <v>372</v>
      </c>
      <c r="F69" s="37">
        <v>33</v>
      </c>
      <c r="G69" s="37"/>
      <c r="H69" s="37"/>
      <c r="I69" s="37"/>
      <c r="J69" s="37"/>
      <c r="K69" s="37">
        <v>33</v>
      </c>
      <c r="L69" s="37"/>
      <c r="M69" s="37"/>
      <c r="N69" s="37"/>
      <c r="O69" s="37"/>
      <c r="P69" s="37"/>
      <c r="Q69" s="37"/>
      <c r="R69" s="37"/>
      <c r="S69" s="37"/>
      <c r="T69" s="37"/>
      <c r="U69" s="37">
        <v>1.5</v>
      </c>
      <c r="V69" s="37"/>
      <c r="W69" s="37"/>
      <c r="X69" s="37"/>
      <c r="Y69" s="37"/>
      <c r="Z69" s="37">
        <v>1</v>
      </c>
      <c r="AA69" s="37"/>
      <c r="AB69" s="37"/>
      <c r="AC69" s="37"/>
      <c r="AD69" s="37"/>
      <c r="AE69" s="37"/>
      <c r="AF69" s="37"/>
      <c r="AG69" s="37"/>
      <c r="AH69" s="37"/>
      <c r="AI69" s="37"/>
      <c r="AJ69" s="37">
        <v>0.9</v>
      </c>
      <c r="AK69" s="37"/>
      <c r="AL69" s="37"/>
      <c r="AM69" s="37"/>
      <c r="AN69" s="37"/>
      <c r="AO69" s="37"/>
      <c r="AP69" s="37"/>
      <c r="AQ69" s="37"/>
      <c r="AR69" s="37"/>
      <c r="AS69" s="37">
        <v>1</v>
      </c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42">
        <v>1</v>
      </c>
      <c r="CM69" s="42">
        <v>16</v>
      </c>
      <c r="CN69" s="42"/>
      <c r="CO69" s="42"/>
      <c r="CP69" s="42"/>
      <c r="CQ69" s="42"/>
      <c r="CR69" s="42"/>
      <c r="CS69" s="42"/>
      <c r="CT69" s="41">
        <f t="shared" si="0"/>
        <v>1</v>
      </c>
      <c r="CU69" s="41">
        <f t="shared" si="1"/>
        <v>16</v>
      </c>
      <c r="CV69" s="42">
        <v>1</v>
      </c>
      <c r="CW69" s="42">
        <v>16</v>
      </c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</row>
    <row r="70" spans="1:119" x14ac:dyDescent="0.3">
      <c r="A70" s="37" t="s">
        <v>373</v>
      </c>
      <c r="B70" s="37" t="s">
        <v>368</v>
      </c>
      <c r="C70" s="37" t="s">
        <v>369</v>
      </c>
      <c r="D70" s="50" t="s">
        <v>374</v>
      </c>
      <c r="F70" s="37"/>
      <c r="G70" s="37"/>
      <c r="H70" s="37">
        <v>11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>
        <v>0.79</v>
      </c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>
        <v>0.94</v>
      </c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>
        <v>0.92</v>
      </c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42"/>
      <c r="CM70" s="42"/>
      <c r="CN70" s="42"/>
      <c r="CO70" s="42"/>
      <c r="CP70" s="42">
        <v>1</v>
      </c>
      <c r="CQ70" s="42">
        <v>25</v>
      </c>
      <c r="CR70" s="42"/>
      <c r="CS70" s="42"/>
      <c r="CT70" s="41">
        <f t="shared" si="0"/>
        <v>1</v>
      </c>
      <c r="CU70" s="41">
        <f t="shared" si="1"/>
        <v>25</v>
      </c>
      <c r="CV70" s="42"/>
      <c r="CW70" s="42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</row>
    <row r="71" spans="1:119" x14ac:dyDescent="0.3">
      <c r="A71" s="37" t="s">
        <v>375</v>
      </c>
      <c r="B71" s="37" t="s">
        <v>368</v>
      </c>
      <c r="C71" s="37" t="s">
        <v>369</v>
      </c>
      <c r="D71" s="50" t="s">
        <v>368</v>
      </c>
      <c r="F71" s="37">
        <v>72</v>
      </c>
      <c r="G71" s="37"/>
      <c r="H71" s="37"/>
      <c r="I71" s="37"/>
      <c r="J71" s="37"/>
      <c r="K71" s="37">
        <v>72</v>
      </c>
      <c r="L71" s="37"/>
      <c r="M71" s="37"/>
      <c r="N71" s="37"/>
      <c r="O71" s="37"/>
      <c r="P71" s="37"/>
      <c r="Q71" s="37"/>
      <c r="R71" s="37"/>
      <c r="S71" s="37"/>
      <c r="T71" s="37"/>
      <c r="U71" s="37">
        <v>0</v>
      </c>
      <c r="V71" s="37"/>
      <c r="W71" s="37"/>
      <c r="X71" s="37"/>
      <c r="Y71" s="37"/>
      <c r="Z71" s="37">
        <v>6</v>
      </c>
      <c r="AA71" s="37"/>
      <c r="AB71" s="37"/>
      <c r="AC71" s="37"/>
      <c r="AD71" s="37"/>
      <c r="AE71" s="37"/>
      <c r="AF71" s="37"/>
      <c r="AG71" s="37"/>
      <c r="AH71" s="37"/>
      <c r="AI71" s="37"/>
      <c r="AJ71" s="37">
        <v>0.5</v>
      </c>
      <c r="AK71" s="37"/>
      <c r="AL71" s="37"/>
      <c r="AM71" s="37"/>
      <c r="AN71" s="37"/>
      <c r="AO71" s="37"/>
      <c r="AP71" s="37"/>
      <c r="AQ71" s="37"/>
      <c r="AR71" s="37"/>
      <c r="AS71" s="37">
        <v>1</v>
      </c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42">
        <v>0</v>
      </c>
      <c r="CM71" s="42"/>
      <c r="CN71" s="42"/>
      <c r="CO71" s="42"/>
      <c r="CP71" s="42"/>
      <c r="CQ71" s="42"/>
      <c r="CR71" s="42"/>
      <c r="CS71" s="42"/>
      <c r="CT71" s="41">
        <f t="shared" ref="CT71:CT79" si="2">CL71+CN71+CP71+CR71</f>
        <v>0</v>
      </c>
      <c r="CU71" s="41">
        <f t="shared" ref="CU71:CU79" si="3">CM71+CO71+CQ71+CS71</f>
        <v>0</v>
      </c>
      <c r="CV71" s="42">
        <v>2</v>
      </c>
      <c r="CW71" s="42">
        <v>25</v>
      </c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</row>
    <row r="72" spans="1:119" x14ac:dyDescent="0.3">
      <c r="A72" s="36" t="s">
        <v>376</v>
      </c>
      <c r="B72" s="36" t="s">
        <v>377</v>
      </c>
      <c r="C72" s="36" t="s">
        <v>378</v>
      </c>
      <c r="D72" s="49" t="s">
        <v>379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41"/>
      <c r="CM72" s="41"/>
      <c r="CN72" s="41"/>
      <c r="CO72" s="41"/>
      <c r="CP72" s="41"/>
      <c r="CQ72" s="41"/>
      <c r="CR72" s="41"/>
      <c r="CS72" s="41"/>
      <c r="CT72" s="41">
        <f t="shared" si="2"/>
        <v>0</v>
      </c>
      <c r="CU72" s="41">
        <f t="shared" si="3"/>
        <v>0</v>
      </c>
      <c r="CV72" s="41"/>
      <c r="CW72" s="41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</row>
    <row r="73" spans="1:119" x14ac:dyDescent="0.3">
      <c r="A73" s="37" t="s">
        <v>380</v>
      </c>
      <c r="B73" s="37" t="s">
        <v>381</v>
      </c>
      <c r="C73" s="37" t="s">
        <v>382</v>
      </c>
      <c r="D73" s="50" t="s">
        <v>381</v>
      </c>
      <c r="F73" s="37">
        <v>39</v>
      </c>
      <c r="G73" s="37"/>
      <c r="H73" s="37"/>
      <c r="I73" s="37"/>
      <c r="J73" s="37"/>
      <c r="K73" s="37">
        <v>39</v>
      </c>
      <c r="L73" s="37"/>
      <c r="M73" s="37"/>
      <c r="N73" s="37"/>
      <c r="O73" s="37"/>
      <c r="P73" s="37"/>
      <c r="Q73" s="37"/>
      <c r="R73" s="37"/>
      <c r="S73" s="37"/>
      <c r="T73" s="37"/>
      <c r="U73" s="37">
        <v>2.5</v>
      </c>
      <c r="V73" s="37"/>
      <c r="W73" s="37"/>
      <c r="X73" s="37"/>
      <c r="Y73" s="37"/>
      <c r="Z73" s="37">
        <v>1</v>
      </c>
      <c r="AA73" s="37"/>
      <c r="AB73" s="37"/>
      <c r="AC73" s="37"/>
      <c r="AD73" s="37"/>
      <c r="AE73" s="37"/>
      <c r="AF73" s="37"/>
      <c r="AG73" s="37"/>
      <c r="AH73" s="37"/>
      <c r="AI73" s="37"/>
      <c r="AJ73" s="37">
        <v>3</v>
      </c>
      <c r="AK73" s="37"/>
      <c r="AL73" s="37"/>
      <c r="AM73" s="37"/>
      <c r="AN73" s="37"/>
      <c r="AO73" s="37"/>
      <c r="AP73" s="37"/>
      <c r="AQ73" s="37"/>
      <c r="AR73" s="37"/>
      <c r="AS73" s="37">
        <v>3</v>
      </c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42">
        <v>2</v>
      </c>
      <c r="CM73" s="42">
        <v>41</v>
      </c>
      <c r="CN73" s="42"/>
      <c r="CO73" s="42"/>
      <c r="CP73" s="42"/>
      <c r="CQ73" s="42"/>
      <c r="CR73" s="42"/>
      <c r="CS73" s="42"/>
      <c r="CT73" s="41">
        <f t="shared" si="2"/>
        <v>2</v>
      </c>
      <c r="CU73" s="41">
        <f t="shared" si="3"/>
        <v>41</v>
      </c>
      <c r="CV73" s="42">
        <v>2</v>
      </c>
      <c r="CW73" s="42" t="s">
        <v>415</v>
      </c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</row>
    <row r="74" spans="1:119" ht="43.2" x14ac:dyDescent="0.3">
      <c r="A74" s="36" t="s">
        <v>383</v>
      </c>
      <c r="B74" s="36" t="s">
        <v>384</v>
      </c>
      <c r="C74" s="36" t="s">
        <v>385</v>
      </c>
      <c r="D74" s="49" t="s">
        <v>384</v>
      </c>
      <c r="F74" s="36">
        <v>57</v>
      </c>
      <c r="G74" s="36"/>
      <c r="H74" s="36"/>
      <c r="I74" s="36"/>
      <c r="J74" s="36"/>
      <c r="K74" s="36">
        <v>57</v>
      </c>
      <c r="L74" s="36"/>
      <c r="M74" s="36"/>
      <c r="N74" s="36"/>
      <c r="O74" s="36"/>
      <c r="P74" s="36"/>
      <c r="Q74" s="36"/>
      <c r="R74" s="36"/>
      <c r="S74" s="36"/>
      <c r="T74" s="36"/>
      <c r="U74" s="36">
        <v>4.5</v>
      </c>
      <c r="V74" s="36"/>
      <c r="W74" s="36"/>
      <c r="X74" s="36"/>
      <c r="Y74" s="36"/>
      <c r="Z74" s="36">
        <v>3</v>
      </c>
      <c r="AA74" s="36"/>
      <c r="AB74" s="36"/>
      <c r="AC74" s="36"/>
      <c r="AD74" s="36"/>
      <c r="AE74" s="36"/>
      <c r="AF74" s="36"/>
      <c r="AG74" s="36"/>
      <c r="AH74" s="36"/>
      <c r="AI74" s="36"/>
      <c r="AJ74" s="36">
        <v>4.5</v>
      </c>
      <c r="AK74" s="36"/>
      <c r="AL74" s="36"/>
      <c r="AM74" s="36"/>
      <c r="AN74" s="36"/>
      <c r="AO74" s="36"/>
      <c r="AP74" s="36"/>
      <c r="AQ74" s="36"/>
      <c r="AR74" s="36"/>
      <c r="AS74" s="36">
        <v>3</v>
      </c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>
        <v>0</v>
      </c>
      <c r="BL74" s="36"/>
      <c r="BM74" s="36"/>
      <c r="BN74" s="36"/>
      <c r="BO74" s="36"/>
      <c r="BP74" s="36"/>
      <c r="BQ74" s="36"/>
      <c r="BR74" s="36"/>
      <c r="BS74" s="36"/>
      <c r="BT74" s="36">
        <v>2</v>
      </c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41">
        <v>3</v>
      </c>
      <c r="CM74" s="41">
        <v>60</v>
      </c>
      <c r="CN74" s="41"/>
      <c r="CO74" s="41"/>
      <c r="CP74" s="41"/>
      <c r="CQ74" s="41"/>
      <c r="CR74" s="41"/>
      <c r="CS74" s="41"/>
      <c r="CT74" s="41">
        <f t="shared" si="2"/>
        <v>3</v>
      </c>
      <c r="CU74" s="41">
        <f t="shared" si="3"/>
        <v>60</v>
      </c>
      <c r="CV74" s="41">
        <v>2</v>
      </c>
      <c r="CW74" s="48" t="s">
        <v>416</v>
      </c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</row>
    <row r="75" spans="1:119" x14ac:dyDescent="0.3">
      <c r="A75" s="36" t="s">
        <v>386</v>
      </c>
      <c r="B75" s="36" t="s">
        <v>384</v>
      </c>
      <c r="C75" s="36" t="s">
        <v>385</v>
      </c>
      <c r="D75" s="49" t="s">
        <v>387</v>
      </c>
      <c r="F75" s="36"/>
      <c r="G75" s="36"/>
      <c r="H75" s="36">
        <v>20</v>
      </c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>
        <v>1.1499999999999999</v>
      </c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>
        <v>0.95</v>
      </c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>
        <v>1.1499999999999999</v>
      </c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41"/>
      <c r="CM75" s="41"/>
      <c r="CN75" s="41"/>
      <c r="CO75" s="41"/>
      <c r="CP75" s="41">
        <v>2</v>
      </c>
      <c r="CQ75" s="41">
        <v>25</v>
      </c>
      <c r="CR75" s="41"/>
      <c r="CS75" s="41"/>
      <c r="CT75" s="41">
        <f t="shared" si="2"/>
        <v>2</v>
      </c>
      <c r="CU75" s="41">
        <f t="shared" si="3"/>
        <v>25</v>
      </c>
      <c r="CV75" s="41"/>
      <c r="CW75" s="41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</row>
    <row r="76" spans="1:119" x14ac:dyDescent="0.3">
      <c r="A76" s="37" t="s">
        <v>388</v>
      </c>
      <c r="B76" s="37" t="s">
        <v>389</v>
      </c>
      <c r="C76" s="37" t="s">
        <v>390</v>
      </c>
      <c r="D76" s="50" t="s">
        <v>391</v>
      </c>
      <c r="F76" s="37">
        <v>29</v>
      </c>
      <c r="G76" s="37"/>
      <c r="H76" s="37"/>
      <c r="I76" s="37"/>
      <c r="J76" s="37"/>
      <c r="K76" s="37">
        <v>29</v>
      </c>
      <c r="L76" s="37"/>
      <c r="M76" s="37"/>
      <c r="N76" s="37"/>
      <c r="O76" s="37"/>
      <c r="P76" s="37"/>
      <c r="Q76" s="37"/>
      <c r="R76" s="37"/>
      <c r="S76" s="37"/>
      <c r="T76" s="37"/>
      <c r="U76" s="37">
        <v>1.1000000000000001</v>
      </c>
      <c r="V76" s="37"/>
      <c r="W76" s="37"/>
      <c r="X76" s="37"/>
      <c r="Y76" s="37"/>
      <c r="Z76" s="37">
        <v>1</v>
      </c>
      <c r="AA76" s="37"/>
      <c r="AB76" s="37"/>
      <c r="AC76" s="37"/>
      <c r="AD76" s="37"/>
      <c r="AE76" s="37"/>
      <c r="AF76" s="37"/>
      <c r="AG76" s="37"/>
      <c r="AH76" s="37"/>
      <c r="AI76" s="37"/>
      <c r="AJ76" s="37">
        <v>1.5</v>
      </c>
      <c r="AK76" s="37"/>
      <c r="AL76" s="37"/>
      <c r="AM76" s="37"/>
      <c r="AN76" s="37"/>
      <c r="AO76" s="37"/>
      <c r="AP76" s="37"/>
      <c r="AQ76" s="37"/>
      <c r="AR76" s="37"/>
      <c r="AS76" s="37">
        <v>2</v>
      </c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42">
        <v>1</v>
      </c>
      <c r="CM76" s="42">
        <v>16</v>
      </c>
      <c r="CN76" s="42"/>
      <c r="CO76" s="42"/>
      <c r="CP76" s="42"/>
      <c r="CQ76" s="42"/>
      <c r="CR76" s="42"/>
      <c r="CS76" s="42"/>
      <c r="CT76" s="41">
        <f t="shared" si="2"/>
        <v>1</v>
      </c>
      <c r="CU76" s="41">
        <f t="shared" si="3"/>
        <v>16</v>
      </c>
      <c r="CV76" s="42">
        <v>1</v>
      </c>
      <c r="CW76" s="42">
        <v>16</v>
      </c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</row>
    <row r="77" spans="1:119" x14ac:dyDescent="0.3">
      <c r="A77" s="37" t="s">
        <v>392</v>
      </c>
      <c r="B77" s="37" t="s">
        <v>389</v>
      </c>
      <c r="C77" s="37" t="s">
        <v>390</v>
      </c>
      <c r="D77" s="50" t="s">
        <v>389</v>
      </c>
      <c r="F77" s="37">
        <v>47</v>
      </c>
      <c r="G77" s="37"/>
      <c r="H77" s="37"/>
      <c r="I77" s="37"/>
      <c r="J77" s="37"/>
      <c r="K77" s="37">
        <v>47</v>
      </c>
      <c r="L77" s="37"/>
      <c r="M77" s="37"/>
      <c r="N77" s="37"/>
      <c r="O77" s="37"/>
      <c r="P77" s="37"/>
      <c r="Q77" s="37"/>
      <c r="R77" s="37"/>
      <c r="S77" s="37"/>
      <c r="T77" s="37"/>
      <c r="U77" s="37">
        <v>1.8</v>
      </c>
      <c r="V77" s="37"/>
      <c r="W77" s="37"/>
      <c r="X77" s="37"/>
      <c r="Y77" s="37"/>
      <c r="Z77" s="37">
        <v>2</v>
      </c>
      <c r="AA77" s="37"/>
      <c r="AB77" s="37"/>
      <c r="AC77" s="37"/>
      <c r="AD77" s="37"/>
      <c r="AE77" s="37"/>
      <c r="AF77" s="37"/>
      <c r="AG77" s="37"/>
      <c r="AH77" s="37"/>
      <c r="AI77" s="37"/>
      <c r="AJ77" s="37">
        <v>3</v>
      </c>
      <c r="AK77" s="37"/>
      <c r="AL77" s="37"/>
      <c r="AM77" s="37"/>
      <c r="AN77" s="37"/>
      <c r="AO77" s="37"/>
      <c r="AP77" s="37"/>
      <c r="AQ77" s="37"/>
      <c r="AR77" s="37"/>
      <c r="AS77" s="37">
        <v>3</v>
      </c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42">
        <v>2</v>
      </c>
      <c r="CM77" s="42">
        <v>25</v>
      </c>
      <c r="CN77" s="42"/>
      <c r="CO77" s="42"/>
      <c r="CP77" s="42"/>
      <c r="CQ77" s="42"/>
      <c r="CR77" s="42"/>
      <c r="CS77" s="42"/>
      <c r="CT77" s="41">
        <f t="shared" si="2"/>
        <v>2</v>
      </c>
      <c r="CU77" s="41">
        <f t="shared" si="3"/>
        <v>25</v>
      </c>
      <c r="CV77" s="42">
        <v>2</v>
      </c>
      <c r="CW77" s="42">
        <v>25</v>
      </c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</row>
    <row r="78" spans="1:119" x14ac:dyDescent="0.3">
      <c r="A78" s="37" t="s">
        <v>393</v>
      </c>
      <c r="B78" s="37" t="s">
        <v>389</v>
      </c>
      <c r="C78" s="37" t="s">
        <v>390</v>
      </c>
      <c r="D78" s="50" t="s">
        <v>394</v>
      </c>
      <c r="F78" s="37">
        <v>11</v>
      </c>
      <c r="G78" s="37"/>
      <c r="H78" s="37"/>
      <c r="I78" s="37"/>
      <c r="J78" s="37"/>
      <c r="K78" s="37">
        <v>11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>
        <v>0.5</v>
      </c>
      <c r="AK78" s="37"/>
      <c r="AL78" s="37"/>
      <c r="AM78" s="37"/>
      <c r="AN78" s="37"/>
      <c r="AO78" s="37"/>
      <c r="AP78" s="37"/>
      <c r="AQ78" s="37"/>
      <c r="AR78" s="37"/>
      <c r="AS78" s="37">
        <v>1</v>
      </c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42"/>
      <c r="CM78" s="42"/>
      <c r="CN78" s="42"/>
      <c r="CO78" s="42"/>
      <c r="CP78" s="42"/>
      <c r="CQ78" s="42"/>
      <c r="CR78" s="42"/>
      <c r="CS78" s="42"/>
      <c r="CT78" s="41">
        <f t="shared" si="2"/>
        <v>0</v>
      </c>
      <c r="CU78" s="41">
        <f t="shared" si="3"/>
        <v>0</v>
      </c>
      <c r="CV78" s="42"/>
      <c r="CW78" s="42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</row>
    <row r="79" spans="1:119" x14ac:dyDescent="0.3">
      <c r="A79" s="37" t="s">
        <v>395</v>
      </c>
      <c r="B79" s="37" t="s">
        <v>389</v>
      </c>
      <c r="C79" s="37" t="s">
        <v>390</v>
      </c>
      <c r="D79" s="50" t="s">
        <v>396</v>
      </c>
      <c r="F79" s="37">
        <v>69</v>
      </c>
      <c r="G79" s="37"/>
      <c r="H79" s="37"/>
      <c r="I79" s="37"/>
      <c r="J79" s="37"/>
      <c r="K79" s="37">
        <v>69</v>
      </c>
      <c r="L79" s="37"/>
      <c r="M79" s="37"/>
      <c r="N79" s="37"/>
      <c r="O79" s="37"/>
      <c r="P79" s="37"/>
      <c r="Q79" s="37"/>
      <c r="R79" s="37"/>
      <c r="S79" s="37"/>
      <c r="T79" s="37"/>
      <c r="U79" s="37">
        <v>1.5</v>
      </c>
      <c r="V79" s="37"/>
      <c r="W79" s="37"/>
      <c r="X79" s="37"/>
      <c r="Y79" s="37"/>
      <c r="Z79" s="37">
        <v>2</v>
      </c>
      <c r="AA79" s="37"/>
      <c r="AB79" s="37"/>
      <c r="AC79" s="37"/>
      <c r="AD79" s="37"/>
      <c r="AE79" s="37"/>
      <c r="AF79" s="37"/>
      <c r="AG79" s="37"/>
      <c r="AH79" s="37"/>
      <c r="AI79" s="37"/>
      <c r="AJ79" s="37">
        <v>0.8</v>
      </c>
      <c r="AK79" s="37"/>
      <c r="AL79" s="37"/>
      <c r="AM79" s="37"/>
      <c r="AN79" s="37"/>
      <c r="AO79" s="37"/>
      <c r="AP79" s="37"/>
      <c r="AQ79" s="37"/>
      <c r="AR79" s="37"/>
      <c r="AS79" s="37">
        <v>1</v>
      </c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42">
        <v>1</v>
      </c>
      <c r="CM79" s="42">
        <v>16</v>
      </c>
      <c r="CN79" s="42"/>
      <c r="CO79" s="42"/>
      <c r="CP79" s="42"/>
      <c r="CQ79" s="42"/>
      <c r="CR79" s="42"/>
      <c r="CS79" s="42"/>
      <c r="CT79" s="41">
        <f t="shared" si="2"/>
        <v>1</v>
      </c>
      <c r="CU79" s="41">
        <f t="shared" si="3"/>
        <v>16</v>
      </c>
      <c r="CV79" s="42">
        <v>1</v>
      </c>
      <c r="CW79" s="42">
        <v>16</v>
      </c>
    </row>
  </sheetData>
  <mergeCells count="84">
    <mergeCell ref="CL2:DO2"/>
    <mergeCell ref="A3:D3"/>
    <mergeCell ref="F3:J3"/>
    <mergeCell ref="K3:O3"/>
    <mergeCell ref="P3:T3"/>
    <mergeCell ref="U3:Y3"/>
    <mergeCell ref="BK3:BS3"/>
    <mergeCell ref="F2:T2"/>
    <mergeCell ref="U2:AI2"/>
    <mergeCell ref="AJ2:BJ2"/>
    <mergeCell ref="BL2:CK2"/>
    <mergeCell ref="Z3:AD3"/>
    <mergeCell ref="AE3:AI3"/>
    <mergeCell ref="AJ3:AR3"/>
    <mergeCell ref="AS3:BA3"/>
    <mergeCell ref="BB3:BJ3"/>
    <mergeCell ref="A4:A5"/>
    <mergeCell ref="B4:B5"/>
    <mergeCell ref="C4:C5"/>
    <mergeCell ref="D4:D5"/>
    <mergeCell ref="E4:E5"/>
    <mergeCell ref="BT3:CB3"/>
    <mergeCell ref="CC3:CK3"/>
    <mergeCell ref="CL3:CU3"/>
    <mergeCell ref="CV3:DE3"/>
    <mergeCell ref="DF3:DO3"/>
    <mergeCell ref="Q4:Q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C4:AC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S4:AT4"/>
    <mergeCell ref="AD4:AD5"/>
    <mergeCell ref="AE4:AE5"/>
    <mergeCell ref="AF4:AF5"/>
    <mergeCell ref="AG4:AG5"/>
    <mergeCell ref="AH4:AH5"/>
    <mergeCell ref="AI4:AI5"/>
    <mergeCell ref="AJ4:AK4"/>
    <mergeCell ref="AL4:AM4"/>
    <mergeCell ref="AN4:AO4"/>
    <mergeCell ref="AP4:AQ4"/>
    <mergeCell ref="AR4:AR5"/>
    <mergeCell ref="BO4:BP4"/>
    <mergeCell ref="AU4:AV4"/>
    <mergeCell ref="AW4:AX4"/>
    <mergeCell ref="AY4:AZ4"/>
    <mergeCell ref="BA4:BA5"/>
    <mergeCell ref="BB4:BC4"/>
    <mergeCell ref="BD4:BE4"/>
    <mergeCell ref="BF4:BG4"/>
    <mergeCell ref="BH4:BI4"/>
    <mergeCell ref="BJ4:BJ5"/>
    <mergeCell ref="BK4:BL4"/>
    <mergeCell ref="BM4:BN4"/>
    <mergeCell ref="CC4:CD4"/>
    <mergeCell ref="CE4:CF4"/>
    <mergeCell ref="CG4:CH4"/>
    <mergeCell ref="CI4:CJ4"/>
    <mergeCell ref="BQ4:BR4"/>
    <mergeCell ref="BS4:BS5"/>
    <mergeCell ref="BT4:BU4"/>
    <mergeCell ref="BV4:BW4"/>
    <mergeCell ref="BX4:BY4"/>
    <mergeCell ref="BZ4:C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9"/>
  <sheetViews>
    <sheetView tabSelected="1" topLeftCell="O1" workbookViewId="0">
      <pane ySplit="5" topLeftCell="A64" activePane="bottomLeft" state="frozen"/>
      <selection pane="bottomLeft" activeCell="X79" sqref="X79"/>
    </sheetView>
  </sheetViews>
  <sheetFormatPr defaultRowHeight="14.4" x14ac:dyDescent="0.3"/>
  <cols>
    <col min="2" max="2" width="15.6640625" customWidth="1"/>
    <col min="4" max="4" width="27.88671875" customWidth="1"/>
    <col min="5" max="5" width="0" hidden="1" customWidth="1"/>
    <col min="10" max="10" width="48" bestFit="1" customWidth="1"/>
    <col min="12" max="12" width="47.5546875" bestFit="1" customWidth="1"/>
    <col min="14" max="14" width="27.33203125" bestFit="1" customWidth="1"/>
    <col min="16" max="16" width="10.33203125" bestFit="1" customWidth="1"/>
    <col min="18" max="18" width="10.33203125" bestFit="1" customWidth="1"/>
    <col min="20" max="20" width="11.6640625" bestFit="1" customWidth="1"/>
    <col min="22" max="22" width="12.6640625" bestFit="1" customWidth="1"/>
    <col min="25" max="25" width="11" bestFit="1" customWidth="1"/>
  </cols>
  <sheetData>
    <row r="1" spans="1:71" ht="21" x14ac:dyDescent="0.3">
      <c r="A1" s="1" t="s">
        <v>0</v>
      </c>
      <c r="B1" s="1" t="str">
        <f>ExistingInfra!B1</f>
        <v>Bishnupur</v>
      </c>
      <c r="C1" s="1"/>
      <c r="D1" s="30"/>
      <c r="E1" s="31"/>
      <c r="F1" s="116" t="s">
        <v>54</v>
      </c>
      <c r="G1" s="117"/>
      <c r="H1" s="117"/>
      <c r="I1" s="118"/>
      <c r="J1" s="116" t="s">
        <v>55</v>
      </c>
      <c r="K1" s="117"/>
      <c r="L1" s="117"/>
      <c r="M1" s="117"/>
      <c r="N1" s="117"/>
      <c r="O1" s="118"/>
      <c r="P1" s="125" t="s">
        <v>56</v>
      </c>
      <c r="Q1" s="125"/>
      <c r="R1" s="125"/>
      <c r="S1" s="125"/>
      <c r="T1" s="125" t="s">
        <v>57</v>
      </c>
      <c r="U1" s="125"/>
      <c r="V1" s="125"/>
      <c r="W1" s="125"/>
    </row>
    <row r="2" spans="1:71" ht="21" x14ac:dyDescent="0.3">
      <c r="A2" s="3" t="s">
        <v>2</v>
      </c>
      <c r="B2" s="33" t="str">
        <f>ExistingInfra!B2</f>
        <v>Moirang</v>
      </c>
      <c r="C2" s="34"/>
      <c r="D2" s="30"/>
      <c r="E2" s="31"/>
      <c r="F2" s="119"/>
      <c r="G2" s="120"/>
      <c r="H2" s="120"/>
      <c r="I2" s="121"/>
      <c r="J2" s="119"/>
      <c r="K2" s="120"/>
      <c r="L2" s="120"/>
      <c r="M2" s="120"/>
      <c r="N2" s="120"/>
      <c r="O2" s="121"/>
      <c r="P2" s="125"/>
      <c r="Q2" s="125"/>
      <c r="R2" s="125"/>
      <c r="S2" s="125"/>
      <c r="T2" s="125"/>
      <c r="U2" s="125"/>
      <c r="V2" s="125"/>
      <c r="W2" s="125"/>
      <c r="AZ2" s="8"/>
      <c r="BA2" s="8"/>
      <c r="BB2" s="8"/>
      <c r="BI2" s="8"/>
      <c r="BJ2" s="8"/>
      <c r="BK2" s="8"/>
      <c r="BM2" s="8"/>
      <c r="BN2" s="8"/>
      <c r="BO2" s="8"/>
      <c r="BP2" s="8"/>
      <c r="BQ2" s="8"/>
      <c r="BR2" s="8"/>
      <c r="BS2" s="8"/>
    </row>
    <row r="3" spans="1:71" ht="21" x14ac:dyDescent="0.3">
      <c r="A3" s="56" t="s">
        <v>3</v>
      </c>
      <c r="B3" s="126"/>
      <c r="C3" s="126"/>
      <c r="D3" s="127"/>
      <c r="E3" s="32"/>
      <c r="F3" s="122"/>
      <c r="G3" s="123"/>
      <c r="H3" s="123"/>
      <c r="I3" s="124"/>
      <c r="J3" s="122"/>
      <c r="K3" s="123"/>
      <c r="L3" s="123"/>
      <c r="M3" s="123"/>
      <c r="N3" s="123"/>
      <c r="O3" s="124"/>
      <c r="P3" s="125"/>
      <c r="Q3" s="125"/>
      <c r="R3" s="125"/>
      <c r="S3" s="125"/>
      <c r="T3" s="125"/>
      <c r="U3" s="125"/>
      <c r="V3" s="125"/>
      <c r="W3" s="125"/>
    </row>
    <row r="4" spans="1:71" x14ac:dyDescent="0.3">
      <c r="A4" s="115" t="s">
        <v>7</v>
      </c>
      <c r="B4" s="128" t="s">
        <v>8</v>
      </c>
      <c r="C4" s="128" t="s">
        <v>9</v>
      </c>
      <c r="D4" s="115" t="s">
        <v>10</v>
      </c>
      <c r="E4" s="115" t="s">
        <v>11</v>
      </c>
      <c r="F4" s="115" t="s">
        <v>25</v>
      </c>
      <c r="G4" s="115" t="s">
        <v>58</v>
      </c>
      <c r="H4" s="115" t="s">
        <v>59</v>
      </c>
      <c r="I4" s="115" t="s">
        <v>49</v>
      </c>
      <c r="J4" s="115" t="s">
        <v>60</v>
      </c>
      <c r="K4" s="115"/>
      <c r="L4" s="115" t="s">
        <v>61</v>
      </c>
      <c r="M4" s="115"/>
      <c r="N4" s="115" t="s">
        <v>62</v>
      </c>
      <c r="O4" s="115"/>
      <c r="P4" s="115" t="s">
        <v>63</v>
      </c>
      <c r="Q4" s="115" t="s">
        <v>64</v>
      </c>
      <c r="R4" s="115" t="s">
        <v>63</v>
      </c>
      <c r="S4" s="115" t="s">
        <v>64</v>
      </c>
      <c r="T4" s="115" t="s">
        <v>18</v>
      </c>
      <c r="U4" s="115" t="s">
        <v>17</v>
      </c>
      <c r="V4" s="115" t="s">
        <v>18</v>
      </c>
      <c r="W4" s="115" t="s">
        <v>17</v>
      </c>
    </row>
    <row r="5" spans="1:71" x14ac:dyDescent="0.3">
      <c r="A5" s="115"/>
      <c r="B5" s="128"/>
      <c r="C5" s="128"/>
      <c r="D5" s="115"/>
      <c r="E5" s="115"/>
      <c r="F5" s="115"/>
      <c r="G5" s="115"/>
      <c r="H5" s="115"/>
      <c r="I5" s="115"/>
      <c r="J5" s="10" t="s">
        <v>63</v>
      </c>
      <c r="K5" s="10" t="s">
        <v>65</v>
      </c>
      <c r="L5" s="10" t="s">
        <v>63</v>
      </c>
      <c r="M5" s="10" t="s">
        <v>65</v>
      </c>
      <c r="N5" s="10" t="s">
        <v>63</v>
      </c>
      <c r="O5" s="10" t="s">
        <v>65</v>
      </c>
      <c r="P5" s="115"/>
      <c r="Q5" s="115"/>
      <c r="R5" s="115"/>
      <c r="S5" s="115"/>
      <c r="T5" s="115"/>
      <c r="U5" s="115"/>
      <c r="V5" s="115"/>
      <c r="W5" s="115"/>
      <c r="X5" t="s">
        <v>421</v>
      </c>
      <c r="Y5" t="s">
        <v>424</v>
      </c>
    </row>
    <row r="6" spans="1:71" x14ac:dyDescent="0.3">
      <c r="A6" s="36" t="s">
        <v>70</v>
      </c>
      <c r="B6" s="36" t="s">
        <v>261</v>
      </c>
      <c r="C6" s="36" t="s">
        <v>262</v>
      </c>
      <c r="D6" s="36" t="s">
        <v>261</v>
      </c>
      <c r="E6" s="36"/>
      <c r="F6" s="36">
        <v>1</v>
      </c>
      <c r="G6" s="36">
        <v>1</v>
      </c>
      <c r="H6" s="36">
        <v>0</v>
      </c>
      <c r="I6" s="36">
        <f>F6+G6+H6</f>
        <v>2</v>
      </c>
      <c r="J6" s="36" t="s">
        <v>66</v>
      </c>
      <c r="K6" s="36"/>
      <c r="L6" s="36" t="s">
        <v>67</v>
      </c>
      <c r="M6" s="36"/>
      <c r="N6" s="36" t="s">
        <v>68</v>
      </c>
      <c r="O6" s="36"/>
      <c r="P6" s="36" t="s">
        <v>109</v>
      </c>
      <c r="Q6" s="36"/>
      <c r="R6" s="36" t="s">
        <v>147</v>
      </c>
      <c r="S6" s="36"/>
      <c r="T6" s="36" t="s">
        <v>185</v>
      </c>
      <c r="U6" s="36"/>
      <c r="V6" s="36" t="s">
        <v>223</v>
      </c>
      <c r="W6" s="36"/>
      <c r="X6" t="s">
        <v>422</v>
      </c>
    </row>
    <row r="7" spans="1:71" x14ac:dyDescent="0.3">
      <c r="A7" s="36" t="s">
        <v>71</v>
      </c>
      <c r="B7" s="36" t="s">
        <v>261</v>
      </c>
      <c r="C7" s="36" t="s">
        <v>262</v>
      </c>
      <c r="D7" s="36" t="s">
        <v>263</v>
      </c>
      <c r="E7" s="36"/>
      <c r="F7" s="36">
        <v>1</v>
      </c>
      <c r="G7" s="36">
        <v>1</v>
      </c>
      <c r="H7" s="36">
        <v>0</v>
      </c>
      <c r="I7" s="36">
        <f>F7+G7+H7</f>
        <v>2</v>
      </c>
      <c r="J7" s="36" t="s">
        <v>66</v>
      </c>
      <c r="K7" s="36"/>
      <c r="L7" s="36" t="s">
        <v>67</v>
      </c>
      <c r="M7" s="36"/>
      <c r="N7" s="36" t="s">
        <v>68</v>
      </c>
      <c r="O7" s="36"/>
      <c r="P7" s="36" t="s">
        <v>110</v>
      </c>
      <c r="Q7" s="36"/>
      <c r="R7" s="36" t="s">
        <v>148</v>
      </c>
      <c r="S7" s="36"/>
      <c r="T7" s="36" t="s">
        <v>186</v>
      </c>
      <c r="U7" s="36"/>
      <c r="V7" s="36" t="s">
        <v>224</v>
      </c>
      <c r="W7" s="36"/>
      <c r="X7" t="s">
        <v>422</v>
      </c>
    </row>
    <row r="8" spans="1:71" x14ac:dyDescent="0.3">
      <c r="A8" s="37" t="s">
        <v>72</v>
      </c>
      <c r="B8" s="37" t="s">
        <v>264</v>
      </c>
      <c r="C8" s="37" t="s">
        <v>265</v>
      </c>
      <c r="D8" s="37" t="s">
        <v>82</v>
      </c>
      <c r="E8" s="36"/>
      <c r="F8" s="37"/>
      <c r="G8" s="37"/>
      <c r="H8" s="37"/>
      <c r="I8" s="37"/>
      <c r="J8" s="37" t="s">
        <v>66</v>
      </c>
      <c r="K8" s="37"/>
      <c r="L8" s="37" t="s">
        <v>67</v>
      </c>
      <c r="M8" s="37"/>
      <c r="N8" s="37" t="s">
        <v>68</v>
      </c>
      <c r="O8" s="37"/>
      <c r="P8" s="37" t="s">
        <v>111</v>
      </c>
      <c r="Q8" s="37"/>
      <c r="R8" s="37" t="s">
        <v>149</v>
      </c>
      <c r="S8" s="37"/>
      <c r="T8" s="37" t="s">
        <v>187</v>
      </c>
      <c r="U8" s="37"/>
      <c r="V8" s="37" t="s">
        <v>225</v>
      </c>
      <c r="W8" s="37"/>
      <c r="X8" t="s">
        <v>422</v>
      </c>
    </row>
    <row r="9" spans="1:71" x14ac:dyDescent="0.3">
      <c r="A9" s="37" t="s">
        <v>73</v>
      </c>
      <c r="B9" s="37" t="s">
        <v>264</v>
      </c>
      <c r="C9" s="37" t="s">
        <v>265</v>
      </c>
      <c r="D9" s="37" t="s">
        <v>266</v>
      </c>
      <c r="E9" s="36"/>
      <c r="F9" s="37">
        <v>2</v>
      </c>
      <c r="G9" s="37">
        <v>1</v>
      </c>
      <c r="H9" s="37">
        <v>0</v>
      </c>
      <c r="I9" s="36">
        <f>F9+G9+H9</f>
        <v>3</v>
      </c>
      <c r="J9" s="37" t="s">
        <v>66</v>
      </c>
      <c r="K9" s="37"/>
      <c r="L9" s="37" t="s">
        <v>67</v>
      </c>
      <c r="M9" s="37"/>
      <c r="N9" s="37" t="s">
        <v>68</v>
      </c>
      <c r="O9" s="37"/>
      <c r="P9" s="37" t="s">
        <v>112</v>
      </c>
      <c r="Q9" s="37"/>
      <c r="R9" s="37" t="s">
        <v>150</v>
      </c>
      <c r="S9" s="37"/>
      <c r="T9" s="37" t="s">
        <v>188</v>
      </c>
      <c r="U9" s="37"/>
      <c r="V9" s="37" t="s">
        <v>226</v>
      </c>
      <c r="W9" s="37"/>
      <c r="X9" t="s">
        <v>422</v>
      </c>
    </row>
    <row r="10" spans="1:71" x14ac:dyDescent="0.3">
      <c r="A10" s="37" t="s">
        <v>74</v>
      </c>
      <c r="B10" s="37" t="s">
        <v>264</v>
      </c>
      <c r="C10" s="37" t="s">
        <v>265</v>
      </c>
      <c r="D10" s="37" t="s">
        <v>267</v>
      </c>
      <c r="E10" s="37"/>
      <c r="F10" s="37">
        <v>2</v>
      </c>
      <c r="G10" s="37">
        <v>1</v>
      </c>
      <c r="H10" s="37">
        <v>0</v>
      </c>
      <c r="I10" s="36">
        <f>F10+G10+H10</f>
        <v>3</v>
      </c>
      <c r="J10" s="37" t="s">
        <v>66</v>
      </c>
      <c r="K10" s="37"/>
      <c r="L10" s="37" t="s">
        <v>67</v>
      </c>
      <c r="M10" s="37"/>
      <c r="N10" s="37" t="s">
        <v>68</v>
      </c>
      <c r="O10" s="37"/>
      <c r="P10" s="37" t="s">
        <v>113</v>
      </c>
      <c r="Q10" s="37"/>
      <c r="R10" s="37" t="s">
        <v>151</v>
      </c>
      <c r="S10" s="37"/>
      <c r="T10" s="37" t="s">
        <v>189</v>
      </c>
      <c r="U10" s="37"/>
      <c r="V10" s="37" t="s">
        <v>227</v>
      </c>
      <c r="W10" s="37"/>
      <c r="X10" t="s">
        <v>422</v>
      </c>
    </row>
    <row r="11" spans="1:71" x14ac:dyDescent="0.3">
      <c r="A11" s="36" t="s">
        <v>75</v>
      </c>
      <c r="B11" s="36" t="s">
        <v>268</v>
      </c>
      <c r="C11" s="36" t="s">
        <v>269</v>
      </c>
      <c r="D11" s="36" t="s">
        <v>270</v>
      </c>
      <c r="E11" s="37"/>
      <c r="F11" s="36">
        <v>13</v>
      </c>
      <c r="G11" s="36">
        <v>0</v>
      </c>
      <c r="H11" s="36">
        <v>0</v>
      </c>
      <c r="I11" s="36">
        <f t="shared" ref="I11:I24" si="0">F11+G11+H11</f>
        <v>13</v>
      </c>
      <c r="J11" s="36" t="s">
        <v>66</v>
      </c>
      <c r="K11" s="36"/>
      <c r="L11" s="36" t="s">
        <v>67</v>
      </c>
      <c r="M11" s="36"/>
      <c r="N11" s="36" t="s">
        <v>68</v>
      </c>
      <c r="O11" s="36"/>
      <c r="P11" s="36" t="s">
        <v>114</v>
      </c>
      <c r="Q11" s="36"/>
      <c r="R11" s="36" t="s">
        <v>152</v>
      </c>
      <c r="S11" s="36"/>
      <c r="T11" s="36" t="s">
        <v>190</v>
      </c>
      <c r="U11" s="36"/>
      <c r="V11" s="36" t="s">
        <v>228</v>
      </c>
      <c r="W11" s="36"/>
      <c r="X11" t="s">
        <v>422</v>
      </c>
    </row>
    <row r="12" spans="1:71" x14ac:dyDescent="0.3">
      <c r="A12" s="36" t="s">
        <v>76</v>
      </c>
      <c r="B12" s="36" t="s">
        <v>268</v>
      </c>
      <c r="C12" s="36" t="s">
        <v>269</v>
      </c>
      <c r="D12" s="36" t="s">
        <v>271</v>
      </c>
      <c r="E12" s="37"/>
      <c r="F12" s="36">
        <v>5</v>
      </c>
      <c r="G12" s="36">
        <v>0</v>
      </c>
      <c r="H12" s="36">
        <v>0</v>
      </c>
      <c r="I12" s="36">
        <f t="shared" si="0"/>
        <v>5</v>
      </c>
      <c r="J12" s="36" t="s">
        <v>66</v>
      </c>
      <c r="K12" s="36"/>
      <c r="L12" s="36" t="s">
        <v>67</v>
      </c>
      <c r="M12" s="36"/>
      <c r="N12" s="36" t="s">
        <v>68</v>
      </c>
      <c r="O12" s="36"/>
      <c r="P12" s="36" t="s">
        <v>115</v>
      </c>
      <c r="Q12" s="36"/>
      <c r="R12" s="36" t="s">
        <v>153</v>
      </c>
      <c r="S12" s="36"/>
      <c r="T12" s="36" t="s">
        <v>191</v>
      </c>
      <c r="U12" s="36"/>
      <c r="V12" s="36" t="s">
        <v>229</v>
      </c>
      <c r="W12" s="36"/>
      <c r="X12" t="s">
        <v>422</v>
      </c>
    </row>
    <row r="13" spans="1:71" x14ac:dyDescent="0.3">
      <c r="A13" s="36" t="s">
        <v>77</v>
      </c>
      <c r="B13" s="36" t="s">
        <v>268</v>
      </c>
      <c r="C13" s="36" t="s">
        <v>269</v>
      </c>
      <c r="D13" s="36" t="s">
        <v>272</v>
      </c>
      <c r="E13" s="36"/>
      <c r="F13" s="36">
        <v>5</v>
      </c>
      <c r="G13" s="36">
        <v>0</v>
      </c>
      <c r="H13" s="36">
        <v>0</v>
      </c>
      <c r="I13" s="36">
        <f t="shared" si="0"/>
        <v>5</v>
      </c>
      <c r="J13" s="36" t="s">
        <v>66</v>
      </c>
      <c r="K13" s="36"/>
      <c r="L13" s="36" t="s">
        <v>67</v>
      </c>
      <c r="M13" s="36"/>
      <c r="N13" s="36" t="s">
        <v>68</v>
      </c>
      <c r="O13" s="36"/>
      <c r="P13" s="36" t="s">
        <v>116</v>
      </c>
      <c r="Q13" s="36"/>
      <c r="R13" s="36" t="s">
        <v>154</v>
      </c>
      <c r="S13" s="36"/>
      <c r="T13" s="36" t="s">
        <v>192</v>
      </c>
      <c r="U13" s="36"/>
      <c r="V13" s="36" t="s">
        <v>230</v>
      </c>
      <c r="W13" s="36"/>
      <c r="X13" t="s">
        <v>422</v>
      </c>
    </row>
    <row r="14" spans="1:71" x14ac:dyDescent="0.3">
      <c r="A14" s="36" t="s">
        <v>78</v>
      </c>
      <c r="B14" s="36" t="s">
        <v>268</v>
      </c>
      <c r="C14" s="36" t="s">
        <v>269</v>
      </c>
      <c r="D14" s="36" t="s">
        <v>273</v>
      </c>
      <c r="E14" s="36"/>
      <c r="F14" s="36">
        <v>0</v>
      </c>
      <c r="G14" s="36">
        <v>1</v>
      </c>
      <c r="H14" s="36">
        <v>0</v>
      </c>
      <c r="I14" s="36">
        <f t="shared" si="0"/>
        <v>1</v>
      </c>
      <c r="J14" s="36" t="s">
        <v>66</v>
      </c>
      <c r="K14" s="36"/>
      <c r="L14" s="36" t="s">
        <v>67</v>
      </c>
      <c r="M14" s="36"/>
      <c r="N14" s="36" t="s">
        <v>68</v>
      </c>
      <c r="O14" s="36"/>
      <c r="P14" s="36" t="s">
        <v>117</v>
      </c>
      <c r="Q14" s="36"/>
      <c r="R14" s="36" t="s">
        <v>155</v>
      </c>
      <c r="S14" s="36"/>
      <c r="T14" s="36" t="s">
        <v>193</v>
      </c>
      <c r="U14" s="36"/>
      <c r="V14" s="36" t="s">
        <v>231</v>
      </c>
      <c r="W14" s="36"/>
      <c r="X14" t="s">
        <v>422</v>
      </c>
    </row>
    <row r="15" spans="1:71" x14ac:dyDescent="0.3">
      <c r="A15" s="36" t="s">
        <v>79</v>
      </c>
      <c r="B15" s="36" t="s">
        <v>268</v>
      </c>
      <c r="C15" s="36" t="s">
        <v>269</v>
      </c>
      <c r="D15" s="36" t="s">
        <v>274</v>
      </c>
      <c r="E15" s="37"/>
      <c r="F15" s="36">
        <v>5</v>
      </c>
      <c r="G15" s="36">
        <v>0</v>
      </c>
      <c r="H15" s="36">
        <v>0</v>
      </c>
      <c r="I15" s="36">
        <f t="shared" si="0"/>
        <v>5</v>
      </c>
      <c r="J15" s="36" t="s">
        <v>66</v>
      </c>
      <c r="K15" s="36"/>
      <c r="L15" s="36" t="s">
        <v>67</v>
      </c>
      <c r="M15" s="36"/>
      <c r="N15" s="36" t="s">
        <v>68</v>
      </c>
      <c r="O15" s="36"/>
      <c r="P15" s="36" t="s">
        <v>118</v>
      </c>
      <c r="Q15" s="36"/>
      <c r="R15" s="36" t="s">
        <v>156</v>
      </c>
      <c r="S15" s="36"/>
      <c r="T15" s="36" t="s">
        <v>194</v>
      </c>
      <c r="U15" s="36"/>
      <c r="V15" s="36" t="s">
        <v>232</v>
      </c>
      <c r="W15" s="36"/>
      <c r="X15" t="s">
        <v>422</v>
      </c>
    </row>
    <row r="16" spans="1:71" x14ac:dyDescent="0.3">
      <c r="A16" s="36" t="s">
        <v>80</v>
      </c>
      <c r="B16" s="36" t="s">
        <v>268</v>
      </c>
      <c r="C16" s="36" t="s">
        <v>269</v>
      </c>
      <c r="D16" s="36" t="s">
        <v>275</v>
      </c>
      <c r="E16" s="37"/>
      <c r="F16" s="36">
        <v>4</v>
      </c>
      <c r="G16" s="36">
        <v>0</v>
      </c>
      <c r="H16" s="36">
        <v>0</v>
      </c>
      <c r="I16" s="36">
        <f t="shared" si="0"/>
        <v>4</v>
      </c>
      <c r="J16" s="36" t="s">
        <v>66</v>
      </c>
      <c r="K16" s="36"/>
      <c r="L16" s="36" t="s">
        <v>67</v>
      </c>
      <c r="M16" s="36"/>
      <c r="N16" s="36" t="s">
        <v>68</v>
      </c>
      <c r="O16" s="36"/>
      <c r="P16" s="36" t="s">
        <v>119</v>
      </c>
      <c r="Q16" s="36"/>
      <c r="R16" s="36" t="s">
        <v>157</v>
      </c>
      <c r="S16" s="36"/>
      <c r="T16" s="36" t="s">
        <v>195</v>
      </c>
      <c r="U16" s="36"/>
      <c r="V16" s="36" t="s">
        <v>233</v>
      </c>
      <c r="W16" s="36"/>
      <c r="X16" t="s">
        <v>422</v>
      </c>
    </row>
    <row r="17" spans="1:24" x14ac:dyDescent="0.3">
      <c r="A17" s="36" t="s">
        <v>81</v>
      </c>
      <c r="B17" s="36" t="s">
        <v>268</v>
      </c>
      <c r="C17" s="36" t="s">
        <v>269</v>
      </c>
      <c r="D17" s="36" t="s">
        <v>276</v>
      </c>
      <c r="E17" s="36"/>
      <c r="F17" s="36">
        <v>5</v>
      </c>
      <c r="G17" s="36">
        <v>0</v>
      </c>
      <c r="H17" s="36">
        <v>0</v>
      </c>
      <c r="I17" s="36">
        <f t="shared" si="0"/>
        <v>5</v>
      </c>
      <c r="J17" s="36" t="s">
        <v>66</v>
      </c>
      <c r="K17" s="36"/>
      <c r="L17" s="36" t="s">
        <v>67</v>
      </c>
      <c r="M17" s="36"/>
      <c r="N17" s="36" t="s">
        <v>68</v>
      </c>
      <c r="O17" s="36"/>
      <c r="P17" s="36" t="s">
        <v>120</v>
      </c>
      <c r="Q17" s="36"/>
      <c r="R17" s="36" t="s">
        <v>158</v>
      </c>
      <c r="S17" s="36"/>
      <c r="T17" s="36" t="s">
        <v>196</v>
      </c>
      <c r="U17" s="36"/>
      <c r="V17" s="36" t="s">
        <v>234</v>
      </c>
      <c r="W17" s="36"/>
      <c r="X17" t="s">
        <v>422</v>
      </c>
    </row>
    <row r="18" spans="1:24" x14ac:dyDescent="0.3">
      <c r="A18" s="37" t="s">
        <v>83</v>
      </c>
      <c r="B18" s="37" t="s">
        <v>277</v>
      </c>
      <c r="C18" s="37" t="s">
        <v>278</v>
      </c>
      <c r="D18" s="37" t="s">
        <v>279</v>
      </c>
      <c r="E18" s="36"/>
      <c r="F18" s="37">
        <v>1</v>
      </c>
      <c r="G18" s="37">
        <v>0</v>
      </c>
      <c r="H18" s="37">
        <v>0</v>
      </c>
      <c r="I18" s="36">
        <f t="shared" si="0"/>
        <v>1</v>
      </c>
      <c r="J18" s="37" t="s">
        <v>66</v>
      </c>
      <c r="K18" s="37"/>
      <c r="L18" s="37" t="s">
        <v>67</v>
      </c>
      <c r="M18" s="37"/>
      <c r="N18" s="37" t="s">
        <v>68</v>
      </c>
      <c r="O18" s="37"/>
      <c r="P18" s="37" t="s">
        <v>121</v>
      </c>
      <c r="Q18" s="37"/>
      <c r="R18" s="37" t="s">
        <v>159</v>
      </c>
      <c r="S18" s="37"/>
      <c r="T18" s="37" t="s">
        <v>197</v>
      </c>
      <c r="U18" s="37"/>
      <c r="V18" s="37" t="s">
        <v>235</v>
      </c>
      <c r="W18" s="37"/>
      <c r="X18" t="s">
        <v>422</v>
      </c>
    </row>
    <row r="19" spans="1:24" x14ac:dyDescent="0.3">
      <c r="A19" s="37" t="s">
        <v>84</v>
      </c>
      <c r="B19" s="37" t="s">
        <v>277</v>
      </c>
      <c r="C19" s="37" t="s">
        <v>278</v>
      </c>
      <c r="D19" s="37" t="s">
        <v>280</v>
      </c>
      <c r="E19" s="36"/>
      <c r="F19" s="37"/>
      <c r="G19" s="37"/>
      <c r="H19" s="37"/>
      <c r="I19" s="37"/>
      <c r="J19" s="37" t="s">
        <v>66</v>
      </c>
      <c r="K19" s="37"/>
      <c r="L19" s="37" t="s">
        <v>67</v>
      </c>
      <c r="M19" s="37"/>
      <c r="N19" s="37" t="s">
        <v>68</v>
      </c>
      <c r="O19" s="37"/>
      <c r="P19" s="37" t="s">
        <v>122</v>
      </c>
      <c r="Q19" s="37"/>
      <c r="R19" s="37" t="s">
        <v>160</v>
      </c>
      <c r="S19" s="37"/>
      <c r="T19" s="37" t="s">
        <v>198</v>
      </c>
      <c r="U19" s="37"/>
      <c r="V19" s="37" t="s">
        <v>236</v>
      </c>
      <c r="W19" s="37"/>
      <c r="X19" t="s">
        <v>422</v>
      </c>
    </row>
    <row r="20" spans="1:24" x14ac:dyDescent="0.3">
      <c r="A20" s="37" t="s">
        <v>85</v>
      </c>
      <c r="B20" s="37" t="s">
        <v>277</v>
      </c>
      <c r="C20" s="37" t="s">
        <v>278</v>
      </c>
      <c r="D20" s="37" t="s">
        <v>281</v>
      </c>
      <c r="E20" s="37"/>
      <c r="F20" s="37">
        <v>2</v>
      </c>
      <c r="G20" s="37"/>
      <c r="H20" s="37"/>
      <c r="I20" s="36">
        <f t="shared" si="0"/>
        <v>2</v>
      </c>
      <c r="J20" s="37" t="s">
        <v>66</v>
      </c>
      <c r="K20" s="37"/>
      <c r="L20" s="37" t="s">
        <v>67</v>
      </c>
      <c r="M20" s="37"/>
      <c r="N20" s="37" t="s">
        <v>68</v>
      </c>
      <c r="O20" s="37"/>
      <c r="P20" s="37" t="s">
        <v>123</v>
      </c>
      <c r="Q20" s="37"/>
      <c r="R20" s="37" t="s">
        <v>161</v>
      </c>
      <c r="S20" s="37"/>
      <c r="T20" s="37" t="s">
        <v>199</v>
      </c>
      <c r="U20" s="37"/>
      <c r="V20" s="37" t="s">
        <v>237</v>
      </c>
      <c r="W20" s="37"/>
      <c r="X20" t="s">
        <v>422</v>
      </c>
    </row>
    <row r="21" spans="1:24" x14ac:dyDescent="0.3">
      <c r="A21" s="37" t="s">
        <v>86</v>
      </c>
      <c r="B21" s="37" t="s">
        <v>277</v>
      </c>
      <c r="C21" s="37" t="s">
        <v>278</v>
      </c>
      <c r="D21" s="37" t="s">
        <v>282</v>
      </c>
      <c r="E21" s="37"/>
      <c r="F21" s="37">
        <v>0</v>
      </c>
      <c r="G21" s="37">
        <v>1</v>
      </c>
      <c r="H21" s="37"/>
      <c r="I21" s="36">
        <f t="shared" si="0"/>
        <v>1</v>
      </c>
      <c r="J21" s="37" t="s">
        <v>66</v>
      </c>
      <c r="K21" s="37"/>
      <c r="L21" s="37" t="s">
        <v>67</v>
      </c>
      <c r="M21" s="37"/>
      <c r="N21" s="37" t="s">
        <v>68</v>
      </c>
      <c r="O21" s="37"/>
      <c r="P21" s="37" t="s">
        <v>124</v>
      </c>
      <c r="Q21" s="37"/>
      <c r="R21" s="37" t="s">
        <v>162</v>
      </c>
      <c r="S21" s="37"/>
      <c r="T21" s="37" t="s">
        <v>200</v>
      </c>
      <c r="U21" s="37"/>
      <c r="V21" s="37" t="s">
        <v>238</v>
      </c>
      <c r="W21" s="37"/>
      <c r="X21" t="s">
        <v>422</v>
      </c>
    </row>
    <row r="22" spans="1:24" x14ac:dyDescent="0.3">
      <c r="A22" s="37" t="s">
        <v>87</v>
      </c>
      <c r="B22" s="37" t="s">
        <v>277</v>
      </c>
      <c r="C22" s="37" t="s">
        <v>278</v>
      </c>
      <c r="D22" s="37" t="s">
        <v>283</v>
      </c>
      <c r="E22" s="37"/>
      <c r="F22" s="37"/>
      <c r="G22" s="37"/>
      <c r="H22" s="37"/>
      <c r="I22" s="37"/>
      <c r="J22" s="37" t="s">
        <v>66</v>
      </c>
      <c r="K22" s="37"/>
      <c r="L22" s="37" t="s">
        <v>67</v>
      </c>
      <c r="M22" s="37"/>
      <c r="N22" s="37" t="s">
        <v>68</v>
      </c>
      <c r="O22" s="37"/>
      <c r="P22" s="37" t="s">
        <v>125</v>
      </c>
      <c r="Q22" s="37"/>
      <c r="R22" s="37" t="s">
        <v>163</v>
      </c>
      <c r="S22" s="37"/>
      <c r="T22" s="37" t="s">
        <v>201</v>
      </c>
      <c r="U22" s="37"/>
      <c r="V22" s="37" t="s">
        <v>239</v>
      </c>
      <c r="W22" s="37"/>
      <c r="X22" t="s">
        <v>422</v>
      </c>
    </row>
    <row r="23" spans="1:24" x14ac:dyDescent="0.3">
      <c r="A23" s="37" t="s">
        <v>88</v>
      </c>
      <c r="B23" s="37" t="s">
        <v>277</v>
      </c>
      <c r="C23" s="37" t="s">
        <v>278</v>
      </c>
      <c r="D23" s="37" t="s">
        <v>284</v>
      </c>
      <c r="E23" s="36"/>
      <c r="F23" s="37">
        <v>2</v>
      </c>
      <c r="G23" s="37"/>
      <c r="H23" s="37"/>
      <c r="I23" s="36">
        <f t="shared" si="0"/>
        <v>2</v>
      </c>
      <c r="J23" s="37" t="s">
        <v>66</v>
      </c>
      <c r="K23" s="37"/>
      <c r="L23" s="37" t="s">
        <v>67</v>
      </c>
      <c r="M23" s="37"/>
      <c r="N23" s="37" t="s">
        <v>68</v>
      </c>
      <c r="O23" s="37"/>
      <c r="P23" s="37" t="s">
        <v>126</v>
      </c>
      <c r="Q23" s="37"/>
      <c r="R23" s="37" t="s">
        <v>164</v>
      </c>
      <c r="S23" s="37"/>
      <c r="T23" s="37" t="s">
        <v>202</v>
      </c>
      <c r="U23" s="37"/>
      <c r="V23" s="37" t="s">
        <v>240</v>
      </c>
      <c r="W23" s="37"/>
      <c r="X23" t="s">
        <v>422</v>
      </c>
    </row>
    <row r="24" spans="1:24" x14ac:dyDescent="0.3">
      <c r="A24" s="37" t="s">
        <v>89</v>
      </c>
      <c r="B24" s="37" t="s">
        <v>277</v>
      </c>
      <c r="C24" s="37" t="s">
        <v>278</v>
      </c>
      <c r="D24" s="37" t="s">
        <v>285</v>
      </c>
      <c r="E24" s="36"/>
      <c r="F24" s="37">
        <v>0</v>
      </c>
      <c r="G24" s="37">
        <v>1</v>
      </c>
      <c r="H24" s="37"/>
      <c r="I24" s="36">
        <f t="shared" si="0"/>
        <v>1</v>
      </c>
      <c r="J24" s="37" t="s">
        <v>66</v>
      </c>
      <c r="K24" s="37"/>
      <c r="L24" s="37" t="s">
        <v>67</v>
      </c>
      <c r="M24" s="37"/>
      <c r="N24" s="37" t="s">
        <v>68</v>
      </c>
      <c r="O24" s="37"/>
      <c r="P24" s="37" t="s">
        <v>127</v>
      </c>
      <c r="Q24" s="37"/>
      <c r="R24" s="37" t="s">
        <v>165</v>
      </c>
      <c r="S24" s="37"/>
      <c r="T24" s="37" t="s">
        <v>203</v>
      </c>
      <c r="U24" s="37"/>
      <c r="V24" s="37" t="s">
        <v>241</v>
      </c>
      <c r="W24" s="37"/>
      <c r="X24" t="s">
        <v>422</v>
      </c>
    </row>
    <row r="25" spans="1:24" x14ac:dyDescent="0.3">
      <c r="A25" s="37" t="s">
        <v>90</v>
      </c>
      <c r="B25" s="37" t="s">
        <v>277</v>
      </c>
      <c r="C25" s="37" t="s">
        <v>278</v>
      </c>
      <c r="D25" s="37" t="s">
        <v>286</v>
      </c>
      <c r="E25" s="36"/>
      <c r="F25" s="37"/>
      <c r="G25" s="37"/>
      <c r="H25" s="37"/>
      <c r="I25" s="37"/>
      <c r="J25" s="37" t="s">
        <v>66</v>
      </c>
      <c r="K25" s="37"/>
      <c r="L25" s="37" t="s">
        <v>67</v>
      </c>
      <c r="M25" s="37"/>
      <c r="N25" s="37" t="s">
        <v>68</v>
      </c>
      <c r="O25" s="37"/>
      <c r="P25" s="37" t="s">
        <v>128</v>
      </c>
      <c r="Q25" s="37"/>
      <c r="R25" s="37" t="s">
        <v>166</v>
      </c>
      <c r="S25" s="37"/>
      <c r="T25" s="37" t="s">
        <v>204</v>
      </c>
      <c r="U25" s="37"/>
      <c r="V25" s="37" t="s">
        <v>242</v>
      </c>
      <c r="W25" s="37"/>
      <c r="X25" t="s">
        <v>422</v>
      </c>
    </row>
    <row r="26" spans="1:24" x14ac:dyDescent="0.3">
      <c r="A26" s="36" t="s">
        <v>91</v>
      </c>
      <c r="B26" s="36" t="s">
        <v>287</v>
      </c>
      <c r="C26" s="36" t="s">
        <v>288</v>
      </c>
      <c r="D26" s="36" t="s">
        <v>289</v>
      </c>
      <c r="E26" s="37"/>
      <c r="F26" s="36"/>
      <c r="G26" s="36"/>
      <c r="H26" s="36"/>
      <c r="I26" s="36"/>
      <c r="J26" s="36" t="s">
        <v>66</v>
      </c>
      <c r="K26" s="36"/>
      <c r="L26" s="36" t="s">
        <v>67</v>
      </c>
      <c r="M26" s="36"/>
      <c r="N26" s="36" t="s">
        <v>68</v>
      </c>
      <c r="O26" s="36"/>
      <c r="P26" s="36" t="s">
        <v>129</v>
      </c>
      <c r="Q26" s="36"/>
      <c r="R26" s="36" t="s">
        <v>167</v>
      </c>
      <c r="S26" s="36"/>
      <c r="T26" s="36" t="s">
        <v>205</v>
      </c>
      <c r="U26" s="36"/>
      <c r="V26" s="36" t="s">
        <v>243</v>
      </c>
      <c r="W26" s="36"/>
      <c r="X26" t="s">
        <v>422</v>
      </c>
    </row>
    <row r="27" spans="1:24" x14ac:dyDescent="0.3">
      <c r="A27" s="36" t="s">
        <v>92</v>
      </c>
      <c r="B27" s="36" t="s">
        <v>287</v>
      </c>
      <c r="C27" s="36" t="s">
        <v>288</v>
      </c>
      <c r="D27" s="36" t="s">
        <v>290</v>
      </c>
      <c r="E27" s="37"/>
      <c r="F27" s="36"/>
      <c r="G27" s="36"/>
      <c r="H27" s="36"/>
      <c r="I27" s="36"/>
      <c r="J27" s="36" t="s">
        <v>66</v>
      </c>
      <c r="K27" s="36"/>
      <c r="L27" s="36" t="s">
        <v>67</v>
      </c>
      <c r="M27" s="36"/>
      <c r="N27" s="36" t="s">
        <v>68</v>
      </c>
      <c r="O27" s="36"/>
      <c r="P27" s="36" t="s">
        <v>130</v>
      </c>
      <c r="Q27" s="36"/>
      <c r="R27" s="36" t="s">
        <v>168</v>
      </c>
      <c r="S27" s="36"/>
      <c r="T27" s="36" t="s">
        <v>206</v>
      </c>
      <c r="U27" s="36"/>
      <c r="V27" s="36" t="s">
        <v>244</v>
      </c>
      <c r="W27" s="36"/>
      <c r="X27" t="s">
        <v>422</v>
      </c>
    </row>
    <row r="28" spans="1:24" x14ac:dyDescent="0.3">
      <c r="A28" s="36" t="s">
        <v>93</v>
      </c>
      <c r="B28" s="36" t="s">
        <v>287</v>
      </c>
      <c r="C28" s="36" t="s">
        <v>288</v>
      </c>
      <c r="D28" s="36" t="s">
        <v>291</v>
      </c>
      <c r="E28" s="37"/>
      <c r="F28" s="36"/>
      <c r="G28" s="36"/>
      <c r="H28" s="36"/>
      <c r="I28" s="36"/>
      <c r="J28" s="36" t="s">
        <v>66</v>
      </c>
      <c r="K28" s="36"/>
      <c r="L28" s="36" t="s">
        <v>67</v>
      </c>
      <c r="M28" s="36"/>
      <c r="N28" s="36" t="s">
        <v>68</v>
      </c>
      <c r="O28" s="36"/>
      <c r="P28" s="36" t="s">
        <v>131</v>
      </c>
      <c r="Q28" s="36"/>
      <c r="R28" s="36" t="s">
        <v>169</v>
      </c>
      <c r="S28" s="36"/>
      <c r="T28" s="36" t="s">
        <v>207</v>
      </c>
      <c r="U28" s="36"/>
      <c r="V28" s="36" t="s">
        <v>245</v>
      </c>
      <c r="W28" s="36"/>
      <c r="X28" t="s">
        <v>422</v>
      </c>
    </row>
    <row r="29" spans="1:24" x14ac:dyDescent="0.3">
      <c r="A29" s="36" t="s">
        <v>94</v>
      </c>
      <c r="B29" s="36" t="s">
        <v>287</v>
      </c>
      <c r="C29" s="36" t="s">
        <v>288</v>
      </c>
      <c r="D29" s="36" t="s">
        <v>287</v>
      </c>
      <c r="E29" s="36"/>
      <c r="F29" s="36"/>
      <c r="G29" s="36"/>
      <c r="H29" s="36"/>
      <c r="I29" s="36"/>
      <c r="J29" s="36" t="s">
        <v>66</v>
      </c>
      <c r="K29" s="36"/>
      <c r="L29" s="36" t="s">
        <v>67</v>
      </c>
      <c r="M29" s="36"/>
      <c r="N29" s="36" t="s">
        <v>68</v>
      </c>
      <c r="O29" s="36"/>
      <c r="P29" s="36" t="s">
        <v>132</v>
      </c>
      <c r="Q29" s="36"/>
      <c r="R29" s="36" t="s">
        <v>170</v>
      </c>
      <c r="S29" s="36"/>
      <c r="T29" s="36" t="s">
        <v>208</v>
      </c>
      <c r="U29" s="36"/>
      <c r="V29" s="36" t="s">
        <v>246</v>
      </c>
      <c r="W29" s="36"/>
      <c r="X29" t="s">
        <v>422</v>
      </c>
    </row>
    <row r="30" spans="1:24" x14ac:dyDescent="0.3">
      <c r="A30" s="36" t="s">
        <v>95</v>
      </c>
      <c r="B30" s="36" t="s">
        <v>287</v>
      </c>
      <c r="C30" s="36" t="s">
        <v>288</v>
      </c>
      <c r="D30" s="36" t="s">
        <v>292</v>
      </c>
      <c r="E30" s="36"/>
      <c r="F30" s="36"/>
      <c r="G30" s="36"/>
      <c r="H30" s="36"/>
      <c r="I30" s="36"/>
      <c r="J30" s="36" t="s">
        <v>66</v>
      </c>
      <c r="K30" s="36"/>
      <c r="L30" s="36" t="s">
        <v>67</v>
      </c>
      <c r="M30" s="36"/>
      <c r="N30" s="36" t="s">
        <v>68</v>
      </c>
      <c r="O30" s="36"/>
      <c r="P30" s="36" t="s">
        <v>133</v>
      </c>
      <c r="Q30" s="36"/>
      <c r="R30" s="36" t="s">
        <v>171</v>
      </c>
      <c r="S30" s="36"/>
      <c r="T30" s="36" t="s">
        <v>209</v>
      </c>
      <c r="U30" s="36"/>
      <c r="V30" s="36" t="s">
        <v>247</v>
      </c>
      <c r="W30" s="36"/>
      <c r="X30" t="s">
        <v>422</v>
      </c>
    </row>
    <row r="31" spans="1:24" x14ac:dyDescent="0.3">
      <c r="A31" s="37" t="s">
        <v>96</v>
      </c>
      <c r="B31" s="37" t="s">
        <v>293</v>
      </c>
      <c r="C31" s="37" t="s">
        <v>294</v>
      </c>
      <c r="D31" s="37" t="s">
        <v>293</v>
      </c>
      <c r="E31" s="36"/>
      <c r="F31" s="37">
        <v>0</v>
      </c>
      <c r="G31" s="37">
        <v>1</v>
      </c>
      <c r="H31" s="37">
        <v>0</v>
      </c>
      <c r="I31" s="36">
        <f t="shared" ref="I31:I34" si="1">F31+G31+H31</f>
        <v>1</v>
      </c>
      <c r="J31" s="37" t="s">
        <v>66</v>
      </c>
      <c r="K31" s="37"/>
      <c r="L31" s="37" t="s">
        <v>67</v>
      </c>
      <c r="M31" s="37"/>
      <c r="N31" s="37" t="s">
        <v>68</v>
      </c>
      <c r="O31" s="37"/>
      <c r="P31" s="37" t="s">
        <v>134</v>
      </c>
      <c r="Q31" s="37"/>
      <c r="R31" s="37" t="s">
        <v>172</v>
      </c>
      <c r="S31" s="37"/>
      <c r="T31" s="37" t="s">
        <v>210</v>
      </c>
      <c r="U31" s="37"/>
      <c r="V31" s="37" t="s">
        <v>248</v>
      </c>
      <c r="W31" s="37"/>
      <c r="X31" t="s">
        <v>422</v>
      </c>
    </row>
    <row r="32" spans="1:24" x14ac:dyDescent="0.3">
      <c r="A32" s="37" t="s">
        <v>97</v>
      </c>
      <c r="B32" s="37" t="s">
        <v>293</v>
      </c>
      <c r="C32" s="37" t="s">
        <v>294</v>
      </c>
      <c r="D32" s="37" t="s">
        <v>295</v>
      </c>
      <c r="E32" s="37"/>
      <c r="F32" s="37">
        <v>0</v>
      </c>
      <c r="G32" s="37">
        <v>1</v>
      </c>
      <c r="H32" s="37">
        <v>0</v>
      </c>
      <c r="I32" s="36">
        <f t="shared" si="1"/>
        <v>1</v>
      </c>
      <c r="J32" s="37" t="s">
        <v>66</v>
      </c>
      <c r="K32" s="37"/>
      <c r="L32" s="37" t="s">
        <v>67</v>
      </c>
      <c r="M32" s="37"/>
      <c r="N32" s="37" t="s">
        <v>68</v>
      </c>
      <c r="O32" s="37"/>
      <c r="P32" s="37" t="s">
        <v>135</v>
      </c>
      <c r="Q32" s="37"/>
      <c r="R32" s="37" t="s">
        <v>173</v>
      </c>
      <c r="S32" s="37"/>
      <c r="T32" s="37" t="s">
        <v>211</v>
      </c>
      <c r="U32" s="37"/>
      <c r="V32" s="37" t="s">
        <v>249</v>
      </c>
      <c r="W32" s="37"/>
      <c r="X32" t="s">
        <v>422</v>
      </c>
    </row>
    <row r="33" spans="1:24" x14ac:dyDescent="0.3">
      <c r="A33" s="36" t="s">
        <v>98</v>
      </c>
      <c r="B33" s="36" t="s">
        <v>296</v>
      </c>
      <c r="C33" s="36" t="s">
        <v>297</v>
      </c>
      <c r="D33" s="36" t="s">
        <v>296</v>
      </c>
      <c r="E33" s="37"/>
      <c r="F33" s="36">
        <v>2</v>
      </c>
      <c r="G33" s="36">
        <v>0</v>
      </c>
      <c r="H33" s="36">
        <v>0</v>
      </c>
      <c r="I33" s="36">
        <f t="shared" si="1"/>
        <v>2</v>
      </c>
      <c r="J33" s="36" t="s">
        <v>66</v>
      </c>
      <c r="K33" s="36"/>
      <c r="L33" s="36" t="s">
        <v>67</v>
      </c>
      <c r="M33" s="36"/>
      <c r="N33" s="36" t="s">
        <v>68</v>
      </c>
      <c r="O33" s="36"/>
      <c r="P33" s="36" t="s">
        <v>136</v>
      </c>
      <c r="Q33" s="36"/>
      <c r="R33" s="36" t="s">
        <v>174</v>
      </c>
      <c r="S33" s="36"/>
      <c r="T33" s="36" t="s">
        <v>212</v>
      </c>
      <c r="U33" s="36"/>
      <c r="V33" s="36" t="s">
        <v>250</v>
      </c>
      <c r="W33" s="36"/>
      <c r="X33" t="s">
        <v>422</v>
      </c>
    </row>
    <row r="34" spans="1:24" x14ac:dyDescent="0.3">
      <c r="A34" s="36" t="s">
        <v>99</v>
      </c>
      <c r="B34" s="36" t="s">
        <v>296</v>
      </c>
      <c r="C34" s="36" t="s">
        <v>297</v>
      </c>
      <c r="D34" s="36" t="s">
        <v>298</v>
      </c>
      <c r="E34" s="36"/>
      <c r="F34" s="36">
        <v>0</v>
      </c>
      <c r="G34" s="36">
        <v>1</v>
      </c>
      <c r="H34" s="36">
        <v>0</v>
      </c>
      <c r="I34" s="36">
        <f t="shared" si="1"/>
        <v>1</v>
      </c>
      <c r="J34" s="36" t="s">
        <v>66</v>
      </c>
      <c r="K34" s="36"/>
      <c r="L34" s="36" t="s">
        <v>67</v>
      </c>
      <c r="M34" s="36"/>
      <c r="N34" s="36" t="s">
        <v>68</v>
      </c>
      <c r="O34" s="36"/>
      <c r="P34" s="36" t="s">
        <v>137</v>
      </c>
      <c r="Q34" s="36"/>
      <c r="R34" s="36" t="s">
        <v>175</v>
      </c>
      <c r="S34" s="36"/>
      <c r="T34" s="36" t="s">
        <v>213</v>
      </c>
      <c r="U34" s="36"/>
      <c r="V34" s="36" t="s">
        <v>251</v>
      </c>
      <c r="W34" s="36"/>
      <c r="X34" t="s">
        <v>422</v>
      </c>
    </row>
    <row r="35" spans="1:24" x14ac:dyDescent="0.3">
      <c r="A35" s="36" t="s">
        <v>100</v>
      </c>
      <c r="B35" s="36" t="s">
        <v>296</v>
      </c>
      <c r="C35" s="36" t="s">
        <v>297</v>
      </c>
      <c r="D35" s="36" t="s">
        <v>299</v>
      </c>
      <c r="E35" s="36"/>
      <c r="F35" s="36"/>
      <c r="G35" s="36"/>
      <c r="H35" s="36"/>
      <c r="I35" s="36"/>
      <c r="J35" s="36" t="s">
        <v>66</v>
      </c>
      <c r="K35" s="36"/>
      <c r="L35" s="36" t="s">
        <v>67</v>
      </c>
      <c r="M35" s="36"/>
      <c r="N35" s="36" t="s">
        <v>68</v>
      </c>
      <c r="O35" s="36"/>
      <c r="P35" s="36" t="s">
        <v>138</v>
      </c>
      <c r="Q35" s="36"/>
      <c r="R35" s="36" t="s">
        <v>176</v>
      </c>
      <c r="S35" s="36"/>
      <c r="T35" s="36" t="s">
        <v>214</v>
      </c>
      <c r="U35" s="36"/>
      <c r="V35" s="36" t="s">
        <v>252</v>
      </c>
      <c r="W35" s="36"/>
      <c r="X35" t="s">
        <v>422</v>
      </c>
    </row>
    <row r="36" spans="1:24" x14ac:dyDescent="0.3">
      <c r="A36" s="37" t="s">
        <v>101</v>
      </c>
      <c r="B36" s="37" t="s">
        <v>300</v>
      </c>
      <c r="C36" s="37" t="s">
        <v>301</v>
      </c>
      <c r="D36" s="37" t="s">
        <v>302</v>
      </c>
      <c r="E36" s="36"/>
      <c r="F36" s="37">
        <v>0</v>
      </c>
      <c r="G36" s="37">
        <v>1</v>
      </c>
      <c r="H36" s="37">
        <v>0</v>
      </c>
      <c r="I36" s="36">
        <f t="shared" ref="I36:I38" si="2">F36+G36+H36</f>
        <v>1</v>
      </c>
      <c r="J36" s="37" t="s">
        <v>66</v>
      </c>
      <c r="K36" s="37"/>
      <c r="L36" s="37" t="s">
        <v>67</v>
      </c>
      <c r="M36" s="37"/>
      <c r="N36" s="37" t="s">
        <v>68</v>
      </c>
      <c r="O36" s="37"/>
      <c r="P36" s="37" t="s">
        <v>139</v>
      </c>
      <c r="Q36" s="37"/>
      <c r="R36" s="37" t="s">
        <v>177</v>
      </c>
      <c r="S36" s="37"/>
      <c r="T36" s="37" t="s">
        <v>215</v>
      </c>
      <c r="U36" s="37"/>
      <c r="V36" s="37" t="s">
        <v>253</v>
      </c>
      <c r="W36" s="37"/>
      <c r="X36" t="s">
        <v>422</v>
      </c>
    </row>
    <row r="37" spans="1:24" x14ac:dyDescent="0.3">
      <c r="A37" s="37" t="s">
        <v>102</v>
      </c>
      <c r="B37" s="37" t="s">
        <v>300</v>
      </c>
      <c r="C37" s="37" t="s">
        <v>301</v>
      </c>
      <c r="D37" s="37" t="s">
        <v>300</v>
      </c>
      <c r="E37" s="36"/>
      <c r="F37" s="37">
        <v>2</v>
      </c>
      <c r="G37" s="37">
        <v>0</v>
      </c>
      <c r="H37" s="37">
        <v>0</v>
      </c>
      <c r="I37" s="36">
        <f t="shared" si="2"/>
        <v>2</v>
      </c>
      <c r="J37" s="37" t="s">
        <v>66</v>
      </c>
      <c r="K37" s="37"/>
      <c r="L37" s="37" t="s">
        <v>67</v>
      </c>
      <c r="M37" s="37"/>
      <c r="N37" s="37" t="s">
        <v>68</v>
      </c>
      <c r="O37" s="37"/>
      <c r="P37" s="37" t="s">
        <v>140</v>
      </c>
      <c r="Q37" s="37"/>
      <c r="R37" s="37" t="s">
        <v>178</v>
      </c>
      <c r="S37" s="37"/>
      <c r="T37" s="37" t="s">
        <v>216</v>
      </c>
      <c r="U37" s="37"/>
      <c r="V37" s="37" t="s">
        <v>254</v>
      </c>
      <c r="W37" s="37"/>
      <c r="X37" t="s">
        <v>422</v>
      </c>
    </row>
    <row r="38" spans="1:24" x14ac:dyDescent="0.3">
      <c r="A38" s="37" t="s">
        <v>103</v>
      </c>
      <c r="B38" s="37" t="s">
        <v>300</v>
      </c>
      <c r="C38" s="37" t="s">
        <v>301</v>
      </c>
      <c r="D38" s="37" t="s">
        <v>303</v>
      </c>
      <c r="E38" s="37"/>
      <c r="F38" s="37">
        <v>0</v>
      </c>
      <c r="G38" s="37">
        <v>1</v>
      </c>
      <c r="H38" s="37">
        <v>0</v>
      </c>
      <c r="I38" s="36">
        <f t="shared" si="2"/>
        <v>1</v>
      </c>
      <c r="J38" s="37" t="s">
        <v>66</v>
      </c>
      <c r="K38" s="37"/>
      <c r="L38" s="37" t="s">
        <v>67</v>
      </c>
      <c r="M38" s="37"/>
      <c r="N38" s="37" t="s">
        <v>68</v>
      </c>
      <c r="O38" s="37"/>
      <c r="P38" s="37" t="s">
        <v>141</v>
      </c>
      <c r="Q38" s="37"/>
      <c r="R38" s="37" t="s">
        <v>179</v>
      </c>
      <c r="S38" s="37"/>
      <c r="T38" s="37" t="s">
        <v>217</v>
      </c>
      <c r="U38" s="37"/>
      <c r="V38" s="37" t="s">
        <v>255</v>
      </c>
      <c r="W38" s="37"/>
      <c r="X38" t="s">
        <v>422</v>
      </c>
    </row>
    <row r="39" spans="1:24" x14ac:dyDescent="0.3">
      <c r="A39" s="37" t="s">
        <v>104</v>
      </c>
      <c r="B39" s="37" t="s">
        <v>300</v>
      </c>
      <c r="C39" s="37" t="s">
        <v>301</v>
      </c>
      <c r="D39" s="37" t="s">
        <v>304</v>
      </c>
      <c r="E39" s="36"/>
      <c r="F39" s="37"/>
      <c r="G39" s="37"/>
      <c r="H39" s="37"/>
      <c r="I39" s="37"/>
      <c r="J39" s="37" t="s">
        <v>66</v>
      </c>
      <c r="K39" s="37"/>
      <c r="L39" s="37" t="s">
        <v>67</v>
      </c>
      <c r="M39" s="37"/>
      <c r="N39" s="37" t="s">
        <v>68</v>
      </c>
      <c r="O39" s="37"/>
      <c r="P39" s="37" t="s">
        <v>142</v>
      </c>
      <c r="Q39" s="37"/>
      <c r="R39" s="37" t="s">
        <v>180</v>
      </c>
      <c r="S39" s="37"/>
      <c r="T39" s="37" t="s">
        <v>218</v>
      </c>
      <c r="U39" s="37"/>
      <c r="V39" s="37" t="s">
        <v>256</v>
      </c>
      <c r="W39" s="37"/>
      <c r="X39" t="s">
        <v>422</v>
      </c>
    </row>
    <row r="40" spans="1:24" x14ac:dyDescent="0.3">
      <c r="A40" s="37" t="s">
        <v>105</v>
      </c>
      <c r="B40" s="37" t="s">
        <v>300</v>
      </c>
      <c r="C40" s="37" t="s">
        <v>301</v>
      </c>
      <c r="D40" s="37" t="s">
        <v>305</v>
      </c>
      <c r="E40" s="36"/>
      <c r="F40" s="37"/>
      <c r="G40" s="37"/>
      <c r="H40" s="37"/>
      <c r="I40" s="37"/>
      <c r="J40" s="37" t="s">
        <v>66</v>
      </c>
      <c r="K40" s="37"/>
      <c r="L40" s="37" t="s">
        <v>67</v>
      </c>
      <c r="M40" s="37"/>
      <c r="N40" s="37" t="s">
        <v>68</v>
      </c>
      <c r="O40" s="37"/>
      <c r="P40" s="37" t="s">
        <v>143</v>
      </c>
      <c r="Q40" s="37"/>
      <c r="R40" s="37" t="s">
        <v>181</v>
      </c>
      <c r="S40" s="37"/>
      <c r="T40" s="37" t="s">
        <v>219</v>
      </c>
      <c r="U40" s="37"/>
      <c r="V40" s="37" t="s">
        <v>257</v>
      </c>
      <c r="W40" s="37"/>
      <c r="X40" t="s">
        <v>422</v>
      </c>
    </row>
    <row r="41" spans="1:24" x14ac:dyDescent="0.3">
      <c r="A41" s="37" t="s">
        <v>106</v>
      </c>
      <c r="B41" s="37" t="s">
        <v>300</v>
      </c>
      <c r="C41" s="37" t="s">
        <v>301</v>
      </c>
      <c r="D41" s="37" t="s">
        <v>306</v>
      </c>
      <c r="E41" s="36"/>
      <c r="F41" s="37">
        <v>0</v>
      </c>
      <c r="G41" s="37">
        <v>1</v>
      </c>
      <c r="H41" s="37">
        <v>0</v>
      </c>
      <c r="I41" s="36">
        <f t="shared" ref="I41" si="3">F41+G41+H41</f>
        <v>1</v>
      </c>
      <c r="J41" s="37" t="s">
        <v>66</v>
      </c>
      <c r="K41" s="37"/>
      <c r="L41" s="37" t="s">
        <v>67</v>
      </c>
      <c r="M41" s="37"/>
      <c r="N41" s="37" t="s">
        <v>68</v>
      </c>
      <c r="O41" s="37"/>
      <c r="P41" s="37" t="s">
        <v>144</v>
      </c>
      <c r="Q41" s="37"/>
      <c r="R41" s="37" t="s">
        <v>182</v>
      </c>
      <c r="S41" s="37"/>
      <c r="T41" s="37" t="s">
        <v>220</v>
      </c>
      <c r="U41" s="37"/>
      <c r="V41" s="37" t="s">
        <v>258</v>
      </c>
      <c r="W41" s="37"/>
      <c r="X41" t="s">
        <v>422</v>
      </c>
    </row>
    <row r="42" spans="1:24" x14ac:dyDescent="0.3">
      <c r="A42" s="37" t="s">
        <v>107</v>
      </c>
      <c r="B42" s="37" t="s">
        <v>300</v>
      </c>
      <c r="C42" s="37" t="s">
        <v>301</v>
      </c>
      <c r="D42" s="37" t="s">
        <v>307</v>
      </c>
      <c r="E42" s="37"/>
      <c r="F42" s="37"/>
      <c r="G42" s="37"/>
      <c r="H42" s="37"/>
      <c r="I42" s="37"/>
      <c r="J42" s="37" t="s">
        <v>66</v>
      </c>
      <c r="K42" s="37"/>
      <c r="L42" s="37" t="s">
        <v>67</v>
      </c>
      <c r="M42" s="37"/>
      <c r="N42" s="37" t="s">
        <v>68</v>
      </c>
      <c r="O42" s="37"/>
      <c r="P42" s="37" t="s">
        <v>145</v>
      </c>
      <c r="Q42" s="37"/>
      <c r="R42" s="37" t="s">
        <v>183</v>
      </c>
      <c r="S42" s="37"/>
      <c r="T42" s="37" t="s">
        <v>221</v>
      </c>
      <c r="U42" s="37"/>
      <c r="V42" s="37" t="s">
        <v>259</v>
      </c>
      <c r="W42" s="37"/>
      <c r="X42" t="s">
        <v>422</v>
      </c>
    </row>
    <row r="43" spans="1:24" x14ac:dyDescent="0.3">
      <c r="A43" s="37" t="s">
        <v>108</v>
      </c>
      <c r="B43" s="37" t="s">
        <v>300</v>
      </c>
      <c r="C43" s="37" t="s">
        <v>301</v>
      </c>
      <c r="D43" s="37" t="s">
        <v>308</v>
      </c>
      <c r="E43" s="37"/>
      <c r="F43" s="37">
        <v>0</v>
      </c>
      <c r="G43" s="37">
        <v>1</v>
      </c>
      <c r="H43" s="37">
        <v>0</v>
      </c>
      <c r="I43" s="36">
        <f t="shared" ref="I43:I44" si="4">F43+G43+H43</f>
        <v>1</v>
      </c>
      <c r="J43" s="37" t="s">
        <v>66</v>
      </c>
      <c r="K43" s="37"/>
      <c r="L43" s="37" t="s">
        <v>67</v>
      </c>
      <c r="M43" s="37"/>
      <c r="N43" s="37" t="s">
        <v>68</v>
      </c>
      <c r="O43" s="37"/>
      <c r="P43" s="37" t="s">
        <v>146</v>
      </c>
      <c r="Q43" s="37"/>
      <c r="R43" s="37" t="s">
        <v>184</v>
      </c>
      <c r="S43" s="37"/>
      <c r="T43" s="37" t="s">
        <v>222</v>
      </c>
      <c r="U43" s="37"/>
      <c r="V43" s="37" t="s">
        <v>260</v>
      </c>
      <c r="W43" s="37"/>
      <c r="X43" t="s">
        <v>422</v>
      </c>
    </row>
    <row r="44" spans="1:24" x14ac:dyDescent="0.3">
      <c r="A44" s="37" t="s">
        <v>309</v>
      </c>
      <c r="B44" s="37" t="s">
        <v>300</v>
      </c>
      <c r="C44" s="37" t="s">
        <v>301</v>
      </c>
      <c r="D44" s="37" t="s">
        <v>310</v>
      </c>
      <c r="F44" s="37">
        <v>1</v>
      </c>
      <c r="G44" s="37">
        <v>0</v>
      </c>
      <c r="H44" s="37">
        <v>0</v>
      </c>
      <c r="I44" s="36">
        <f t="shared" si="4"/>
        <v>1</v>
      </c>
      <c r="J44" s="37" t="s">
        <v>66</v>
      </c>
      <c r="K44" s="37"/>
      <c r="L44" s="37" t="s">
        <v>67</v>
      </c>
      <c r="M44" s="37"/>
      <c r="N44" s="37" t="s">
        <v>68</v>
      </c>
      <c r="O44" s="37"/>
      <c r="P44" s="37" t="s">
        <v>397</v>
      </c>
      <c r="Q44" s="37"/>
      <c r="R44" s="37" t="s">
        <v>401</v>
      </c>
      <c r="S44" s="37"/>
      <c r="T44" s="37" t="s">
        <v>405</v>
      </c>
      <c r="U44" s="37"/>
      <c r="V44" s="37" t="s">
        <v>409</v>
      </c>
      <c r="W44" s="37"/>
      <c r="X44" t="s">
        <v>422</v>
      </c>
    </row>
    <row r="45" spans="1:24" x14ac:dyDescent="0.3">
      <c r="A45" s="37" t="s">
        <v>311</v>
      </c>
      <c r="B45" s="37" t="s">
        <v>300</v>
      </c>
      <c r="C45" s="37" t="s">
        <v>301</v>
      </c>
      <c r="D45" s="37" t="s">
        <v>312</v>
      </c>
      <c r="F45" s="37"/>
      <c r="G45" s="37"/>
      <c r="H45" s="37"/>
      <c r="I45" s="37"/>
      <c r="J45" s="37" t="s">
        <v>66</v>
      </c>
      <c r="K45" s="37"/>
      <c r="L45" s="37" t="s">
        <v>67</v>
      </c>
      <c r="M45" s="37"/>
      <c r="N45" s="37" t="s">
        <v>68</v>
      </c>
      <c r="O45" s="37"/>
      <c r="P45" s="37" t="s">
        <v>398</v>
      </c>
      <c r="Q45" s="37"/>
      <c r="R45" s="37" t="s">
        <v>402</v>
      </c>
      <c r="S45" s="37"/>
      <c r="T45" s="37" t="s">
        <v>406</v>
      </c>
      <c r="U45" s="37"/>
      <c r="V45" s="37" t="s">
        <v>410</v>
      </c>
      <c r="W45" s="37"/>
      <c r="X45" t="s">
        <v>422</v>
      </c>
    </row>
    <row r="46" spans="1:24" x14ac:dyDescent="0.3">
      <c r="A46" s="37" t="s">
        <v>313</v>
      </c>
      <c r="B46" s="37" t="s">
        <v>300</v>
      </c>
      <c r="C46" s="37" t="s">
        <v>301</v>
      </c>
      <c r="D46" s="37" t="s">
        <v>314</v>
      </c>
      <c r="F46" s="37"/>
      <c r="G46" s="37"/>
      <c r="H46" s="37"/>
      <c r="I46" s="37"/>
      <c r="J46" s="37" t="s">
        <v>66</v>
      </c>
      <c r="K46" s="37"/>
      <c r="L46" s="37" t="s">
        <v>67</v>
      </c>
      <c r="M46" s="37"/>
      <c r="N46" s="37" t="s">
        <v>68</v>
      </c>
      <c r="O46" s="37"/>
      <c r="P46" s="37" t="s">
        <v>399</v>
      </c>
      <c r="Q46" s="37"/>
      <c r="R46" s="37" t="s">
        <v>403</v>
      </c>
      <c r="S46" s="37"/>
      <c r="T46" s="37" t="s">
        <v>407</v>
      </c>
      <c r="U46" s="37"/>
      <c r="V46" s="37" t="s">
        <v>411</v>
      </c>
      <c r="W46" s="37"/>
      <c r="X46" t="s">
        <v>422</v>
      </c>
    </row>
    <row r="47" spans="1:24" x14ac:dyDescent="0.3">
      <c r="A47" s="37" t="s">
        <v>315</v>
      </c>
      <c r="B47" s="37" t="s">
        <v>300</v>
      </c>
      <c r="C47" s="37" t="s">
        <v>301</v>
      </c>
      <c r="D47" s="37" t="s">
        <v>316</v>
      </c>
      <c r="F47" s="37">
        <v>0</v>
      </c>
      <c r="G47" s="37">
        <v>0</v>
      </c>
      <c r="H47" s="37">
        <v>0</v>
      </c>
      <c r="I47" s="36">
        <f t="shared" ref="I47" si="5">F47+G47+H47</f>
        <v>0</v>
      </c>
      <c r="J47" s="37" t="s">
        <v>66</v>
      </c>
      <c r="K47" s="37"/>
      <c r="L47" s="37" t="s">
        <v>67</v>
      </c>
      <c r="M47" s="37"/>
      <c r="N47" s="37" t="s">
        <v>68</v>
      </c>
      <c r="O47" s="37"/>
      <c r="P47" s="37" t="s">
        <v>400</v>
      </c>
      <c r="Q47" s="37"/>
      <c r="R47" s="37" t="s">
        <v>404</v>
      </c>
      <c r="S47" s="37"/>
      <c r="T47" s="37" t="s">
        <v>408</v>
      </c>
      <c r="U47" s="37"/>
      <c r="V47" s="37" t="s">
        <v>412</v>
      </c>
      <c r="W47" s="37"/>
      <c r="X47" t="s">
        <v>422</v>
      </c>
    </row>
    <row r="48" spans="1:24" x14ac:dyDescent="0.3">
      <c r="A48" s="36" t="s">
        <v>317</v>
      </c>
      <c r="B48" s="36" t="s">
        <v>318</v>
      </c>
      <c r="C48" s="36" t="s">
        <v>319</v>
      </c>
      <c r="D48" s="36" t="s">
        <v>318</v>
      </c>
      <c r="F48" s="52">
        <v>6</v>
      </c>
      <c r="G48" s="53"/>
      <c r="H48" s="53"/>
      <c r="I48" s="52">
        <v>6</v>
      </c>
      <c r="J48" s="53" t="s">
        <v>66</v>
      </c>
      <c r="K48" s="53">
        <v>0</v>
      </c>
      <c r="L48" s="53" t="s">
        <v>67</v>
      </c>
      <c r="M48" s="53">
        <v>0.3</v>
      </c>
      <c r="N48" s="53" t="s">
        <v>68</v>
      </c>
      <c r="O48" s="53">
        <v>0</v>
      </c>
      <c r="P48" s="53" t="s">
        <v>420</v>
      </c>
      <c r="Q48" s="53">
        <v>0.2</v>
      </c>
      <c r="R48" s="53" t="s">
        <v>418</v>
      </c>
      <c r="S48" s="53">
        <v>0.3</v>
      </c>
      <c r="T48" s="53" t="s">
        <v>413</v>
      </c>
      <c r="U48" s="53">
        <v>1</v>
      </c>
      <c r="V48" s="53" t="s">
        <v>419</v>
      </c>
      <c r="W48" s="53"/>
      <c r="X48" t="s">
        <v>422</v>
      </c>
    </row>
    <row r="49" spans="1:24" x14ac:dyDescent="0.3">
      <c r="A49" s="36" t="s">
        <v>320</v>
      </c>
      <c r="B49" s="36" t="s">
        <v>318</v>
      </c>
      <c r="C49" s="36" t="s">
        <v>319</v>
      </c>
      <c r="D49" s="36" t="s">
        <v>321</v>
      </c>
      <c r="F49" s="52">
        <v>1</v>
      </c>
      <c r="G49" s="53"/>
      <c r="H49" s="53"/>
      <c r="I49" s="52">
        <v>1</v>
      </c>
      <c r="J49" s="53" t="s">
        <v>66</v>
      </c>
      <c r="K49" s="53">
        <v>0</v>
      </c>
      <c r="L49" s="53" t="s">
        <v>67</v>
      </c>
      <c r="M49" s="53">
        <v>0.4</v>
      </c>
      <c r="N49" s="53" t="s">
        <v>68</v>
      </c>
      <c r="O49" s="53">
        <v>0</v>
      </c>
      <c r="P49" s="53" t="s">
        <v>420</v>
      </c>
      <c r="Q49" s="53">
        <v>0.2</v>
      </c>
      <c r="R49" s="53" t="s">
        <v>418</v>
      </c>
      <c r="S49" s="53">
        <v>0.3</v>
      </c>
      <c r="T49" s="53" t="s">
        <v>413</v>
      </c>
      <c r="U49" s="53">
        <v>1</v>
      </c>
      <c r="V49" s="53" t="s">
        <v>419</v>
      </c>
      <c r="W49" s="53"/>
      <c r="X49" t="s">
        <v>423</v>
      </c>
    </row>
    <row r="50" spans="1:24" x14ac:dyDescent="0.3">
      <c r="A50" s="37" t="s">
        <v>322</v>
      </c>
      <c r="B50" s="37" t="s">
        <v>323</v>
      </c>
      <c r="C50" s="37" t="s">
        <v>324</v>
      </c>
      <c r="D50" s="37" t="s">
        <v>325</v>
      </c>
      <c r="F50" s="54">
        <v>5</v>
      </c>
      <c r="G50" s="53"/>
      <c r="H50" s="53"/>
      <c r="I50" s="54">
        <v>5</v>
      </c>
      <c r="J50" s="53" t="s">
        <v>66</v>
      </c>
      <c r="K50" s="53">
        <v>0</v>
      </c>
      <c r="L50" s="53" t="s">
        <v>67</v>
      </c>
      <c r="M50" s="53">
        <v>1</v>
      </c>
      <c r="N50" s="53" t="s">
        <v>68</v>
      </c>
      <c r="O50" s="53">
        <v>0</v>
      </c>
      <c r="P50" s="53" t="s">
        <v>420</v>
      </c>
      <c r="Q50" s="53">
        <v>1</v>
      </c>
      <c r="R50" s="53" t="s">
        <v>418</v>
      </c>
      <c r="S50" s="53">
        <v>2</v>
      </c>
      <c r="T50" s="53" t="s">
        <v>413</v>
      </c>
      <c r="U50" s="53">
        <v>1</v>
      </c>
      <c r="V50" s="53" t="s">
        <v>419</v>
      </c>
      <c r="W50" s="53"/>
      <c r="X50" t="s">
        <v>423</v>
      </c>
    </row>
    <row r="51" spans="1:24" x14ac:dyDescent="0.3">
      <c r="A51" s="37" t="s">
        <v>326</v>
      </c>
      <c r="B51" s="37" t="s">
        <v>323</v>
      </c>
      <c r="C51" s="37" t="s">
        <v>324</v>
      </c>
      <c r="D51" s="37" t="s">
        <v>327</v>
      </c>
      <c r="F51" s="54">
        <v>4</v>
      </c>
      <c r="G51" s="53"/>
      <c r="H51" s="53"/>
      <c r="I51" s="54">
        <v>4</v>
      </c>
      <c r="J51" s="53" t="s">
        <v>66</v>
      </c>
      <c r="K51" s="53">
        <v>0</v>
      </c>
      <c r="L51" s="53" t="s">
        <v>67</v>
      </c>
      <c r="M51" s="53">
        <v>0</v>
      </c>
      <c r="N51" s="53" t="s">
        <v>68</v>
      </c>
      <c r="O51" s="53">
        <v>0</v>
      </c>
      <c r="P51" s="53" t="s">
        <v>420</v>
      </c>
      <c r="Q51" s="53">
        <v>1</v>
      </c>
      <c r="R51" s="53" t="s">
        <v>418</v>
      </c>
      <c r="S51" s="53">
        <v>2.5</v>
      </c>
      <c r="T51" s="53" t="s">
        <v>419</v>
      </c>
      <c r="U51" s="53"/>
      <c r="V51" s="53" t="s">
        <v>419</v>
      </c>
      <c r="W51" s="53"/>
      <c r="X51" t="s">
        <v>422</v>
      </c>
    </row>
    <row r="52" spans="1:24" x14ac:dyDescent="0.3">
      <c r="A52" s="37" t="s">
        <v>328</v>
      </c>
      <c r="B52" s="37" t="s">
        <v>323</v>
      </c>
      <c r="C52" s="37" t="s">
        <v>324</v>
      </c>
      <c r="D52" s="37" t="s">
        <v>329</v>
      </c>
      <c r="F52" s="54">
        <v>7</v>
      </c>
      <c r="G52" s="53"/>
      <c r="H52" s="53"/>
      <c r="I52" s="54">
        <v>7</v>
      </c>
      <c r="J52" s="53" t="s">
        <v>66</v>
      </c>
      <c r="K52" s="53">
        <v>0</v>
      </c>
      <c r="L52" s="53" t="s">
        <v>67</v>
      </c>
      <c r="M52" s="53">
        <v>0</v>
      </c>
      <c r="N52" s="53" t="s">
        <v>68</v>
      </c>
      <c r="O52" s="53">
        <v>0</v>
      </c>
      <c r="P52" s="53" t="s">
        <v>420</v>
      </c>
      <c r="Q52" s="53">
        <v>1</v>
      </c>
      <c r="R52" s="53" t="s">
        <v>418</v>
      </c>
      <c r="S52" s="53">
        <v>2.5</v>
      </c>
      <c r="T52" s="53" t="s">
        <v>419</v>
      </c>
      <c r="U52" s="53"/>
      <c r="V52" s="53" t="s">
        <v>419</v>
      </c>
      <c r="W52" s="53"/>
      <c r="X52" t="s">
        <v>422</v>
      </c>
    </row>
    <row r="53" spans="1:24" x14ac:dyDescent="0.3">
      <c r="A53" s="36" t="s">
        <v>330</v>
      </c>
      <c r="B53" s="36" t="s">
        <v>331</v>
      </c>
      <c r="C53" s="36" t="s">
        <v>332</v>
      </c>
      <c r="D53" s="36" t="s">
        <v>331</v>
      </c>
      <c r="F53" s="52">
        <v>0</v>
      </c>
      <c r="G53" s="53"/>
      <c r="H53" s="53"/>
      <c r="I53" s="52">
        <v>0</v>
      </c>
      <c r="J53" s="53" t="s">
        <v>66</v>
      </c>
      <c r="K53" s="53"/>
      <c r="L53" s="53" t="s">
        <v>67</v>
      </c>
      <c r="M53" s="53"/>
      <c r="N53" s="53" t="s">
        <v>68</v>
      </c>
      <c r="O53" s="53"/>
      <c r="P53" s="53" t="s">
        <v>417</v>
      </c>
      <c r="Q53" s="53"/>
      <c r="R53" s="53" t="s">
        <v>418</v>
      </c>
      <c r="S53" s="53"/>
      <c r="T53" s="53" t="s">
        <v>413</v>
      </c>
      <c r="U53" s="53">
        <v>1</v>
      </c>
      <c r="V53" s="53" t="s">
        <v>419</v>
      </c>
      <c r="W53" s="53"/>
      <c r="X53" t="s">
        <v>422</v>
      </c>
    </row>
    <row r="54" spans="1:24" x14ac:dyDescent="0.3">
      <c r="A54" s="36" t="s">
        <v>333</v>
      </c>
      <c r="B54" s="36" t="s">
        <v>331</v>
      </c>
      <c r="C54" s="36" t="s">
        <v>332</v>
      </c>
      <c r="D54" s="36" t="s">
        <v>334</v>
      </c>
      <c r="F54" s="52">
        <v>0</v>
      </c>
      <c r="G54" s="53"/>
      <c r="H54" s="53"/>
      <c r="I54" s="52">
        <v>0</v>
      </c>
      <c r="J54" s="53" t="s">
        <v>66</v>
      </c>
      <c r="K54" s="53"/>
      <c r="L54" s="53" t="s">
        <v>67</v>
      </c>
      <c r="M54" s="53"/>
      <c r="N54" s="53" t="s">
        <v>68</v>
      </c>
      <c r="O54" s="53"/>
      <c r="P54" s="53" t="s">
        <v>417</v>
      </c>
      <c r="Q54" s="53"/>
      <c r="R54" s="53" t="s">
        <v>418</v>
      </c>
      <c r="S54" s="53"/>
      <c r="T54" s="53" t="s">
        <v>413</v>
      </c>
      <c r="U54" s="53">
        <v>1</v>
      </c>
      <c r="V54" s="53" t="s">
        <v>419</v>
      </c>
      <c r="W54" s="53"/>
      <c r="X54" t="s">
        <v>423</v>
      </c>
    </row>
    <row r="55" spans="1:24" x14ac:dyDescent="0.3">
      <c r="A55" s="37" t="s">
        <v>335</v>
      </c>
      <c r="B55" s="37" t="s">
        <v>336</v>
      </c>
      <c r="C55" s="37" t="s">
        <v>337</v>
      </c>
      <c r="D55" s="37" t="s">
        <v>336</v>
      </c>
      <c r="F55" s="54">
        <v>8</v>
      </c>
      <c r="G55" s="53"/>
      <c r="H55" s="53"/>
      <c r="I55" s="54">
        <v>8</v>
      </c>
      <c r="J55" s="53" t="s">
        <v>66</v>
      </c>
      <c r="K55" s="53">
        <v>0</v>
      </c>
      <c r="L55" s="53" t="s">
        <v>67</v>
      </c>
      <c r="M55" s="53">
        <v>1</v>
      </c>
      <c r="N55" s="53" t="s">
        <v>68</v>
      </c>
      <c r="O55" s="53">
        <v>0</v>
      </c>
      <c r="P55" s="53" t="s">
        <v>420</v>
      </c>
      <c r="Q55" s="53">
        <v>2</v>
      </c>
      <c r="R55" s="53" t="s">
        <v>418</v>
      </c>
      <c r="S55" s="53">
        <v>3.5</v>
      </c>
      <c r="T55" s="53" t="s">
        <v>413</v>
      </c>
      <c r="U55" s="53">
        <v>1</v>
      </c>
      <c r="V55" s="53" t="s">
        <v>419</v>
      </c>
      <c r="W55" s="53"/>
      <c r="X55" t="s">
        <v>422</v>
      </c>
    </row>
    <row r="56" spans="1:24" x14ac:dyDescent="0.3">
      <c r="A56" s="37" t="s">
        <v>338</v>
      </c>
      <c r="B56" s="37" t="s">
        <v>336</v>
      </c>
      <c r="C56" s="37" t="s">
        <v>337</v>
      </c>
      <c r="D56" s="37" t="s">
        <v>339</v>
      </c>
      <c r="F56" s="54">
        <v>2</v>
      </c>
      <c r="G56" s="53"/>
      <c r="H56" s="53"/>
      <c r="I56" s="54">
        <v>2</v>
      </c>
      <c r="J56" s="53" t="s">
        <v>66</v>
      </c>
      <c r="K56" s="53">
        <v>0</v>
      </c>
      <c r="L56" s="53" t="s">
        <v>67</v>
      </c>
      <c r="M56" s="53">
        <v>1.5</v>
      </c>
      <c r="N56" s="53" t="s">
        <v>68</v>
      </c>
      <c r="O56" s="53">
        <v>0</v>
      </c>
      <c r="P56" s="53" t="s">
        <v>420</v>
      </c>
      <c r="Q56" s="53">
        <v>1</v>
      </c>
      <c r="R56" s="53" t="s">
        <v>418</v>
      </c>
      <c r="S56" s="53">
        <v>2</v>
      </c>
      <c r="T56" s="53" t="s">
        <v>413</v>
      </c>
      <c r="U56" s="53">
        <v>1</v>
      </c>
      <c r="V56" s="53" t="s">
        <v>419</v>
      </c>
      <c r="W56" s="53"/>
      <c r="X56" t="s">
        <v>423</v>
      </c>
    </row>
    <row r="57" spans="1:24" x14ac:dyDescent="0.3">
      <c r="A57" s="36" t="s">
        <v>340</v>
      </c>
      <c r="B57" s="36" t="s">
        <v>341</v>
      </c>
      <c r="C57" s="36" t="s">
        <v>342</v>
      </c>
      <c r="D57" s="36" t="s">
        <v>343</v>
      </c>
      <c r="F57" s="52">
        <v>4</v>
      </c>
      <c r="G57" s="53"/>
      <c r="H57" s="53"/>
      <c r="I57" s="52">
        <v>4</v>
      </c>
      <c r="J57" s="53" t="s">
        <v>66</v>
      </c>
      <c r="K57" s="53">
        <v>0</v>
      </c>
      <c r="L57" s="53" t="s">
        <v>67</v>
      </c>
      <c r="M57" s="53">
        <v>0</v>
      </c>
      <c r="N57" s="53" t="s">
        <v>68</v>
      </c>
      <c r="O57" s="53">
        <v>0</v>
      </c>
      <c r="P57" s="53" t="s">
        <v>420</v>
      </c>
      <c r="Q57" s="53">
        <v>1.5</v>
      </c>
      <c r="R57" s="53" t="s">
        <v>418</v>
      </c>
      <c r="S57" s="53">
        <v>3</v>
      </c>
      <c r="T57" s="53" t="s">
        <v>419</v>
      </c>
      <c r="U57" s="53"/>
      <c r="V57" s="53" t="s">
        <v>419</v>
      </c>
      <c r="W57" s="53"/>
      <c r="X57" t="s">
        <v>422</v>
      </c>
    </row>
    <row r="58" spans="1:24" x14ac:dyDescent="0.3">
      <c r="A58" s="36" t="s">
        <v>344</v>
      </c>
      <c r="B58" s="36" t="s">
        <v>341</v>
      </c>
      <c r="C58" s="36" t="s">
        <v>342</v>
      </c>
      <c r="D58" s="36" t="s">
        <v>345</v>
      </c>
      <c r="F58" s="52">
        <v>2</v>
      </c>
      <c r="G58" s="53"/>
      <c r="H58" s="53"/>
      <c r="I58" s="52">
        <v>2</v>
      </c>
      <c r="J58" s="53" t="s">
        <v>66</v>
      </c>
      <c r="K58" s="53">
        <v>0</v>
      </c>
      <c r="L58" s="53" t="s">
        <v>67</v>
      </c>
      <c r="M58" s="53">
        <v>0</v>
      </c>
      <c r="N58" s="53" t="s">
        <v>68</v>
      </c>
      <c r="O58" s="53">
        <v>0</v>
      </c>
      <c r="P58" s="53" t="s">
        <v>420</v>
      </c>
      <c r="Q58" s="53">
        <v>1.5</v>
      </c>
      <c r="R58" s="53" t="s">
        <v>418</v>
      </c>
      <c r="S58" s="53">
        <v>3</v>
      </c>
      <c r="T58" s="53" t="s">
        <v>419</v>
      </c>
      <c r="U58" s="53"/>
      <c r="V58" s="53" t="s">
        <v>419</v>
      </c>
      <c r="W58" s="53"/>
      <c r="X58" t="s">
        <v>422</v>
      </c>
    </row>
    <row r="59" spans="1:24" x14ac:dyDescent="0.3">
      <c r="A59" s="36" t="s">
        <v>346</v>
      </c>
      <c r="B59" s="36" t="s">
        <v>341</v>
      </c>
      <c r="C59" s="36" t="s">
        <v>342</v>
      </c>
      <c r="D59" s="36" t="s">
        <v>347</v>
      </c>
      <c r="F59" s="52">
        <v>3</v>
      </c>
      <c r="G59" s="53"/>
      <c r="H59" s="53"/>
      <c r="I59" s="52">
        <v>3</v>
      </c>
      <c r="J59" s="53" t="s">
        <v>66</v>
      </c>
      <c r="K59" s="53">
        <v>0</v>
      </c>
      <c r="L59" s="53" t="s">
        <v>67</v>
      </c>
      <c r="M59" s="53">
        <v>1.5</v>
      </c>
      <c r="N59" s="53" t="s">
        <v>68</v>
      </c>
      <c r="O59" s="53">
        <v>0</v>
      </c>
      <c r="P59" s="53" t="s">
        <v>420</v>
      </c>
      <c r="Q59" s="53">
        <v>0.5</v>
      </c>
      <c r="R59" s="53" t="s">
        <v>418</v>
      </c>
      <c r="S59" s="53">
        <v>1</v>
      </c>
      <c r="T59" s="53" t="s">
        <v>413</v>
      </c>
      <c r="U59" s="53">
        <v>1</v>
      </c>
      <c r="V59" s="53" t="s">
        <v>419</v>
      </c>
      <c r="W59" s="53"/>
      <c r="X59" t="s">
        <v>423</v>
      </c>
    </row>
    <row r="60" spans="1:24" x14ac:dyDescent="0.3">
      <c r="A60" s="36" t="s">
        <v>348</v>
      </c>
      <c r="B60" s="36" t="s">
        <v>341</v>
      </c>
      <c r="C60" s="36" t="s">
        <v>342</v>
      </c>
      <c r="D60" s="36" t="s">
        <v>349</v>
      </c>
      <c r="F60" s="52">
        <v>10</v>
      </c>
      <c r="G60" s="53"/>
      <c r="H60" s="53"/>
      <c r="I60" s="52">
        <v>10</v>
      </c>
      <c r="J60" s="53" t="s">
        <v>66</v>
      </c>
      <c r="K60" s="53">
        <v>0</v>
      </c>
      <c r="L60" s="53" t="s">
        <v>67</v>
      </c>
      <c r="M60" s="53">
        <v>2</v>
      </c>
      <c r="N60" s="53" t="s">
        <v>68</v>
      </c>
      <c r="O60" s="53">
        <v>0</v>
      </c>
      <c r="P60" s="53" t="s">
        <v>420</v>
      </c>
      <c r="Q60" s="53">
        <v>0.5</v>
      </c>
      <c r="R60" s="53" t="s">
        <v>418</v>
      </c>
      <c r="S60" s="53">
        <v>1</v>
      </c>
      <c r="T60" s="53" t="s">
        <v>413</v>
      </c>
      <c r="U60" s="53">
        <v>1</v>
      </c>
      <c r="V60" s="53" t="s">
        <v>419</v>
      </c>
      <c r="W60" s="53"/>
      <c r="X60" t="s">
        <v>423</v>
      </c>
    </row>
    <row r="61" spans="1:24" x14ac:dyDescent="0.3">
      <c r="A61" s="36" t="s">
        <v>350</v>
      </c>
      <c r="B61" s="36" t="s">
        <v>341</v>
      </c>
      <c r="C61" s="36" t="s">
        <v>342</v>
      </c>
      <c r="D61" s="36" t="s">
        <v>351</v>
      </c>
      <c r="F61" s="52">
        <v>15</v>
      </c>
      <c r="G61" s="53"/>
      <c r="H61" s="53"/>
      <c r="I61" s="52">
        <v>15</v>
      </c>
      <c r="J61" s="53" t="s">
        <v>66</v>
      </c>
      <c r="K61" s="53">
        <v>0</v>
      </c>
      <c r="L61" s="53" t="s">
        <v>67</v>
      </c>
      <c r="M61" s="53">
        <v>0</v>
      </c>
      <c r="N61" s="53" t="s">
        <v>68</v>
      </c>
      <c r="O61" s="53">
        <v>0</v>
      </c>
      <c r="P61" s="53" t="s">
        <v>420</v>
      </c>
      <c r="Q61" s="53">
        <v>1</v>
      </c>
      <c r="R61" s="53" t="s">
        <v>418</v>
      </c>
      <c r="S61" s="53">
        <v>4</v>
      </c>
      <c r="T61" s="53" t="s">
        <v>413</v>
      </c>
      <c r="U61" s="53">
        <v>1</v>
      </c>
      <c r="V61" s="53" t="s">
        <v>419</v>
      </c>
      <c r="W61" s="53"/>
      <c r="X61" t="s">
        <v>422</v>
      </c>
    </row>
    <row r="62" spans="1:24" x14ac:dyDescent="0.3">
      <c r="A62" s="36" t="s">
        <v>352</v>
      </c>
      <c r="B62" s="36" t="s">
        <v>341</v>
      </c>
      <c r="C62" s="36" t="s">
        <v>342</v>
      </c>
      <c r="D62" s="36" t="s">
        <v>353</v>
      </c>
      <c r="F62" s="52">
        <v>5</v>
      </c>
      <c r="G62" s="53"/>
      <c r="H62" s="53"/>
      <c r="I62" s="52">
        <v>5</v>
      </c>
      <c r="J62" s="53" t="s">
        <v>66</v>
      </c>
      <c r="K62" s="53">
        <v>0</v>
      </c>
      <c r="L62" s="53" t="s">
        <v>67</v>
      </c>
      <c r="M62" s="53">
        <v>1.5</v>
      </c>
      <c r="N62" s="53" t="s">
        <v>68</v>
      </c>
      <c r="O62" s="53">
        <v>0</v>
      </c>
      <c r="P62" s="53" t="s">
        <v>420</v>
      </c>
      <c r="Q62" s="53">
        <v>1</v>
      </c>
      <c r="R62" s="53" t="s">
        <v>418</v>
      </c>
      <c r="S62" s="53">
        <v>4</v>
      </c>
      <c r="T62" s="53" t="s">
        <v>413</v>
      </c>
      <c r="U62" s="53">
        <v>1</v>
      </c>
      <c r="V62" s="53" t="s">
        <v>419</v>
      </c>
      <c r="W62" s="53"/>
      <c r="X62" t="s">
        <v>423</v>
      </c>
    </row>
    <row r="63" spans="1:24" x14ac:dyDescent="0.3">
      <c r="A63" s="37" t="s">
        <v>354</v>
      </c>
      <c r="B63" s="37" t="s">
        <v>355</v>
      </c>
      <c r="C63" s="37" t="s">
        <v>356</v>
      </c>
      <c r="D63" s="37" t="s">
        <v>355</v>
      </c>
      <c r="F63" s="54">
        <v>10</v>
      </c>
      <c r="G63" s="53"/>
      <c r="H63" s="53"/>
      <c r="I63" s="54">
        <v>10</v>
      </c>
      <c r="J63" s="53" t="s">
        <v>66</v>
      </c>
      <c r="K63" s="53">
        <v>0</v>
      </c>
      <c r="L63" s="53" t="s">
        <v>67</v>
      </c>
      <c r="M63" s="53">
        <v>1</v>
      </c>
      <c r="N63" s="53" t="s">
        <v>68</v>
      </c>
      <c r="O63" s="53">
        <v>0</v>
      </c>
      <c r="P63" s="53" t="s">
        <v>420</v>
      </c>
      <c r="Q63" s="53">
        <v>1</v>
      </c>
      <c r="R63" s="53" t="s">
        <v>418</v>
      </c>
      <c r="S63" s="53">
        <v>3</v>
      </c>
      <c r="T63" s="53" t="s">
        <v>413</v>
      </c>
      <c r="U63" s="53">
        <v>1</v>
      </c>
      <c r="V63" s="53" t="s">
        <v>419</v>
      </c>
      <c r="W63" s="53"/>
      <c r="X63" t="s">
        <v>422</v>
      </c>
    </row>
    <row r="64" spans="1:24" x14ac:dyDescent="0.3">
      <c r="A64" s="37" t="s">
        <v>357</v>
      </c>
      <c r="B64" s="37" t="s">
        <v>355</v>
      </c>
      <c r="C64" s="37" t="s">
        <v>356</v>
      </c>
      <c r="D64" s="37" t="s">
        <v>358</v>
      </c>
      <c r="F64" s="54">
        <v>0</v>
      </c>
      <c r="G64" s="53"/>
      <c r="H64" s="53"/>
      <c r="I64" s="54">
        <v>0</v>
      </c>
      <c r="J64" s="53" t="s">
        <v>66</v>
      </c>
      <c r="K64" s="53">
        <v>0</v>
      </c>
      <c r="L64" s="53" t="s">
        <v>67</v>
      </c>
      <c r="M64" s="53">
        <v>1.5</v>
      </c>
      <c r="N64" s="53" t="s">
        <v>68</v>
      </c>
      <c r="O64" s="53">
        <v>0</v>
      </c>
      <c r="P64" s="53" t="s">
        <v>420</v>
      </c>
      <c r="Q64" s="53">
        <v>0.2</v>
      </c>
      <c r="R64" s="53" t="s">
        <v>418</v>
      </c>
      <c r="S64" s="53">
        <v>0.2</v>
      </c>
      <c r="T64" s="53" t="s">
        <v>413</v>
      </c>
      <c r="U64" s="53">
        <v>1</v>
      </c>
      <c r="V64" s="53" t="s">
        <v>419</v>
      </c>
      <c r="W64" s="53"/>
      <c r="X64" t="s">
        <v>423</v>
      </c>
    </row>
    <row r="65" spans="1:24" x14ac:dyDescent="0.3">
      <c r="A65" s="37" t="s">
        <v>359</v>
      </c>
      <c r="B65" s="37" t="s">
        <v>355</v>
      </c>
      <c r="C65" s="37" t="s">
        <v>356</v>
      </c>
      <c r="D65" s="37" t="s">
        <v>360</v>
      </c>
      <c r="F65" s="54">
        <v>8</v>
      </c>
      <c r="G65" s="53"/>
      <c r="H65" s="53"/>
      <c r="I65" s="54">
        <v>8</v>
      </c>
      <c r="J65" s="53" t="s">
        <v>66</v>
      </c>
      <c r="K65" s="53">
        <v>0</v>
      </c>
      <c r="L65" s="53" t="s">
        <v>67</v>
      </c>
      <c r="M65" s="53">
        <v>0</v>
      </c>
      <c r="N65" s="53" t="s">
        <v>68</v>
      </c>
      <c r="O65" s="53">
        <v>0</v>
      </c>
      <c r="P65" s="53" t="s">
        <v>420</v>
      </c>
      <c r="Q65" s="53">
        <v>1</v>
      </c>
      <c r="R65" s="53" t="s">
        <v>418</v>
      </c>
      <c r="S65" s="53">
        <v>3</v>
      </c>
      <c r="T65" s="53" t="s">
        <v>413</v>
      </c>
      <c r="U65" s="53">
        <v>1</v>
      </c>
      <c r="V65" s="53" t="s">
        <v>419</v>
      </c>
      <c r="W65" s="53"/>
      <c r="X65" t="s">
        <v>423</v>
      </c>
    </row>
    <row r="66" spans="1:24" x14ac:dyDescent="0.3">
      <c r="A66" s="36" t="s">
        <v>361</v>
      </c>
      <c r="B66" s="36" t="s">
        <v>362</v>
      </c>
      <c r="C66" s="36" t="s">
        <v>363</v>
      </c>
      <c r="D66" s="36" t="s">
        <v>364</v>
      </c>
      <c r="F66" s="52">
        <v>0</v>
      </c>
      <c r="G66" s="53"/>
      <c r="H66" s="53"/>
      <c r="I66" s="52">
        <v>0</v>
      </c>
      <c r="J66" s="53" t="s">
        <v>66</v>
      </c>
      <c r="K66" s="53">
        <v>0</v>
      </c>
      <c r="L66" s="53" t="s">
        <v>67</v>
      </c>
      <c r="M66" s="53"/>
      <c r="N66" s="53" t="s">
        <v>68</v>
      </c>
      <c r="O66" s="53">
        <v>0</v>
      </c>
      <c r="P66" s="53" t="s">
        <v>417</v>
      </c>
      <c r="Q66" s="53"/>
      <c r="R66" s="53" t="s">
        <v>418</v>
      </c>
      <c r="S66" s="53"/>
      <c r="T66" s="53" t="s">
        <v>413</v>
      </c>
      <c r="U66" s="53">
        <v>1</v>
      </c>
      <c r="V66" s="53" t="s">
        <v>419</v>
      </c>
      <c r="W66" s="53"/>
      <c r="X66" t="s">
        <v>423</v>
      </c>
    </row>
    <row r="67" spans="1:24" x14ac:dyDescent="0.3">
      <c r="A67" s="36" t="s">
        <v>365</v>
      </c>
      <c r="B67" s="36" t="s">
        <v>362</v>
      </c>
      <c r="C67" s="36" t="s">
        <v>363</v>
      </c>
      <c r="D67" s="36" t="s">
        <v>366</v>
      </c>
      <c r="F67" s="52">
        <v>0</v>
      </c>
      <c r="G67" s="53"/>
      <c r="H67" s="53"/>
      <c r="I67" s="52">
        <v>0</v>
      </c>
      <c r="J67" s="53" t="s">
        <v>66</v>
      </c>
      <c r="K67" s="53">
        <v>0</v>
      </c>
      <c r="L67" s="53" t="s">
        <v>67</v>
      </c>
      <c r="M67" s="53"/>
      <c r="N67" s="53" t="s">
        <v>68</v>
      </c>
      <c r="O67" s="53">
        <v>0</v>
      </c>
      <c r="P67" s="53" t="s">
        <v>417</v>
      </c>
      <c r="Q67" s="53"/>
      <c r="R67" s="53" t="s">
        <v>418</v>
      </c>
      <c r="S67" s="53"/>
      <c r="T67" s="53" t="s">
        <v>413</v>
      </c>
      <c r="U67" s="53">
        <v>1</v>
      </c>
      <c r="V67" s="53" t="s">
        <v>419</v>
      </c>
      <c r="W67" s="53"/>
      <c r="X67" t="s">
        <v>423</v>
      </c>
    </row>
    <row r="68" spans="1:24" x14ac:dyDescent="0.3">
      <c r="A68" s="37" t="s">
        <v>367</v>
      </c>
      <c r="B68" s="37" t="s">
        <v>368</v>
      </c>
      <c r="C68" s="37" t="s">
        <v>369</v>
      </c>
      <c r="D68" s="37" t="s">
        <v>370</v>
      </c>
      <c r="F68" s="54">
        <v>10</v>
      </c>
      <c r="G68" s="53"/>
      <c r="H68" s="53"/>
      <c r="I68" s="54">
        <v>10</v>
      </c>
      <c r="J68" s="53" t="s">
        <v>66</v>
      </c>
      <c r="K68" s="53">
        <v>0</v>
      </c>
      <c r="L68" s="53" t="s">
        <v>67</v>
      </c>
      <c r="M68" s="53">
        <v>1.8</v>
      </c>
      <c r="N68" s="53" t="s">
        <v>68</v>
      </c>
      <c r="O68" s="53">
        <v>0</v>
      </c>
      <c r="P68" s="53" t="s">
        <v>420</v>
      </c>
      <c r="Q68" s="53">
        <v>1</v>
      </c>
      <c r="R68" s="53" t="s">
        <v>418</v>
      </c>
      <c r="S68" s="53">
        <v>4</v>
      </c>
      <c r="T68" s="53" t="s">
        <v>413</v>
      </c>
      <c r="U68" s="53">
        <v>1</v>
      </c>
      <c r="V68" s="53" t="s">
        <v>419</v>
      </c>
      <c r="W68" s="53"/>
      <c r="X68" t="s">
        <v>423</v>
      </c>
    </row>
    <row r="69" spans="1:24" x14ac:dyDescent="0.3">
      <c r="A69" s="37" t="s">
        <v>371</v>
      </c>
      <c r="B69" s="37" t="s">
        <v>368</v>
      </c>
      <c r="C69" s="37" t="s">
        <v>369</v>
      </c>
      <c r="D69" s="37" t="s">
        <v>372</v>
      </c>
      <c r="F69" s="54">
        <v>0</v>
      </c>
      <c r="G69" s="53"/>
      <c r="H69" s="53"/>
      <c r="I69" s="54">
        <v>0</v>
      </c>
      <c r="J69" s="53" t="s">
        <v>66</v>
      </c>
      <c r="K69" s="53"/>
      <c r="L69" s="53" t="s">
        <v>67</v>
      </c>
      <c r="M69" s="53"/>
      <c r="N69" s="53" t="s">
        <v>68</v>
      </c>
      <c r="O69" s="53"/>
      <c r="P69" s="53" t="s">
        <v>417</v>
      </c>
      <c r="Q69" s="53"/>
      <c r="R69" s="53" t="s">
        <v>418</v>
      </c>
      <c r="S69" s="53"/>
      <c r="T69" s="53" t="s">
        <v>413</v>
      </c>
      <c r="U69" s="53">
        <v>1</v>
      </c>
      <c r="V69" s="53" t="s">
        <v>419</v>
      </c>
      <c r="W69" s="53"/>
      <c r="X69" t="s">
        <v>423</v>
      </c>
    </row>
    <row r="70" spans="1:24" x14ac:dyDescent="0.3">
      <c r="A70" s="37" t="s">
        <v>373</v>
      </c>
      <c r="B70" s="37" t="s">
        <v>368</v>
      </c>
      <c r="C70" s="37" t="s">
        <v>369</v>
      </c>
      <c r="D70" s="37" t="s">
        <v>374</v>
      </c>
      <c r="F70" s="54">
        <v>2</v>
      </c>
      <c r="G70" s="53"/>
      <c r="H70" s="53"/>
      <c r="I70" s="54">
        <v>2</v>
      </c>
      <c r="J70" s="53" t="s">
        <v>66</v>
      </c>
      <c r="K70" s="53">
        <v>0</v>
      </c>
      <c r="L70" s="53" t="s">
        <v>67</v>
      </c>
      <c r="M70" s="53">
        <v>0</v>
      </c>
      <c r="N70" s="53" t="s">
        <v>68</v>
      </c>
      <c r="O70" s="53">
        <v>0</v>
      </c>
      <c r="P70" s="53" t="s">
        <v>420</v>
      </c>
      <c r="Q70" s="53">
        <v>2</v>
      </c>
      <c r="R70" s="53" t="s">
        <v>418</v>
      </c>
      <c r="S70" s="53">
        <v>4</v>
      </c>
      <c r="T70" s="53" t="s">
        <v>419</v>
      </c>
      <c r="U70" s="53"/>
      <c r="V70" s="53" t="s">
        <v>419</v>
      </c>
      <c r="W70" s="53"/>
      <c r="X70" t="s">
        <v>422</v>
      </c>
    </row>
    <row r="71" spans="1:24" x14ac:dyDescent="0.3">
      <c r="A71" s="37" t="s">
        <v>375</v>
      </c>
      <c r="B71" s="37" t="s">
        <v>368</v>
      </c>
      <c r="C71" s="37" t="s">
        <v>369</v>
      </c>
      <c r="D71" s="37" t="s">
        <v>368</v>
      </c>
      <c r="F71" s="54">
        <v>6</v>
      </c>
      <c r="G71" s="53"/>
      <c r="H71" s="53"/>
      <c r="I71" s="54">
        <v>6</v>
      </c>
      <c r="J71" s="53" t="s">
        <v>66</v>
      </c>
      <c r="K71" s="53">
        <v>0</v>
      </c>
      <c r="L71" s="53" t="s">
        <v>67</v>
      </c>
      <c r="M71" s="53">
        <v>0</v>
      </c>
      <c r="N71" s="53" t="s">
        <v>68</v>
      </c>
      <c r="O71" s="53">
        <v>0</v>
      </c>
      <c r="P71" s="53" t="s">
        <v>420</v>
      </c>
      <c r="Q71" s="53">
        <v>1</v>
      </c>
      <c r="R71" s="53" t="s">
        <v>418</v>
      </c>
      <c r="S71" s="53">
        <v>2.5</v>
      </c>
      <c r="T71" s="53" t="s">
        <v>419</v>
      </c>
      <c r="U71" s="53"/>
      <c r="V71" s="53" t="s">
        <v>419</v>
      </c>
      <c r="W71" s="53"/>
      <c r="X71" t="s">
        <v>422</v>
      </c>
    </row>
    <row r="72" spans="1:24" ht="28.8" x14ac:dyDescent="0.3">
      <c r="A72" s="36" t="s">
        <v>376</v>
      </c>
      <c r="B72" s="36" t="s">
        <v>377</v>
      </c>
      <c r="C72" s="36" t="s">
        <v>378</v>
      </c>
      <c r="D72" s="36" t="s">
        <v>379</v>
      </c>
      <c r="F72" s="52">
        <v>0</v>
      </c>
      <c r="G72" s="53"/>
      <c r="H72" s="53"/>
      <c r="I72" s="52">
        <v>0</v>
      </c>
      <c r="J72" s="53" t="s">
        <v>66</v>
      </c>
      <c r="K72" s="53">
        <v>0</v>
      </c>
      <c r="L72" s="53" t="s">
        <v>67</v>
      </c>
      <c r="M72" s="53">
        <v>0</v>
      </c>
      <c r="N72" s="53" t="s">
        <v>68</v>
      </c>
      <c r="O72" s="53">
        <v>0</v>
      </c>
      <c r="P72" s="53" t="s">
        <v>417</v>
      </c>
      <c r="Q72" s="53"/>
      <c r="R72" s="53" t="s">
        <v>418</v>
      </c>
      <c r="S72" s="53"/>
      <c r="T72" s="53" t="s">
        <v>419</v>
      </c>
      <c r="U72" s="53"/>
      <c r="V72" s="53" t="s">
        <v>419</v>
      </c>
      <c r="W72" s="53"/>
      <c r="X72" t="s">
        <v>422</v>
      </c>
    </row>
    <row r="73" spans="1:24" x14ac:dyDescent="0.3">
      <c r="A73" s="37" t="s">
        <v>380</v>
      </c>
      <c r="B73" s="37" t="s">
        <v>381</v>
      </c>
      <c r="C73" s="37" t="s">
        <v>382</v>
      </c>
      <c r="D73" s="37" t="s">
        <v>381</v>
      </c>
      <c r="F73" s="54">
        <v>15</v>
      </c>
      <c r="G73" s="53"/>
      <c r="H73" s="53"/>
      <c r="I73" s="54">
        <v>15</v>
      </c>
      <c r="J73" s="53" t="s">
        <v>66</v>
      </c>
      <c r="K73" s="53">
        <v>0</v>
      </c>
      <c r="L73" s="53" t="s">
        <v>67</v>
      </c>
      <c r="M73" s="53">
        <v>0</v>
      </c>
      <c r="N73" s="53" t="s">
        <v>68</v>
      </c>
      <c r="O73" s="53">
        <v>0</v>
      </c>
      <c r="P73" s="53" t="s">
        <v>420</v>
      </c>
      <c r="Q73" s="53">
        <v>1</v>
      </c>
      <c r="R73" s="53" t="s">
        <v>418</v>
      </c>
      <c r="S73" s="53">
        <v>3</v>
      </c>
      <c r="T73" s="53" t="s">
        <v>419</v>
      </c>
      <c r="U73" s="53"/>
      <c r="V73" s="53" t="s">
        <v>419</v>
      </c>
      <c r="W73" s="53"/>
      <c r="X73" t="s">
        <v>422</v>
      </c>
    </row>
    <row r="74" spans="1:24" x14ac:dyDescent="0.3">
      <c r="A74" s="36" t="s">
        <v>383</v>
      </c>
      <c r="B74" s="36" t="s">
        <v>384</v>
      </c>
      <c r="C74" s="36" t="s">
        <v>385</v>
      </c>
      <c r="D74" s="36" t="s">
        <v>384</v>
      </c>
      <c r="F74" s="52">
        <v>8</v>
      </c>
      <c r="G74" s="53"/>
      <c r="H74" s="53"/>
      <c r="I74" s="52">
        <v>8</v>
      </c>
      <c r="J74" s="53" t="s">
        <v>66</v>
      </c>
      <c r="K74" s="53">
        <v>0</v>
      </c>
      <c r="L74" s="53" t="s">
        <v>67</v>
      </c>
      <c r="M74" s="53">
        <v>0</v>
      </c>
      <c r="N74" s="53" t="s">
        <v>68</v>
      </c>
      <c r="O74" s="53">
        <v>0</v>
      </c>
      <c r="P74" s="53" t="s">
        <v>420</v>
      </c>
      <c r="Q74" s="53">
        <v>3</v>
      </c>
      <c r="R74" s="53" t="s">
        <v>418</v>
      </c>
      <c r="S74" s="53">
        <v>6</v>
      </c>
      <c r="T74" s="53" t="s">
        <v>419</v>
      </c>
      <c r="U74" s="53"/>
      <c r="V74" s="53" t="s">
        <v>419</v>
      </c>
      <c r="W74" s="53"/>
      <c r="X74" t="s">
        <v>422</v>
      </c>
    </row>
    <row r="75" spans="1:24" x14ac:dyDescent="0.3">
      <c r="A75" s="36" t="s">
        <v>386</v>
      </c>
      <c r="B75" s="36" t="s">
        <v>384</v>
      </c>
      <c r="C75" s="36" t="s">
        <v>385</v>
      </c>
      <c r="D75" s="36" t="s">
        <v>387</v>
      </c>
      <c r="F75" s="52">
        <v>6</v>
      </c>
      <c r="G75" s="53"/>
      <c r="H75" s="53"/>
      <c r="I75" s="52">
        <v>6</v>
      </c>
      <c r="J75" s="53" t="s">
        <v>66</v>
      </c>
      <c r="K75" s="53">
        <v>0</v>
      </c>
      <c r="L75" s="53" t="s">
        <v>67</v>
      </c>
      <c r="M75" s="53">
        <v>1.5</v>
      </c>
      <c r="N75" s="53" t="s">
        <v>68</v>
      </c>
      <c r="O75" s="53">
        <v>0</v>
      </c>
      <c r="P75" s="53" t="s">
        <v>420</v>
      </c>
      <c r="Q75" s="53">
        <v>1</v>
      </c>
      <c r="R75" s="53" t="s">
        <v>418</v>
      </c>
      <c r="S75" s="53">
        <v>3</v>
      </c>
      <c r="T75" s="53" t="s">
        <v>413</v>
      </c>
      <c r="U75" s="53">
        <v>1</v>
      </c>
      <c r="V75" s="53" t="s">
        <v>419</v>
      </c>
      <c r="W75" s="53"/>
      <c r="X75" t="s">
        <v>423</v>
      </c>
    </row>
    <row r="76" spans="1:24" x14ac:dyDescent="0.3">
      <c r="A76" s="37" t="s">
        <v>388</v>
      </c>
      <c r="B76" s="37" t="s">
        <v>389</v>
      </c>
      <c r="C76" s="37" t="s">
        <v>390</v>
      </c>
      <c r="D76" s="37" t="s">
        <v>391</v>
      </c>
      <c r="F76" s="54">
        <v>0</v>
      </c>
      <c r="G76" s="37"/>
      <c r="H76" s="37"/>
      <c r="I76" s="54">
        <v>0</v>
      </c>
      <c r="J76" s="37" t="s">
        <v>66</v>
      </c>
      <c r="K76" s="53">
        <v>0</v>
      </c>
      <c r="L76" s="37" t="s">
        <v>67</v>
      </c>
      <c r="M76" s="37"/>
      <c r="N76" s="37" t="s">
        <v>68</v>
      </c>
      <c r="O76" s="53">
        <v>0</v>
      </c>
      <c r="P76" s="55" t="s">
        <v>417</v>
      </c>
      <c r="Q76" s="37"/>
      <c r="R76" s="55" t="s">
        <v>418</v>
      </c>
      <c r="S76" s="37"/>
      <c r="T76" s="55" t="s">
        <v>413</v>
      </c>
      <c r="U76" s="55"/>
      <c r="V76" s="55" t="s">
        <v>419</v>
      </c>
      <c r="W76" s="37"/>
      <c r="X76" t="s">
        <v>422</v>
      </c>
    </row>
    <row r="77" spans="1:24" x14ac:dyDescent="0.3">
      <c r="A77" s="37" t="s">
        <v>392</v>
      </c>
      <c r="B77" s="37" t="s">
        <v>389</v>
      </c>
      <c r="C77" s="37" t="s">
        <v>390</v>
      </c>
      <c r="D77" s="37" t="s">
        <v>389</v>
      </c>
      <c r="F77" s="54">
        <v>10</v>
      </c>
      <c r="G77" s="53"/>
      <c r="H77" s="53"/>
      <c r="I77" s="54">
        <v>10</v>
      </c>
      <c r="J77" s="53" t="s">
        <v>66</v>
      </c>
      <c r="K77" s="53">
        <v>0</v>
      </c>
      <c r="L77" s="53" t="s">
        <v>67</v>
      </c>
      <c r="M77" s="53">
        <v>1.5</v>
      </c>
      <c r="N77" s="53" t="s">
        <v>68</v>
      </c>
      <c r="O77" s="53">
        <v>0</v>
      </c>
      <c r="P77" s="53" t="s">
        <v>420</v>
      </c>
      <c r="Q77" s="53">
        <v>1</v>
      </c>
      <c r="R77" s="53" t="s">
        <v>418</v>
      </c>
      <c r="S77" s="53">
        <v>5</v>
      </c>
      <c r="T77" s="53" t="s">
        <v>413</v>
      </c>
      <c r="U77" s="53">
        <v>1</v>
      </c>
      <c r="V77" s="53" t="s">
        <v>419</v>
      </c>
      <c r="W77" s="53"/>
      <c r="X77" t="s">
        <v>423</v>
      </c>
    </row>
    <row r="78" spans="1:24" x14ac:dyDescent="0.3">
      <c r="A78" s="37" t="s">
        <v>393</v>
      </c>
      <c r="B78" s="37" t="s">
        <v>389</v>
      </c>
      <c r="C78" s="37" t="s">
        <v>390</v>
      </c>
      <c r="D78" s="37" t="s">
        <v>394</v>
      </c>
      <c r="F78" s="54">
        <v>20</v>
      </c>
      <c r="G78" s="53"/>
      <c r="H78" s="53"/>
      <c r="I78" s="54">
        <v>20</v>
      </c>
      <c r="J78" s="53" t="s">
        <v>66</v>
      </c>
      <c r="K78" s="53">
        <v>0</v>
      </c>
      <c r="L78" s="53" t="s">
        <v>67</v>
      </c>
      <c r="M78" s="53">
        <v>1</v>
      </c>
      <c r="N78" s="53" t="s">
        <v>68</v>
      </c>
      <c r="O78" s="53">
        <v>0</v>
      </c>
      <c r="P78" s="53" t="s">
        <v>420</v>
      </c>
      <c r="Q78" s="53">
        <v>0.5</v>
      </c>
      <c r="R78" s="53" t="s">
        <v>418</v>
      </c>
      <c r="S78" s="53">
        <v>0.5</v>
      </c>
      <c r="T78" s="53" t="s">
        <v>413</v>
      </c>
      <c r="U78" s="53">
        <v>1</v>
      </c>
      <c r="V78" s="53" t="s">
        <v>419</v>
      </c>
      <c r="W78" s="53"/>
      <c r="X78" t="s">
        <v>422</v>
      </c>
    </row>
    <row r="79" spans="1:24" x14ac:dyDescent="0.3">
      <c r="A79" s="37" t="s">
        <v>395</v>
      </c>
      <c r="B79" s="37" t="s">
        <v>389</v>
      </c>
      <c r="C79" s="37" t="s">
        <v>390</v>
      </c>
      <c r="D79" s="37" t="s">
        <v>396</v>
      </c>
      <c r="F79" s="54">
        <v>12</v>
      </c>
      <c r="G79" s="53"/>
      <c r="H79" s="53"/>
      <c r="I79" s="54">
        <v>12</v>
      </c>
      <c r="J79" s="53" t="s">
        <v>66</v>
      </c>
      <c r="K79" s="53">
        <v>0</v>
      </c>
      <c r="L79" s="53" t="s">
        <v>67</v>
      </c>
      <c r="M79" s="53">
        <v>1</v>
      </c>
      <c r="N79" s="53" t="s">
        <v>68</v>
      </c>
      <c r="O79" s="53">
        <v>0</v>
      </c>
      <c r="P79" s="53" t="s">
        <v>420</v>
      </c>
      <c r="Q79" s="53">
        <v>1</v>
      </c>
      <c r="R79" s="53" t="s">
        <v>418</v>
      </c>
      <c r="S79" s="53">
        <v>2</v>
      </c>
      <c r="T79" s="53" t="s">
        <v>413</v>
      </c>
      <c r="U79" s="53">
        <v>1</v>
      </c>
      <c r="V79" s="53" t="s">
        <v>419</v>
      </c>
      <c r="W79" s="53"/>
      <c r="X79" t="s">
        <v>423</v>
      </c>
    </row>
  </sheetData>
  <autoFilter ref="T1:T79"/>
  <mergeCells count="25">
    <mergeCell ref="N4:O4"/>
    <mergeCell ref="P4:P5"/>
    <mergeCell ref="Q4:Q5"/>
    <mergeCell ref="E4:E5"/>
    <mergeCell ref="A3:D3"/>
    <mergeCell ref="A4:A5"/>
    <mergeCell ref="B4:B5"/>
    <mergeCell ref="C4:C5"/>
    <mergeCell ref="D4:D5"/>
    <mergeCell ref="R4:R5"/>
    <mergeCell ref="S4:S5"/>
    <mergeCell ref="T4:T5"/>
    <mergeCell ref="L4:M4"/>
    <mergeCell ref="F1:I3"/>
    <mergeCell ref="J1:O3"/>
    <mergeCell ref="P1:S3"/>
    <mergeCell ref="T1:W3"/>
    <mergeCell ref="F4:F5"/>
    <mergeCell ref="G4:G5"/>
    <mergeCell ref="H4:H5"/>
    <mergeCell ref="I4:I5"/>
    <mergeCell ref="J4:K4"/>
    <mergeCell ref="U4:U5"/>
    <mergeCell ref="V4:V5"/>
    <mergeCell ref="W4:W5"/>
  </mergeCells>
  <dataValidations count="5">
    <dataValidation type="list" allowBlank="1" showInputMessage="1" showErrorMessage="1" error="Select only from list" sqref="T6:T79 V6:V79">
      <formula1>"None,5 KVA (1 Ph),10 KVA (1 Ph),16 KVA (1 Ph),16 KVA (3 Ph),25 KVA (3 Ph),63 KVA (3 Ph),,,,,,,,,,"</formula1>
    </dataValidation>
    <dataValidation type="list" allowBlank="1" showInputMessage="1" showErrorMessage="1" error="Select only from list" sqref="R6:R79 P6:P79">
      <formula1>"None,1X16+1X25,1X35+1X25,3X35+1X25,3X50+1X35,1x16+1x25+1x16,3x16+1x25,3x16+1x25+1x16,1x25+1x25,1x25+1x25+1x16,3x25+1x25,3x25+1x25+1x16,1x35+1x25+1x16,3x35+1x25+1x16,3x50+1x35+1x16,,"</formula1>
    </dataValidation>
    <dataValidation type="list" allowBlank="1" showInputMessage="1" showErrorMessage="1" error="Select only from list" sqref="N6:N79">
      <formula1>"None,Rabbit Conductor on Cement Poles (PCC/PSC/RCC),Rabbit Conductor on RS JOIST,Rabbit Conductor on Steel Tubular Poles,,,,,,,,,,,,,"</formula1>
    </dataValidation>
    <dataValidation type="list" allowBlank="1" showInputMessage="1" showErrorMessage="1" error="Select only from list" sqref="L6:L79">
      <formula1>"None,Weasel Conductor on Cement Poles (PCC/PSC/RCC),Weasel Conductor on RS JOIST,Weasel Conductor on Steel Tubular Poles,,,,,,,,,,,,,"</formula1>
    </dataValidation>
    <dataValidation type="list" allowBlank="1" showInputMessage="1" showErrorMessage="1" error="Select only from list" sqref="J6:J79">
      <formula1>"None,Squirrel Conductor on Cement Poles (PCC/PSC/RCC),Squirrel Conductor on RS JOIST,Squirrel Conductor on Steel Tubular Poles,,,,,,,,,,,,,"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ExistingInfra</vt:lpstr>
      <vt:lpstr>OnGoingWorks</vt:lpstr>
      <vt:lpstr>Proposed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PMUIII</dc:creator>
  <cp:lastModifiedBy>ronjan usham</cp:lastModifiedBy>
  <dcterms:created xsi:type="dcterms:W3CDTF">2017-12-26T06:30:03Z</dcterms:created>
  <dcterms:modified xsi:type="dcterms:W3CDTF">2018-03-01T10:23:27Z</dcterms:modified>
</cp:coreProperties>
</file>