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28800" windowHeight="16960" tabRatio="500" activeTab="1"/>
  </bookViews>
  <sheets>
    <sheet name="report &amp; chart" sheetId="2" r:id="rId1"/>
    <sheet name="data" sheetId="1" r:id="rId2"/>
  </sheets>
  <calcPr calcId="140001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46" i="1"/>
</calcChain>
</file>

<file path=xl/sharedStrings.xml><?xml version="1.0" encoding="utf-8"?>
<sst xmlns="http://schemas.openxmlformats.org/spreadsheetml/2006/main" count="199" uniqueCount="117">
  <si>
    <t>division</t>
  </si>
  <si>
    <t>sub-division</t>
  </si>
  <si>
    <t>package</t>
  </si>
  <si>
    <t>firm</t>
  </si>
  <si>
    <t>incomplete</t>
  </si>
  <si>
    <t>notStarted</t>
  </si>
  <si>
    <t>BPR</t>
  </si>
  <si>
    <t>IED -II</t>
  </si>
  <si>
    <t>IED-III</t>
  </si>
  <si>
    <t>IED -IV</t>
  </si>
  <si>
    <t>KAKCHING</t>
  </si>
  <si>
    <t>THOUBAL</t>
  </si>
  <si>
    <t>SENAPATI</t>
  </si>
  <si>
    <t>KUMBI 2</t>
  </si>
  <si>
    <t>MOIRANG 1</t>
  </si>
  <si>
    <t>NAMBOL 1</t>
  </si>
  <si>
    <t>NAMBOL 2</t>
  </si>
  <si>
    <t>MOIRANG 3</t>
  </si>
  <si>
    <t>MOIRANG 4</t>
  </si>
  <si>
    <t>MOIRANG 5</t>
  </si>
  <si>
    <t>MOIRANG 6</t>
  </si>
  <si>
    <t>MOIRANG 2</t>
  </si>
  <si>
    <t>MOIRANG 7</t>
  </si>
  <si>
    <t>NAMBOL 3</t>
  </si>
  <si>
    <t>NAMBOL 4</t>
  </si>
  <si>
    <t>NAMBOL 5</t>
  </si>
  <si>
    <t>NAMBOL 6</t>
  </si>
  <si>
    <t>KSD1</t>
  </si>
  <si>
    <t>LSD II 1</t>
  </si>
  <si>
    <t>TSD</t>
  </si>
  <si>
    <t>TSD 2</t>
  </si>
  <si>
    <t>KONGBA 1</t>
  </si>
  <si>
    <t>KONGBA 2</t>
  </si>
  <si>
    <t>KONGBA 3</t>
  </si>
  <si>
    <t>SINGJAMEI 1</t>
  </si>
  <si>
    <t>SINGJAMEI 2</t>
  </si>
  <si>
    <t>WANGOI 1</t>
  </si>
  <si>
    <t>WANGOI 2</t>
  </si>
  <si>
    <t>WANGOI 3</t>
  </si>
  <si>
    <t>WANGOI 4</t>
  </si>
  <si>
    <t>LAMLAI 1</t>
  </si>
  <si>
    <t>LAMLAI 2</t>
  </si>
  <si>
    <t>SAGOLMANG</t>
  </si>
  <si>
    <t>KAKCHING 3</t>
  </si>
  <si>
    <t>KAKCHING 4</t>
  </si>
  <si>
    <t>LILONG 2</t>
  </si>
  <si>
    <t xml:space="preserve">THOUBAL 1 </t>
  </si>
  <si>
    <t>THOUBAL 2</t>
  </si>
  <si>
    <t>THOUBAL 3</t>
  </si>
  <si>
    <t>THOUBAL 4</t>
  </si>
  <si>
    <t>THOUBAL 5</t>
  </si>
  <si>
    <t>YAIRIPOK 1</t>
  </si>
  <si>
    <t>YAIRIPOK 2</t>
  </si>
  <si>
    <t>YAIRIPOK 3</t>
  </si>
  <si>
    <t>MAO TADUBI</t>
  </si>
  <si>
    <t>BISHNUPUR</t>
  </si>
  <si>
    <t>MOIRANG</t>
  </si>
  <si>
    <t>NAMBOL</t>
  </si>
  <si>
    <t>KUMBI</t>
  </si>
  <si>
    <t>KSD</t>
  </si>
  <si>
    <t>LSD</t>
  </si>
  <si>
    <t>TSD 1</t>
  </si>
  <si>
    <t>LAMLAI</t>
  </si>
  <si>
    <t>KONGBA</t>
  </si>
  <si>
    <t>SINGJAMEI</t>
  </si>
  <si>
    <t>WANGOI</t>
  </si>
  <si>
    <t>MAO</t>
  </si>
  <si>
    <t>LILONG</t>
  </si>
  <si>
    <t>YAIRIPOK</t>
  </si>
  <si>
    <t>M/S. SJS ELECTRICALS</t>
  </si>
  <si>
    <t>M/S. LR. AGENCY</t>
  </si>
  <si>
    <t>M/S. RK SONARJIT SINGH</t>
  </si>
  <si>
    <t>M/S. MOIRANGTHEM BIJEN</t>
  </si>
  <si>
    <t>M/S. RK ANJU</t>
  </si>
  <si>
    <t>M/S. LAISHRAM BIRAMANGOL</t>
  </si>
  <si>
    <t>M/S. HVS CONSTRUCTION</t>
  </si>
  <si>
    <t>M/S. M.JOTINDRO</t>
  </si>
  <si>
    <t>M/S. YEK SALAI</t>
  </si>
  <si>
    <t>M/S. KEISHAM LUKHENDRO</t>
  </si>
  <si>
    <t>M/S. GROWTH CONSULTANCY</t>
  </si>
  <si>
    <t>M/S. NONGTHOMBAM IBOM</t>
  </si>
  <si>
    <t>LSD II 2</t>
  </si>
  <si>
    <t>M/S. DEE ES ELECTRICAL</t>
  </si>
  <si>
    <t>M/S. KHOIROM ACHOU</t>
  </si>
  <si>
    <t>M/S. IMPHAL TUREL LABOUR CONTRACT</t>
  </si>
  <si>
    <t>M/S. ELANGBAM AJIT</t>
  </si>
  <si>
    <t>M/S. NAPOLEAN THOKCHOM</t>
  </si>
  <si>
    <t>M/S. M. SURESH</t>
  </si>
  <si>
    <t>M/S Angom Inaoba Singh</t>
  </si>
  <si>
    <t>M/S. KSH IBOYAIMA</t>
  </si>
  <si>
    <t>M/S. ANGOM INAOBA</t>
  </si>
  <si>
    <t>M/S. M. GUNANANDA SINGH</t>
  </si>
  <si>
    <t>M/S. SHREE KRISHNA FABRICATORS</t>
  </si>
  <si>
    <t>M/S. THANTECH GLOBAL INFRA PVT.LTD.</t>
  </si>
  <si>
    <t>M/S. BK AGENCY</t>
  </si>
  <si>
    <t>M/S. CB SYS</t>
  </si>
  <si>
    <t>M/S. LAISHOM SUSHIL</t>
  </si>
  <si>
    <t>M/S. ASHOK MEITEI</t>
  </si>
  <si>
    <t>M/S. A. KHOLENDRO SINGH</t>
  </si>
  <si>
    <t>M/S. TEK TEK ENTERPRISES</t>
  </si>
  <si>
    <t>M/S RK POWER DISTRIBUTION</t>
  </si>
  <si>
    <t>M/S. YUMNAM CONSTRUCTION</t>
  </si>
  <si>
    <t>M/S. LONJAM JAYANTA</t>
  </si>
  <si>
    <t>M/S. MAIBAM MEGHA</t>
  </si>
  <si>
    <t>Total</t>
  </si>
  <si>
    <t xml:space="preserve">completed </t>
  </si>
  <si>
    <t>complete without dismanting</t>
  </si>
  <si>
    <t>M/S. KHOIROM INGOBI</t>
  </si>
  <si>
    <t>M/S. OINAM TIKENDRA</t>
  </si>
  <si>
    <t>M/S. YANGLEM JOYKUMAR</t>
  </si>
  <si>
    <t xml:space="preserve">Sum of completed </t>
  </si>
  <si>
    <t>Sum of complete without dismanting</t>
  </si>
  <si>
    <t>Sum of incomplete</t>
  </si>
  <si>
    <t>Sum of notStarted</t>
  </si>
  <si>
    <t>Completion %</t>
  </si>
  <si>
    <t>Date of allocation</t>
  </si>
  <si>
    <t>Work 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</si>
</sst>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scheme val="minor"/>
    </font>
    <font>
      <sz val="8"/>
      <color theme="1"/>
      <name val="Calibri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NumberFormat="1"/>
    <xf numFmtId="9" fontId="0" fillId="0" borderId="0" xfId="0" applyNumberFormat="1"/>
    <xf numFmtId="9" fontId="4" fillId="0" borderId="0" xfId="0" applyNumberFormat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68"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'report &amp; chart'!$B$4</c:f>
              <c:strCache>
                <c:ptCount val="1"/>
                <c:pt idx="0">
                  <c:v>Sum of completed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&amp; chart'!$A$5:$A$11</c:f>
              <c:strCache>
                <c:ptCount val="7"/>
                <c:pt idx="0">
                  <c:v>BISHNUPUR</c:v>
                </c:pt>
                <c:pt idx="1">
                  <c:v>IED -II</c:v>
                </c:pt>
                <c:pt idx="2">
                  <c:v>IED -IV</c:v>
                </c:pt>
                <c:pt idx="3">
                  <c:v>IED-III</c:v>
                </c:pt>
                <c:pt idx="4">
                  <c:v>KAKCHING</c:v>
                </c:pt>
                <c:pt idx="5">
                  <c:v>SENAPATI</c:v>
                </c:pt>
                <c:pt idx="6">
                  <c:v>THOUBAL</c:v>
                </c:pt>
              </c:strCache>
            </c:strRef>
          </c:cat>
          <c:val>
            <c:numRef>
              <c:f>'report &amp; chart'!$B$5:$B$11</c:f>
              <c:numCache>
                <c:formatCode>General</c:formatCode>
                <c:ptCount val="7"/>
                <c:pt idx="1">
                  <c:v>16.0</c:v>
                </c:pt>
                <c:pt idx="3">
                  <c:v>11.0</c:v>
                </c:pt>
                <c:pt idx="4">
                  <c:v>6.0</c:v>
                </c:pt>
                <c:pt idx="6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'report &amp; chart'!$C$4</c:f>
              <c:strCache>
                <c:ptCount val="1"/>
                <c:pt idx="0">
                  <c:v>Sum of complete without dismanting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&amp; chart'!$A$5:$A$11</c:f>
              <c:strCache>
                <c:ptCount val="7"/>
                <c:pt idx="0">
                  <c:v>BISHNUPUR</c:v>
                </c:pt>
                <c:pt idx="1">
                  <c:v>IED -II</c:v>
                </c:pt>
                <c:pt idx="2">
                  <c:v>IED -IV</c:v>
                </c:pt>
                <c:pt idx="3">
                  <c:v>IED-III</c:v>
                </c:pt>
                <c:pt idx="4">
                  <c:v>KAKCHING</c:v>
                </c:pt>
                <c:pt idx="5">
                  <c:v>SENAPATI</c:v>
                </c:pt>
                <c:pt idx="6">
                  <c:v>THOUBAL</c:v>
                </c:pt>
              </c:strCache>
            </c:strRef>
          </c:cat>
          <c:val>
            <c:numRef>
              <c:f>'report &amp; chart'!$C$5:$C$11</c:f>
              <c:numCache>
                <c:formatCode>General</c:formatCode>
                <c:ptCount val="7"/>
                <c:pt idx="0">
                  <c:v>17.0</c:v>
                </c:pt>
                <c:pt idx="1">
                  <c:v>28.0</c:v>
                </c:pt>
                <c:pt idx="3">
                  <c:v>24.0</c:v>
                </c:pt>
                <c:pt idx="4">
                  <c:v>1.0</c:v>
                </c:pt>
                <c:pt idx="6">
                  <c:v>47.0</c:v>
                </c:pt>
              </c:numCache>
            </c:numRef>
          </c:val>
        </c:ser>
        <c:ser>
          <c:idx val="2"/>
          <c:order val="2"/>
          <c:tx>
            <c:strRef>
              <c:f>'report &amp; chart'!$D$4</c:f>
              <c:strCache>
                <c:ptCount val="1"/>
                <c:pt idx="0">
                  <c:v>Sum of incomplete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&amp; chart'!$A$5:$A$11</c:f>
              <c:strCache>
                <c:ptCount val="7"/>
                <c:pt idx="0">
                  <c:v>BISHNUPUR</c:v>
                </c:pt>
                <c:pt idx="1">
                  <c:v>IED -II</c:v>
                </c:pt>
                <c:pt idx="2">
                  <c:v>IED -IV</c:v>
                </c:pt>
                <c:pt idx="3">
                  <c:v>IED-III</c:v>
                </c:pt>
                <c:pt idx="4">
                  <c:v>KAKCHING</c:v>
                </c:pt>
                <c:pt idx="5">
                  <c:v>SENAPATI</c:v>
                </c:pt>
                <c:pt idx="6">
                  <c:v>THOUBAL</c:v>
                </c:pt>
              </c:strCache>
            </c:strRef>
          </c:cat>
          <c:val>
            <c:numRef>
              <c:f>'report &amp; chart'!$D$5:$D$11</c:f>
              <c:numCache>
                <c:formatCode>General</c:formatCode>
                <c:ptCount val="7"/>
                <c:pt idx="0">
                  <c:v>20.0</c:v>
                </c:pt>
                <c:pt idx="1">
                  <c:v>3.0</c:v>
                </c:pt>
                <c:pt idx="2">
                  <c:v>5.0</c:v>
                </c:pt>
                <c:pt idx="3">
                  <c:v>46.0</c:v>
                </c:pt>
                <c:pt idx="4">
                  <c:v>4.0</c:v>
                </c:pt>
                <c:pt idx="5">
                  <c:v>17.0</c:v>
                </c:pt>
                <c:pt idx="6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'report &amp; chart'!$E$4</c:f>
              <c:strCache>
                <c:ptCount val="1"/>
                <c:pt idx="0">
                  <c:v>Sum of notStarted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 &amp; chart'!$A$5:$A$11</c:f>
              <c:strCache>
                <c:ptCount val="7"/>
                <c:pt idx="0">
                  <c:v>BISHNUPUR</c:v>
                </c:pt>
                <c:pt idx="1">
                  <c:v>IED -II</c:v>
                </c:pt>
                <c:pt idx="2">
                  <c:v>IED -IV</c:v>
                </c:pt>
                <c:pt idx="3">
                  <c:v>IED-III</c:v>
                </c:pt>
                <c:pt idx="4">
                  <c:v>KAKCHING</c:v>
                </c:pt>
                <c:pt idx="5">
                  <c:v>SENAPATI</c:v>
                </c:pt>
                <c:pt idx="6">
                  <c:v>THOUBAL</c:v>
                </c:pt>
              </c:strCache>
            </c:strRef>
          </c:cat>
          <c:val>
            <c:numRef>
              <c:f>'report &amp; chart'!$E$5:$E$11</c:f>
              <c:numCache>
                <c:formatCode>General</c:formatCode>
                <c:ptCount val="7"/>
                <c:pt idx="0">
                  <c:v>77.0</c:v>
                </c:pt>
                <c:pt idx="1">
                  <c:v>6.0</c:v>
                </c:pt>
                <c:pt idx="2">
                  <c:v>38.0</c:v>
                </c:pt>
                <c:pt idx="3">
                  <c:v>23.0</c:v>
                </c:pt>
                <c:pt idx="4">
                  <c:v>19.0</c:v>
                </c:pt>
                <c:pt idx="5">
                  <c:v>2.0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2635224"/>
        <c:axId val="2103785912"/>
      </c:barChart>
      <c:catAx>
        <c:axId val="209263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Division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3785912"/>
        <c:crosses val="autoZero"/>
        <c:auto val="1"/>
        <c:lblAlgn val="ctr"/>
        <c:lblOffset val="100"/>
        <c:noMultiLvlLbl val="0"/>
      </c:catAx>
      <c:valAx>
        <c:axId val="2103785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9263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</xdr:row>
      <xdr:rowOff>44450</xdr:rowOff>
    </xdr:from>
    <xdr:to>
      <xdr:col>16</xdr:col>
      <xdr:colOff>546100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jan Usham" refreshedDate="42636.069526967593" createdVersion="4" refreshedVersion="4" minRefreshableVersion="3" recordCount="44">
  <cacheSource type="worksheet">
    <worksheetSource name="Table1"/>
  </cacheSource>
  <cacheFields count="8">
    <cacheField name="division" numFmtId="0">
      <sharedItems count="7">
        <s v="BISHNUPUR"/>
        <s v="IED -II"/>
        <s v="IED -IV"/>
        <s v="IED-III"/>
        <s v="KAKCHING"/>
        <s v="SENAPATI"/>
        <s v="THOUBAL"/>
      </sharedItems>
    </cacheField>
    <cacheField name="sub-division" numFmtId="0">
      <sharedItems count="17">
        <s v="BISHNUPUR"/>
        <s v="KUMBI"/>
        <s v="MOIRANG"/>
        <s v="NAMBOL"/>
        <s v="KSD"/>
        <s v="LSD"/>
        <s v="TSD"/>
        <s v="LAMLAI"/>
        <s v="SAGOLMANG"/>
        <s v="KONGBA"/>
        <s v="SINGJAMEI"/>
        <s v="WANGOI"/>
        <s v="KAKCHING"/>
        <s v="MAO"/>
        <s v="LILONG"/>
        <s v="THOUBAL"/>
        <s v="YAIRIPOK"/>
      </sharedItems>
    </cacheField>
    <cacheField name="package" numFmtId="0">
      <sharedItems count="44">
        <s v="BPR"/>
        <s v="KUMBI 2"/>
        <s v="MOIRANG 1"/>
        <s v="MOIRANG 2"/>
        <s v="MOIRANG 3"/>
        <s v="MOIRANG 4"/>
        <s v="MOIRANG 5"/>
        <s v="MOIRANG 6"/>
        <s v="MOIRANG 7"/>
        <s v="NAMBOL 1"/>
        <s v="NAMBOL 2"/>
        <s v="NAMBOL 3"/>
        <s v="NAMBOL 4"/>
        <s v="NAMBOL 5"/>
        <s v="NAMBOL 6"/>
        <s v="KSD1"/>
        <s v="LSD II 1"/>
        <s v="LSD II 2"/>
        <s v="TSD 1"/>
        <s v="TSD 2"/>
        <s v="LAMLAI 1"/>
        <s v="LAMLAI 2"/>
        <s v="SAGOLMANG"/>
        <s v="KONGBA 1"/>
        <s v="KONGBA 2"/>
        <s v="KONGBA 3"/>
        <s v="SINGJAMEI 1"/>
        <s v="SINGJAMEI 2"/>
        <s v="WANGOI 1"/>
        <s v="WANGOI 2"/>
        <s v="WANGOI 3"/>
        <s v="WANGOI 4"/>
        <s v="KAKCHING 3"/>
        <s v="KAKCHING 4"/>
        <s v="MAO TADUBI"/>
        <s v="LILONG 2"/>
        <s v="THOUBAL 1 "/>
        <s v="THOUBAL 2"/>
        <s v="THOUBAL 3"/>
        <s v="THOUBAL 4"/>
        <s v="THOUBAL 5"/>
        <s v="YAIRIPOK 1"/>
        <s v="YAIRIPOK 2"/>
        <s v="YAIRIPOK 3"/>
      </sharedItems>
    </cacheField>
    <cacheField name="firm" numFmtId="0">
      <sharedItems count="37">
        <s v="M/S. SJS ELECTRICALS"/>
        <s v="M/S. RK SONARJIT SINGH"/>
        <s v="M/S. MOIRANGTHEM BIJEN"/>
        <s v="M/S. RK ANJU"/>
        <s v="M/S. LAISHRAM BIRAMANGOL"/>
        <s v="M/S. HVS CONSTRUCTION"/>
        <s v="M/S. M.JOTINDRO"/>
        <s v="M/S. YEK SALAI"/>
        <s v="M/S. KEISHAM LUKHENDRO"/>
        <s v="M/S. GROWTH CONSULTANCY"/>
        <s v="M/S. NONGTHOMBAM IBOM"/>
        <s v="M/S. YANGLEM JOYKUMAR"/>
        <s v="M/S. OINAM TIKENDRA"/>
        <s v="M/S. KHOIROM INGOBI"/>
        <s v="M/S. DEE ES ELECTRICAL"/>
        <s v="M/S. KHOIROM ACHOU"/>
        <s v="M/S. IMPHAL TUREL LABOUR CONTRACT"/>
        <s v="M/S. ELANGBAM AJIT"/>
        <s v="M/S. NAPOLEAN THOKCHOM"/>
        <s v="M/S. M. SURESH"/>
        <s v="M/S Angom Inaoba Singh"/>
        <s v="M/S. KSH IBOYAIMA"/>
        <s v="M/S. ANGOM INAOBA"/>
        <s v="M/S. M. GUNANANDA SINGH"/>
        <s v="M/S. SHREE KRISHNA FABRICATORS"/>
        <s v="M/S. THANTECH GLOBAL INFRA PVT.LTD."/>
        <s v="M/S. BK AGENCY"/>
        <s v="M/S. CB SYS"/>
        <s v="M/S. LAISHOM SUSHIL"/>
        <s v="M/S. ASHOK MEITEI"/>
        <s v="M/S. A. KHOLENDRO SINGH"/>
        <s v="M/S. TEK TEK ENTERPRISES"/>
        <s v="M/S RK POWER DISTRIBUTION"/>
        <s v="M/S. YUMNAM CONSTRUCTION"/>
        <s v="M/S. LR. AGENCY"/>
        <s v="M/S. LONJAM JAYANTA"/>
        <s v="M/S. MAIBAM MEGHA"/>
      </sharedItems>
    </cacheField>
    <cacheField name="completed " numFmtId="0">
      <sharedItems containsString="0" containsBlank="1" containsNumber="1" containsInteger="1" minValue="6" maxValue="13"/>
    </cacheField>
    <cacheField name="incomplete" numFmtId="0">
      <sharedItems containsString="0" containsBlank="1" containsNumber="1" containsInteger="1" minValue="1" maxValue="17"/>
    </cacheField>
    <cacheField name="notStarted" numFmtId="0">
      <sharedItems containsString="0" containsBlank="1" containsNumber="1" containsInteger="1" minValue="1" maxValue="28"/>
    </cacheField>
    <cacheField name="complete without dismanting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m/>
    <n v="2"/>
    <n v="6"/>
    <m/>
  </r>
  <r>
    <x v="0"/>
    <x v="1"/>
    <x v="1"/>
    <x v="1"/>
    <m/>
    <m/>
    <n v="2"/>
    <n v="3"/>
  </r>
  <r>
    <x v="0"/>
    <x v="2"/>
    <x v="2"/>
    <x v="2"/>
    <m/>
    <n v="1"/>
    <n v="5"/>
    <m/>
  </r>
  <r>
    <x v="0"/>
    <x v="2"/>
    <x v="3"/>
    <x v="3"/>
    <m/>
    <m/>
    <n v="5"/>
    <n v="1"/>
  </r>
  <r>
    <x v="0"/>
    <x v="2"/>
    <x v="4"/>
    <x v="4"/>
    <m/>
    <m/>
    <n v="8"/>
    <m/>
  </r>
  <r>
    <x v="0"/>
    <x v="2"/>
    <x v="5"/>
    <x v="5"/>
    <m/>
    <n v="3"/>
    <m/>
    <n v="9"/>
  </r>
  <r>
    <x v="0"/>
    <x v="2"/>
    <x v="6"/>
    <x v="6"/>
    <m/>
    <m/>
    <n v="8"/>
    <m/>
  </r>
  <r>
    <x v="0"/>
    <x v="2"/>
    <x v="7"/>
    <x v="7"/>
    <m/>
    <m/>
    <n v="7"/>
    <m/>
  </r>
  <r>
    <x v="0"/>
    <x v="2"/>
    <x v="8"/>
    <x v="8"/>
    <m/>
    <m/>
    <n v="10"/>
    <m/>
  </r>
  <r>
    <x v="0"/>
    <x v="3"/>
    <x v="9"/>
    <x v="9"/>
    <m/>
    <n v="5"/>
    <n v="3"/>
    <m/>
  </r>
  <r>
    <x v="0"/>
    <x v="3"/>
    <x v="10"/>
    <x v="10"/>
    <m/>
    <n v="2"/>
    <n v="6"/>
    <n v="1"/>
  </r>
  <r>
    <x v="0"/>
    <x v="3"/>
    <x v="11"/>
    <x v="1"/>
    <m/>
    <n v="5"/>
    <m/>
    <m/>
  </r>
  <r>
    <x v="0"/>
    <x v="3"/>
    <x v="12"/>
    <x v="11"/>
    <m/>
    <n v="2"/>
    <n v="4"/>
    <n v="3"/>
  </r>
  <r>
    <x v="0"/>
    <x v="3"/>
    <x v="13"/>
    <x v="12"/>
    <m/>
    <m/>
    <n v="7"/>
    <m/>
  </r>
  <r>
    <x v="0"/>
    <x v="3"/>
    <x v="14"/>
    <x v="13"/>
    <m/>
    <m/>
    <n v="6"/>
    <m/>
  </r>
  <r>
    <x v="1"/>
    <x v="4"/>
    <x v="15"/>
    <x v="14"/>
    <n v="7"/>
    <m/>
    <n v="4"/>
    <m/>
  </r>
  <r>
    <x v="1"/>
    <x v="5"/>
    <x v="16"/>
    <x v="15"/>
    <m/>
    <n v="3"/>
    <n v="1"/>
    <n v="7"/>
  </r>
  <r>
    <x v="1"/>
    <x v="5"/>
    <x v="17"/>
    <x v="16"/>
    <n v="9"/>
    <m/>
    <n v="1"/>
    <m/>
  </r>
  <r>
    <x v="1"/>
    <x v="6"/>
    <x v="18"/>
    <x v="17"/>
    <m/>
    <m/>
    <m/>
    <n v="10"/>
  </r>
  <r>
    <x v="1"/>
    <x v="6"/>
    <x v="19"/>
    <x v="5"/>
    <m/>
    <m/>
    <m/>
    <n v="11"/>
  </r>
  <r>
    <x v="2"/>
    <x v="7"/>
    <x v="20"/>
    <x v="18"/>
    <m/>
    <n v="5"/>
    <n v="11"/>
    <m/>
  </r>
  <r>
    <x v="2"/>
    <x v="7"/>
    <x v="21"/>
    <x v="19"/>
    <m/>
    <m/>
    <n v="14"/>
    <m/>
  </r>
  <r>
    <x v="2"/>
    <x v="8"/>
    <x v="22"/>
    <x v="20"/>
    <m/>
    <m/>
    <n v="13"/>
    <m/>
  </r>
  <r>
    <x v="3"/>
    <x v="9"/>
    <x v="23"/>
    <x v="21"/>
    <m/>
    <n v="1"/>
    <n v="6"/>
    <n v="8"/>
  </r>
  <r>
    <x v="3"/>
    <x v="9"/>
    <x v="24"/>
    <x v="22"/>
    <m/>
    <n v="6"/>
    <m/>
    <n v="4"/>
  </r>
  <r>
    <x v="3"/>
    <x v="9"/>
    <x v="25"/>
    <x v="23"/>
    <m/>
    <n v="1"/>
    <n v="3"/>
    <n v="9"/>
  </r>
  <r>
    <x v="3"/>
    <x v="10"/>
    <x v="26"/>
    <x v="24"/>
    <m/>
    <n v="5"/>
    <m/>
    <n v="2"/>
  </r>
  <r>
    <x v="3"/>
    <x v="10"/>
    <x v="27"/>
    <x v="25"/>
    <m/>
    <n v="7"/>
    <m/>
    <n v="1"/>
  </r>
  <r>
    <x v="3"/>
    <x v="11"/>
    <x v="28"/>
    <x v="26"/>
    <m/>
    <n v="13"/>
    <m/>
    <m/>
  </r>
  <r>
    <x v="3"/>
    <x v="11"/>
    <x v="29"/>
    <x v="27"/>
    <n v="11"/>
    <n v="7"/>
    <m/>
    <m/>
  </r>
  <r>
    <x v="3"/>
    <x v="11"/>
    <x v="30"/>
    <x v="28"/>
    <m/>
    <m/>
    <n v="10"/>
    <m/>
  </r>
  <r>
    <x v="3"/>
    <x v="11"/>
    <x v="31"/>
    <x v="29"/>
    <m/>
    <n v="6"/>
    <n v="4"/>
    <m/>
  </r>
  <r>
    <x v="4"/>
    <x v="12"/>
    <x v="32"/>
    <x v="30"/>
    <m/>
    <m/>
    <n v="16"/>
    <m/>
  </r>
  <r>
    <x v="4"/>
    <x v="12"/>
    <x v="33"/>
    <x v="31"/>
    <n v="6"/>
    <n v="4"/>
    <n v="3"/>
    <n v="1"/>
  </r>
  <r>
    <x v="5"/>
    <x v="13"/>
    <x v="34"/>
    <x v="30"/>
    <m/>
    <n v="17"/>
    <n v="2"/>
    <m/>
  </r>
  <r>
    <x v="6"/>
    <x v="14"/>
    <x v="35"/>
    <x v="32"/>
    <m/>
    <n v="8"/>
    <n v="2"/>
    <n v="7"/>
  </r>
  <r>
    <x v="6"/>
    <x v="15"/>
    <x v="36"/>
    <x v="33"/>
    <m/>
    <m/>
    <n v="9"/>
    <m/>
  </r>
  <r>
    <x v="6"/>
    <x v="15"/>
    <x v="37"/>
    <x v="33"/>
    <m/>
    <m/>
    <n v="28"/>
    <m/>
  </r>
  <r>
    <x v="6"/>
    <x v="15"/>
    <x v="38"/>
    <x v="7"/>
    <m/>
    <m/>
    <n v="2"/>
    <n v="17"/>
  </r>
  <r>
    <x v="6"/>
    <x v="15"/>
    <x v="39"/>
    <x v="34"/>
    <n v="6"/>
    <n v="4"/>
    <m/>
    <n v="16"/>
  </r>
  <r>
    <x v="6"/>
    <x v="15"/>
    <x v="40"/>
    <x v="33"/>
    <m/>
    <m/>
    <n v="12"/>
    <m/>
  </r>
  <r>
    <x v="6"/>
    <x v="16"/>
    <x v="41"/>
    <x v="35"/>
    <n v="9"/>
    <m/>
    <n v="1"/>
    <n v="1"/>
  </r>
  <r>
    <x v="6"/>
    <x v="16"/>
    <x v="42"/>
    <x v="36"/>
    <n v="6"/>
    <m/>
    <n v="3"/>
    <n v="5"/>
  </r>
  <r>
    <x v="6"/>
    <x v="16"/>
    <x v="43"/>
    <x v="0"/>
    <n v="13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showHeaders="0" outline="1" outlineData="1" gridDropZones="1" multipleFieldFilters="0">
  <location ref="A3:E11" firstHeaderRow="1" firstDataRow="2" firstDataCol="1"/>
  <pivotFields count="8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18">
        <item sd="0" x="0"/>
        <item sd="0" x="12"/>
        <item sd="0" x="9"/>
        <item sd="0" x="4"/>
        <item sd="0" x="1"/>
        <item x="7"/>
        <item sd="0" x="14"/>
        <item sd="0" x="5"/>
        <item sd="0" x="13"/>
        <item sd="0" x="2"/>
        <item sd="0" x="3"/>
        <item sd="0" x="8"/>
        <item sd="0" x="10"/>
        <item sd="0" x="15"/>
        <item sd="0" x="6"/>
        <item sd="0" x="11"/>
        <item sd="0" x="16"/>
        <item t="default" sd="0"/>
      </items>
    </pivotField>
    <pivotField showAll="0">
      <items count="45">
        <item x="0"/>
        <item x="32"/>
        <item x="33"/>
        <item x="23"/>
        <item x="24"/>
        <item x="25"/>
        <item x="15"/>
        <item x="1"/>
        <item x="20"/>
        <item x="21"/>
        <item x="35"/>
        <item x="16"/>
        <item x="17"/>
        <item x="3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2"/>
        <item x="26"/>
        <item x="27"/>
        <item x="36"/>
        <item x="37"/>
        <item x="38"/>
        <item x="39"/>
        <item x="40"/>
        <item x="18"/>
        <item x="19"/>
        <item x="28"/>
        <item x="29"/>
        <item x="30"/>
        <item x="31"/>
        <item x="41"/>
        <item x="42"/>
        <item x="43"/>
        <item t="default"/>
      </items>
    </pivotField>
    <pivotField axis="axisRow" showAll="0">
      <items count="38">
        <item x="20"/>
        <item x="32"/>
        <item x="30"/>
        <item x="22"/>
        <item x="29"/>
        <item x="26"/>
        <item x="27"/>
        <item x="14"/>
        <item x="17"/>
        <item x="9"/>
        <item x="5"/>
        <item x="16"/>
        <item x="8"/>
        <item x="15"/>
        <item x="13"/>
        <item x="21"/>
        <item x="28"/>
        <item x="4"/>
        <item x="35"/>
        <item x="34"/>
        <item x="23"/>
        <item x="19"/>
        <item x="6"/>
        <item x="36"/>
        <item x="2"/>
        <item x="18"/>
        <item x="10"/>
        <item x="12"/>
        <item x="3"/>
        <item x="1"/>
        <item x="24"/>
        <item x="0"/>
        <item x="31"/>
        <item x="25"/>
        <item x="11"/>
        <item x="7"/>
        <item x="33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0"/>
    <field x="1"/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mpleted " fld="4" baseField="0" baseItem="0"/>
    <dataField name="Sum of complete without dismanting" fld="7" baseField="0" baseItem="0"/>
    <dataField name="Sum of incomplete" fld="5" baseField="0" baseItem="0"/>
    <dataField name="Sum of notStarted" fld="6" baseField="0" baseItem="0"/>
  </dataFields>
  <formats count="5"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46" totalsRowCount="1" tableBorderDxfId="62">
  <autoFilter ref="A1:K45"/>
  <sortState ref="A2:H54">
    <sortCondition ref="A19"/>
  </sortState>
  <tableColumns count="11">
    <tableColumn id="1" name="division" totalsRowLabel="Total" dataDxfId="61" totalsRowDxfId="60"/>
    <tableColumn id="2" name="sub-division"/>
    <tableColumn id="3" name="package" dataDxfId="59" totalsRowDxfId="58"/>
    <tableColumn id="4" name="firm"/>
    <tableColumn id="6" name="completed "/>
    <tableColumn id="7" name="incomplete"/>
    <tableColumn id="8" name="notStarted" totalsRowFunction="sum" dataDxfId="57"/>
    <tableColumn id="9" name="complete without dismanting"/>
    <tableColumn id="5" name="Completion %" dataDxfId="56" totalsRowDxfId="55">
      <calculatedColumnFormula>(0.8*Table1[[#This Row],[complete without dismanting]]+Table1[[#This Row],[completed ]]+0.5*Table1[[#This Row],[incomplete]])/SUM(Table1[[#This Row],[completed ]:[complete without dismanting]])</calculatedColumnFormula>
    </tableColumn>
    <tableColumn id="10" name="Date of allocation"/>
    <tableColumn id="11" name="Work Order 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A7" sqref="A7"/>
    </sheetView>
  </sheetViews>
  <sheetFormatPr baseColWidth="10" defaultColWidth="14.33203125" defaultRowHeight="15" x14ac:dyDescent="0"/>
  <cols>
    <col min="1" max="1" width="13.33203125" customWidth="1"/>
    <col min="2" max="2" width="16.83203125" bestFit="1" customWidth="1"/>
    <col min="3" max="3" width="10.5" customWidth="1"/>
    <col min="4" max="4" width="16.83203125" bestFit="1" customWidth="1"/>
    <col min="5" max="5" width="16.5" bestFit="1" customWidth="1"/>
  </cols>
  <sheetData>
    <row r="4" spans="1:5" ht="60">
      <c r="B4" s="9" t="s">
        <v>110</v>
      </c>
      <c r="C4" s="10" t="s">
        <v>111</v>
      </c>
      <c r="D4" s="9" t="s">
        <v>112</v>
      </c>
      <c r="E4" s="9" t="s">
        <v>113</v>
      </c>
    </row>
    <row r="5" spans="1:5">
      <c r="A5" s="11" t="s">
        <v>55</v>
      </c>
      <c r="B5" s="12"/>
      <c r="C5" s="12">
        <v>17</v>
      </c>
      <c r="D5" s="12">
        <v>20</v>
      </c>
      <c r="E5" s="12">
        <v>77</v>
      </c>
    </row>
    <row r="6" spans="1:5">
      <c r="A6" s="11" t="s">
        <v>7</v>
      </c>
      <c r="B6" s="12">
        <v>16</v>
      </c>
      <c r="C6" s="12">
        <v>28</v>
      </c>
      <c r="D6" s="12">
        <v>3</v>
      </c>
      <c r="E6" s="12">
        <v>6</v>
      </c>
    </row>
    <row r="7" spans="1:5">
      <c r="A7" s="11" t="s">
        <v>9</v>
      </c>
      <c r="B7" s="12"/>
      <c r="C7" s="12"/>
      <c r="D7" s="12">
        <v>5</v>
      </c>
      <c r="E7" s="12">
        <v>38</v>
      </c>
    </row>
    <row r="8" spans="1:5">
      <c r="A8" s="11" t="s">
        <v>8</v>
      </c>
      <c r="B8" s="12">
        <v>11</v>
      </c>
      <c r="C8" s="12">
        <v>24</v>
      </c>
      <c r="D8" s="12">
        <v>46</v>
      </c>
      <c r="E8" s="12">
        <v>23</v>
      </c>
    </row>
    <row r="9" spans="1:5">
      <c r="A9" s="11" t="s">
        <v>10</v>
      </c>
      <c r="B9" s="12">
        <v>6</v>
      </c>
      <c r="C9" s="12">
        <v>1</v>
      </c>
      <c r="D9" s="12">
        <v>4</v>
      </c>
      <c r="E9" s="12">
        <v>19</v>
      </c>
    </row>
    <row r="10" spans="1:5">
      <c r="A10" s="11" t="s">
        <v>12</v>
      </c>
      <c r="B10" s="12"/>
      <c r="C10" s="12"/>
      <c r="D10" s="12">
        <v>17</v>
      </c>
      <c r="E10" s="12">
        <v>2</v>
      </c>
    </row>
    <row r="11" spans="1:5">
      <c r="A11" s="11" t="s">
        <v>11</v>
      </c>
      <c r="B11" s="12">
        <v>34</v>
      </c>
      <c r="C11" s="12">
        <v>47</v>
      </c>
      <c r="D11" s="12">
        <v>12</v>
      </c>
      <c r="E11" s="12">
        <v>57</v>
      </c>
    </row>
  </sheetData>
  <phoneticPr fontId="5" type="noConversion"/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G2" sqref="G2"/>
    </sheetView>
  </sheetViews>
  <sheetFormatPr baseColWidth="10" defaultRowHeight="15" x14ac:dyDescent="0"/>
  <cols>
    <col min="1" max="1" width="10.33203125" bestFit="1" customWidth="1"/>
    <col min="4" max="4" width="38.6640625" bestFit="1" customWidth="1"/>
    <col min="5" max="5" width="12.83203125" bestFit="1" customWidth="1"/>
    <col min="6" max="6" width="13.33203125" bestFit="1" customWidth="1"/>
    <col min="7" max="7" width="12.83203125" bestFit="1" customWidth="1"/>
    <col min="9" max="9" width="46" style="14" hidden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1" t="s">
        <v>4</v>
      </c>
      <c r="G1" s="1" t="s">
        <v>5</v>
      </c>
      <c r="H1" t="s">
        <v>106</v>
      </c>
      <c r="I1" s="14" t="s">
        <v>114</v>
      </c>
      <c r="J1" t="s">
        <v>115</v>
      </c>
      <c r="K1" t="s">
        <v>116</v>
      </c>
    </row>
    <row r="2" spans="1:11">
      <c r="A2" s="5" t="s">
        <v>55</v>
      </c>
      <c r="B2" s="5" t="s">
        <v>55</v>
      </c>
      <c r="C2" s="3" t="s">
        <v>6</v>
      </c>
      <c r="D2" t="s">
        <v>69</v>
      </c>
      <c r="E2" s="1"/>
      <c r="F2" s="1">
        <v>2</v>
      </c>
      <c r="G2" s="1">
        <v>6</v>
      </c>
      <c r="I2" s="15">
        <f>(0.8*Table1[[#This Row],[complete without dismanting]]+Table1[[#This Row],[completed ]]+0.5*Table1[[#This Row],[incomplete]])/SUM(Table1[[#This Row],[completed ]:[complete without dismanting]])</f>
        <v>0.125</v>
      </c>
    </row>
    <row r="3" spans="1:11">
      <c r="A3" s="5" t="s">
        <v>55</v>
      </c>
      <c r="B3" t="s">
        <v>58</v>
      </c>
      <c r="C3" s="7" t="s">
        <v>13</v>
      </c>
      <c r="D3" s="1" t="s">
        <v>71</v>
      </c>
      <c r="E3" s="1"/>
      <c r="F3" s="1"/>
      <c r="G3" s="1">
        <v>2</v>
      </c>
      <c r="H3">
        <v>3</v>
      </c>
      <c r="I3" s="15">
        <f>(0.8*Table1[[#This Row],[complete without dismanting]]+Table1[[#This Row],[completed ]]+0.5*Table1[[#This Row],[incomplete]])/SUM(Table1[[#This Row],[completed ]:[complete without dismanting]])</f>
        <v>0.48000000000000009</v>
      </c>
    </row>
    <row r="4" spans="1:11">
      <c r="A4" s="5" t="s">
        <v>55</v>
      </c>
      <c r="B4" t="s">
        <v>56</v>
      </c>
      <c r="C4" s="3" t="s">
        <v>14</v>
      </c>
      <c r="D4" s="1" t="s">
        <v>72</v>
      </c>
      <c r="E4" s="1"/>
      <c r="F4" s="1">
        <v>1</v>
      </c>
      <c r="G4" s="1">
        <v>5</v>
      </c>
      <c r="I4" s="15">
        <f>(0.8*Table1[[#This Row],[complete without dismanting]]+Table1[[#This Row],[completed ]]+0.5*Table1[[#This Row],[incomplete]])/SUM(Table1[[#This Row],[completed ]:[complete without dismanting]])</f>
        <v>8.3333333333333329E-2</v>
      </c>
    </row>
    <row r="5" spans="1:11">
      <c r="A5" s="5" t="s">
        <v>55</v>
      </c>
      <c r="B5" t="s">
        <v>56</v>
      </c>
      <c r="C5" s="3" t="s">
        <v>21</v>
      </c>
      <c r="D5" s="1" t="s">
        <v>73</v>
      </c>
      <c r="E5" s="1"/>
      <c r="F5" s="1"/>
      <c r="G5" s="1">
        <v>5</v>
      </c>
      <c r="H5">
        <v>1</v>
      </c>
      <c r="I5" s="15">
        <f>(0.8*Table1[[#This Row],[complete without dismanting]]+Table1[[#This Row],[completed ]]+0.5*Table1[[#This Row],[incomplete]])/SUM(Table1[[#This Row],[completed ]:[complete without dismanting]])</f>
        <v>0.13333333333333333</v>
      </c>
    </row>
    <row r="6" spans="1:11">
      <c r="A6" s="5" t="s">
        <v>55</v>
      </c>
      <c r="B6" t="s">
        <v>56</v>
      </c>
      <c r="C6" s="3" t="s">
        <v>17</v>
      </c>
      <c r="D6" s="1" t="s">
        <v>74</v>
      </c>
      <c r="E6" s="1"/>
      <c r="F6" s="1"/>
      <c r="G6" s="1">
        <v>8</v>
      </c>
      <c r="I6" s="15">
        <f>(0.8*Table1[[#This Row],[complete without dismanting]]+Table1[[#This Row],[completed ]]+0.5*Table1[[#This Row],[incomplete]])/SUM(Table1[[#This Row],[completed ]:[complete without dismanting]])</f>
        <v>0</v>
      </c>
    </row>
    <row r="7" spans="1:11">
      <c r="A7" s="5" t="s">
        <v>55</v>
      </c>
      <c r="B7" t="s">
        <v>56</v>
      </c>
      <c r="C7" s="7" t="s">
        <v>18</v>
      </c>
      <c r="D7" s="1" t="s">
        <v>75</v>
      </c>
      <c r="E7" s="1"/>
      <c r="F7" s="1">
        <v>3</v>
      </c>
      <c r="G7" s="1"/>
      <c r="H7">
        <v>9</v>
      </c>
      <c r="I7" s="15">
        <f>(0.8*Table1[[#This Row],[complete without dismanting]]+Table1[[#This Row],[completed ]]+0.5*Table1[[#This Row],[incomplete]])/SUM(Table1[[#This Row],[completed ]:[complete without dismanting]])</f>
        <v>0.72499999999999998</v>
      </c>
    </row>
    <row r="8" spans="1:11">
      <c r="A8" s="5" t="s">
        <v>55</v>
      </c>
      <c r="B8" t="s">
        <v>56</v>
      </c>
      <c r="C8" s="3" t="s">
        <v>19</v>
      </c>
      <c r="D8" s="1" t="s">
        <v>76</v>
      </c>
      <c r="E8" s="1"/>
      <c r="F8" s="1"/>
      <c r="G8" s="1">
        <v>8</v>
      </c>
      <c r="I8" s="15">
        <f>(0.8*Table1[[#This Row],[complete without dismanting]]+Table1[[#This Row],[completed ]]+0.5*Table1[[#This Row],[incomplete]])/SUM(Table1[[#This Row],[completed ]:[complete without dismanting]])</f>
        <v>0</v>
      </c>
    </row>
    <row r="9" spans="1:11">
      <c r="A9" s="5" t="s">
        <v>55</v>
      </c>
      <c r="B9" t="s">
        <v>56</v>
      </c>
      <c r="C9" s="3" t="s">
        <v>20</v>
      </c>
      <c r="D9" s="1" t="s">
        <v>77</v>
      </c>
      <c r="E9" s="1"/>
      <c r="F9" s="1"/>
      <c r="G9" s="1">
        <v>7</v>
      </c>
      <c r="I9" s="15">
        <f>(0.8*Table1[[#This Row],[complete without dismanting]]+Table1[[#This Row],[completed ]]+0.5*Table1[[#This Row],[incomplete]])/SUM(Table1[[#This Row],[completed ]:[complete without dismanting]])</f>
        <v>0</v>
      </c>
    </row>
    <row r="10" spans="1:11">
      <c r="A10" s="5" t="s">
        <v>55</v>
      </c>
      <c r="B10" t="s">
        <v>56</v>
      </c>
      <c r="C10" s="3" t="s">
        <v>22</v>
      </c>
      <c r="D10" s="1" t="s">
        <v>78</v>
      </c>
      <c r="E10" s="1"/>
      <c r="F10" s="1"/>
      <c r="G10" s="1">
        <v>10</v>
      </c>
      <c r="I10" s="15">
        <f>(0.8*Table1[[#This Row],[complete without dismanting]]+Table1[[#This Row],[completed ]]+0.5*Table1[[#This Row],[incomplete]])/SUM(Table1[[#This Row],[completed ]:[complete without dismanting]])</f>
        <v>0</v>
      </c>
    </row>
    <row r="11" spans="1:11">
      <c r="A11" s="5" t="s">
        <v>55</v>
      </c>
      <c r="B11" t="s">
        <v>57</v>
      </c>
      <c r="C11" s="3" t="s">
        <v>15</v>
      </c>
      <c r="D11" s="1" t="s">
        <v>79</v>
      </c>
      <c r="E11" s="1"/>
      <c r="F11" s="1">
        <v>5</v>
      </c>
      <c r="G11" s="1">
        <v>3</v>
      </c>
      <c r="I11" s="15">
        <f>(0.8*Table1[[#This Row],[complete without dismanting]]+Table1[[#This Row],[completed ]]+0.5*Table1[[#This Row],[incomplete]])/SUM(Table1[[#This Row],[completed ]:[complete without dismanting]])</f>
        <v>0.3125</v>
      </c>
    </row>
    <row r="12" spans="1:11">
      <c r="A12" s="5" t="s">
        <v>55</v>
      </c>
      <c r="B12" t="s">
        <v>57</v>
      </c>
      <c r="C12" s="3" t="s">
        <v>16</v>
      </c>
      <c r="D12" s="1" t="s">
        <v>80</v>
      </c>
      <c r="E12" s="1"/>
      <c r="F12" s="1">
        <v>2</v>
      </c>
      <c r="G12" s="1">
        <v>6</v>
      </c>
      <c r="H12">
        <v>1</v>
      </c>
      <c r="I12" s="15">
        <f>(0.8*Table1[[#This Row],[complete without dismanting]]+Table1[[#This Row],[completed ]]+0.5*Table1[[#This Row],[incomplete]])/SUM(Table1[[#This Row],[completed ]:[complete without dismanting]])</f>
        <v>0.2</v>
      </c>
    </row>
    <row r="13" spans="1:11">
      <c r="A13" s="5" t="s">
        <v>55</v>
      </c>
      <c r="B13" t="s">
        <v>57</v>
      </c>
      <c r="C13" s="3" t="s">
        <v>23</v>
      </c>
      <c r="D13" s="1" t="s">
        <v>71</v>
      </c>
      <c r="E13" s="1"/>
      <c r="F13" s="1">
        <v>5</v>
      </c>
      <c r="G13" s="1"/>
      <c r="I13" s="15">
        <f>(0.8*Table1[[#This Row],[complete without dismanting]]+Table1[[#This Row],[completed ]]+0.5*Table1[[#This Row],[incomplete]])/SUM(Table1[[#This Row],[completed ]:[complete without dismanting]])</f>
        <v>0.5</v>
      </c>
    </row>
    <row r="14" spans="1:11">
      <c r="A14" s="5" t="s">
        <v>55</v>
      </c>
      <c r="B14" t="s">
        <v>57</v>
      </c>
      <c r="C14" s="4" t="s">
        <v>24</v>
      </c>
      <c r="D14" s="1" t="s">
        <v>109</v>
      </c>
      <c r="E14" s="1"/>
      <c r="F14" s="1">
        <v>2</v>
      </c>
      <c r="G14" s="1">
        <v>4</v>
      </c>
      <c r="H14">
        <v>3</v>
      </c>
      <c r="I14" s="15">
        <f>(0.8*Table1[[#This Row],[complete without dismanting]]+Table1[[#This Row],[completed ]]+0.5*Table1[[#This Row],[incomplete]])/SUM(Table1[[#This Row],[completed ]:[complete without dismanting]])</f>
        <v>0.37777777777777782</v>
      </c>
    </row>
    <row r="15" spans="1:11">
      <c r="A15" s="5" t="s">
        <v>55</v>
      </c>
      <c r="B15" t="s">
        <v>57</v>
      </c>
      <c r="C15" s="3" t="s">
        <v>25</v>
      </c>
      <c r="D15" s="1" t="s">
        <v>108</v>
      </c>
      <c r="E15" s="1"/>
      <c r="F15" s="1"/>
      <c r="G15" s="1">
        <v>7</v>
      </c>
      <c r="I15" s="15">
        <f>(0.8*Table1[[#This Row],[complete without dismanting]]+Table1[[#This Row],[completed ]]+0.5*Table1[[#This Row],[incomplete]])/SUM(Table1[[#This Row],[completed ]:[complete without dismanting]])</f>
        <v>0</v>
      </c>
    </row>
    <row r="16" spans="1:11">
      <c r="A16" s="5" t="s">
        <v>55</v>
      </c>
      <c r="B16" t="s">
        <v>57</v>
      </c>
      <c r="C16" s="3" t="s">
        <v>26</v>
      </c>
      <c r="D16" s="1" t="s">
        <v>107</v>
      </c>
      <c r="E16" s="1"/>
      <c r="F16" s="1"/>
      <c r="G16" s="1">
        <v>6</v>
      </c>
      <c r="I16" s="15">
        <f>(0.8*Table1[[#This Row],[complete without dismanting]]+Table1[[#This Row],[completed ]]+0.5*Table1[[#This Row],[incomplete]])/SUM(Table1[[#This Row],[completed ]:[complete without dismanting]])</f>
        <v>0</v>
      </c>
    </row>
    <row r="17" spans="1:9">
      <c r="A17" s="5" t="s">
        <v>7</v>
      </c>
      <c r="B17" t="s">
        <v>59</v>
      </c>
      <c r="C17" s="3" t="s">
        <v>27</v>
      </c>
      <c r="D17" s="1" t="s">
        <v>82</v>
      </c>
      <c r="E17" s="1">
        <v>7</v>
      </c>
      <c r="F17" s="1"/>
      <c r="G17" s="1">
        <v>4</v>
      </c>
      <c r="I17" s="15">
        <f>(0.8*Table1[[#This Row],[complete without dismanting]]+Table1[[#This Row],[completed ]]+0.5*Table1[[#This Row],[incomplete]])/SUM(Table1[[#This Row],[completed ]:[complete without dismanting]])</f>
        <v>0.63636363636363635</v>
      </c>
    </row>
    <row r="18" spans="1:9">
      <c r="A18" s="5" t="s">
        <v>7</v>
      </c>
      <c r="B18" t="s">
        <v>60</v>
      </c>
      <c r="C18" s="3" t="s">
        <v>28</v>
      </c>
      <c r="D18" s="1" t="s">
        <v>83</v>
      </c>
      <c r="E18" s="1"/>
      <c r="F18" s="1">
        <v>3</v>
      </c>
      <c r="G18" s="1">
        <v>1</v>
      </c>
      <c r="H18">
        <v>7</v>
      </c>
      <c r="I18" s="15">
        <f>(0.8*Table1[[#This Row],[complete without dismanting]]+Table1[[#This Row],[completed ]]+0.5*Table1[[#This Row],[incomplete]])/SUM(Table1[[#This Row],[completed ]:[complete without dismanting]])</f>
        <v>0.6454545454545455</v>
      </c>
    </row>
    <row r="19" spans="1:9">
      <c r="A19" s="5" t="s">
        <v>7</v>
      </c>
      <c r="B19" t="s">
        <v>60</v>
      </c>
      <c r="C19" s="3" t="s">
        <v>81</v>
      </c>
      <c r="D19" s="1" t="s">
        <v>84</v>
      </c>
      <c r="E19" s="1">
        <v>9</v>
      </c>
      <c r="F19" s="1"/>
      <c r="G19" s="1">
        <v>1</v>
      </c>
      <c r="I19" s="15">
        <f>(0.8*Table1[[#This Row],[complete without dismanting]]+Table1[[#This Row],[completed ]]+0.5*Table1[[#This Row],[incomplete]])/SUM(Table1[[#This Row],[completed ]:[complete without dismanting]])</f>
        <v>0.9</v>
      </c>
    </row>
    <row r="20" spans="1:9">
      <c r="A20" s="5" t="s">
        <v>7</v>
      </c>
      <c r="B20" t="s">
        <v>29</v>
      </c>
      <c r="C20" s="3" t="s">
        <v>61</v>
      </c>
      <c r="D20" s="1" t="s">
        <v>85</v>
      </c>
      <c r="E20" s="1"/>
      <c r="F20" s="1"/>
      <c r="G20" s="1"/>
      <c r="H20">
        <v>10</v>
      </c>
      <c r="I20" s="15">
        <f>(0.8*Table1[[#This Row],[complete without dismanting]]+Table1[[#This Row],[completed ]]+0.5*Table1[[#This Row],[incomplete]])/SUM(Table1[[#This Row],[completed ]:[complete without dismanting]])</f>
        <v>0.8</v>
      </c>
    </row>
    <row r="21" spans="1:9">
      <c r="A21" s="5" t="s">
        <v>7</v>
      </c>
      <c r="B21" t="s">
        <v>29</v>
      </c>
      <c r="C21" s="3" t="s">
        <v>30</v>
      </c>
      <c r="D21" s="1" t="s">
        <v>75</v>
      </c>
      <c r="E21" s="1"/>
      <c r="F21" s="1"/>
      <c r="G21" s="1"/>
      <c r="H21">
        <v>11</v>
      </c>
      <c r="I21" s="15">
        <f>(0.8*Table1[[#This Row],[complete without dismanting]]+Table1[[#This Row],[completed ]]+0.5*Table1[[#This Row],[incomplete]])/SUM(Table1[[#This Row],[completed ]:[complete without dismanting]])</f>
        <v>0.8</v>
      </c>
    </row>
    <row r="22" spans="1:9">
      <c r="A22" s="6" t="s">
        <v>9</v>
      </c>
      <c r="B22" t="s">
        <v>62</v>
      </c>
      <c r="C22" s="3" t="s">
        <v>40</v>
      </c>
      <c r="D22" s="1" t="s">
        <v>86</v>
      </c>
      <c r="E22" s="1"/>
      <c r="F22" s="1">
        <v>5</v>
      </c>
      <c r="G22" s="1">
        <v>11</v>
      </c>
      <c r="I22" s="15">
        <f>(0.8*Table1[[#This Row],[complete without dismanting]]+Table1[[#This Row],[completed ]]+0.5*Table1[[#This Row],[incomplete]])/SUM(Table1[[#This Row],[completed ]:[complete without dismanting]])</f>
        <v>0.15625</v>
      </c>
    </row>
    <row r="23" spans="1:9">
      <c r="A23" s="6" t="s">
        <v>9</v>
      </c>
      <c r="B23" t="s">
        <v>62</v>
      </c>
      <c r="C23" s="3" t="s">
        <v>41</v>
      </c>
      <c r="D23" s="1" t="s">
        <v>87</v>
      </c>
      <c r="E23" s="1"/>
      <c r="F23" s="1"/>
      <c r="G23" s="1">
        <v>14</v>
      </c>
      <c r="I23" s="15">
        <f>(0.8*Table1[[#This Row],[complete without dismanting]]+Table1[[#This Row],[completed ]]+0.5*Table1[[#This Row],[incomplete]])/SUM(Table1[[#This Row],[completed ]:[complete without dismanting]])</f>
        <v>0</v>
      </c>
    </row>
    <row r="24" spans="1:9">
      <c r="A24" s="6" t="s">
        <v>9</v>
      </c>
      <c r="B24" s="3" t="s">
        <v>42</v>
      </c>
      <c r="C24" s="3" t="s">
        <v>42</v>
      </c>
      <c r="D24" s="1" t="s">
        <v>88</v>
      </c>
      <c r="E24" s="1"/>
      <c r="F24" s="1"/>
      <c r="G24" s="1">
        <v>13</v>
      </c>
      <c r="I24" s="15">
        <f>(0.8*Table1[[#This Row],[complete without dismanting]]+Table1[[#This Row],[completed ]]+0.5*Table1[[#This Row],[incomplete]])/SUM(Table1[[#This Row],[completed ]:[complete without dismanting]])</f>
        <v>0</v>
      </c>
    </row>
    <row r="25" spans="1:9">
      <c r="A25" s="6" t="s">
        <v>8</v>
      </c>
      <c r="B25" t="s">
        <v>63</v>
      </c>
      <c r="C25" s="3" t="s">
        <v>31</v>
      </c>
      <c r="D25" s="1" t="s">
        <v>89</v>
      </c>
      <c r="E25" s="1"/>
      <c r="F25" s="1">
        <v>1</v>
      </c>
      <c r="G25" s="1">
        <v>6</v>
      </c>
      <c r="H25">
        <v>8</v>
      </c>
      <c r="I25" s="15">
        <f>(0.8*Table1[[#This Row],[complete without dismanting]]+Table1[[#This Row],[completed ]]+0.5*Table1[[#This Row],[incomplete]])/SUM(Table1[[#This Row],[completed ]:[complete without dismanting]])</f>
        <v>0.46</v>
      </c>
    </row>
    <row r="26" spans="1:9">
      <c r="A26" s="6" t="s">
        <v>8</v>
      </c>
      <c r="B26" t="s">
        <v>63</v>
      </c>
      <c r="C26" s="3" t="s">
        <v>32</v>
      </c>
      <c r="D26" s="1" t="s">
        <v>90</v>
      </c>
      <c r="E26" s="1"/>
      <c r="F26" s="1">
        <v>6</v>
      </c>
      <c r="G26" s="1"/>
      <c r="H26">
        <v>4</v>
      </c>
      <c r="I26" s="15">
        <f>(0.8*Table1[[#This Row],[complete without dismanting]]+Table1[[#This Row],[completed ]]+0.5*Table1[[#This Row],[incomplete]])/SUM(Table1[[#This Row],[completed ]:[complete without dismanting]])</f>
        <v>0.62</v>
      </c>
    </row>
    <row r="27" spans="1:9">
      <c r="A27" s="6" t="s">
        <v>8</v>
      </c>
      <c r="B27" t="s">
        <v>63</v>
      </c>
      <c r="C27" s="3" t="s">
        <v>33</v>
      </c>
      <c r="D27" s="1" t="s">
        <v>91</v>
      </c>
      <c r="E27" s="1"/>
      <c r="F27" s="1">
        <v>1</v>
      </c>
      <c r="G27" s="1">
        <v>3</v>
      </c>
      <c r="H27">
        <v>9</v>
      </c>
      <c r="I27" s="15">
        <f>(0.8*Table1[[#This Row],[complete without dismanting]]+Table1[[#This Row],[completed ]]+0.5*Table1[[#This Row],[incomplete]])/SUM(Table1[[#This Row],[completed ]:[complete without dismanting]])</f>
        <v>0.59230769230769231</v>
      </c>
    </row>
    <row r="28" spans="1:9">
      <c r="A28" s="6" t="s">
        <v>8</v>
      </c>
      <c r="B28" t="s">
        <v>64</v>
      </c>
      <c r="C28" s="3" t="s">
        <v>34</v>
      </c>
      <c r="D28" s="1" t="s">
        <v>92</v>
      </c>
      <c r="E28" s="1"/>
      <c r="F28" s="1">
        <v>5</v>
      </c>
      <c r="G28" s="1"/>
      <c r="H28">
        <v>2</v>
      </c>
      <c r="I28" s="15">
        <f>(0.8*Table1[[#This Row],[complete without dismanting]]+Table1[[#This Row],[completed ]]+0.5*Table1[[#This Row],[incomplete]])/SUM(Table1[[#This Row],[completed ]:[complete without dismanting]])</f>
        <v>0.58571428571428563</v>
      </c>
    </row>
    <row r="29" spans="1:9">
      <c r="A29" s="6" t="s">
        <v>8</v>
      </c>
      <c r="B29" t="s">
        <v>64</v>
      </c>
      <c r="C29" s="3" t="s">
        <v>35</v>
      </c>
      <c r="D29" s="1" t="s">
        <v>93</v>
      </c>
      <c r="E29" s="1"/>
      <c r="F29" s="1">
        <v>7</v>
      </c>
      <c r="G29" s="1"/>
      <c r="H29">
        <v>1</v>
      </c>
      <c r="I29" s="15">
        <f>(0.8*Table1[[#This Row],[complete without dismanting]]+Table1[[#This Row],[completed ]]+0.5*Table1[[#This Row],[incomplete]])/SUM(Table1[[#This Row],[completed ]:[complete without dismanting]])</f>
        <v>0.53749999999999998</v>
      </c>
    </row>
    <row r="30" spans="1:9">
      <c r="A30" s="6" t="s">
        <v>8</v>
      </c>
      <c r="B30" t="s">
        <v>65</v>
      </c>
      <c r="C30" s="3" t="s">
        <v>36</v>
      </c>
      <c r="D30" t="s">
        <v>94</v>
      </c>
      <c r="E30" s="1"/>
      <c r="F30" s="1">
        <v>13</v>
      </c>
      <c r="G30" s="1"/>
      <c r="I30" s="15">
        <f>(0.8*Table1[[#This Row],[complete without dismanting]]+Table1[[#This Row],[completed ]]+0.5*Table1[[#This Row],[incomplete]])/SUM(Table1[[#This Row],[completed ]:[complete without dismanting]])</f>
        <v>0.5</v>
      </c>
    </row>
    <row r="31" spans="1:9">
      <c r="A31" s="6" t="s">
        <v>8</v>
      </c>
      <c r="B31" t="s">
        <v>65</v>
      </c>
      <c r="C31" s="3" t="s">
        <v>37</v>
      </c>
      <c r="D31" t="s">
        <v>95</v>
      </c>
      <c r="E31" s="1">
        <v>11</v>
      </c>
      <c r="F31" s="1">
        <v>7</v>
      </c>
      <c r="G31" s="1"/>
      <c r="I31" s="15">
        <f>(0.8*Table1[[#This Row],[complete without dismanting]]+Table1[[#This Row],[completed ]]+0.5*Table1[[#This Row],[incomplete]])/SUM(Table1[[#This Row],[completed ]:[complete without dismanting]])</f>
        <v>0.80555555555555558</v>
      </c>
    </row>
    <row r="32" spans="1:9">
      <c r="A32" s="6" t="s">
        <v>8</v>
      </c>
      <c r="B32" t="s">
        <v>65</v>
      </c>
      <c r="C32" s="3" t="s">
        <v>38</v>
      </c>
      <c r="D32" s="1" t="s">
        <v>96</v>
      </c>
      <c r="E32" s="1"/>
      <c r="F32" s="1"/>
      <c r="G32" s="1">
        <v>10</v>
      </c>
      <c r="I32" s="15">
        <f>(0.8*Table1[[#This Row],[complete without dismanting]]+Table1[[#This Row],[completed ]]+0.5*Table1[[#This Row],[incomplete]])/SUM(Table1[[#This Row],[completed ]:[complete without dismanting]])</f>
        <v>0</v>
      </c>
    </row>
    <row r="33" spans="1:9">
      <c r="A33" s="6" t="s">
        <v>8</v>
      </c>
      <c r="B33" t="s">
        <v>65</v>
      </c>
      <c r="C33" s="3" t="s">
        <v>39</v>
      </c>
      <c r="D33" s="1" t="s">
        <v>97</v>
      </c>
      <c r="E33" s="1"/>
      <c r="F33" s="1">
        <v>6</v>
      </c>
      <c r="G33" s="1">
        <v>4</v>
      </c>
      <c r="I33" s="15">
        <f>(0.8*Table1[[#This Row],[complete without dismanting]]+Table1[[#This Row],[completed ]]+0.5*Table1[[#This Row],[incomplete]])/SUM(Table1[[#This Row],[completed ]:[complete without dismanting]])</f>
        <v>0.3</v>
      </c>
    </row>
    <row r="34" spans="1:9">
      <c r="A34" s="6" t="s">
        <v>10</v>
      </c>
      <c r="B34" t="s">
        <v>10</v>
      </c>
      <c r="C34" s="3" t="s">
        <v>43</v>
      </c>
      <c r="D34" t="s">
        <v>98</v>
      </c>
      <c r="E34" s="1"/>
      <c r="F34" s="1"/>
      <c r="G34" s="1">
        <v>16</v>
      </c>
      <c r="I34" s="15">
        <f>(0.8*Table1[[#This Row],[complete without dismanting]]+Table1[[#This Row],[completed ]]+0.5*Table1[[#This Row],[incomplete]])/SUM(Table1[[#This Row],[completed ]:[complete without dismanting]])</f>
        <v>0</v>
      </c>
    </row>
    <row r="35" spans="1:9">
      <c r="A35" s="6" t="s">
        <v>10</v>
      </c>
      <c r="B35" t="s">
        <v>10</v>
      </c>
      <c r="C35" s="3" t="s">
        <v>44</v>
      </c>
      <c r="D35" s="1" t="s">
        <v>99</v>
      </c>
      <c r="E35" s="1">
        <v>6</v>
      </c>
      <c r="F35" s="1">
        <v>4</v>
      </c>
      <c r="G35" s="1">
        <v>3</v>
      </c>
      <c r="H35">
        <v>1</v>
      </c>
      <c r="I35" s="15">
        <f>(0.8*Table1[[#This Row],[complete without dismanting]]+Table1[[#This Row],[completed ]]+0.5*Table1[[#This Row],[incomplete]])/SUM(Table1[[#This Row],[completed ]:[complete without dismanting]])</f>
        <v>0.62857142857142867</v>
      </c>
    </row>
    <row r="36" spans="1:9">
      <c r="A36" s="6" t="s">
        <v>12</v>
      </c>
      <c r="B36" t="s">
        <v>66</v>
      </c>
      <c r="C36" s="3" t="s">
        <v>54</v>
      </c>
      <c r="D36" t="s">
        <v>98</v>
      </c>
      <c r="E36" s="1"/>
      <c r="F36" s="1">
        <v>17</v>
      </c>
      <c r="G36" s="1">
        <v>2</v>
      </c>
      <c r="I36" s="15">
        <f>(0.8*Table1[[#This Row],[complete without dismanting]]+Table1[[#This Row],[completed ]]+0.5*Table1[[#This Row],[incomplete]])/SUM(Table1[[#This Row],[completed ]:[complete without dismanting]])</f>
        <v>0.44736842105263158</v>
      </c>
    </row>
    <row r="37" spans="1:9">
      <c r="A37" s="6" t="s">
        <v>11</v>
      </c>
      <c r="B37" t="s">
        <v>67</v>
      </c>
      <c r="C37" s="3" t="s">
        <v>45</v>
      </c>
      <c r="D37" s="1" t="s">
        <v>100</v>
      </c>
      <c r="E37" s="1"/>
      <c r="F37" s="1">
        <v>8</v>
      </c>
      <c r="G37" s="1">
        <v>2</v>
      </c>
      <c r="H37">
        <v>7</v>
      </c>
      <c r="I37" s="15">
        <f>(0.8*Table1[[#This Row],[complete without dismanting]]+Table1[[#This Row],[completed ]]+0.5*Table1[[#This Row],[incomplete]])/SUM(Table1[[#This Row],[completed ]:[complete without dismanting]])</f>
        <v>0.56470588235294128</v>
      </c>
    </row>
    <row r="38" spans="1:9">
      <c r="A38" s="6" t="s">
        <v>11</v>
      </c>
      <c r="B38" t="s">
        <v>11</v>
      </c>
      <c r="C38" s="3" t="s">
        <v>46</v>
      </c>
      <c r="D38" s="1" t="s">
        <v>101</v>
      </c>
      <c r="E38" s="1"/>
      <c r="F38" s="1"/>
      <c r="G38" s="1">
        <v>9</v>
      </c>
      <c r="I38" s="15">
        <f>(0.8*Table1[[#This Row],[complete without dismanting]]+Table1[[#This Row],[completed ]]+0.5*Table1[[#This Row],[incomplete]])/SUM(Table1[[#This Row],[completed ]:[complete without dismanting]])</f>
        <v>0</v>
      </c>
    </row>
    <row r="39" spans="1:9">
      <c r="A39" s="6" t="s">
        <v>11</v>
      </c>
      <c r="B39" t="s">
        <v>11</v>
      </c>
      <c r="C39" s="3" t="s">
        <v>47</v>
      </c>
      <c r="D39" s="1" t="s">
        <v>101</v>
      </c>
      <c r="E39" s="1"/>
      <c r="F39" s="1"/>
      <c r="G39" s="1">
        <v>28</v>
      </c>
      <c r="I39" s="15">
        <f>(0.8*Table1[[#This Row],[complete without dismanting]]+Table1[[#This Row],[completed ]]+0.5*Table1[[#This Row],[incomplete]])/SUM(Table1[[#This Row],[completed ]:[complete without dismanting]])</f>
        <v>0</v>
      </c>
    </row>
    <row r="40" spans="1:9">
      <c r="A40" s="6" t="s">
        <v>11</v>
      </c>
      <c r="B40" t="s">
        <v>11</v>
      </c>
      <c r="C40" s="3" t="s">
        <v>48</v>
      </c>
      <c r="D40" s="1" t="s">
        <v>77</v>
      </c>
      <c r="E40" s="1"/>
      <c r="F40" s="1"/>
      <c r="G40" s="1">
        <v>2</v>
      </c>
      <c r="H40">
        <v>17</v>
      </c>
      <c r="I40" s="15">
        <f>(0.8*Table1[[#This Row],[complete without dismanting]]+Table1[[#This Row],[completed ]]+0.5*Table1[[#This Row],[incomplete]])/SUM(Table1[[#This Row],[completed ]:[complete without dismanting]])</f>
        <v>0.71578947368421064</v>
      </c>
    </row>
    <row r="41" spans="1:9">
      <c r="A41" s="6" t="s">
        <v>11</v>
      </c>
      <c r="B41" t="s">
        <v>11</v>
      </c>
      <c r="C41" s="3" t="s">
        <v>49</v>
      </c>
      <c r="D41" s="1" t="s">
        <v>70</v>
      </c>
      <c r="E41" s="1">
        <v>6</v>
      </c>
      <c r="F41" s="1">
        <v>4</v>
      </c>
      <c r="G41" s="1"/>
      <c r="H41">
        <v>16</v>
      </c>
      <c r="I41" s="15">
        <f>(0.8*Table1[[#This Row],[complete without dismanting]]+Table1[[#This Row],[completed ]]+0.5*Table1[[#This Row],[incomplete]])/SUM(Table1[[#This Row],[completed ]:[complete without dismanting]])</f>
        <v>0.8</v>
      </c>
    </row>
    <row r="42" spans="1:9">
      <c r="A42" s="6" t="s">
        <v>11</v>
      </c>
      <c r="B42" t="s">
        <v>11</v>
      </c>
      <c r="C42" s="3" t="s">
        <v>50</v>
      </c>
      <c r="D42" s="1" t="s">
        <v>101</v>
      </c>
      <c r="E42" s="1"/>
      <c r="F42" s="1"/>
      <c r="G42" s="1">
        <v>12</v>
      </c>
      <c r="I42" s="15">
        <f>(0.8*Table1[[#This Row],[complete without dismanting]]+Table1[[#This Row],[completed ]]+0.5*Table1[[#This Row],[incomplete]])/SUM(Table1[[#This Row],[completed ]:[complete without dismanting]])</f>
        <v>0</v>
      </c>
    </row>
    <row r="43" spans="1:9">
      <c r="A43" s="6" t="s">
        <v>11</v>
      </c>
      <c r="B43" t="s">
        <v>68</v>
      </c>
      <c r="C43" s="3" t="s">
        <v>51</v>
      </c>
      <c r="D43" s="1" t="s">
        <v>102</v>
      </c>
      <c r="E43" s="1">
        <v>9</v>
      </c>
      <c r="F43" s="1"/>
      <c r="G43" s="1">
        <v>1</v>
      </c>
      <c r="H43">
        <v>1</v>
      </c>
      <c r="I43" s="15">
        <f>(0.8*Table1[[#This Row],[complete without dismanting]]+Table1[[#This Row],[completed ]]+0.5*Table1[[#This Row],[incomplete]])/SUM(Table1[[#This Row],[completed ]:[complete without dismanting]])</f>
        <v>0.89090909090909098</v>
      </c>
    </row>
    <row r="44" spans="1:9">
      <c r="A44" s="6" t="s">
        <v>11</v>
      </c>
      <c r="B44" t="s">
        <v>68</v>
      </c>
      <c r="C44" s="3" t="s">
        <v>52</v>
      </c>
      <c r="D44" s="1" t="s">
        <v>103</v>
      </c>
      <c r="E44" s="1">
        <v>6</v>
      </c>
      <c r="F44" s="1"/>
      <c r="G44" s="1">
        <v>3</v>
      </c>
      <c r="H44">
        <v>5</v>
      </c>
      <c r="I44" s="15">
        <f>(0.8*Table1[[#This Row],[complete without dismanting]]+Table1[[#This Row],[completed ]]+0.5*Table1[[#This Row],[incomplete]])/SUM(Table1[[#This Row],[completed ]:[complete without dismanting]])</f>
        <v>0.7142857142857143</v>
      </c>
    </row>
    <row r="45" spans="1:9">
      <c r="A45" s="6" t="s">
        <v>11</v>
      </c>
      <c r="B45" t="s">
        <v>68</v>
      </c>
      <c r="C45" s="3" t="s">
        <v>53</v>
      </c>
      <c r="D45" s="1" t="s">
        <v>69</v>
      </c>
      <c r="E45" s="1">
        <v>13</v>
      </c>
      <c r="G45" s="13"/>
      <c r="H45">
        <v>1</v>
      </c>
      <c r="I45" s="15">
        <f>(0.8*Table1[[#This Row],[complete without dismanting]]+Table1[[#This Row],[completed ]]+0.5*Table1[[#This Row],[incomplete]])/SUM(Table1[[#This Row],[completed ]:[complete without dismanting]])</f>
        <v>0.98571428571428577</v>
      </c>
    </row>
    <row r="46" spans="1:9">
      <c r="A46" s="8" t="s">
        <v>104</v>
      </c>
      <c r="C46" s="2"/>
      <c r="G46">
        <f>SUBTOTAL(109,Table1[notStarted])</f>
        <v>222</v>
      </c>
    </row>
  </sheetData>
  <conditionalFormatting sqref="I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{2BA76BEF-4531-B849-B228-19A3D49ABFFE}</x14:id>
        </ext>
      </extLst>
    </cfRule>
  </conditionalFormatting>
  <conditionalFormatting sqref="I3:I4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{0E84557D-2779-E54A-946A-B9F0162FCC2C}</x14:id>
        </ext>
      </extLst>
    </cfRule>
  </conditionalFormatting>
  <conditionalFormatting sqref="I3:I1048576 I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{95F89079-43F1-4C46-8ECC-37C862DCD44B}</x14:id>
        </ext>
      </extLst>
    </cfRule>
  </conditionalFormatting>
  <conditionalFormatting sqref="I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{4A853D04-5177-024B-A9B0-2EE7372AAA4B}</x14:id>
        </ext>
      </extLst>
    </cfRule>
  </conditionalFormatting>
  <conditionalFormatting sqref="I2:I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{95E62B64-8A50-1140-8F49-D409238ED09F}</x14:id>
        </ext>
      </extLst>
    </cfRule>
  </conditionalFormatting>
  <pageMargins left="0.75" right="0.75" top="1" bottom="1" header="0.5" footer="0.5"/>
  <pageSetup paperSize="9" orientation="portrait" horizontalDpi="4294967292" verticalDpi="4294967292"/>
  <ignoredErrors>
    <ignoredError sqref="I2:I45" emptyCellReference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76BEF-4531-B849-B228-19A3D49AB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E84557D-2779-E54A-946A-B9F0162FC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I3:I45</xm:sqref>
        </x14:conditionalFormatting>
        <x14:conditionalFormatting xmlns:xm="http://schemas.microsoft.com/office/excel/2006/main">
          <x14:cfRule type="dataBar" id="{95F89079-43F1-4C46-8ECC-37C862DCD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  <x14:conditionalFormatting xmlns:xm="http://schemas.microsoft.com/office/excel/2006/main">
          <x14:cfRule type="dataBar" id="{4A853D04-5177-024B-A9B0-2EE7372AAA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95E62B64-8A50-1140-8F49-D409238ED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I2:I45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&amp; chart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Ronjan Usham</dc:creator>
  <cp:lastModifiedBy>Ronjan Usham</cp:lastModifiedBy>
  <cp:lastPrinted>2016-09-22T20:29:03Z</cp:lastPrinted>
  <dcterms:created xsi:type="dcterms:W3CDTF">2016-09-21T10:02:17Z</dcterms:created>
  <dcterms:modified xsi:type="dcterms:W3CDTF">2016-09-23T07:51:29Z</dcterms:modified>
</cp:coreProperties>
</file>