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trlProps/ctrlProp1.xml" ContentType="application/vnd.ms-excel.controlproperties+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Users\Fixfone\Downloads\"/>
    </mc:Choice>
  </mc:AlternateContent>
  <xr:revisionPtr revIDLastSave="0" documentId="8_{42CBA096-4BC0-4011-95F9-FB03E474346D}" xr6:coauthVersionLast="47" xr6:coauthVersionMax="47" xr10:uidLastSave="{00000000-0000-0000-0000-000000000000}"/>
  <bookViews>
    <workbookView xWindow="-108" yWindow="-108" windowWidth="23256" windowHeight="12456" activeTab="4" xr2:uid="{00000000-000D-0000-FFFF-FFFF00000000}"/>
  </bookViews>
  <sheets>
    <sheet name="FIXED DATA" sheetId="4" r:id="rId1"/>
    <sheet name="MOVING DATA" sheetId="1" r:id="rId2"/>
    <sheet name="PIVOT" sheetId="2" r:id="rId3"/>
    <sheet name="WIREFRAME KINEME" sheetId="5" r:id="rId4"/>
    <sheet name="DASHBOARD" sheetId="6" r:id="rId5"/>
  </sheets>
  <definedNames>
    <definedName name="Slicer_Branch">#N/A</definedName>
    <definedName name="Slicer_Item_Name">#N/A</definedName>
  </definedNames>
  <calcPr calcId="181029"/>
  <pivotCaches>
    <pivotCache cacheId="1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7" i="6" l="1"/>
  <c r="H17" i="6"/>
  <c r="G18" i="6"/>
  <c r="H18" i="6"/>
  <c r="G19" i="6"/>
  <c r="H19" i="6"/>
  <c r="G20" i="6"/>
  <c r="H20" i="6"/>
  <c r="G21" i="6"/>
  <c r="H21" i="6"/>
  <c r="G22" i="6"/>
  <c r="H22" i="6"/>
  <c r="G23" i="6"/>
  <c r="H23" i="6"/>
  <c r="G24" i="6"/>
  <c r="H24" i="6"/>
  <c r="G25" i="6"/>
  <c r="H25" i="6"/>
  <c r="G26" i="6"/>
  <c r="H26" i="6"/>
  <c r="G27" i="6"/>
  <c r="H27" i="6"/>
  <c r="G28" i="6"/>
  <c r="H28" i="6"/>
  <c r="G29" i="6"/>
  <c r="H29" i="6"/>
  <c r="G30" i="6"/>
  <c r="H30" i="6"/>
  <c r="G31" i="6"/>
  <c r="H31" i="6"/>
  <c r="G32" i="6"/>
  <c r="H32" i="6"/>
  <c r="G16" i="6"/>
  <c r="H16" i="6"/>
  <c r="F17" i="6"/>
  <c r="F18" i="6"/>
  <c r="F19" i="6"/>
  <c r="F20" i="6"/>
  <c r="F21" i="6"/>
  <c r="F22" i="6"/>
  <c r="F23" i="6"/>
  <c r="F24" i="6"/>
  <c r="F25" i="6"/>
  <c r="F26" i="6"/>
  <c r="F27" i="6"/>
  <c r="F28" i="6"/>
  <c r="F29" i="6"/>
  <c r="F30" i="6"/>
  <c r="F31" i="6"/>
  <c r="F32" i="6"/>
  <c r="F16" i="6"/>
  <c r="B2" i="6"/>
  <c r="J4" i="2"/>
  <c r="I4" i="2"/>
  <c r="J3" i="2"/>
  <c r="H505" i="4"/>
  <c r="G505" i="4"/>
  <c r="L17" i="1"/>
  <c r="L16"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E4" i="1"/>
  <c r="F4" i="1" s="1"/>
  <c r="E5" i="1"/>
  <c r="F5" i="1" s="1"/>
  <c r="E6" i="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101" i="1"/>
  <c r="F101" i="1" s="1"/>
  <c r="E102" i="1"/>
  <c r="F102" i="1" s="1"/>
  <c r="E103" i="1"/>
  <c r="F103" i="1" s="1"/>
  <c r="E104" i="1"/>
  <c r="F104" i="1" s="1"/>
  <c r="E105" i="1"/>
  <c r="F105" i="1" s="1"/>
  <c r="E106" i="1"/>
  <c r="F106" i="1" s="1"/>
  <c r="E107" i="1"/>
  <c r="F107" i="1" s="1"/>
  <c r="E108" i="1"/>
  <c r="F108" i="1" s="1"/>
  <c r="E109" i="1"/>
  <c r="F109" i="1" s="1"/>
  <c r="E110" i="1"/>
  <c r="F110" i="1" s="1"/>
  <c r="E111" i="1"/>
  <c r="F111" i="1" s="1"/>
  <c r="E112" i="1"/>
  <c r="F112" i="1" s="1"/>
  <c r="E113" i="1"/>
  <c r="F113" i="1" s="1"/>
  <c r="E114" i="1"/>
  <c r="F114" i="1" s="1"/>
  <c r="E115" i="1"/>
  <c r="F115" i="1" s="1"/>
  <c r="E116" i="1"/>
  <c r="F116" i="1" s="1"/>
  <c r="E117" i="1"/>
  <c r="F117" i="1" s="1"/>
  <c r="E118" i="1"/>
  <c r="F118" i="1" s="1"/>
  <c r="E119" i="1"/>
  <c r="F119" i="1" s="1"/>
  <c r="E120" i="1"/>
  <c r="F120" i="1" s="1"/>
  <c r="E121" i="1"/>
  <c r="F121" i="1" s="1"/>
  <c r="E122" i="1"/>
  <c r="F122" i="1" s="1"/>
  <c r="E123" i="1"/>
  <c r="F123" i="1" s="1"/>
  <c r="E124" i="1"/>
  <c r="F124" i="1" s="1"/>
  <c r="E125" i="1"/>
  <c r="F125" i="1" s="1"/>
  <c r="E126" i="1"/>
  <c r="F126" i="1" s="1"/>
  <c r="E127" i="1"/>
  <c r="F127" i="1" s="1"/>
  <c r="E128" i="1"/>
  <c r="F128" i="1" s="1"/>
  <c r="E129" i="1"/>
  <c r="F129" i="1" s="1"/>
  <c r="E130" i="1"/>
  <c r="F130" i="1" s="1"/>
  <c r="E131" i="1"/>
  <c r="F131" i="1" s="1"/>
  <c r="E132" i="1"/>
  <c r="F132" i="1" s="1"/>
  <c r="E133" i="1"/>
  <c r="F133" i="1" s="1"/>
  <c r="E134" i="1"/>
  <c r="F134" i="1" s="1"/>
  <c r="E135" i="1"/>
  <c r="F135" i="1" s="1"/>
  <c r="E136" i="1"/>
  <c r="F136" i="1" s="1"/>
  <c r="E137" i="1"/>
  <c r="F137" i="1" s="1"/>
  <c r="E138" i="1"/>
  <c r="F138" i="1" s="1"/>
  <c r="E139" i="1"/>
  <c r="F139" i="1" s="1"/>
  <c r="E140" i="1"/>
  <c r="F140" i="1" s="1"/>
  <c r="E141" i="1"/>
  <c r="F141" i="1" s="1"/>
  <c r="E142" i="1"/>
  <c r="F142" i="1" s="1"/>
  <c r="E143" i="1"/>
  <c r="F143" i="1" s="1"/>
  <c r="E144" i="1"/>
  <c r="F144" i="1" s="1"/>
  <c r="E145" i="1"/>
  <c r="F145" i="1" s="1"/>
  <c r="E146" i="1"/>
  <c r="F146" i="1" s="1"/>
  <c r="E147" i="1"/>
  <c r="F147" i="1" s="1"/>
  <c r="E148" i="1"/>
  <c r="F148" i="1" s="1"/>
  <c r="E149" i="1"/>
  <c r="F149" i="1" s="1"/>
  <c r="E150" i="1"/>
  <c r="F150" i="1" s="1"/>
  <c r="E151" i="1"/>
  <c r="F151" i="1" s="1"/>
  <c r="E152" i="1"/>
  <c r="F152" i="1" s="1"/>
  <c r="E153" i="1"/>
  <c r="F153" i="1" s="1"/>
  <c r="E154" i="1"/>
  <c r="F154" i="1" s="1"/>
  <c r="E155" i="1"/>
  <c r="F155" i="1" s="1"/>
  <c r="E156" i="1"/>
  <c r="F156" i="1" s="1"/>
  <c r="E157" i="1"/>
  <c r="F157" i="1" s="1"/>
  <c r="E158" i="1"/>
  <c r="F158" i="1" s="1"/>
  <c r="E159" i="1"/>
  <c r="F159" i="1" s="1"/>
  <c r="E160" i="1"/>
  <c r="F160" i="1" s="1"/>
  <c r="E161" i="1"/>
  <c r="F161" i="1" s="1"/>
  <c r="E162" i="1"/>
  <c r="F162" i="1" s="1"/>
  <c r="E163" i="1"/>
  <c r="F163" i="1" s="1"/>
  <c r="E164" i="1"/>
  <c r="F164" i="1" s="1"/>
  <c r="E165" i="1"/>
  <c r="F165" i="1" s="1"/>
  <c r="E166" i="1"/>
  <c r="F166" i="1" s="1"/>
  <c r="E167" i="1"/>
  <c r="F167" i="1" s="1"/>
  <c r="E168" i="1"/>
  <c r="F168" i="1" s="1"/>
  <c r="E169" i="1"/>
  <c r="F169" i="1" s="1"/>
  <c r="E170" i="1"/>
  <c r="F170" i="1" s="1"/>
  <c r="E171" i="1"/>
  <c r="F171" i="1" s="1"/>
  <c r="E172" i="1"/>
  <c r="F172" i="1" s="1"/>
  <c r="E173" i="1"/>
  <c r="F173" i="1" s="1"/>
  <c r="E174" i="1"/>
  <c r="F174" i="1" s="1"/>
  <c r="E175" i="1"/>
  <c r="F175" i="1" s="1"/>
  <c r="E176" i="1"/>
  <c r="F176" i="1" s="1"/>
  <c r="E177" i="1"/>
  <c r="F177" i="1" s="1"/>
  <c r="E178" i="1"/>
  <c r="F178" i="1" s="1"/>
  <c r="E179" i="1"/>
  <c r="F179" i="1" s="1"/>
  <c r="E180" i="1"/>
  <c r="F180" i="1" s="1"/>
  <c r="E181" i="1"/>
  <c r="F181" i="1" s="1"/>
  <c r="E182" i="1"/>
  <c r="F182" i="1" s="1"/>
  <c r="E183" i="1"/>
  <c r="F183" i="1" s="1"/>
  <c r="E184" i="1"/>
  <c r="F184" i="1" s="1"/>
  <c r="E185" i="1"/>
  <c r="F185" i="1" s="1"/>
  <c r="E186" i="1"/>
  <c r="F186" i="1" s="1"/>
  <c r="E187" i="1"/>
  <c r="F187" i="1" s="1"/>
  <c r="E188" i="1"/>
  <c r="F188" i="1" s="1"/>
  <c r="E189" i="1"/>
  <c r="F189" i="1" s="1"/>
  <c r="E190" i="1"/>
  <c r="F190" i="1" s="1"/>
  <c r="E191" i="1"/>
  <c r="F191" i="1" s="1"/>
  <c r="E192" i="1"/>
  <c r="F192" i="1" s="1"/>
  <c r="E193" i="1"/>
  <c r="F193" i="1" s="1"/>
  <c r="E194" i="1"/>
  <c r="F194" i="1" s="1"/>
  <c r="E195" i="1"/>
  <c r="F195" i="1" s="1"/>
  <c r="E196" i="1"/>
  <c r="F196" i="1" s="1"/>
  <c r="E197" i="1"/>
  <c r="F197" i="1" s="1"/>
  <c r="E198" i="1"/>
  <c r="F198" i="1" s="1"/>
  <c r="E199" i="1"/>
  <c r="F199" i="1" s="1"/>
  <c r="E200" i="1"/>
  <c r="F200" i="1" s="1"/>
  <c r="E201" i="1"/>
  <c r="F201" i="1" s="1"/>
  <c r="E202" i="1"/>
  <c r="F202" i="1" s="1"/>
  <c r="E203" i="1"/>
  <c r="F203" i="1" s="1"/>
  <c r="E204" i="1"/>
  <c r="F204" i="1" s="1"/>
  <c r="E205" i="1"/>
  <c r="F205" i="1" s="1"/>
  <c r="E206" i="1"/>
  <c r="F206" i="1" s="1"/>
  <c r="E207" i="1"/>
  <c r="F207" i="1" s="1"/>
  <c r="E208" i="1"/>
  <c r="F208" i="1" s="1"/>
  <c r="E209" i="1"/>
  <c r="F209" i="1" s="1"/>
  <c r="E210" i="1"/>
  <c r="F210" i="1" s="1"/>
  <c r="E211" i="1"/>
  <c r="F211" i="1" s="1"/>
  <c r="E212" i="1"/>
  <c r="F212" i="1" s="1"/>
  <c r="E213" i="1"/>
  <c r="F213" i="1" s="1"/>
  <c r="E214" i="1"/>
  <c r="F214" i="1" s="1"/>
  <c r="E215" i="1"/>
  <c r="F215" i="1" s="1"/>
  <c r="E216" i="1"/>
  <c r="F216" i="1" s="1"/>
  <c r="E217" i="1"/>
  <c r="F217" i="1" s="1"/>
  <c r="E218" i="1"/>
  <c r="F218" i="1" s="1"/>
  <c r="E219" i="1"/>
  <c r="F219" i="1" s="1"/>
  <c r="E220" i="1"/>
  <c r="F220" i="1" s="1"/>
  <c r="E221" i="1"/>
  <c r="F221" i="1" s="1"/>
  <c r="E222" i="1"/>
  <c r="F222" i="1" s="1"/>
  <c r="E223" i="1"/>
  <c r="F223" i="1" s="1"/>
  <c r="E224" i="1"/>
  <c r="F224" i="1" s="1"/>
  <c r="E225" i="1"/>
  <c r="F225" i="1" s="1"/>
  <c r="E226" i="1"/>
  <c r="F226" i="1" s="1"/>
  <c r="E227" i="1"/>
  <c r="F227" i="1" s="1"/>
  <c r="E228" i="1"/>
  <c r="F228" i="1" s="1"/>
  <c r="E229" i="1"/>
  <c r="F229" i="1" s="1"/>
  <c r="E230" i="1"/>
  <c r="F230" i="1" s="1"/>
  <c r="E231" i="1"/>
  <c r="F231" i="1" s="1"/>
  <c r="E232" i="1"/>
  <c r="F232" i="1" s="1"/>
  <c r="E233" i="1"/>
  <c r="F233" i="1" s="1"/>
  <c r="E234" i="1"/>
  <c r="F234" i="1" s="1"/>
  <c r="E235" i="1"/>
  <c r="F235" i="1" s="1"/>
  <c r="E236" i="1"/>
  <c r="F236" i="1" s="1"/>
  <c r="E237" i="1"/>
  <c r="F237" i="1" s="1"/>
  <c r="E238" i="1"/>
  <c r="F238" i="1" s="1"/>
  <c r="E239" i="1"/>
  <c r="F239" i="1" s="1"/>
  <c r="E240" i="1"/>
  <c r="F240" i="1" s="1"/>
  <c r="E241" i="1"/>
  <c r="F241" i="1" s="1"/>
  <c r="E242" i="1"/>
  <c r="F242" i="1" s="1"/>
  <c r="E243" i="1"/>
  <c r="F243" i="1" s="1"/>
  <c r="E244" i="1"/>
  <c r="F244" i="1" s="1"/>
  <c r="E245" i="1"/>
  <c r="F245" i="1" s="1"/>
  <c r="E246" i="1"/>
  <c r="F246" i="1" s="1"/>
  <c r="E247" i="1"/>
  <c r="F247" i="1" s="1"/>
  <c r="E248" i="1"/>
  <c r="F248" i="1" s="1"/>
  <c r="E249" i="1"/>
  <c r="F249" i="1" s="1"/>
  <c r="E250" i="1"/>
  <c r="F250" i="1" s="1"/>
  <c r="E251" i="1"/>
  <c r="F251" i="1" s="1"/>
  <c r="E252" i="1"/>
  <c r="F252" i="1" s="1"/>
  <c r="E253" i="1"/>
  <c r="F253" i="1" s="1"/>
  <c r="E254" i="1"/>
  <c r="F254" i="1" s="1"/>
  <c r="E255" i="1"/>
  <c r="F255" i="1" s="1"/>
  <c r="E256" i="1"/>
  <c r="F256" i="1" s="1"/>
  <c r="E257" i="1"/>
  <c r="F257" i="1" s="1"/>
  <c r="E258" i="1"/>
  <c r="F258" i="1" s="1"/>
  <c r="E259" i="1"/>
  <c r="F259" i="1" s="1"/>
  <c r="E260" i="1"/>
  <c r="F260" i="1" s="1"/>
  <c r="E261" i="1"/>
  <c r="F261" i="1" s="1"/>
  <c r="E262" i="1"/>
  <c r="F262" i="1" s="1"/>
  <c r="E263" i="1"/>
  <c r="F263" i="1" s="1"/>
  <c r="E264" i="1"/>
  <c r="F264" i="1" s="1"/>
  <c r="E265" i="1"/>
  <c r="F265" i="1" s="1"/>
  <c r="E266" i="1"/>
  <c r="F266" i="1" s="1"/>
  <c r="E267" i="1"/>
  <c r="F267" i="1" s="1"/>
  <c r="E268" i="1"/>
  <c r="F268" i="1" s="1"/>
  <c r="E269" i="1"/>
  <c r="F269" i="1" s="1"/>
  <c r="E270" i="1"/>
  <c r="F270" i="1" s="1"/>
  <c r="E271" i="1"/>
  <c r="F271" i="1" s="1"/>
  <c r="E272" i="1"/>
  <c r="F272" i="1" s="1"/>
  <c r="E273" i="1"/>
  <c r="F273" i="1" s="1"/>
  <c r="E274" i="1"/>
  <c r="F274" i="1" s="1"/>
  <c r="E275" i="1"/>
  <c r="F275" i="1" s="1"/>
  <c r="E276" i="1"/>
  <c r="F276" i="1" s="1"/>
  <c r="E277" i="1"/>
  <c r="F277" i="1" s="1"/>
  <c r="E278" i="1"/>
  <c r="F278" i="1" s="1"/>
  <c r="E279" i="1"/>
  <c r="F279" i="1" s="1"/>
  <c r="E280" i="1"/>
  <c r="F280" i="1" s="1"/>
  <c r="E281" i="1"/>
  <c r="F281" i="1" s="1"/>
  <c r="E282" i="1"/>
  <c r="F282" i="1" s="1"/>
  <c r="E283" i="1"/>
  <c r="F283" i="1" s="1"/>
  <c r="E284" i="1"/>
  <c r="F284" i="1" s="1"/>
  <c r="E285" i="1"/>
  <c r="F285" i="1" s="1"/>
  <c r="E286" i="1"/>
  <c r="F286" i="1" s="1"/>
  <c r="E287" i="1"/>
  <c r="F287" i="1" s="1"/>
  <c r="E288" i="1"/>
  <c r="F288" i="1" s="1"/>
  <c r="E289" i="1"/>
  <c r="F289" i="1" s="1"/>
  <c r="E290" i="1"/>
  <c r="F290" i="1" s="1"/>
  <c r="E291" i="1"/>
  <c r="F291" i="1" s="1"/>
  <c r="E292" i="1"/>
  <c r="F292" i="1" s="1"/>
  <c r="E293" i="1"/>
  <c r="F293" i="1" s="1"/>
  <c r="E294" i="1"/>
  <c r="F294" i="1" s="1"/>
  <c r="E295" i="1"/>
  <c r="F295" i="1" s="1"/>
  <c r="E296" i="1"/>
  <c r="F296" i="1" s="1"/>
  <c r="E297" i="1"/>
  <c r="F297" i="1" s="1"/>
  <c r="E298" i="1"/>
  <c r="F298" i="1" s="1"/>
  <c r="E299" i="1"/>
  <c r="F299" i="1" s="1"/>
  <c r="E300" i="1"/>
  <c r="F300" i="1" s="1"/>
  <c r="E301" i="1"/>
  <c r="F301" i="1" s="1"/>
  <c r="E302" i="1"/>
  <c r="F302" i="1" s="1"/>
  <c r="E303" i="1"/>
  <c r="F303" i="1" s="1"/>
  <c r="E304" i="1"/>
  <c r="F304" i="1" s="1"/>
  <c r="E305" i="1"/>
  <c r="F305" i="1" s="1"/>
  <c r="E306" i="1"/>
  <c r="F306" i="1" s="1"/>
  <c r="E307" i="1"/>
  <c r="F307" i="1" s="1"/>
  <c r="E308" i="1"/>
  <c r="F308" i="1" s="1"/>
  <c r="E309" i="1"/>
  <c r="F309" i="1" s="1"/>
  <c r="E310" i="1"/>
  <c r="F310" i="1" s="1"/>
  <c r="E311" i="1"/>
  <c r="F311" i="1" s="1"/>
  <c r="E312" i="1"/>
  <c r="F312" i="1" s="1"/>
  <c r="E313" i="1"/>
  <c r="F313" i="1" s="1"/>
  <c r="E314" i="1"/>
  <c r="F314" i="1" s="1"/>
  <c r="E315" i="1"/>
  <c r="F315" i="1" s="1"/>
  <c r="E316" i="1"/>
  <c r="F316" i="1" s="1"/>
  <c r="E317" i="1"/>
  <c r="F317" i="1" s="1"/>
  <c r="E318" i="1"/>
  <c r="F318" i="1" s="1"/>
  <c r="E319" i="1"/>
  <c r="F319" i="1" s="1"/>
  <c r="E320" i="1"/>
  <c r="F320" i="1" s="1"/>
  <c r="E321" i="1"/>
  <c r="F321" i="1" s="1"/>
  <c r="E322" i="1"/>
  <c r="F322" i="1" s="1"/>
  <c r="E323" i="1"/>
  <c r="F323" i="1" s="1"/>
  <c r="E324" i="1"/>
  <c r="F324" i="1" s="1"/>
  <c r="E325" i="1"/>
  <c r="F325" i="1" s="1"/>
  <c r="E326" i="1"/>
  <c r="F326" i="1" s="1"/>
  <c r="E327" i="1"/>
  <c r="F327" i="1" s="1"/>
  <c r="E328" i="1"/>
  <c r="F328" i="1" s="1"/>
  <c r="E329" i="1"/>
  <c r="F329" i="1" s="1"/>
  <c r="E330" i="1"/>
  <c r="F330" i="1" s="1"/>
  <c r="E331" i="1"/>
  <c r="F331" i="1" s="1"/>
  <c r="E332" i="1"/>
  <c r="F332" i="1" s="1"/>
  <c r="E333" i="1"/>
  <c r="F333" i="1" s="1"/>
  <c r="E334" i="1"/>
  <c r="F334" i="1" s="1"/>
  <c r="E335" i="1"/>
  <c r="F335" i="1" s="1"/>
  <c r="E336" i="1"/>
  <c r="F336" i="1" s="1"/>
  <c r="E337" i="1"/>
  <c r="F337" i="1" s="1"/>
  <c r="E338" i="1"/>
  <c r="F338" i="1" s="1"/>
  <c r="E339" i="1"/>
  <c r="F339" i="1" s="1"/>
  <c r="E340" i="1"/>
  <c r="F340" i="1" s="1"/>
  <c r="E341" i="1"/>
  <c r="F341" i="1" s="1"/>
  <c r="E342" i="1"/>
  <c r="F342" i="1" s="1"/>
  <c r="E343" i="1"/>
  <c r="F343" i="1" s="1"/>
  <c r="E344" i="1"/>
  <c r="F344" i="1" s="1"/>
  <c r="E345" i="1"/>
  <c r="F345" i="1" s="1"/>
  <c r="E346" i="1"/>
  <c r="F346" i="1" s="1"/>
  <c r="E347" i="1"/>
  <c r="F347" i="1" s="1"/>
  <c r="E348" i="1"/>
  <c r="F348" i="1" s="1"/>
  <c r="E349" i="1"/>
  <c r="F349" i="1" s="1"/>
  <c r="E350" i="1"/>
  <c r="F350" i="1" s="1"/>
  <c r="E351" i="1"/>
  <c r="F351" i="1" s="1"/>
  <c r="E352" i="1"/>
  <c r="F352" i="1" s="1"/>
  <c r="E353" i="1"/>
  <c r="F353" i="1" s="1"/>
  <c r="E354" i="1"/>
  <c r="F354" i="1" s="1"/>
  <c r="E355" i="1"/>
  <c r="F355" i="1" s="1"/>
  <c r="E356" i="1"/>
  <c r="F356" i="1" s="1"/>
  <c r="E357" i="1"/>
  <c r="F357" i="1" s="1"/>
  <c r="E358" i="1"/>
  <c r="F358" i="1" s="1"/>
  <c r="E359" i="1"/>
  <c r="F359" i="1" s="1"/>
  <c r="E360" i="1"/>
  <c r="F360" i="1" s="1"/>
  <c r="E361" i="1"/>
  <c r="F361" i="1" s="1"/>
  <c r="E362" i="1"/>
  <c r="F362" i="1" s="1"/>
  <c r="E363" i="1"/>
  <c r="F363" i="1" s="1"/>
  <c r="E364" i="1"/>
  <c r="F364" i="1" s="1"/>
  <c r="E365" i="1"/>
  <c r="F365" i="1" s="1"/>
  <c r="E366" i="1"/>
  <c r="F366" i="1" s="1"/>
  <c r="E367" i="1"/>
  <c r="F367" i="1" s="1"/>
  <c r="E368" i="1"/>
  <c r="F368" i="1" s="1"/>
  <c r="E369" i="1"/>
  <c r="F369" i="1" s="1"/>
  <c r="E370" i="1"/>
  <c r="F370" i="1" s="1"/>
  <c r="E371" i="1"/>
  <c r="F371" i="1" s="1"/>
  <c r="E372" i="1"/>
  <c r="F372" i="1" s="1"/>
  <c r="E373" i="1"/>
  <c r="F373" i="1" s="1"/>
  <c r="E374" i="1"/>
  <c r="F374" i="1" s="1"/>
  <c r="E375" i="1"/>
  <c r="F375" i="1" s="1"/>
  <c r="E376" i="1"/>
  <c r="F376" i="1" s="1"/>
  <c r="E377" i="1"/>
  <c r="F377" i="1" s="1"/>
  <c r="E378" i="1"/>
  <c r="F378" i="1" s="1"/>
  <c r="E379" i="1"/>
  <c r="F379" i="1" s="1"/>
  <c r="E380" i="1"/>
  <c r="F380" i="1" s="1"/>
  <c r="E381" i="1"/>
  <c r="F381" i="1" s="1"/>
  <c r="E382" i="1"/>
  <c r="F382" i="1" s="1"/>
  <c r="E383" i="1"/>
  <c r="F383" i="1" s="1"/>
  <c r="E384" i="1"/>
  <c r="F384" i="1" s="1"/>
  <c r="E385" i="1"/>
  <c r="F385" i="1" s="1"/>
  <c r="E386" i="1"/>
  <c r="F386" i="1" s="1"/>
  <c r="E387" i="1"/>
  <c r="F387" i="1" s="1"/>
  <c r="E388" i="1"/>
  <c r="F388" i="1" s="1"/>
  <c r="E389" i="1"/>
  <c r="F389" i="1" s="1"/>
  <c r="E390" i="1"/>
  <c r="F390" i="1" s="1"/>
  <c r="E391" i="1"/>
  <c r="F391" i="1" s="1"/>
  <c r="E392" i="1"/>
  <c r="F392" i="1" s="1"/>
  <c r="E393" i="1"/>
  <c r="F393" i="1" s="1"/>
  <c r="E394" i="1"/>
  <c r="F394" i="1" s="1"/>
  <c r="E395" i="1"/>
  <c r="F395" i="1" s="1"/>
  <c r="E396" i="1"/>
  <c r="F396" i="1" s="1"/>
  <c r="E397" i="1"/>
  <c r="F397" i="1" s="1"/>
  <c r="E398" i="1"/>
  <c r="F398" i="1" s="1"/>
  <c r="E399" i="1"/>
  <c r="F399" i="1" s="1"/>
  <c r="E400" i="1"/>
  <c r="F400" i="1" s="1"/>
  <c r="E401" i="1"/>
  <c r="F401" i="1" s="1"/>
  <c r="E402" i="1"/>
  <c r="F402" i="1" s="1"/>
  <c r="E403" i="1"/>
  <c r="F403" i="1" s="1"/>
  <c r="E404" i="1"/>
  <c r="F404" i="1" s="1"/>
  <c r="E405" i="1"/>
  <c r="F405" i="1" s="1"/>
  <c r="E406" i="1"/>
  <c r="F406" i="1" s="1"/>
  <c r="E407" i="1"/>
  <c r="F407" i="1" s="1"/>
  <c r="E408" i="1"/>
  <c r="F408" i="1" s="1"/>
  <c r="E409" i="1"/>
  <c r="F409" i="1" s="1"/>
  <c r="E410" i="1"/>
  <c r="F410" i="1" s="1"/>
  <c r="E411" i="1"/>
  <c r="F411" i="1" s="1"/>
  <c r="E412" i="1"/>
  <c r="F412" i="1" s="1"/>
  <c r="E413" i="1"/>
  <c r="F413" i="1" s="1"/>
  <c r="E414" i="1"/>
  <c r="F414" i="1" s="1"/>
  <c r="E415" i="1"/>
  <c r="F415" i="1" s="1"/>
  <c r="E416" i="1"/>
  <c r="F416" i="1" s="1"/>
  <c r="E417" i="1"/>
  <c r="F417" i="1" s="1"/>
  <c r="E418" i="1"/>
  <c r="F418" i="1" s="1"/>
  <c r="E419" i="1"/>
  <c r="F419" i="1" s="1"/>
  <c r="E420" i="1"/>
  <c r="F420" i="1" s="1"/>
  <c r="E421" i="1"/>
  <c r="F421" i="1" s="1"/>
  <c r="E422" i="1"/>
  <c r="F422" i="1" s="1"/>
  <c r="E423" i="1"/>
  <c r="F423" i="1" s="1"/>
  <c r="E424" i="1"/>
  <c r="F424" i="1" s="1"/>
  <c r="E425" i="1"/>
  <c r="F425" i="1" s="1"/>
  <c r="E426" i="1"/>
  <c r="F426" i="1" s="1"/>
  <c r="E427" i="1"/>
  <c r="F427" i="1" s="1"/>
  <c r="E428" i="1"/>
  <c r="F428" i="1" s="1"/>
  <c r="E429" i="1"/>
  <c r="F429" i="1" s="1"/>
  <c r="E430" i="1"/>
  <c r="F430" i="1" s="1"/>
  <c r="E431" i="1"/>
  <c r="F431" i="1" s="1"/>
  <c r="E432" i="1"/>
  <c r="F432" i="1" s="1"/>
  <c r="E433" i="1"/>
  <c r="F433" i="1" s="1"/>
  <c r="E434" i="1"/>
  <c r="F434" i="1" s="1"/>
  <c r="E435" i="1"/>
  <c r="F435" i="1" s="1"/>
  <c r="E436" i="1"/>
  <c r="F436" i="1" s="1"/>
  <c r="E437" i="1"/>
  <c r="F437" i="1" s="1"/>
  <c r="E438" i="1"/>
  <c r="F438" i="1" s="1"/>
  <c r="E439" i="1"/>
  <c r="F439" i="1" s="1"/>
  <c r="E440" i="1"/>
  <c r="F440" i="1" s="1"/>
  <c r="E441" i="1"/>
  <c r="F441" i="1" s="1"/>
  <c r="E442" i="1"/>
  <c r="F442" i="1" s="1"/>
  <c r="E443" i="1"/>
  <c r="F443" i="1" s="1"/>
  <c r="E444" i="1"/>
  <c r="F444" i="1" s="1"/>
  <c r="E445" i="1"/>
  <c r="F445" i="1" s="1"/>
  <c r="E446" i="1"/>
  <c r="F446" i="1" s="1"/>
  <c r="E447" i="1"/>
  <c r="F447" i="1" s="1"/>
  <c r="E448" i="1"/>
  <c r="F448" i="1" s="1"/>
  <c r="E449" i="1"/>
  <c r="F449" i="1" s="1"/>
  <c r="E450" i="1"/>
  <c r="F450" i="1" s="1"/>
  <c r="E451" i="1"/>
  <c r="F451" i="1" s="1"/>
  <c r="E452" i="1"/>
  <c r="F452" i="1" s="1"/>
  <c r="E453" i="1"/>
  <c r="F453" i="1" s="1"/>
  <c r="E454" i="1"/>
  <c r="F454" i="1" s="1"/>
  <c r="E455" i="1"/>
  <c r="F455" i="1" s="1"/>
  <c r="E456" i="1"/>
  <c r="F456" i="1" s="1"/>
  <c r="E457" i="1"/>
  <c r="F457" i="1" s="1"/>
  <c r="E458" i="1"/>
  <c r="F458" i="1" s="1"/>
  <c r="E459" i="1"/>
  <c r="F459" i="1" s="1"/>
  <c r="E460" i="1"/>
  <c r="F460" i="1" s="1"/>
  <c r="E461" i="1"/>
  <c r="F461" i="1" s="1"/>
  <c r="E462" i="1"/>
  <c r="F462" i="1" s="1"/>
  <c r="E463" i="1"/>
  <c r="F463" i="1" s="1"/>
  <c r="E464" i="1"/>
  <c r="F464" i="1" s="1"/>
  <c r="E465" i="1"/>
  <c r="F465" i="1" s="1"/>
  <c r="E466" i="1"/>
  <c r="F466" i="1" s="1"/>
  <c r="E467" i="1"/>
  <c r="F467" i="1" s="1"/>
  <c r="E468" i="1"/>
  <c r="F468" i="1" s="1"/>
  <c r="E469" i="1"/>
  <c r="F469" i="1" s="1"/>
  <c r="E470" i="1"/>
  <c r="F470" i="1" s="1"/>
  <c r="E471" i="1"/>
  <c r="F471" i="1" s="1"/>
  <c r="E472" i="1"/>
  <c r="F472" i="1" s="1"/>
  <c r="E473" i="1"/>
  <c r="F473" i="1" s="1"/>
  <c r="E474" i="1"/>
  <c r="F474" i="1" s="1"/>
  <c r="E475" i="1"/>
  <c r="F475" i="1" s="1"/>
  <c r="E476" i="1"/>
  <c r="F476" i="1" s="1"/>
  <c r="E477" i="1"/>
  <c r="F477" i="1" s="1"/>
  <c r="E478" i="1"/>
  <c r="F478" i="1" s="1"/>
  <c r="E479" i="1"/>
  <c r="F479" i="1" s="1"/>
  <c r="E480" i="1"/>
  <c r="F480" i="1" s="1"/>
  <c r="E481" i="1"/>
  <c r="F481" i="1" s="1"/>
  <c r="E482" i="1"/>
  <c r="F482" i="1" s="1"/>
  <c r="E483" i="1"/>
  <c r="F483" i="1" s="1"/>
  <c r="E484" i="1"/>
  <c r="F484" i="1" s="1"/>
  <c r="E485" i="1"/>
  <c r="F485" i="1" s="1"/>
  <c r="E486" i="1"/>
  <c r="F486" i="1" s="1"/>
  <c r="E487" i="1"/>
  <c r="F487" i="1" s="1"/>
  <c r="E488" i="1"/>
  <c r="F488" i="1" s="1"/>
  <c r="E489" i="1"/>
  <c r="F489" i="1" s="1"/>
  <c r="E490" i="1"/>
  <c r="F490" i="1" s="1"/>
  <c r="E491" i="1"/>
  <c r="F491" i="1" s="1"/>
  <c r="E492" i="1"/>
  <c r="F492" i="1" s="1"/>
  <c r="E493" i="1"/>
  <c r="F493" i="1" s="1"/>
  <c r="E494" i="1"/>
  <c r="F494" i="1" s="1"/>
  <c r="E495" i="1"/>
  <c r="F495" i="1" s="1"/>
  <c r="E496" i="1"/>
  <c r="F496" i="1" s="1"/>
  <c r="E497" i="1"/>
  <c r="F497" i="1" s="1"/>
  <c r="E498" i="1"/>
  <c r="F498" i="1" s="1"/>
  <c r="E499" i="1"/>
  <c r="F499" i="1" s="1"/>
  <c r="E500" i="1"/>
  <c r="F500" i="1" s="1"/>
  <c r="E501" i="1"/>
  <c r="F501" i="1" s="1"/>
  <c r="E502" i="1"/>
  <c r="F502" i="1" s="1"/>
  <c r="E503" i="1"/>
  <c r="F503" i="1" s="1"/>
  <c r="E504" i="1"/>
  <c r="F504" i="1" s="1"/>
  <c r="E3" i="1"/>
  <c r="O25" i="1"/>
  <c r="D23" i="1"/>
  <c r="D22" i="1"/>
  <c r="D21" i="1"/>
  <c r="D4" i="1"/>
  <c r="D5" i="1"/>
  <c r="D6" i="1"/>
  <c r="D7" i="1"/>
  <c r="D8" i="1"/>
  <c r="D9" i="1"/>
  <c r="D10" i="1"/>
  <c r="D11" i="1"/>
  <c r="D12" i="1"/>
  <c r="D13" i="1"/>
  <c r="D14" i="1"/>
  <c r="D15" i="1"/>
  <c r="D16" i="1"/>
  <c r="D17" i="1"/>
  <c r="D18" i="1"/>
  <c r="D19" i="1"/>
  <c r="D20"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3" i="1"/>
  <c r="J5" i="2"/>
  <c r="K3" i="2"/>
  <c r="M3" i="2" l="1"/>
  <c r="L3" i="2"/>
  <c r="N3" i="2" s="1"/>
  <c r="K4" i="2"/>
  <c r="I502" i="1"/>
  <c r="I494" i="1"/>
  <c r="I486" i="1"/>
  <c r="I478" i="1"/>
  <c r="I470" i="1"/>
  <c r="I462" i="1"/>
  <c r="I454" i="1"/>
  <c r="I446" i="1"/>
  <c r="I438" i="1"/>
  <c r="I430" i="1"/>
  <c r="I422" i="1"/>
  <c r="I414" i="1"/>
  <c r="I406" i="1"/>
  <c r="I398" i="1"/>
  <c r="I390" i="1"/>
  <c r="I382" i="1"/>
  <c r="I374" i="1"/>
  <c r="I366" i="1"/>
  <c r="I358" i="1"/>
  <c r="I350" i="1"/>
  <c r="I342" i="1"/>
  <c r="I334" i="1"/>
  <c r="I326" i="1"/>
  <c r="I318" i="1"/>
  <c r="I310" i="1"/>
  <c r="I302" i="1"/>
  <c r="I294" i="1"/>
  <c r="I286" i="1"/>
  <c r="I278" i="1"/>
  <c r="I270" i="1"/>
  <c r="I262" i="1"/>
  <c r="I254" i="1"/>
  <c r="I246" i="1"/>
  <c r="I238" i="1"/>
  <c r="I230" i="1"/>
  <c r="I222" i="1"/>
  <c r="I214" i="1"/>
  <c r="I206" i="1"/>
  <c r="I198" i="1"/>
  <c r="I190" i="1"/>
  <c r="I182" i="1"/>
  <c r="I174" i="1"/>
  <c r="I166" i="1"/>
  <c r="I158" i="1"/>
  <c r="I150" i="1"/>
  <c r="I142" i="1"/>
  <c r="I134" i="1"/>
  <c r="I126" i="1"/>
  <c r="I118" i="1"/>
  <c r="I110" i="1"/>
  <c r="I102" i="1"/>
  <c r="I94" i="1"/>
  <c r="I86" i="1"/>
  <c r="I78" i="1"/>
  <c r="I70" i="1"/>
  <c r="I62" i="1"/>
  <c r="I54" i="1"/>
  <c r="I46" i="1"/>
  <c r="I38" i="1"/>
  <c r="I30" i="1"/>
  <c r="I22" i="1"/>
  <c r="I14" i="1"/>
  <c r="I6" i="1"/>
  <c r="I499" i="1"/>
  <c r="I491" i="1"/>
  <c r="I483" i="1"/>
  <c r="I475" i="1"/>
  <c r="I467" i="1"/>
  <c r="I459" i="1"/>
  <c r="I451" i="1"/>
  <c r="I443" i="1"/>
  <c r="I435" i="1"/>
  <c r="I427" i="1"/>
  <c r="I419" i="1"/>
  <c r="I411" i="1"/>
  <c r="I403" i="1"/>
  <c r="I395" i="1"/>
  <c r="I387" i="1"/>
  <c r="I379" i="1"/>
  <c r="I371" i="1"/>
  <c r="I363" i="1"/>
  <c r="I355" i="1"/>
  <c r="I347" i="1"/>
  <c r="I339" i="1"/>
  <c r="I331" i="1"/>
  <c r="I323" i="1"/>
  <c r="I315" i="1"/>
  <c r="I307" i="1"/>
  <c r="I299" i="1"/>
  <c r="I291" i="1"/>
  <c r="I283" i="1"/>
  <c r="I275" i="1"/>
  <c r="I267" i="1"/>
  <c r="I259" i="1"/>
  <c r="I251" i="1"/>
  <c r="I243" i="1"/>
  <c r="I235" i="1"/>
  <c r="I227" i="1"/>
  <c r="I219" i="1"/>
  <c r="I211" i="1"/>
  <c r="I203" i="1"/>
  <c r="I195" i="1"/>
  <c r="I187" i="1"/>
  <c r="I179" i="1"/>
  <c r="I171" i="1"/>
  <c r="I163" i="1"/>
  <c r="I155" i="1"/>
  <c r="I147" i="1"/>
  <c r="I139" i="1"/>
  <c r="I131" i="1"/>
  <c r="I123" i="1"/>
  <c r="I115" i="1"/>
  <c r="I107" i="1"/>
  <c r="I99" i="1"/>
  <c r="I91" i="1"/>
  <c r="I83" i="1"/>
  <c r="I75" i="1"/>
  <c r="I67" i="1"/>
  <c r="I59" i="1"/>
  <c r="I51" i="1"/>
  <c r="I43" i="1"/>
  <c r="I35" i="1"/>
  <c r="I27" i="1"/>
  <c r="I19" i="1"/>
  <c r="I11" i="1"/>
  <c r="I503" i="1"/>
  <c r="I495" i="1"/>
  <c r="I487" i="1"/>
  <c r="I479" i="1"/>
  <c r="I471" i="1"/>
  <c r="I463" i="1"/>
  <c r="I455" i="1"/>
  <c r="I447" i="1"/>
  <c r="I439" i="1"/>
  <c r="I431" i="1"/>
  <c r="I423" i="1"/>
  <c r="I415" i="1"/>
  <c r="I407" i="1"/>
  <c r="I399" i="1"/>
  <c r="I391" i="1"/>
  <c r="I383" i="1"/>
  <c r="I375" i="1"/>
  <c r="I367" i="1"/>
  <c r="I359" i="1"/>
  <c r="I351" i="1"/>
  <c r="I343" i="1"/>
  <c r="I335" i="1"/>
  <c r="I327" i="1"/>
  <c r="I319" i="1"/>
  <c r="I311" i="1"/>
  <c r="I303" i="1"/>
  <c r="I295" i="1"/>
  <c r="I287" i="1"/>
  <c r="I279" i="1"/>
  <c r="I271" i="1"/>
  <c r="I263" i="1"/>
  <c r="I255" i="1"/>
  <c r="I247" i="1"/>
  <c r="I239" i="1"/>
  <c r="I231" i="1"/>
  <c r="I223" i="1"/>
  <c r="I215" i="1"/>
  <c r="I207" i="1"/>
  <c r="I199" i="1"/>
  <c r="I191" i="1"/>
  <c r="I183" i="1"/>
  <c r="I175" i="1"/>
  <c r="I167" i="1"/>
  <c r="I159" i="1"/>
  <c r="I151" i="1"/>
  <c r="I143" i="1"/>
  <c r="I135" i="1"/>
  <c r="I127" i="1"/>
  <c r="I119" i="1"/>
  <c r="I111" i="1"/>
  <c r="I103" i="1"/>
  <c r="I95" i="1"/>
  <c r="I87" i="1"/>
  <c r="I79" i="1"/>
  <c r="I71" i="1"/>
  <c r="I63" i="1"/>
  <c r="I55" i="1"/>
  <c r="I47" i="1"/>
  <c r="I39" i="1"/>
  <c r="I31" i="1"/>
  <c r="I23" i="1"/>
  <c r="I15" i="1"/>
  <c r="I7" i="1"/>
  <c r="I500" i="1"/>
  <c r="I492" i="1"/>
  <c r="I484" i="1"/>
  <c r="I476" i="1"/>
  <c r="I468" i="1"/>
  <c r="I460" i="1"/>
  <c r="I452" i="1"/>
  <c r="I444" i="1"/>
  <c r="I436" i="1"/>
  <c r="I428" i="1"/>
  <c r="I420" i="1"/>
  <c r="I412" i="1"/>
  <c r="I404" i="1"/>
  <c r="I396" i="1"/>
  <c r="I388" i="1"/>
  <c r="I380" i="1"/>
  <c r="I372" i="1"/>
  <c r="I364" i="1"/>
  <c r="I356" i="1"/>
  <c r="I348" i="1"/>
  <c r="I340" i="1"/>
  <c r="I332" i="1"/>
  <c r="I324" i="1"/>
  <c r="I316" i="1"/>
  <c r="I308" i="1"/>
  <c r="I300" i="1"/>
  <c r="I292" i="1"/>
  <c r="I284" i="1"/>
  <c r="I276" i="1"/>
  <c r="I268" i="1"/>
  <c r="I260" i="1"/>
  <c r="I252" i="1"/>
  <c r="I244" i="1"/>
  <c r="I236" i="1"/>
  <c r="I228" i="1"/>
  <c r="I220" i="1"/>
  <c r="I212" i="1"/>
  <c r="I204" i="1"/>
  <c r="I196" i="1"/>
  <c r="I188" i="1"/>
  <c r="I180" i="1"/>
  <c r="I172" i="1"/>
  <c r="I164" i="1"/>
  <c r="I156" i="1"/>
  <c r="I148" i="1"/>
  <c r="I140" i="1"/>
  <c r="I132" i="1"/>
  <c r="I124" i="1"/>
  <c r="I116" i="1"/>
  <c r="I108" i="1"/>
  <c r="I100" i="1"/>
  <c r="I92" i="1"/>
  <c r="I84" i="1"/>
  <c r="I76" i="1"/>
  <c r="I68" i="1"/>
  <c r="I60" i="1"/>
  <c r="I52" i="1"/>
  <c r="I44" i="1"/>
  <c r="I36" i="1"/>
  <c r="I28" i="1"/>
  <c r="I20" i="1"/>
  <c r="I12" i="1"/>
  <c r="I4" i="1"/>
  <c r="I504" i="1"/>
  <c r="I496" i="1"/>
  <c r="I488" i="1"/>
  <c r="I480" i="1"/>
  <c r="I472" i="1"/>
  <c r="I464" i="1"/>
  <c r="I456" i="1"/>
  <c r="I448" i="1"/>
  <c r="I440" i="1"/>
  <c r="I432" i="1"/>
  <c r="I424" i="1"/>
  <c r="I416" i="1"/>
  <c r="I408" i="1"/>
  <c r="I400" i="1"/>
  <c r="I392" i="1"/>
  <c r="I384" i="1"/>
  <c r="I376" i="1"/>
  <c r="I368" i="1"/>
  <c r="I360" i="1"/>
  <c r="I352" i="1"/>
  <c r="I344" i="1"/>
  <c r="I336" i="1"/>
  <c r="I328" i="1"/>
  <c r="I320" i="1"/>
  <c r="I312" i="1"/>
  <c r="I304" i="1"/>
  <c r="I296" i="1"/>
  <c r="I288" i="1"/>
  <c r="I280" i="1"/>
  <c r="I272" i="1"/>
  <c r="I264" i="1"/>
  <c r="I256" i="1"/>
  <c r="I248" i="1"/>
  <c r="I240" i="1"/>
  <c r="I232" i="1"/>
  <c r="I224" i="1"/>
  <c r="I216" i="1"/>
  <c r="I208" i="1"/>
  <c r="I200" i="1"/>
  <c r="I192" i="1"/>
  <c r="I184" i="1"/>
  <c r="I176" i="1"/>
  <c r="I168" i="1"/>
  <c r="I160" i="1"/>
  <c r="I152" i="1"/>
  <c r="I144" i="1"/>
  <c r="I136" i="1"/>
  <c r="I128" i="1"/>
  <c r="I120" i="1"/>
  <c r="I112" i="1"/>
  <c r="I104" i="1"/>
  <c r="I96" i="1"/>
  <c r="I88" i="1"/>
  <c r="I80" i="1"/>
  <c r="I72" i="1"/>
  <c r="I64" i="1"/>
  <c r="I56" i="1"/>
  <c r="I48" i="1"/>
  <c r="I40" i="1"/>
  <c r="I32" i="1"/>
  <c r="I24" i="1"/>
  <c r="I16" i="1"/>
  <c r="I8" i="1"/>
  <c r="I501" i="1"/>
  <c r="I493" i="1"/>
  <c r="I485" i="1"/>
  <c r="I477" i="1"/>
  <c r="I469" i="1"/>
  <c r="I461" i="1"/>
  <c r="I453" i="1"/>
  <c r="I445" i="1"/>
  <c r="I437" i="1"/>
  <c r="I429" i="1"/>
  <c r="I421" i="1"/>
  <c r="I413" i="1"/>
  <c r="I405" i="1"/>
  <c r="I397" i="1"/>
  <c r="I389" i="1"/>
  <c r="I381" i="1"/>
  <c r="I373" i="1"/>
  <c r="I365" i="1"/>
  <c r="I357" i="1"/>
  <c r="I349" i="1"/>
  <c r="I341" i="1"/>
  <c r="I333" i="1"/>
  <c r="I325" i="1"/>
  <c r="I317" i="1"/>
  <c r="I309" i="1"/>
  <c r="I301" i="1"/>
  <c r="I293" i="1"/>
  <c r="I285" i="1"/>
  <c r="I277" i="1"/>
  <c r="I269" i="1"/>
  <c r="I261" i="1"/>
  <c r="I253" i="1"/>
  <c r="I245" i="1"/>
  <c r="I237" i="1"/>
  <c r="I229" i="1"/>
  <c r="I221" i="1"/>
  <c r="I213" i="1"/>
  <c r="I205" i="1"/>
  <c r="I197" i="1"/>
  <c r="I189" i="1"/>
  <c r="I181" i="1"/>
  <c r="I173" i="1"/>
  <c r="I165" i="1"/>
  <c r="I157" i="1"/>
  <c r="I149" i="1"/>
  <c r="I141" i="1"/>
  <c r="I133" i="1"/>
  <c r="I125" i="1"/>
  <c r="I117" i="1"/>
  <c r="I109" i="1"/>
  <c r="I101" i="1"/>
  <c r="I93" i="1"/>
  <c r="I85" i="1"/>
  <c r="I77" i="1"/>
  <c r="I69" i="1"/>
  <c r="I61" i="1"/>
  <c r="I53" i="1"/>
  <c r="I45" i="1"/>
  <c r="I37" i="1"/>
  <c r="I29" i="1"/>
  <c r="I21" i="1"/>
  <c r="I13" i="1"/>
  <c r="I5" i="1"/>
  <c r="I498" i="1"/>
  <c r="I490" i="1"/>
  <c r="I482" i="1"/>
  <c r="I474" i="1"/>
  <c r="I466" i="1"/>
  <c r="I458" i="1"/>
  <c r="I450" i="1"/>
  <c r="I442" i="1"/>
  <c r="I434" i="1"/>
  <c r="I426" i="1"/>
  <c r="I418" i="1"/>
  <c r="I410" i="1"/>
  <c r="I402" i="1"/>
  <c r="I394" i="1"/>
  <c r="I386" i="1"/>
  <c r="I378" i="1"/>
  <c r="I370" i="1"/>
  <c r="I362" i="1"/>
  <c r="I354" i="1"/>
  <c r="I346" i="1"/>
  <c r="I338" i="1"/>
  <c r="I330" i="1"/>
  <c r="I322" i="1"/>
  <c r="I314" i="1"/>
  <c r="I306" i="1"/>
  <c r="I298" i="1"/>
  <c r="I290" i="1"/>
  <c r="I282" i="1"/>
  <c r="I274" i="1"/>
  <c r="I266" i="1"/>
  <c r="I258" i="1"/>
  <c r="I250" i="1"/>
  <c r="I242" i="1"/>
  <c r="I234" i="1"/>
  <c r="I226" i="1"/>
  <c r="I218" i="1"/>
  <c r="I210" i="1"/>
  <c r="I202" i="1"/>
  <c r="I194" i="1"/>
  <c r="I186" i="1"/>
  <c r="I178" i="1"/>
  <c r="I170" i="1"/>
  <c r="I162" i="1"/>
  <c r="I154" i="1"/>
  <c r="I146" i="1"/>
  <c r="I138" i="1"/>
  <c r="I130" i="1"/>
  <c r="I122" i="1"/>
  <c r="I114" i="1"/>
  <c r="I106" i="1"/>
  <c r="I98" i="1"/>
  <c r="I90" i="1"/>
  <c r="I82" i="1"/>
  <c r="I74" i="1"/>
  <c r="I66" i="1"/>
  <c r="I58" i="1"/>
  <c r="I50" i="1"/>
  <c r="I42" i="1"/>
  <c r="I34" i="1"/>
  <c r="I26" i="1"/>
  <c r="I18" i="1"/>
  <c r="I10" i="1"/>
  <c r="I497" i="1"/>
  <c r="I489" i="1"/>
  <c r="I481" i="1"/>
  <c r="I473" i="1"/>
  <c r="I465" i="1"/>
  <c r="I457" i="1"/>
  <c r="I449" i="1"/>
  <c r="I441" i="1"/>
  <c r="I433" i="1"/>
  <c r="I425" i="1"/>
  <c r="I417" i="1"/>
  <c r="I409" i="1"/>
  <c r="I401" i="1"/>
  <c r="I393" i="1"/>
  <c r="I385" i="1"/>
  <c r="I377" i="1"/>
  <c r="I369" i="1"/>
  <c r="I361" i="1"/>
  <c r="I353" i="1"/>
  <c r="I345" i="1"/>
  <c r="I337" i="1"/>
  <c r="I329" i="1"/>
  <c r="I321" i="1"/>
  <c r="I313" i="1"/>
  <c r="I305" i="1"/>
  <c r="I297" i="1"/>
  <c r="I289" i="1"/>
  <c r="I281" i="1"/>
  <c r="I273" i="1"/>
  <c r="I265" i="1"/>
  <c r="I257" i="1"/>
  <c r="I249" i="1"/>
  <c r="I241" i="1"/>
  <c r="I233" i="1"/>
  <c r="I225" i="1"/>
  <c r="I217" i="1"/>
  <c r="I209" i="1"/>
  <c r="I201" i="1"/>
  <c r="I193" i="1"/>
  <c r="I185" i="1"/>
  <c r="I177" i="1"/>
  <c r="I169" i="1"/>
  <c r="I161" i="1"/>
  <c r="I153" i="1"/>
  <c r="I145" i="1"/>
  <c r="I137" i="1"/>
  <c r="I129" i="1"/>
  <c r="I121" i="1"/>
  <c r="I113" i="1"/>
  <c r="I105" i="1"/>
  <c r="I97" i="1"/>
  <c r="I89" i="1"/>
  <c r="I81" i="1"/>
  <c r="I73" i="1"/>
  <c r="I65" i="1"/>
  <c r="I57" i="1"/>
  <c r="I49" i="1"/>
  <c r="I41" i="1"/>
  <c r="I33" i="1"/>
  <c r="I25" i="1"/>
  <c r="I17" i="1"/>
  <c r="I9" i="1"/>
  <c r="F3" i="1"/>
  <c r="L4" i="2" l="1"/>
  <c r="N4" i="2" s="1"/>
  <c r="M4" i="2"/>
  <c r="I3" i="1"/>
  <c r="I505" i="1" s="1"/>
  <c r="F505" i="1"/>
</calcChain>
</file>

<file path=xl/sharedStrings.xml><?xml version="1.0" encoding="utf-8"?>
<sst xmlns="http://schemas.openxmlformats.org/spreadsheetml/2006/main" count="3217" uniqueCount="1112">
  <si>
    <t>Customer ID</t>
  </si>
  <si>
    <t xml:space="preserve">Customer Name </t>
  </si>
  <si>
    <t>Product ID</t>
  </si>
  <si>
    <t>Item Name</t>
  </si>
  <si>
    <t>Price</t>
  </si>
  <si>
    <t>Quantity</t>
  </si>
  <si>
    <t>Amount</t>
  </si>
  <si>
    <t>Discount</t>
  </si>
  <si>
    <t>John Cena</t>
  </si>
  <si>
    <t>John Doe</t>
  </si>
  <si>
    <t>Dan Hunter</t>
  </si>
  <si>
    <t>Dennis Rodman</t>
  </si>
  <si>
    <t>Michael Jordan</t>
  </si>
  <si>
    <t>Scottie Pippen</t>
  </si>
  <si>
    <t>Trae Young</t>
  </si>
  <si>
    <t>Stephen Curry</t>
  </si>
  <si>
    <t>Luka Doncic</t>
  </si>
  <si>
    <t>Nikola Jokic</t>
  </si>
  <si>
    <t>Kyrie Irving</t>
  </si>
  <si>
    <t>Anthony Edwards</t>
  </si>
  <si>
    <t>Karl-Anthony Towns</t>
  </si>
  <si>
    <t>LeBron James</t>
  </si>
  <si>
    <t>Nick Young</t>
  </si>
  <si>
    <t>Derrick Rose</t>
  </si>
  <si>
    <t>Derrick Williams</t>
  </si>
  <si>
    <t>Deron Williams</t>
  </si>
  <si>
    <t>Kevin Love</t>
  </si>
  <si>
    <t>Allen Iverson</t>
  </si>
  <si>
    <t>Shaquille O'Neal</t>
  </si>
  <si>
    <t>John Stockton</t>
  </si>
  <si>
    <t>Steve Nash</t>
  </si>
  <si>
    <t>Karl Malone</t>
  </si>
  <si>
    <t>Steve Kerr</t>
  </si>
  <si>
    <t>Al Thornton</t>
  </si>
  <si>
    <t>Roy Hibbert</t>
  </si>
  <si>
    <t>Paul George</t>
  </si>
  <si>
    <t>Kawhi Leonard</t>
  </si>
  <si>
    <t>Kevin Durant</t>
  </si>
  <si>
    <t>Russell Westbrook</t>
  </si>
  <si>
    <t>Eric Gordon</t>
  </si>
  <si>
    <t>Al Horford</t>
  </si>
  <si>
    <t>James Harden</t>
  </si>
  <si>
    <t>Jordan Clarkson</t>
  </si>
  <si>
    <t>Chris Paul</t>
  </si>
  <si>
    <t>Terry Rozier</t>
  </si>
  <si>
    <t>Carlos Boozer</t>
  </si>
  <si>
    <t>Steven Adams</t>
  </si>
  <si>
    <t>Tony Parker</t>
  </si>
  <si>
    <t>Bruce Bowen</t>
  </si>
  <si>
    <t>Ray Allen</t>
  </si>
  <si>
    <t>Manu Ginobili</t>
  </si>
  <si>
    <t>Tim Duncan</t>
  </si>
  <si>
    <t>Klay Thompson</t>
  </si>
  <si>
    <t>Dwight Howard</t>
  </si>
  <si>
    <t>Rajon Rondo</t>
  </si>
  <si>
    <t>Kevin Garnett</t>
  </si>
  <si>
    <t>Dwyane Wade</t>
  </si>
  <si>
    <t>Paul Pierce</t>
  </si>
  <si>
    <t>Gilbert Arenas</t>
  </si>
  <si>
    <t>Tracy McGrady</t>
  </si>
  <si>
    <t>Jason Kidd</t>
  </si>
  <si>
    <t>Jason Williams</t>
  </si>
  <si>
    <t>Giannis Antetokounmpo</t>
  </si>
  <si>
    <t>Jason Tatum</t>
  </si>
  <si>
    <t>Jalen Brown</t>
  </si>
  <si>
    <t>Damian Lillard</t>
  </si>
  <si>
    <t>Anthony Davis</t>
  </si>
  <si>
    <t>Cabuyao</t>
  </si>
  <si>
    <t>Branch</t>
  </si>
  <si>
    <t>Calamba</t>
  </si>
  <si>
    <t>Santa Rosa</t>
  </si>
  <si>
    <t>San Pedro</t>
  </si>
  <si>
    <t>San Pablo</t>
  </si>
  <si>
    <t>Los Banos</t>
  </si>
  <si>
    <t>Pakil</t>
  </si>
  <si>
    <t>Paete</t>
  </si>
  <si>
    <t>Lumban</t>
  </si>
  <si>
    <t>Victoria</t>
  </si>
  <si>
    <t>Menu</t>
  </si>
  <si>
    <t>Tapsilog</t>
  </si>
  <si>
    <t>Longsilog</t>
  </si>
  <si>
    <t>Pares</t>
  </si>
  <si>
    <t>Mami</t>
  </si>
  <si>
    <t>Hotsilog</t>
  </si>
  <si>
    <t>Chicksilog</t>
  </si>
  <si>
    <t>Porksilog</t>
  </si>
  <si>
    <t>Azucarera</t>
  </si>
  <si>
    <t>Bopis</t>
  </si>
  <si>
    <t>Sinigang</t>
  </si>
  <si>
    <t>Chicken Adobo</t>
  </si>
  <si>
    <t>Pork Adobo</t>
  </si>
  <si>
    <t>Beef Tapa</t>
  </si>
  <si>
    <t>Binagoongan</t>
  </si>
  <si>
    <t>Menudo</t>
  </si>
  <si>
    <t>Caldereta</t>
  </si>
  <si>
    <t>Paksiw</t>
  </si>
  <si>
    <t>Goto</t>
  </si>
  <si>
    <t>Total</t>
  </si>
  <si>
    <t>Siomai Rice</t>
  </si>
  <si>
    <t>Softdrinks</t>
  </si>
  <si>
    <t>Ice Cream</t>
  </si>
  <si>
    <t>Rice (Half &amp; Full)</t>
  </si>
  <si>
    <t>Menu (per serving)</t>
  </si>
  <si>
    <t>SALES REPORT FOR THE MONTH OF MAY</t>
  </si>
  <si>
    <t>Grand Total</t>
  </si>
  <si>
    <t>Sum of Amount</t>
  </si>
  <si>
    <t>Row Labels</t>
  </si>
  <si>
    <t>Sum of Quantity</t>
  </si>
  <si>
    <t>TABLE FOR BRANCHES WITH MOST EARNINGS</t>
  </si>
  <si>
    <t>TABLE FOR MOST ORDERS FROM CUSTOMER</t>
  </si>
  <si>
    <t>EI4803</t>
  </si>
  <si>
    <t>AXI36309</t>
  </si>
  <si>
    <t>EI9020</t>
  </si>
  <si>
    <t>AXI61190</t>
  </si>
  <si>
    <t>EI5118</t>
  </si>
  <si>
    <t>AXI57981</t>
  </si>
  <si>
    <t>EI8899</t>
  </si>
  <si>
    <t>AXI26980</t>
  </si>
  <si>
    <t>EI2939</t>
  </si>
  <si>
    <t>AXI45441</t>
  </si>
  <si>
    <t>EI9216</t>
  </si>
  <si>
    <t>AXI61082</t>
  </si>
  <si>
    <t>EI8149</t>
  </si>
  <si>
    <t>AXI16672</t>
  </si>
  <si>
    <t>EI2778</t>
  </si>
  <si>
    <t>AXI35709</t>
  </si>
  <si>
    <t>EI8270</t>
  </si>
  <si>
    <t>AXI38450</t>
  </si>
  <si>
    <t>EI6352</t>
  </si>
  <si>
    <t>AXI13113</t>
  </si>
  <si>
    <t>EI2692</t>
  </si>
  <si>
    <t>AXI32726</t>
  </si>
  <si>
    <t>EI5287</t>
  </si>
  <si>
    <t>AXI61174</t>
  </si>
  <si>
    <t>EI1988</t>
  </si>
  <si>
    <t>AXI18627</t>
  </si>
  <si>
    <t>EI9289</t>
  </si>
  <si>
    <t>AXI24418</t>
  </si>
  <si>
    <t>EI7659</t>
  </si>
  <si>
    <t>AXI20599</t>
  </si>
  <si>
    <t>EI1609</t>
  </si>
  <si>
    <t>AXI2341</t>
  </si>
  <si>
    <t>EI5880</t>
  </si>
  <si>
    <t>AXI55305</t>
  </si>
  <si>
    <t>EI5865</t>
  </si>
  <si>
    <t>AXI23999</t>
  </si>
  <si>
    <t>EI8804</t>
  </si>
  <si>
    <t>AXI50858</t>
  </si>
  <si>
    <t>EI6339</t>
  </si>
  <si>
    <t>AXI20832</t>
  </si>
  <si>
    <t>EI9418</t>
  </si>
  <si>
    <t>AXI84956</t>
  </si>
  <si>
    <t>EI2657</t>
  </si>
  <si>
    <t>AXI54835</t>
  </si>
  <si>
    <t>EI1874</t>
  </si>
  <si>
    <t>AXI30461</t>
  </si>
  <si>
    <t>EI9493</t>
  </si>
  <si>
    <t>AXI69487</t>
  </si>
  <si>
    <t>EI7109</t>
  </si>
  <si>
    <t>AXI85590</t>
  </si>
  <si>
    <t>EI5070</t>
  </si>
  <si>
    <t>AXI59055</t>
  </si>
  <si>
    <t>EI2046</t>
  </si>
  <si>
    <t>AXI2203</t>
  </si>
  <si>
    <t>EI1986</t>
  </si>
  <si>
    <t>AXI17213</t>
  </si>
  <si>
    <t>EI9862</t>
  </si>
  <si>
    <t>AXI65825</t>
  </si>
  <si>
    <t>EI1745</t>
  </si>
  <si>
    <t>AXI82347</t>
  </si>
  <si>
    <t>EI6331</t>
  </si>
  <si>
    <t>AXI78156</t>
  </si>
  <si>
    <t>EI5376</t>
  </si>
  <si>
    <t>AXI16945</t>
  </si>
  <si>
    <t>EI8007</t>
  </si>
  <si>
    <t>AXI943</t>
  </si>
  <si>
    <t>EI3601</t>
  </si>
  <si>
    <t>AXI23223</t>
  </si>
  <si>
    <t>EI3153</t>
  </si>
  <si>
    <t>AXI45098</t>
  </si>
  <si>
    <t>EI4091</t>
  </si>
  <si>
    <t>AXI25140</t>
  </si>
  <si>
    <t>EI2511</t>
  </si>
  <si>
    <t>AXI39474</t>
  </si>
  <si>
    <t>EI6158</t>
  </si>
  <si>
    <t>AXI20512</t>
  </si>
  <si>
    <t>EI9172</t>
  </si>
  <si>
    <t>AXI7564</t>
  </si>
  <si>
    <t>EI1661</t>
  </si>
  <si>
    <t>AXI57266</t>
  </si>
  <si>
    <t>EI6465</t>
  </si>
  <si>
    <t>AXI76370</t>
  </si>
  <si>
    <t>EI1419</t>
  </si>
  <si>
    <t>AXI19955</t>
  </si>
  <si>
    <t>EI2275</t>
  </si>
  <si>
    <t>AXI64987</t>
  </si>
  <si>
    <t>EI2905</t>
  </si>
  <si>
    <t>AXI61122</t>
  </si>
  <si>
    <t>EI6038</t>
  </si>
  <si>
    <t>AXI53887</t>
  </si>
  <si>
    <t>EI7527</t>
  </si>
  <si>
    <t>AXI46112</t>
  </si>
  <si>
    <t>EI4953</t>
  </si>
  <si>
    <t>AXI59835</t>
  </si>
  <si>
    <t>EI4067</t>
  </si>
  <si>
    <t>AXI87663</t>
  </si>
  <si>
    <t>EI7392</t>
  </si>
  <si>
    <t>AXI22646</t>
  </si>
  <si>
    <t>EI9354</t>
  </si>
  <si>
    <t>AXI18116</t>
  </si>
  <si>
    <t>EI3608</t>
  </si>
  <si>
    <t>AXI48845</t>
  </si>
  <si>
    <t>EI8080</t>
  </si>
  <si>
    <t>AXI9660</t>
  </si>
  <si>
    <t>EI2797</t>
  </si>
  <si>
    <t>AXI78172</t>
  </si>
  <si>
    <t>EI9486</t>
  </si>
  <si>
    <t>AXI42644</t>
  </si>
  <si>
    <t>EI3743</t>
  </si>
  <si>
    <t>AXI75003</t>
  </si>
  <si>
    <t>EI7956</t>
  </si>
  <si>
    <t>AXI21457</t>
  </si>
  <si>
    <t>EI2100</t>
  </si>
  <si>
    <t>AXI76241</t>
  </si>
  <si>
    <t>EI4703</t>
  </si>
  <si>
    <t>AXI71113</t>
  </si>
  <si>
    <t>EI9110</t>
  </si>
  <si>
    <t>AXI77162</t>
  </si>
  <si>
    <t>EI9609</t>
  </si>
  <si>
    <t>AXI59061</t>
  </si>
  <si>
    <t>EI7514</t>
  </si>
  <si>
    <t>AXI29764</t>
  </si>
  <si>
    <t>EI8759</t>
  </si>
  <si>
    <t>AXI87311</t>
  </si>
  <si>
    <t>EI4914</t>
  </si>
  <si>
    <t>AXI70951</t>
  </si>
  <si>
    <t>EI7290</t>
  </si>
  <si>
    <t>AXI57188</t>
  </si>
  <si>
    <t>EI8815</t>
  </si>
  <si>
    <t>AXI18894</t>
  </si>
  <si>
    <t>EI4102</t>
  </si>
  <si>
    <t>AXI64623</t>
  </si>
  <si>
    <t>EI4706</t>
  </si>
  <si>
    <t>AXI72182</t>
  </si>
  <si>
    <t>EI7420</t>
  </si>
  <si>
    <t>AXI3090</t>
  </si>
  <si>
    <t>EI3356</t>
  </si>
  <si>
    <t>AXI36097</t>
  </si>
  <si>
    <t>EI2487</t>
  </si>
  <si>
    <t>AXI49147</t>
  </si>
  <si>
    <t>EI2301</t>
  </si>
  <si>
    <t>AXI64896</t>
  </si>
  <si>
    <t>EI1970</t>
  </si>
  <si>
    <t>AXI37779</t>
  </si>
  <si>
    <t>EI2515</t>
  </si>
  <si>
    <t>AXI76636</t>
  </si>
  <si>
    <t>EI8935</t>
  </si>
  <si>
    <t>AXI32498</t>
  </si>
  <si>
    <t>EI7178</t>
  </si>
  <si>
    <t>AXI50481</t>
  </si>
  <si>
    <t>EI3696</t>
  </si>
  <si>
    <t>AXI30896</t>
  </si>
  <si>
    <t>EI3859</t>
  </si>
  <si>
    <t>AXI5404</t>
  </si>
  <si>
    <t>EI4766</t>
  </si>
  <si>
    <t>AXI56647</t>
  </si>
  <si>
    <t>EI4159</t>
  </si>
  <si>
    <t>AXI39296</t>
  </si>
  <si>
    <t>EI8600</t>
  </si>
  <si>
    <t>AXI65522</t>
  </si>
  <si>
    <t>EI4791</t>
  </si>
  <si>
    <t>AXI1950</t>
  </si>
  <si>
    <t>EI2222</t>
  </si>
  <si>
    <t>AXI10296</t>
  </si>
  <si>
    <t>EI8180</t>
  </si>
  <si>
    <t>AXI59639</t>
  </si>
  <si>
    <t>EI4665</t>
  </si>
  <si>
    <t>AXI59488</t>
  </si>
  <si>
    <t>EI4348</t>
  </si>
  <si>
    <t>AXI60580</t>
  </si>
  <si>
    <t>EI1677</t>
  </si>
  <si>
    <t>AXI79455</t>
  </si>
  <si>
    <t>EI6686</t>
  </si>
  <si>
    <t>AXI15355</t>
  </si>
  <si>
    <t>EI3087</t>
  </si>
  <si>
    <t>AXI44363</t>
  </si>
  <si>
    <t>EI1942</t>
  </si>
  <si>
    <t>AXI61648</t>
  </si>
  <si>
    <t>EI6794</t>
  </si>
  <si>
    <t>AXI13742</t>
  </si>
  <si>
    <t>EI3892</t>
  </si>
  <si>
    <t>AXI46486</t>
  </si>
  <si>
    <t>EI2785</t>
  </si>
  <si>
    <t>AXI41991</t>
  </si>
  <si>
    <t>EI1837</t>
  </si>
  <si>
    <t>AXI3002</t>
  </si>
  <si>
    <t>EI7501</t>
  </si>
  <si>
    <t>AXI38522</t>
  </si>
  <si>
    <t>EI3706</t>
  </si>
  <si>
    <t>AXI48121</t>
  </si>
  <si>
    <t>EI1099</t>
  </si>
  <si>
    <t>AXI46013</t>
  </si>
  <si>
    <t>EI6334</t>
  </si>
  <si>
    <t>AXI23616</t>
  </si>
  <si>
    <t>EI5638</t>
  </si>
  <si>
    <t>AXI33195</t>
  </si>
  <si>
    <t>EI9068</t>
  </si>
  <si>
    <t>AXI48777</t>
  </si>
  <si>
    <t>EI1194</t>
  </si>
  <si>
    <t>AXI24762</t>
  </si>
  <si>
    <t>EI5241</t>
  </si>
  <si>
    <t>AXI11838</t>
  </si>
  <si>
    <t>EI1127</t>
  </si>
  <si>
    <t>AXI23593</t>
  </si>
  <si>
    <t>EI9149</t>
  </si>
  <si>
    <t>AXI73942</t>
  </si>
  <si>
    <t>EI9384</t>
  </si>
  <si>
    <t>AXI7311</t>
  </si>
  <si>
    <t>EI9839</t>
  </si>
  <si>
    <t>AXI58073</t>
  </si>
  <si>
    <t>EI5629</t>
  </si>
  <si>
    <t>AXI75244</t>
  </si>
  <si>
    <t>EI7699</t>
  </si>
  <si>
    <t>AXI47911</t>
  </si>
  <si>
    <t>EI6120</t>
  </si>
  <si>
    <t>AXI48360</t>
  </si>
  <si>
    <t>EI8308</t>
  </si>
  <si>
    <t>AXI86480</t>
  </si>
  <si>
    <t>EI4463</t>
  </si>
  <si>
    <t>AXI28282</t>
  </si>
  <si>
    <t>EI1280</t>
  </si>
  <si>
    <t>AXI15997</t>
  </si>
  <si>
    <t>EI1271</t>
  </si>
  <si>
    <t>AXI80610</t>
  </si>
  <si>
    <t>EI7872</t>
  </si>
  <si>
    <t>AXI32834</t>
  </si>
  <si>
    <t>EI1468</t>
  </si>
  <si>
    <t>AXI71098</t>
  </si>
  <si>
    <t>EI1608</t>
  </si>
  <si>
    <t>AXI37027</t>
  </si>
  <si>
    <t>EI5400</t>
  </si>
  <si>
    <t>AXI36580</t>
  </si>
  <si>
    <t>EI6932</t>
  </si>
  <si>
    <t>AXI31497</t>
  </si>
  <si>
    <t>EI9533</t>
  </si>
  <si>
    <t>AXI63174</t>
  </si>
  <si>
    <t>EI2862</t>
  </si>
  <si>
    <t>AXI69586</t>
  </si>
  <si>
    <t>EI9969</t>
  </si>
  <si>
    <t>AXI58664</t>
  </si>
  <si>
    <t>EI5257</t>
  </si>
  <si>
    <t>AXI34772</t>
  </si>
  <si>
    <t>EI3616</t>
  </si>
  <si>
    <t>AXI42397</t>
  </si>
  <si>
    <t>EI8345</t>
  </si>
  <si>
    <t>AXI9514</t>
  </si>
  <si>
    <t>EI7793</t>
  </si>
  <si>
    <t>AXI87657</t>
  </si>
  <si>
    <t>EI2226</t>
  </si>
  <si>
    <t>AXI2335</t>
  </si>
  <si>
    <t>EI3833</t>
  </si>
  <si>
    <t>AXI33065</t>
  </si>
  <si>
    <t>EI2215</t>
  </si>
  <si>
    <t>AXI78377</t>
  </si>
  <si>
    <t>EI9183</t>
  </si>
  <si>
    <t>AXI61802</t>
  </si>
  <si>
    <t>EI4846</t>
  </si>
  <si>
    <t>AXI78305</t>
  </si>
  <si>
    <t>EI3407</t>
  </si>
  <si>
    <t>AXI88355</t>
  </si>
  <si>
    <t>EI8321</t>
  </si>
  <si>
    <t>AXI38954</t>
  </si>
  <si>
    <t>EI2932</t>
  </si>
  <si>
    <t>AXI68108</t>
  </si>
  <si>
    <t>EI8327</t>
  </si>
  <si>
    <t>AXI89039</t>
  </si>
  <si>
    <t>EI5984</t>
  </si>
  <si>
    <t>AXI10222</t>
  </si>
  <si>
    <t>EI5409</t>
  </si>
  <si>
    <t>AXI30574</t>
  </si>
  <si>
    <t>EI3546</t>
  </si>
  <si>
    <t>AXI21843</t>
  </si>
  <si>
    <t>EI4704</t>
  </si>
  <si>
    <t>AXI61821</t>
  </si>
  <si>
    <t>EI9234</t>
  </si>
  <si>
    <t>AXI65862</t>
  </si>
  <si>
    <t>EI6846</t>
  </si>
  <si>
    <t>AXI48623</t>
  </si>
  <si>
    <t>EI2933</t>
  </si>
  <si>
    <t>AXI37316</t>
  </si>
  <si>
    <t>EI7682</t>
  </si>
  <si>
    <t>AXI15695</t>
  </si>
  <si>
    <t>EI6389</t>
  </si>
  <si>
    <t>AXI46974</t>
  </si>
  <si>
    <t>EI6840</t>
  </si>
  <si>
    <t>AXI82786</t>
  </si>
  <si>
    <t>EI2257</t>
  </si>
  <si>
    <t>AXI27979</t>
  </si>
  <si>
    <t>EI5414</t>
  </si>
  <si>
    <t>AXI13869</t>
  </si>
  <si>
    <t>EI5710</t>
  </si>
  <si>
    <t>AXI34714</t>
  </si>
  <si>
    <t>EI7827</t>
  </si>
  <si>
    <t>AXI24361</t>
  </si>
  <si>
    <t>EI1003</t>
  </si>
  <si>
    <t>AXI21601</t>
  </si>
  <si>
    <t>EI3437</t>
  </si>
  <si>
    <t>AXI38828</t>
  </si>
  <si>
    <t>EI3351</t>
  </si>
  <si>
    <t>AXI16454</t>
  </si>
  <si>
    <t>EI5478</t>
  </si>
  <si>
    <t>AXI43544</t>
  </si>
  <si>
    <t>EI9505</t>
  </si>
  <si>
    <t>AXI733</t>
  </si>
  <si>
    <t>EI4056</t>
  </si>
  <si>
    <t>AXI80339</t>
  </si>
  <si>
    <t>EI7759</t>
  </si>
  <si>
    <t>AXI75023</t>
  </si>
  <si>
    <t>EI3380</t>
  </si>
  <si>
    <t>AXI62128</t>
  </si>
  <si>
    <t>EI4771</t>
  </si>
  <si>
    <t>AXI39502</t>
  </si>
  <si>
    <t>EI1485</t>
  </si>
  <si>
    <t>AXI83784</t>
  </si>
  <si>
    <t>EI9668</t>
  </si>
  <si>
    <t>AXI68021</t>
  </si>
  <si>
    <t>EI2246</t>
  </si>
  <si>
    <t>AXI42598</t>
  </si>
  <si>
    <t>EI5279</t>
  </si>
  <si>
    <t>AXI8680</t>
  </si>
  <si>
    <t>EI7478</t>
  </si>
  <si>
    <t>AXI34164</t>
  </si>
  <si>
    <t>EI6645</t>
  </si>
  <si>
    <t>AXI77703</t>
  </si>
  <si>
    <t>EI3481</t>
  </si>
  <si>
    <t>AXI83250</t>
  </si>
  <si>
    <t>EI6904</t>
  </si>
  <si>
    <t>AXI75701</t>
  </si>
  <si>
    <t>EI7276</t>
  </si>
  <si>
    <t>AXI26068</t>
  </si>
  <si>
    <t>AXI24624</t>
  </si>
  <si>
    <t>EI5800</t>
  </si>
  <si>
    <t>AXI6390</t>
  </si>
  <si>
    <t>EI5112</t>
  </si>
  <si>
    <t>AXI59592</t>
  </si>
  <si>
    <t>EI4136</t>
  </si>
  <si>
    <t>AXI50104</t>
  </si>
  <si>
    <t>EI1855</t>
  </si>
  <si>
    <t>AXI67540</t>
  </si>
  <si>
    <t>EI6720</t>
  </si>
  <si>
    <t>AXI14374</t>
  </si>
  <si>
    <t>EI3520</t>
  </si>
  <si>
    <t>AXI62096</t>
  </si>
  <si>
    <t>EI9281</t>
  </si>
  <si>
    <t>AXI2491</t>
  </si>
  <si>
    <t>EI8196</t>
  </si>
  <si>
    <t>AXI87509</t>
  </si>
  <si>
    <t>EI5373</t>
  </si>
  <si>
    <t>AXI26592</t>
  </si>
  <si>
    <t>EI2153</t>
  </si>
  <si>
    <t>AXI73549</t>
  </si>
  <si>
    <t>EI8113</t>
  </si>
  <si>
    <t>AXI78669</t>
  </si>
  <si>
    <t>EI5699</t>
  </si>
  <si>
    <t>AXI80604</t>
  </si>
  <si>
    <t>EI2874</t>
  </si>
  <si>
    <t>AXI65709</t>
  </si>
  <si>
    <t>EI9271</t>
  </si>
  <si>
    <t>AXI61328</t>
  </si>
  <si>
    <t>EI5692</t>
  </si>
  <si>
    <t>AXI38634</t>
  </si>
  <si>
    <t>EI5617</t>
  </si>
  <si>
    <t>AXI85601</t>
  </si>
  <si>
    <t>EI8731</t>
  </si>
  <si>
    <t>AXI27027</t>
  </si>
  <si>
    <t>EI1155</t>
  </si>
  <si>
    <t>AXI11781</t>
  </si>
  <si>
    <t>EI9420</t>
  </si>
  <si>
    <t>AXI12395</t>
  </si>
  <si>
    <t>EI7390</t>
  </si>
  <si>
    <t>AXI32830</t>
  </si>
  <si>
    <t>EI3239</t>
  </si>
  <si>
    <t>AXI24231</t>
  </si>
  <si>
    <t>EI9482</t>
  </si>
  <si>
    <t>AXI81755</t>
  </si>
  <si>
    <t>EI8286</t>
  </si>
  <si>
    <t>AXI34383</t>
  </si>
  <si>
    <t>EI7833</t>
  </si>
  <si>
    <t>AXI81461</t>
  </si>
  <si>
    <t>EI8805</t>
  </si>
  <si>
    <t>AXI19323</t>
  </si>
  <si>
    <t>EI8729</t>
  </si>
  <si>
    <t>AXI23434</t>
  </si>
  <si>
    <t>EI9018</t>
  </si>
  <si>
    <t>AXI28290</t>
  </si>
  <si>
    <t>EI3235</t>
  </si>
  <si>
    <t>AXI85602</t>
  </si>
  <si>
    <t>EI4755</t>
  </si>
  <si>
    <t>AXI74517</t>
  </si>
  <si>
    <t>EI7168</t>
  </si>
  <si>
    <t>AXI22337</t>
  </si>
  <si>
    <t>EI1476</t>
  </si>
  <si>
    <t>AXI67855</t>
  </si>
  <si>
    <t>EI9857</t>
  </si>
  <si>
    <t>AXI65590</t>
  </si>
  <si>
    <t>EI9479</t>
  </si>
  <si>
    <t>AXI66985</t>
  </si>
  <si>
    <t>EI8230</t>
  </si>
  <si>
    <t>AXI42058</t>
  </si>
  <si>
    <t>EI4987</t>
  </si>
  <si>
    <t>AXI86720</t>
  </si>
  <si>
    <t>EI4831</t>
  </si>
  <si>
    <t>AXI12737</t>
  </si>
  <si>
    <t>EI3148</t>
  </si>
  <si>
    <t>AXI79343</t>
  </si>
  <si>
    <t>EI9220</t>
  </si>
  <si>
    <t>AXI31486</t>
  </si>
  <si>
    <t>EI5135</t>
  </si>
  <si>
    <t>AXI27410</t>
  </si>
  <si>
    <t>EI7966</t>
  </si>
  <si>
    <t>AXI40156</t>
  </si>
  <si>
    <t>EI7036</t>
  </si>
  <si>
    <t>AXI56624</t>
  </si>
  <si>
    <t>EI7732</t>
  </si>
  <si>
    <t>AXI58016</t>
  </si>
  <si>
    <t>EI2663</t>
  </si>
  <si>
    <t>AXI74358</t>
  </si>
  <si>
    <t>EI8768</t>
  </si>
  <si>
    <t>AXI67029</t>
  </si>
  <si>
    <t>EI1005</t>
  </si>
  <si>
    <t>AXI85389</t>
  </si>
  <si>
    <t>EI3202</t>
  </si>
  <si>
    <t>AXI58746</t>
  </si>
  <si>
    <t>EI3624</t>
  </si>
  <si>
    <t>AXI27808</t>
  </si>
  <si>
    <t>EI6498</t>
  </si>
  <si>
    <t>AXI2737</t>
  </si>
  <si>
    <t>EI1559</t>
  </si>
  <si>
    <t>AXI87229</t>
  </si>
  <si>
    <t>AXI52922</t>
  </si>
  <si>
    <t>EI6425</t>
  </si>
  <si>
    <t>AXI19161</t>
  </si>
  <si>
    <t>EI9136</t>
  </si>
  <si>
    <t>AXI37215</t>
  </si>
  <si>
    <t>EI4142</t>
  </si>
  <si>
    <t>AXI30240</t>
  </si>
  <si>
    <t>EI6567</t>
  </si>
  <si>
    <t>AXI6221</t>
  </si>
  <si>
    <t>EI6804</t>
  </si>
  <si>
    <t>AXI88642</t>
  </si>
  <si>
    <t>EI3705</t>
  </si>
  <si>
    <t>AXI48772</t>
  </si>
  <si>
    <t>EI6023</t>
  </si>
  <si>
    <t>AXI3309</t>
  </si>
  <si>
    <t>EI1518</t>
  </si>
  <si>
    <t>AXI46865</t>
  </si>
  <si>
    <t>EI9253</t>
  </si>
  <si>
    <t>AXI46949</t>
  </si>
  <si>
    <t>EI6634</t>
  </si>
  <si>
    <t>AXI10297</t>
  </si>
  <si>
    <t>EI3006</t>
  </si>
  <si>
    <t>AXI42936</t>
  </si>
  <si>
    <t>EI8887</t>
  </si>
  <si>
    <t>AXI79021</t>
  </si>
  <si>
    <t>EI6828</t>
  </si>
  <si>
    <t>AXI64454</t>
  </si>
  <si>
    <t>EI9623</t>
  </si>
  <si>
    <t>AXI31658</t>
  </si>
  <si>
    <t>EI1875</t>
  </si>
  <si>
    <t>AXI2063</t>
  </si>
  <si>
    <t>EI7995</t>
  </si>
  <si>
    <t>AXI30630</t>
  </si>
  <si>
    <t>EI7803</t>
  </si>
  <si>
    <t>AXI25305</t>
  </si>
  <si>
    <t>EI2423</t>
  </si>
  <si>
    <t>AXI58192</t>
  </si>
  <si>
    <t>EI5911</t>
  </si>
  <si>
    <t>AXI24465</t>
  </si>
  <si>
    <t>EI7680</t>
  </si>
  <si>
    <t>AXI36304</t>
  </si>
  <si>
    <t>EI9775</t>
  </si>
  <si>
    <t>AXI728</t>
  </si>
  <si>
    <t>EI8430</t>
  </si>
  <si>
    <t>AXI52459</t>
  </si>
  <si>
    <t>EI4421</t>
  </si>
  <si>
    <t>AXI65995</t>
  </si>
  <si>
    <t>EI9900</t>
  </si>
  <si>
    <t>AXI63576</t>
  </si>
  <si>
    <t>EI2598</t>
  </si>
  <si>
    <t>AXI30954</t>
  </si>
  <si>
    <t>EI8519</t>
  </si>
  <si>
    <t>AXI29658</t>
  </si>
  <si>
    <t>EI8739</t>
  </si>
  <si>
    <t>AXI30806</t>
  </si>
  <si>
    <t>AXI16856</t>
  </si>
  <si>
    <t>EI3155</t>
  </si>
  <si>
    <t>AXI59838</t>
  </si>
  <si>
    <t>EI3996</t>
  </si>
  <si>
    <t>AXI18555</t>
  </si>
  <si>
    <t>EI6732</t>
  </si>
  <si>
    <t>AXI47334</t>
  </si>
  <si>
    <t>EI9646</t>
  </si>
  <si>
    <t>AXI68848</t>
  </si>
  <si>
    <t>EI1697</t>
  </si>
  <si>
    <t>AXI21714</t>
  </si>
  <si>
    <t>EI1148</t>
  </si>
  <si>
    <t>AXI28724</t>
  </si>
  <si>
    <t>EI6316</t>
  </si>
  <si>
    <t>AXI36792</t>
  </si>
  <si>
    <t>EI6454</t>
  </si>
  <si>
    <t>AXI29672</t>
  </si>
  <si>
    <t>EI6176</t>
  </si>
  <si>
    <t>AXI43790</t>
  </si>
  <si>
    <t>EI1738</t>
  </si>
  <si>
    <t>AXI70703</t>
  </si>
  <si>
    <t>EI9659</t>
  </si>
  <si>
    <t>AXI63870</t>
  </si>
  <si>
    <t>EI1614</t>
  </si>
  <si>
    <t>AXI47240</t>
  </si>
  <si>
    <t>EI7508</t>
  </si>
  <si>
    <t>AXI59987</t>
  </si>
  <si>
    <t>EI9006</t>
  </si>
  <si>
    <t>AXI14241</t>
  </si>
  <si>
    <t>EI3115</t>
  </si>
  <si>
    <t>AXI73559</t>
  </si>
  <si>
    <t>EI3322</t>
  </si>
  <si>
    <t>AXI84433</t>
  </si>
  <si>
    <t>EI7317</t>
  </si>
  <si>
    <t>AXI32762</t>
  </si>
  <si>
    <t>EI8523</t>
  </si>
  <si>
    <t>AXI4264</t>
  </si>
  <si>
    <t>EI5585</t>
  </si>
  <si>
    <t>AXI52580</t>
  </si>
  <si>
    <t>EI1205</t>
  </si>
  <si>
    <t>AXI27051</t>
  </si>
  <si>
    <t>EI6237</t>
  </si>
  <si>
    <t>AXI21943</t>
  </si>
  <si>
    <t>EI4697</t>
  </si>
  <si>
    <t>AXI51215</t>
  </si>
  <si>
    <t>EI3234</t>
  </si>
  <si>
    <t>AXI8970</t>
  </si>
  <si>
    <t>EI5473</t>
  </si>
  <si>
    <t>AXI16240</t>
  </si>
  <si>
    <t>EI2221</t>
  </si>
  <si>
    <t>AXI44888</t>
  </si>
  <si>
    <t>EI8042</t>
  </si>
  <si>
    <t>AXI77365</t>
  </si>
  <si>
    <t>EI1886</t>
  </si>
  <si>
    <t>AXI35548</t>
  </si>
  <si>
    <t>EI8484</t>
  </si>
  <si>
    <t>AXI56163</t>
  </si>
  <si>
    <t>EI4224</t>
  </si>
  <si>
    <t>AXI81766</t>
  </si>
  <si>
    <t>EI9927</t>
  </si>
  <si>
    <t>AXI12509</t>
  </si>
  <si>
    <t>EI7401</t>
  </si>
  <si>
    <t>AXI22838</t>
  </si>
  <si>
    <t>EI5277</t>
  </si>
  <si>
    <t>AXI744</t>
  </si>
  <si>
    <t>EI1547</t>
  </si>
  <si>
    <t>AXI36618</t>
  </si>
  <si>
    <t>EI2580</t>
  </si>
  <si>
    <t>AXI88894</t>
  </si>
  <si>
    <t>EI9964</t>
  </si>
  <si>
    <t>AXI63047</t>
  </si>
  <si>
    <t>EI2878</t>
  </si>
  <si>
    <t>AXI65407</t>
  </si>
  <si>
    <t>AXI84150</t>
  </si>
  <si>
    <t>EI5317</t>
  </si>
  <si>
    <t>AXI42912</t>
  </si>
  <si>
    <t>EI2552</t>
  </si>
  <si>
    <t>AXI19798</t>
  </si>
  <si>
    <t>EI5100</t>
  </si>
  <si>
    <t>AXI52217</t>
  </si>
  <si>
    <t>EI5375</t>
  </si>
  <si>
    <t>AXI88271</t>
  </si>
  <si>
    <t>EI7176</t>
  </si>
  <si>
    <t>AXI939</t>
  </si>
  <si>
    <t>EI1833</t>
  </si>
  <si>
    <t>AXI28771</t>
  </si>
  <si>
    <t>EI6385</t>
  </si>
  <si>
    <t>AXI31580</t>
  </si>
  <si>
    <t>EI3843</t>
  </si>
  <si>
    <t>AXI42650</t>
  </si>
  <si>
    <t>EI8228</t>
  </si>
  <si>
    <t>AXI23908</t>
  </si>
  <si>
    <t>EI4109</t>
  </si>
  <si>
    <t>AXI4397</t>
  </si>
  <si>
    <t>EI3932</t>
  </si>
  <si>
    <t>AXI153</t>
  </si>
  <si>
    <t>EI7338</t>
  </si>
  <si>
    <t>AXI56471</t>
  </si>
  <si>
    <t>EI1847</t>
  </si>
  <si>
    <t>AXI78470</t>
  </si>
  <si>
    <t>EI9039</t>
  </si>
  <si>
    <t>AXI74862</t>
  </si>
  <si>
    <t>EI6386</t>
  </si>
  <si>
    <t>AXI60631</t>
  </si>
  <si>
    <t>EI7102</t>
  </si>
  <si>
    <t>AXI76504</t>
  </si>
  <si>
    <t>EI4282</t>
  </si>
  <si>
    <t>AXI60038</t>
  </si>
  <si>
    <t>EI7468</t>
  </si>
  <si>
    <t>EI9934</t>
  </si>
  <si>
    <t>AXI33583</t>
  </si>
  <si>
    <t>EI3104</t>
  </si>
  <si>
    <t>AXI30658</t>
  </si>
  <si>
    <t>EI7355</t>
  </si>
  <si>
    <t>AXI16669</t>
  </si>
  <si>
    <t>EI8164</t>
  </si>
  <si>
    <t>AXI4148</t>
  </si>
  <si>
    <t>EI7594</t>
  </si>
  <si>
    <t>AXI72101</t>
  </si>
  <si>
    <t>EI8145</t>
  </si>
  <si>
    <t>AXI32416</t>
  </si>
  <si>
    <t>EI3667</t>
  </si>
  <si>
    <t>AXI2603</t>
  </si>
  <si>
    <t>EI5236</t>
  </si>
  <si>
    <t>AXI30377</t>
  </si>
  <si>
    <t>EI3534</t>
  </si>
  <si>
    <t>AXI47143</t>
  </si>
  <si>
    <t>EI4110</t>
  </si>
  <si>
    <t>AXI81777</t>
  </si>
  <si>
    <t>EI5778</t>
  </si>
  <si>
    <t>AXI13047</t>
  </si>
  <si>
    <t>EI1206</t>
  </si>
  <si>
    <t>AXI57471</t>
  </si>
  <si>
    <t>AXI48233</t>
  </si>
  <si>
    <t>AXI76593</t>
  </si>
  <si>
    <t>EI4331</t>
  </si>
  <si>
    <t>AXI17112</t>
  </si>
  <si>
    <t>EI3016</t>
  </si>
  <si>
    <t>AXI67864</t>
  </si>
  <si>
    <t>EI5269</t>
  </si>
  <si>
    <t>AXI19110</t>
  </si>
  <si>
    <t>EI7353</t>
  </si>
  <si>
    <t>AXI63771</t>
  </si>
  <si>
    <t>EI7189</t>
  </si>
  <si>
    <t>AXI82661</t>
  </si>
  <si>
    <t>EI9451</t>
  </si>
  <si>
    <t>AXI37935</t>
  </si>
  <si>
    <t>EI6044</t>
  </si>
  <si>
    <t>AXI20392</t>
  </si>
  <si>
    <t>EI7712</t>
  </si>
  <si>
    <t>AXI17974</t>
  </si>
  <si>
    <t>EI1331</t>
  </si>
  <si>
    <t>AXI2724</t>
  </si>
  <si>
    <t>EI6687</t>
  </si>
  <si>
    <t>AXI47023</t>
  </si>
  <si>
    <t>EI4772</t>
  </si>
  <si>
    <t>AXI67698</t>
  </si>
  <si>
    <t>EI3491</t>
  </si>
  <si>
    <t>AXI51104</t>
  </si>
  <si>
    <t>EI7593</t>
  </si>
  <si>
    <t>AXI68586</t>
  </si>
  <si>
    <t>AXI78878</t>
  </si>
  <si>
    <t>EI9924</t>
  </si>
  <si>
    <t>AXI20255</t>
  </si>
  <si>
    <t>EI7404</t>
  </si>
  <si>
    <t>AXI25245</t>
  </si>
  <si>
    <t>EI3189</t>
  </si>
  <si>
    <t>AXI75735</t>
  </si>
  <si>
    <t>EI4822</t>
  </si>
  <si>
    <t>AXI35814</t>
  </si>
  <si>
    <t>EI4890</t>
  </si>
  <si>
    <t>AXI28377</t>
  </si>
  <si>
    <t>EI6734</t>
  </si>
  <si>
    <t>AXI52916</t>
  </si>
  <si>
    <t>EI3078</t>
  </si>
  <si>
    <t>AXI77105</t>
  </si>
  <si>
    <t>EI9347</t>
  </si>
  <si>
    <t>AXI22589</t>
  </si>
  <si>
    <t>AXI23259</t>
  </si>
  <si>
    <t>EI3482</t>
  </si>
  <si>
    <t>AXI8470</t>
  </si>
  <si>
    <t>EI3261</t>
  </si>
  <si>
    <t>AXI75891</t>
  </si>
  <si>
    <t>EI9994</t>
  </si>
  <si>
    <t>AXI42564</t>
  </si>
  <si>
    <t>EI8541</t>
  </si>
  <si>
    <t>AXI29244</t>
  </si>
  <si>
    <t>EI3502</t>
  </si>
  <si>
    <t>AXI57707</t>
  </si>
  <si>
    <t>EI3596</t>
  </si>
  <si>
    <t>AXI75841</t>
  </si>
  <si>
    <t>EI3097</t>
  </si>
  <si>
    <t>AXI42856</t>
  </si>
  <si>
    <t>EI3638</t>
  </si>
  <si>
    <t>AXI21578</t>
  </si>
  <si>
    <t>EI1141</t>
  </si>
  <si>
    <t>AXI20964</t>
  </si>
  <si>
    <t>EI9743</t>
  </si>
  <si>
    <t>AXI77352</t>
  </si>
  <si>
    <t>EI6308</t>
  </si>
  <si>
    <t>AXI23150</t>
  </si>
  <si>
    <t>EI9050</t>
  </si>
  <si>
    <t>AXI34197</t>
  </si>
  <si>
    <t>EI1964</t>
  </si>
  <si>
    <t>AXI77419</t>
  </si>
  <si>
    <t>EI8063</t>
  </si>
  <si>
    <t>AXI9303</t>
  </si>
  <si>
    <t>EI2526</t>
  </si>
  <si>
    <t>AXI9011</t>
  </si>
  <si>
    <t>EI5750</t>
  </si>
  <si>
    <t>AXI12653</t>
  </si>
  <si>
    <t>EI6272</t>
  </si>
  <si>
    <t>AXI54890</t>
  </si>
  <si>
    <t>EI2388</t>
  </si>
  <si>
    <t>AXI40572</t>
  </si>
  <si>
    <t>EI1702</t>
  </si>
  <si>
    <t>AXI35698</t>
  </si>
  <si>
    <t>EI1258</t>
  </si>
  <si>
    <t>AXI43738</t>
  </si>
  <si>
    <t>EI8076</t>
  </si>
  <si>
    <t>AXI8418</t>
  </si>
  <si>
    <t>EI6792</t>
  </si>
  <si>
    <t>AXI72399</t>
  </si>
  <si>
    <t>EI9489</t>
  </si>
  <si>
    <t>AXI27888</t>
  </si>
  <si>
    <t>EI1239</t>
  </si>
  <si>
    <t>AXI4364</t>
  </si>
  <si>
    <t>EI6980</t>
  </si>
  <si>
    <t>AXI63669</t>
  </si>
  <si>
    <t>EI4917</t>
  </si>
  <si>
    <t>AXI45012</t>
  </si>
  <si>
    <t>EI1421</t>
  </si>
  <si>
    <t>AXI23820</t>
  </si>
  <si>
    <t>EI1546</t>
  </si>
  <si>
    <t>AXI66461</t>
  </si>
  <si>
    <t>EI9098</t>
  </si>
  <si>
    <t>AXI48405</t>
  </si>
  <si>
    <t>EI9224</t>
  </si>
  <si>
    <t>AXI46807</t>
  </si>
  <si>
    <t>AXI10098</t>
  </si>
  <si>
    <t>EI4025</t>
  </si>
  <si>
    <t>AXI13652</t>
  </si>
  <si>
    <t>EI3860</t>
  </si>
  <si>
    <t>AXI68902</t>
  </si>
  <si>
    <t>EI1509</t>
  </si>
  <si>
    <t>AXI3837</t>
  </si>
  <si>
    <t>EI3461</t>
  </si>
  <si>
    <t>AXI36211</t>
  </si>
  <si>
    <t>EI5774</t>
  </si>
  <si>
    <t>AXI3304</t>
  </si>
  <si>
    <t>EI6037</t>
  </si>
  <si>
    <t>AXI86959</t>
  </si>
  <si>
    <t>EI9260</t>
  </si>
  <si>
    <t>AXI162</t>
  </si>
  <si>
    <t>EI7608</t>
  </si>
  <si>
    <t>AXI251</t>
  </si>
  <si>
    <t>AXI85720</t>
  </si>
  <si>
    <t>EI4939</t>
  </si>
  <si>
    <t>AXI29424</t>
  </si>
  <si>
    <t>EI6704</t>
  </si>
  <si>
    <t>AXI71669</t>
  </si>
  <si>
    <t>EI9929</t>
  </si>
  <si>
    <t>AXI80571</t>
  </si>
  <si>
    <t>EI8912</t>
  </si>
  <si>
    <t>AXI86411</t>
  </si>
  <si>
    <t>EI1490</t>
  </si>
  <si>
    <t>AXI81335</t>
  </si>
  <si>
    <t>EI3402</t>
  </si>
  <si>
    <t>AXI58623</t>
  </si>
  <si>
    <t>EI9179</t>
  </si>
  <si>
    <t>AXI26837</t>
  </si>
  <si>
    <t>EI2165</t>
  </si>
  <si>
    <t>AXI88080</t>
  </si>
  <si>
    <t>EI8336</t>
  </si>
  <si>
    <t>AXI80343</t>
  </si>
  <si>
    <t>EI9402</t>
  </si>
  <si>
    <t>AXI54945</t>
  </si>
  <si>
    <t>EI8628</t>
  </si>
  <si>
    <t>AXI41528</t>
  </si>
  <si>
    <t>EI3496</t>
  </si>
  <si>
    <t>AXI9133</t>
  </si>
  <si>
    <t>EI7433</t>
  </si>
  <si>
    <t>AXI67184</t>
  </si>
  <si>
    <t>EI4878</t>
  </si>
  <si>
    <t>AXI38733</t>
  </si>
  <si>
    <t>EI2619</t>
  </si>
  <si>
    <t>AXI70483</t>
  </si>
  <si>
    <t>EI2798</t>
  </si>
  <si>
    <t>AXI43209</t>
  </si>
  <si>
    <t>EI1259</t>
  </si>
  <si>
    <t>AXI10093</t>
  </si>
  <si>
    <t>EI7797</t>
  </si>
  <si>
    <t>AXI16573</t>
  </si>
  <si>
    <t>AXI34359</t>
  </si>
  <si>
    <t>EI1256</t>
  </si>
  <si>
    <t>AXI27931</t>
  </si>
  <si>
    <t>EI2524</t>
  </si>
  <si>
    <t>AXI48038</t>
  </si>
  <si>
    <t>EI5157</t>
  </si>
  <si>
    <t>AXI35033</t>
  </si>
  <si>
    <t>EI2410</t>
  </si>
  <si>
    <t>AXI85487</t>
  </si>
  <si>
    <t>EI5311</t>
  </si>
  <si>
    <t>AXI68622</t>
  </si>
  <si>
    <t>EI2345</t>
  </si>
  <si>
    <t>AXI33683</t>
  </si>
  <si>
    <t>EI9078</t>
  </si>
  <si>
    <t>AXI27667</t>
  </si>
  <si>
    <t>EI1713</t>
  </si>
  <si>
    <t>AXI38873</t>
  </si>
  <si>
    <t>EI9615</t>
  </si>
  <si>
    <t>AXI15555</t>
  </si>
  <si>
    <t>EI4647</t>
  </si>
  <si>
    <t>AXI20563</t>
  </si>
  <si>
    <t>EI6564</t>
  </si>
  <si>
    <t>AXI86845</t>
  </si>
  <si>
    <t>EI4879</t>
  </si>
  <si>
    <t>AXI66776</t>
  </si>
  <si>
    <t>EI3484</t>
  </si>
  <si>
    <t>AXI3564</t>
  </si>
  <si>
    <t>EI6109</t>
  </si>
  <si>
    <t>AXI85205</t>
  </si>
  <si>
    <t>EI4236</t>
  </si>
  <si>
    <t>AXI87514</t>
  </si>
  <si>
    <t>EI9073</t>
  </si>
  <si>
    <t>AXI69808</t>
  </si>
  <si>
    <t>EI2604</t>
  </si>
  <si>
    <t>AXI72418</t>
  </si>
  <si>
    <t>EI9322</t>
  </si>
  <si>
    <t>EI9010</t>
  </si>
  <si>
    <t>AXI68028</t>
  </si>
  <si>
    <t>EI9350</t>
  </si>
  <si>
    <t>AXI26207</t>
  </si>
  <si>
    <t>EI9797</t>
  </si>
  <si>
    <t>AXI54027</t>
  </si>
  <si>
    <t>EI2448</t>
  </si>
  <si>
    <t>AXI84009</t>
  </si>
  <si>
    <t>EI7432</t>
  </si>
  <si>
    <t>AXI3320</t>
  </si>
  <si>
    <t>EI4408</t>
  </si>
  <si>
    <t>AXI19202</t>
  </si>
  <si>
    <t>EI8852</t>
  </si>
  <si>
    <t>AXI76637</t>
  </si>
  <si>
    <t>EI1905</t>
  </si>
  <si>
    <t>AXI15213</t>
  </si>
  <si>
    <t>EI5298</t>
  </si>
  <si>
    <t>AXI15429</t>
  </si>
  <si>
    <t>AXI52955</t>
  </si>
  <si>
    <t>AXI19404</t>
  </si>
  <si>
    <t>EI2659</t>
  </si>
  <si>
    <t>AXI29743</t>
  </si>
  <si>
    <t>EI4353</t>
  </si>
  <si>
    <t>AXI58650</t>
  </si>
  <si>
    <t>EI5066</t>
  </si>
  <si>
    <t>AXI70161</t>
  </si>
  <si>
    <t>EI8296</t>
  </si>
  <si>
    <t>AXI49717</t>
  </si>
  <si>
    <t>EI5695</t>
  </si>
  <si>
    <t>AXI5078</t>
  </si>
  <si>
    <t>EI5342</t>
  </si>
  <si>
    <t>AXI89244</t>
  </si>
  <si>
    <t>EI4106</t>
  </si>
  <si>
    <t>AXI76425</t>
  </si>
  <si>
    <t>EI7034</t>
  </si>
  <si>
    <t>AXI78825</t>
  </si>
  <si>
    <t>AXI62636</t>
  </si>
  <si>
    <t>EI3862</t>
  </si>
  <si>
    <t>AXI24202</t>
  </si>
  <si>
    <t>EI3641</t>
  </si>
  <si>
    <t>AXI88573</t>
  </si>
  <si>
    <t>EI6679</t>
  </si>
  <si>
    <t>AXI13349</t>
  </si>
  <si>
    <t>EI5049</t>
  </si>
  <si>
    <t>AXI52002</t>
  </si>
  <si>
    <t>EI5446</t>
  </si>
  <si>
    <t>AXI9930</t>
  </si>
  <si>
    <t>EI6481</t>
  </si>
  <si>
    <t>AXI84796</t>
  </si>
  <si>
    <t>EI8456</t>
  </si>
  <si>
    <t>AXI86065</t>
  </si>
  <si>
    <t>EI2078</t>
  </si>
  <si>
    <t>AXI37431</t>
  </si>
  <si>
    <t>EI7846</t>
  </si>
  <si>
    <t>AXI81587</t>
  </si>
  <si>
    <t>EI5622</t>
  </si>
  <si>
    <t>AXI6415</t>
  </si>
  <si>
    <t>EI8511</t>
  </si>
  <si>
    <t>AXI37929</t>
  </si>
  <si>
    <t>EI1828</t>
  </si>
  <si>
    <t>AXI64056</t>
  </si>
  <si>
    <t>EI6046</t>
  </si>
  <si>
    <t>AXI66911</t>
  </si>
  <si>
    <t>EI6406</t>
  </si>
  <si>
    <t>AXI27957</t>
  </si>
  <si>
    <t>EI4459</t>
  </si>
  <si>
    <t>AXI42217</t>
  </si>
  <si>
    <t>EI1710</t>
  </si>
  <si>
    <t>AXI7448</t>
  </si>
  <si>
    <t>EI3037</t>
  </si>
  <si>
    <t>AXI21988</t>
  </si>
  <si>
    <t>EI6380</t>
  </si>
  <si>
    <t>AXI37199</t>
  </si>
  <si>
    <t>EI8903</t>
  </si>
  <si>
    <t>AXI44427</t>
  </si>
  <si>
    <t>EI8857</t>
  </si>
  <si>
    <t>AXI28647</t>
  </si>
  <si>
    <t>AXI42279</t>
  </si>
  <si>
    <t>EI6144</t>
  </si>
  <si>
    <t>AXI86922</t>
  </si>
  <si>
    <t>EI4099</t>
  </si>
  <si>
    <t>AXI84960</t>
  </si>
  <si>
    <t>EI6832</t>
  </si>
  <si>
    <t>AXI51040</t>
  </si>
  <si>
    <t>EI1451</t>
  </si>
  <si>
    <t>AXI70155</t>
  </si>
  <si>
    <t>EI5457</t>
  </si>
  <si>
    <t>AXI32559</t>
  </si>
  <si>
    <t>EI2714</t>
  </si>
  <si>
    <t>AXI10216</t>
  </si>
  <si>
    <t>EI3626</t>
  </si>
  <si>
    <t>AXI1799</t>
  </si>
  <si>
    <t>EI7061</t>
  </si>
  <si>
    <t>AXI46731</t>
  </si>
  <si>
    <t>EI5839</t>
  </si>
  <si>
    <t>AXI76552</t>
  </si>
  <si>
    <t>EI5713</t>
  </si>
  <si>
    <t>AXI23338</t>
  </si>
  <si>
    <t>EI2990</t>
  </si>
  <si>
    <t>AXI15528</t>
  </si>
  <si>
    <t>EI4769</t>
  </si>
  <si>
    <t>AXI25703</t>
  </si>
  <si>
    <t>EI4209</t>
  </si>
  <si>
    <t>AXI77886</t>
  </si>
  <si>
    <t>EI7146</t>
  </si>
  <si>
    <t>AXI76344</t>
  </si>
  <si>
    <t>EI9841</t>
  </si>
  <si>
    <t>AXI75842</t>
  </si>
  <si>
    <t>EI3513</t>
  </si>
  <si>
    <t>AXI57653</t>
  </si>
  <si>
    <t>EI4474</t>
  </si>
  <si>
    <t>AXI77571</t>
  </si>
  <si>
    <t>EI3090</t>
  </si>
  <si>
    <t>AXI72431</t>
  </si>
  <si>
    <t>AXI5709</t>
  </si>
  <si>
    <t>EI8005</t>
  </si>
  <si>
    <t>AXI47511</t>
  </si>
  <si>
    <t>EI8675</t>
  </si>
  <si>
    <t>AXI60653</t>
  </si>
  <si>
    <t>EI7730</t>
  </si>
  <si>
    <t>AXI78898</t>
  </si>
  <si>
    <t>EI1454</t>
  </si>
  <si>
    <t>AXI63833</t>
  </si>
  <si>
    <t>EI6992</t>
  </si>
  <si>
    <t>AXI48489</t>
  </si>
  <si>
    <t>EI5410</t>
  </si>
  <si>
    <t>AXI66511</t>
  </si>
  <si>
    <t>AXI23842</t>
  </si>
  <si>
    <t>EI2794</t>
  </si>
  <si>
    <t>AXI56182</t>
  </si>
  <si>
    <t>EI5870</t>
  </si>
  <si>
    <t>AXI13834</t>
  </si>
  <si>
    <t>EI5115</t>
  </si>
  <si>
    <t>AXI32115</t>
  </si>
  <si>
    <t>EI1142</t>
  </si>
  <si>
    <t>AXI5955</t>
  </si>
  <si>
    <t>EI6239</t>
  </si>
  <si>
    <t>AXI64769</t>
  </si>
  <si>
    <t>EI9977</t>
  </si>
  <si>
    <t>AXI75775</t>
  </si>
  <si>
    <t>EI7165</t>
  </si>
  <si>
    <t>AXI54163</t>
  </si>
  <si>
    <t>EI9389</t>
  </si>
  <si>
    <t>AXI5359</t>
  </si>
  <si>
    <t>EI1810</t>
  </si>
  <si>
    <t>AXI76070</t>
  </si>
  <si>
    <t>EI3895</t>
  </si>
  <si>
    <t>AXI36348</t>
  </si>
  <si>
    <t>EI5222</t>
  </si>
  <si>
    <t>AXI47165</t>
  </si>
  <si>
    <t>EI7179</t>
  </si>
  <si>
    <t>AXI36625</t>
  </si>
  <si>
    <t>EI6457</t>
  </si>
  <si>
    <t>AXI21410</t>
  </si>
  <si>
    <t>EI8413</t>
  </si>
  <si>
    <t>AXI8214</t>
  </si>
  <si>
    <t>EI5444</t>
  </si>
  <si>
    <t>AXI15011</t>
  </si>
  <si>
    <t>EI1453</t>
  </si>
  <si>
    <t>AXI25118</t>
  </si>
  <si>
    <t>EI5441</t>
  </si>
  <si>
    <t>AXI55263</t>
  </si>
  <si>
    <t>EI7023</t>
  </si>
  <si>
    <t>AXI15977</t>
  </si>
  <si>
    <t>EI1629</t>
  </si>
  <si>
    <t>AXI66841</t>
  </si>
  <si>
    <t>EI9280</t>
  </si>
  <si>
    <t>AXI38500</t>
  </si>
  <si>
    <t>EI2507</t>
  </si>
  <si>
    <t>AXI6426</t>
  </si>
  <si>
    <t>EI7239</t>
  </si>
  <si>
    <t>AXI17659</t>
  </si>
  <si>
    <t>Branches</t>
  </si>
  <si>
    <t>ORDERS SUMMARY</t>
  </si>
  <si>
    <t>April</t>
  </si>
  <si>
    <t>SUMMARY OF SALES</t>
  </si>
  <si>
    <t>AMOUNT</t>
  </si>
  <si>
    <t>DIFFERENCE</t>
  </si>
  <si>
    <t>May (Current)</t>
  </si>
  <si>
    <t>SALES REPORT FOR MAY 2023</t>
  </si>
  <si>
    <t>SALES REPORT FOR PREVIOUS MONTH</t>
  </si>
  <si>
    <t>SLICERS</t>
  </si>
  <si>
    <t>TABLE FOR SALES</t>
  </si>
  <si>
    <t>CHART FOR SALES PER PRODUCT</t>
  </si>
  <si>
    <t>SALES CHART FOR BRANCHES WITH MOST EARNINGS</t>
  </si>
  <si>
    <t>SALES CHART FOR ORDERS BY CUSTOMER</t>
  </si>
  <si>
    <t>SALES CHART KINEME</t>
  </si>
  <si>
    <t>April (Previous Month)</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</si>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</sst>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9" x14ac:knownFonts="1">
    <font>
      <sz val="11"/>
      <color theme="1"/>
      <name val="Calibri"/>
      <family val="2"/>
      <scheme val="minor"/>
    </font>
    <font>
      <sz val="11"/>
      <color rgb="FF9C6500"/>
      <name val="Calibri"/>
      <family val="2"/>
      <scheme val="minor"/>
    </font>
    <font>
      <b/>
      <sz val="11"/>
      <color theme="1"/>
      <name val="Calibri"/>
      <family val="2"/>
      <scheme val="minor"/>
    </font>
    <font>
      <b/>
      <sz val="11"/>
      <color rgb="FF9C6500"/>
      <name val="Calibri"/>
      <family val="2"/>
      <scheme val="minor"/>
    </font>
    <font>
      <sz val="11"/>
      <color theme="1"/>
      <name val="Arial Black"/>
      <family val="2"/>
    </font>
    <font>
      <b/>
      <sz val="22"/>
      <color theme="0"/>
      <name val="Arial Black"/>
      <family val="2"/>
    </font>
    <font>
      <b/>
      <sz val="11"/>
      <color theme="0"/>
      <name val="Arial Black"/>
      <family val="2"/>
    </font>
    <font>
      <sz val="11"/>
      <color theme="1"/>
      <name val="Arial"/>
      <family val="2"/>
    </font>
    <font>
      <b/>
      <sz val="11"/>
      <color theme="0"/>
      <name val="Arial"/>
      <family val="2"/>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rgb="FF996633"/>
        <bgColor indexed="64"/>
      </patternFill>
    </fill>
    <fill>
      <patternFill patternType="solid">
        <fgColor theme="0"/>
        <bgColor theme="4" tint="0.79998168889431442"/>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medium">
        <color rgb="FF996633"/>
      </left>
      <right/>
      <top style="medium">
        <color rgb="FF996633"/>
      </top>
      <bottom/>
      <diagonal/>
    </border>
    <border>
      <left/>
      <right/>
      <top style="medium">
        <color rgb="FF996633"/>
      </top>
      <bottom/>
      <diagonal/>
    </border>
    <border>
      <left/>
      <right style="medium">
        <color rgb="FF996633"/>
      </right>
      <top style="medium">
        <color rgb="FF996633"/>
      </top>
      <bottom/>
      <diagonal/>
    </border>
    <border>
      <left style="medium">
        <color rgb="FF996633"/>
      </left>
      <right/>
      <top/>
      <bottom/>
      <diagonal/>
    </border>
  </borders>
  <cellStyleXfs count="2">
    <xf numFmtId="0" fontId="0" fillId="0" borderId="0"/>
    <xf numFmtId="0" fontId="1" fillId="2" borderId="0" applyNumberFormat="0" applyBorder="0" applyAlignment="0" applyProtection="0"/>
  </cellStyleXfs>
  <cellXfs count="43">
    <xf numFmtId="0" fontId="0" fillId="0" borderId="0" xfId="0"/>
    <xf numFmtId="2" fontId="0" fillId="0" borderId="0" xfId="0" applyNumberFormat="1"/>
    <xf numFmtId="0" fontId="0" fillId="0" borderId="3" xfId="0" applyBorder="1"/>
    <xf numFmtId="0" fontId="0" fillId="0" borderId="4" xfId="0" applyBorder="1"/>
    <xf numFmtId="0" fontId="0" fillId="0" borderId="5" xfId="0" applyBorder="1"/>
    <xf numFmtId="0" fontId="0" fillId="0" borderId="6" xfId="0" applyBorder="1"/>
    <xf numFmtId="164" fontId="0" fillId="0" borderId="4" xfId="0" applyNumberFormat="1" applyBorder="1"/>
    <xf numFmtId="164" fontId="0" fillId="0" borderId="6" xfId="0" applyNumberFormat="1" applyBorder="1"/>
    <xf numFmtId="164" fontId="0" fillId="0" borderId="0" xfId="0" applyNumberFormat="1"/>
    <xf numFmtId="0" fontId="3" fillId="2" borderId="0" xfId="1" applyFont="1"/>
    <xf numFmtId="0" fontId="3" fillId="2" borderId="1" xfId="1" applyFont="1" applyBorder="1"/>
    <xf numFmtId="0" fontId="3" fillId="2" borderId="2" xfId="1" applyFont="1" applyBorder="1"/>
    <xf numFmtId="0" fontId="3" fillId="2" borderId="7" xfId="1" applyFont="1" applyBorder="1"/>
    <xf numFmtId="4" fontId="3" fillId="2" borderId="8" xfId="1" applyNumberFormat="1" applyFont="1" applyBorder="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3" fillId="2" borderId="9" xfId="1" applyFont="1" applyBorder="1"/>
    <xf numFmtId="17" fontId="0" fillId="0" borderId="5" xfId="0" applyNumberFormat="1" applyBorder="1"/>
    <xf numFmtId="0" fontId="0" fillId="0" borderId="3" xfId="0" applyBorder="1" applyAlignment="1">
      <alignment horizontal="left"/>
    </xf>
    <xf numFmtId="17" fontId="0" fillId="0" borderId="5" xfId="0" applyNumberFormat="1" applyBorder="1" applyAlignment="1">
      <alignment horizontal="left"/>
    </xf>
    <xf numFmtId="164" fontId="2" fillId="0" borderId="4" xfId="0" applyNumberFormat="1" applyFont="1" applyBorder="1"/>
    <xf numFmtId="164" fontId="2" fillId="0" borderId="6" xfId="0" applyNumberFormat="1" applyFont="1" applyBorder="1"/>
    <xf numFmtId="0" fontId="0" fillId="0" borderId="1" xfId="0" applyBorder="1"/>
    <xf numFmtId="0" fontId="0" fillId="0" borderId="12" xfId="0" applyBorder="1"/>
    <xf numFmtId="0" fontId="0" fillId="0" borderId="2" xfId="0" applyBorder="1"/>
    <xf numFmtId="0" fontId="0" fillId="0" borderId="13" xfId="0" applyBorder="1"/>
    <xf numFmtId="0" fontId="3" fillId="2" borderId="0" xfId="1" applyFont="1" applyAlignment="1">
      <alignment horizontal="center" vertical="center"/>
    </xf>
    <xf numFmtId="0" fontId="0" fillId="0" borderId="0" xfId="0" applyNumberFormat="1"/>
    <xf numFmtId="0" fontId="4" fillId="3" borderId="0" xfId="0" applyFont="1" applyFill="1"/>
    <xf numFmtId="0" fontId="5" fillId="4" borderId="0" xfId="0" applyFont="1" applyFill="1" applyAlignment="1">
      <alignment horizontal="center" vertical="center"/>
    </xf>
    <xf numFmtId="164" fontId="4" fillId="3" borderId="0" xfId="0" applyNumberFormat="1" applyFont="1" applyFill="1"/>
    <xf numFmtId="0" fontId="4" fillId="3" borderId="0" xfId="0" applyFont="1" applyFill="1" applyBorder="1"/>
    <xf numFmtId="164" fontId="4" fillId="3" borderId="0" xfId="0" applyNumberFormat="1" applyFont="1" applyFill="1" applyBorder="1"/>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16" xfId="0" applyFont="1" applyFill="1" applyBorder="1" applyAlignment="1">
      <alignment horizontal="center" vertical="center"/>
    </xf>
    <xf numFmtId="0" fontId="6" fillId="3" borderId="0" xfId="0" applyFont="1" applyFill="1"/>
    <xf numFmtId="0" fontId="7" fillId="3" borderId="17" xfId="0" applyFont="1" applyFill="1" applyBorder="1"/>
    <xf numFmtId="10" fontId="0" fillId="0" borderId="0" xfId="0" applyNumberFormat="1"/>
    <xf numFmtId="0" fontId="8" fillId="4" borderId="17" xfId="0" applyFont="1" applyFill="1" applyBorder="1"/>
    <xf numFmtId="0" fontId="0" fillId="5" borderId="0" xfId="0" applyFill="1" applyBorder="1"/>
  </cellXfs>
  <cellStyles count="2">
    <cellStyle name="Neutral" xfId="1" builtinId="28"/>
    <cellStyle name="Normal" xfId="0" builtinId="0"/>
  </cellStyles>
  <dxfs count="0"/>
  <tableStyles count="0" defaultTableStyle="TableStyleMedium2" defaultPivotStyle="PivotStyleLight16"/>
  <colors>
    <mruColors>
      <color rgb="FF996633"/>
      <color rgb="FFDDBA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[RESTAURANT_updated.xlsx]PIVOT!PivotTable5</c:name>
    <c:fmtId val="8"/>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c:f>
              <c:strCache>
                <c:ptCount val="1"/>
                <c:pt idx="0">
                  <c:v>Sum of Quantity</c:v>
                </c:pt>
              </c:strCache>
            </c:strRef>
          </c:tx>
          <c:spPr>
            <a:solidFill>
              <a:schemeClr val="accent2">
                <a:shade val="76000"/>
              </a:schemeClr>
            </a:solidFill>
            <a:ln>
              <a:noFill/>
            </a:ln>
            <a:effectLst/>
          </c:spPr>
          <c:invertIfNegative val="0"/>
          <c:cat>
            <c:strRef>
              <c:f>PIVOT!$A$4:$A$26</c:f>
              <c:strCache>
                <c:ptCount val="22"/>
                <c:pt idx="0">
                  <c:v>Azucarera</c:v>
                </c:pt>
                <c:pt idx="1">
                  <c:v>Beef Tapa</c:v>
                </c:pt>
                <c:pt idx="2">
                  <c:v>Binagoongan</c:v>
                </c:pt>
                <c:pt idx="3">
                  <c:v>Bopis</c:v>
                </c:pt>
                <c:pt idx="4">
                  <c:v>Caldereta</c:v>
                </c:pt>
                <c:pt idx="5">
                  <c:v>Chicken Adobo</c:v>
                </c:pt>
                <c:pt idx="6">
                  <c:v>Chicksilog</c:v>
                </c:pt>
                <c:pt idx="7">
                  <c:v>Goto</c:v>
                </c:pt>
                <c:pt idx="8">
                  <c:v>Hotsilog</c:v>
                </c:pt>
                <c:pt idx="9">
                  <c:v>Ice Cream</c:v>
                </c:pt>
                <c:pt idx="10">
                  <c:v>Longsilog</c:v>
                </c:pt>
                <c:pt idx="11">
                  <c:v>Mami</c:v>
                </c:pt>
                <c:pt idx="12">
                  <c:v>Menudo</c:v>
                </c:pt>
                <c:pt idx="13">
                  <c:v>Paksiw</c:v>
                </c:pt>
                <c:pt idx="14">
                  <c:v>Pares</c:v>
                </c:pt>
                <c:pt idx="15">
                  <c:v>Pork Adobo</c:v>
                </c:pt>
                <c:pt idx="16">
                  <c:v>Porksilog</c:v>
                </c:pt>
                <c:pt idx="17">
                  <c:v>Rice (Half &amp; Full)</c:v>
                </c:pt>
                <c:pt idx="18">
                  <c:v>Sinigang</c:v>
                </c:pt>
                <c:pt idx="19">
                  <c:v>Siomai Rice</c:v>
                </c:pt>
                <c:pt idx="20">
                  <c:v>Softdrinks</c:v>
                </c:pt>
                <c:pt idx="21">
                  <c:v>Tapsilog</c:v>
                </c:pt>
              </c:strCache>
            </c:strRef>
          </c:cat>
          <c:val>
            <c:numRef>
              <c:f>PIVOT!$B$4:$B$26</c:f>
              <c:numCache>
                <c:formatCode>General</c:formatCode>
                <c:ptCount val="22"/>
                <c:pt idx="0">
                  <c:v>148</c:v>
                </c:pt>
                <c:pt idx="1">
                  <c:v>132</c:v>
                </c:pt>
                <c:pt idx="2">
                  <c:v>109</c:v>
                </c:pt>
                <c:pt idx="3">
                  <c:v>116</c:v>
                </c:pt>
                <c:pt idx="4">
                  <c:v>109</c:v>
                </c:pt>
                <c:pt idx="5">
                  <c:v>154</c:v>
                </c:pt>
                <c:pt idx="6">
                  <c:v>130</c:v>
                </c:pt>
                <c:pt idx="7">
                  <c:v>121</c:v>
                </c:pt>
                <c:pt idx="8">
                  <c:v>119</c:v>
                </c:pt>
                <c:pt idx="9">
                  <c:v>145</c:v>
                </c:pt>
                <c:pt idx="10">
                  <c:v>106</c:v>
                </c:pt>
                <c:pt idx="11">
                  <c:v>83</c:v>
                </c:pt>
                <c:pt idx="12">
                  <c:v>127</c:v>
                </c:pt>
                <c:pt idx="13">
                  <c:v>177</c:v>
                </c:pt>
                <c:pt idx="14">
                  <c:v>136</c:v>
                </c:pt>
                <c:pt idx="15">
                  <c:v>134</c:v>
                </c:pt>
                <c:pt idx="16">
                  <c:v>106</c:v>
                </c:pt>
                <c:pt idx="17">
                  <c:v>164</c:v>
                </c:pt>
                <c:pt idx="18">
                  <c:v>112</c:v>
                </c:pt>
                <c:pt idx="19">
                  <c:v>133</c:v>
                </c:pt>
                <c:pt idx="20">
                  <c:v>99</c:v>
                </c:pt>
                <c:pt idx="21">
                  <c:v>142</c:v>
                </c:pt>
              </c:numCache>
            </c:numRef>
          </c:val>
          <c:extLst>
            <c:ext xmlns:c16="http://schemas.microsoft.com/office/drawing/2014/chart" uri="{C3380CC4-5D6E-409C-BE32-E72D297353CC}">
              <c16:uniqueId val="{00000000-2003-4B6B-A927-153DE65CDB32}"/>
            </c:ext>
          </c:extLst>
        </c:ser>
        <c:ser>
          <c:idx val="1"/>
          <c:order val="1"/>
          <c:tx>
            <c:strRef>
              <c:f>PIVOT!$C$3</c:f>
              <c:strCache>
                <c:ptCount val="1"/>
                <c:pt idx="0">
                  <c:v>Sum of Amount</c:v>
                </c:pt>
              </c:strCache>
            </c:strRef>
          </c:tx>
          <c:spPr>
            <a:solidFill>
              <a:schemeClr val="accent2">
                <a:tint val="77000"/>
              </a:schemeClr>
            </a:solidFill>
            <a:ln>
              <a:noFill/>
            </a:ln>
            <a:effectLst/>
          </c:spPr>
          <c:invertIfNegative val="0"/>
          <c:cat>
            <c:strRef>
              <c:f>PIVOT!$A$4:$A$26</c:f>
              <c:strCache>
                <c:ptCount val="22"/>
                <c:pt idx="0">
                  <c:v>Azucarera</c:v>
                </c:pt>
                <c:pt idx="1">
                  <c:v>Beef Tapa</c:v>
                </c:pt>
                <c:pt idx="2">
                  <c:v>Binagoongan</c:v>
                </c:pt>
                <c:pt idx="3">
                  <c:v>Bopis</c:v>
                </c:pt>
                <c:pt idx="4">
                  <c:v>Caldereta</c:v>
                </c:pt>
                <c:pt idx="5">
                  <c:v>Chicken Adobo</c:v>
                </c:pt>
                <c:pt idx="6">
                  <c:v>Chicksilog</c:v>
                </c:pt>
                <c:pt idx="7">
                  <c:v>Goto</c:v>
                </c:pt>
                <c:pt idx="8">
                  <c:v>Hotsilog</c:v>
                </c:pt>
                <c:pt idx="9">
                  <c:v>Ice Cream</c:v>
                </c:pt>
                <c:pt idx="10">
                  <c:v>Longsilog</c:v>
                </c:pt>
                <c:pt idx="11">
                  <c:v>Mami</c:v>
                </c:pt>
                <c:pt idx="12">
                  <c:v>Menudo</c:v>
                </c:pt>
                <c:pt idx="13">
                  <c:v>Paksiw</c:v>
                </c:pt>
                <c:pt idx="14">
                  <c:v>Pares</c:v>
                </c:pt>
                <c:pt idx="15">
                  <c:v>Pork Adobo</c:v>
                </c:pt>
                <c:pt idx="16">
                  <c:v>Porksilog</c:v>
                </c:pt>
                <c:pt idx="17">
                  <c:v>Rice (Half &amp; Full)</c:v>
                </c:pt>
                <c:pt idx="18">
                  <c:v>Sinigang</c:v>
                </c:pt>
                <c:pt idx="19">
                  <c:v>Siomai Rice</c:v>
                </c:pt>
                <c:pt idx="20">
                  <c:v>Softdrinks</c:v>
                </c:pt>
                <c:pt idx="21">
                  <c:v>Tapsilog</c:v>
                </c:pt>
              </c:strCache>
            </c:strRef>
          </c:cat>
          <c:val>
            <c:numRef>
              <c:f>PIVOT!$C$4:$C$26</c:f>
              <c:numCache>
                <c:formatCode>General</c:formatCode>
                <c:ptCount val="22"/>
                <c:pt idx="0">
                  <c:v>15780</c:v>
                </c:pt>
                <c:pt idx="1">
                  <c:v>7688</c:v>
                </c:pt>
                <c:pt idx="2">
                  <c:v>6144</c:v>
                </c:pt>
                <c:pt idx="3">
                  <c:v>4959.5</c:v>
                </c:pt>
                <c:pt idx="4">
                  <c:v>5730</c:v>
                </c:pt>
                <c:pt idx="5">
                  <c:v>8768</c:v>
                </c:pt>
                <c:pt idx="6">
                  <c:v>7050</c:v>
                </c:pt>
                <c:pt idx="7">
                  <c:v>6672</c:v>
                </c:pt>
                <c:pt idx="8">
                  <c:v>6181</c:v>
                </c:pt>
                <c:pt idx="9">
                  <c:v>2547.5</c:v>
                </c:pt>
                <c:pt idx="10">
                  <c:v>5572.5</c:v>
                </c:pt>
                <c:pt idx="11">
                  <c:v>3646.5</c:v>
                </c:pt>
                <c:pt idx="12">
                  <c:v>6742.5</c:v>
                </c:pt>
                <c:pt idx="13">
                  <c:v>9030</c:v>
                </c:pt>
                <c:pt idx="14">
                  <c:v>8919</c:v>
                </c:pt>
                <c:pt idx="15">
                  <c:v>7432</c:v>
                </c:pt>
                <c:pt idx="16">
                  <c:v>5812.5</c:v>
                </c:pt>
                <c:pt idx="17">
                  <c:v>1366.8000000000002</c:v>
                </c:pt>
                <c:pt idx="18">
                  <c:v>5621</c:v>
                </c:pt>
                <c:pt idx="19">
                  <c:v>6517</c:v>
                </c:pt>
                <c:pt idx="20">
                  <c:v>2091</c:v>
                </c:pt>
                <c:pt idx="21">
                  <c:v>7417.5</c:v>
                </c:pt>
              </c:numCache>
            </c:numRef>
          </c:val>
          <c:extLst>
            <c:ext xmlns:c16="http://schemas.microsoft.com/office/drawing/2014/chart" uri="{C3380CC4-5D6E-409C-BE32-E72D297353CC}">
              <c16:uniqueId val="{00000001-2003-4B6B-A927-153DE65CDB32}"/>
            </c:ext>
          </c:extLst>
        </c:ser>
        <c:dLbls>
          <c:showLegendKey val="0"/>
          <c:showVal val="0"/>
          <c:showCatName val="0"/>
          <c:showSerName val="0"/>
          <c:showPercent val="0"/>
          <c:showBubbleSize val="0"/>
        </c:dLbls>
        <c:gapWidth val="219"/>
        <c:overlap val="100"/>
        <c:axId val="389939840"/>
        <c:axId val="389942360"/>
      </c:barChart>
      <c:catAx>
        <c:axId val="38993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942360"/>
        <c:crosses val="autoZero"/>
        <c:auto val="1"/>
        <c:lblAlgn val="ctr"/>
        <c:lblOffset val="100"/>
        <c:noMultiLvlLbl val="0"/>
      </c:catAx>
      <c:valAx>
        <c:axId val="389942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93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99663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[RESTAURANT_updated.xlsx]PIVOT!PivotTable9</c:name>
    <c:fmtId val="10"/>
  </c:pivotSource>
  <c:chart>
    <c:title>
      <c:tx>
        <c:rich>
          <a:bodyPr rot="0" spcFirstLastPara="1" vertOverflow="ellipsis" vert="horz" wrap="square" anchor="ctr" anchorCtr="1"/>
          <a:lstStyle/>
          <a:p>
            <a:pPr>
              <a:defRPr sz="1600" b="1" i="0" u="none" strike="noStrike" kern="1200" cap="all" baseline="0">
                <a:solidFill>
                  <a:srgbClr val="996633"/>
                </a:solidFill>
                <a:latin typeface="+mn-lt"/>
                <a:ea typeface="+mn-ea"/>
                <a:cs typeface="+mn-cs"/>
              </a:defRPr>
            </a:pPr>
            <a:r>
              <a:rPr lang="en-US">
                <a:solidFill>
                  <a:srgbClr val="996633"/>
                </a:solidFill>
              </a:rPr>
              <a:t>EARNINGS</a:t>
            </a:r>
            <a:r>
              <a:rPr lang="en-US" baseline="0">
                <a:solidFill>
                  <a:srgbClr val="996633"/>
                </a:solidFill>
              </a:rPr>
              <a:t> BY BRANCH</a:t>
            </a:r>
          </a:p>
        </c:rich>
      </c:tx>
      <c:overlay val="0"/>
      <c:spPr>
        <a:noFill/>
        <a:ln>
          <a:noFill/>
        </a:ln>
        <a:effectLst/>
      </c:spPr>
      <c:txPr>
        <a:bodyPr rot="0" spcFirstLastPara="1" vertOverflow="ellipsis" vert="horz" wrap="square" anchor="ctr" anchorCtr="1"/>
        <a:lstStyle/>
        <a:p>
          <a:pPr>
            <a:defRPr sz="1600" b="1" i="0" u="none" strike="noStrike" kern="1200" cap="all" baseline="0">
              <a:solidFill>
                <a:srgbClr val="996633"/>
              </a:solidFill>
              <a:latin typeface="+mn-lt"/>
              <a:ea typeface="+mn-ea"/>
              <a:cs typeface="+mn-cs"/>
            </a:defRPr>
          </a:pPr>
          <a:endParaRPr lang="en-US"/>
        </a:p>
      </c:txPr>
    </c:title>
    <c:autoTitleDeleted val="0"/>
    <c:pivotFmts>
      <c:pivotFmt>
        <c:idx val="0"/>
        <c:spPr>
          <a:solidFill>
            <a:schemeClr val="accent2"/>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hade val="42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hade val="5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2">
              <a:shade val="6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2">
              <a:shade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2">
              <a:shade val="93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2">
              <a:tint val="94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2">
              <a:tint val="81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2">
              <a:tint val="69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spPr>
          <a:solidFill>
            <a:schemeClr val="accent2">
              <a:tint val="5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
        <c:spPr>
          <a:solidFill>
            <a:schemeClr val="accent2">
              <a:tint val="43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2">
              <a:shade val="42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hade val="42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2">
              <a:shade val="5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hade val="5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2">
              <a:shade val="6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hade val="68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2">
              <a:shade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hade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2">
              <a:shade val="93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hade val="93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2">
              <a:tint val="94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tint val="94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2">
              <a:tint val="81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tint val="81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2">
              <a:tint val="69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tint val="69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2">
              <a:tint val="5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tint val="56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2">
              <a:tint val="43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tint val="43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PIVOT!$F$9</c:f>
              <c:strCache>
                <c:ptCount val="1"/>
                <c:pt idx="0">
                  <c:v>Total</c:v>
                </c:pt>
              </c:strCache>
            </c:strRef>
          </c:tx>
          <c:dPt>
            <c:idx val="0"/>
            <c:bubble3D val="0"/>
            <c:spPr>
              <a:solidFill>
                <a:schemeClr val="accent2">
                  <a:shade val="42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8CA-41E4-A717-9C7336953A27}"/>
              </c:ext>
            </c:extLst>
          </c:dPt>
          <c:dPt>
            <c:idx val="1"/>
            <c:bubble3D val="0"/>
            <c:spPr>
              <a:solidFill>
                <a:schemeClr val="accent2">
                  <a:shade val="5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8CA-41E4-A717-9C7336953A27}"/>
              </c:ext>
            </c:extLst>
          </c:dPt>
          <c:dPt>
            <c:idx val="2"/>
            <c:bubble3D val="0"/>
            <c:spPr>
              <a:solidFill>
                <a:schemeClr val="accent2">
                  <a:shade val="68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C8CA-41E4-A717-9C7336953A27}"/>
              </c:ext>
            </c:extLst>
          </c:dPt>
          <c:dPt>
            <c:idx val="3"/>
            <c:bubble3D val="0"/>
            <c:spPr>
              <a:solidFill>
                <a:schemeClr val="accent2">
                  <a:shade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C8CA-41E4-A717-9C7336953A27}"/>
              </c:ext>
            </c:extLst>
          </c:dPt>
          <c:dPt>
            <c:idx val="4"/>
            <c:bubble3D val="0"/>
            <c:spPr>
              <a:solidFill>
                <a:schemeClr val="accent2">
                  <a:shade val="93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C8CA-41E4-A717-9C7336953A27}"/>
              </c:ext>
            </c:extLst>
          </c:dPt>
          <c:dPt>
            <c:idx val="5"/>
            <c:bubble3D val="0"/>
            <c:spPr>
              <a:solidFill>
                <a:schemeClr val="accent2">
                  <a:tint val="94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C8CA-41E4-A717-9C7336953A27}"/>
              </c:ext>
            </c:extLst>
          </c:dPt>
          <c:dPt>
            <c:idx val="6"/>
            <c:bubble3D val="0"/>
            <c:spPr>
              <a:solidFill>
                <a:schemeClr val="accent2">
                  <a:tint val="81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C8CA-41E4-A717-9C7336953A27}"/>
              </c:ext>
            </c:extLst>
          </c:dPt>
          <c:dPt>
            <c:idx val="7"/>
            <c:bubble3D val="0"/>
            <c:spPr>
              <a:solidFill>
                <a:schemeClr val="accent2">
                  <a:tint val="69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C8CA-41E4-A717-9C7336953A27}"/>
              </c:ext>
            </c:extLst>
          </c:dPt>
          <c:dPt>
            <c:idx val="8"/>
            <c:bubble3D val="0"/>
            <c:spPr>
              <a:solidFill>
                <a:schemeClr val="accent2">
                  <a:tint val="56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C8CA-41E4-A717-9C7336953A27}"/>
              </c:ext>
            </c:extLst>
          </c:dPt>
          <c:dPt>
            <c:idx val="9"/>
            <c:bubble3D val="0"/>
            <c:spPr>
              <a:solidFill>
                <a:schemeClr val="accent2">
                  <a:tint val="43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C8CA-41E4-A717-9C7336953A2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hade val="42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C8CA-41E4-A717-9C7336953A2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hade val="55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C8CA-41E4-A717-9C7336953A2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hade val="68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C8CA-41E4-A717-9C7336953A2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hade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C8CA-41E4-A717-9C7336953A2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hade val="93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C8CA-41E4-A717-9C7336953A2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tint val="94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C8CA-41E4-A717-9C7336953A27}"/>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tint val="81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C8CA-41E4-A717-9C7336953A27}"/>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tint val="69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C8CA-41E4-A717-9C7336953A27}"/>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tint val="56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C8CA-41E4-A717-9C7336953A27}"/>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tint val="43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3-C8CA-41E4-A717-9C7336953A2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PIVOT!$E$10:$E$20</c:f>
              <c:strCache>
                <c:ptCount val="10"/>
                <c:pt idx="0">
                  <c:v>Cabuyao</c:v>
                </c:pt>
                <c:pt idx="1">
                  <c:v>Calamba</c:v>
                </c:pt>
                <c:pt idx="2">
                  <c:v>Los Banos</c:v>
                </c:pt>
                <c:pt idx="3">
                  <c:v>Lumban</c:v>
                </c:pt>
                <c:pt idx="4">
                  <c:v>Paete</c:v>
                </c:pt>
                <c:pt idx="5">
                  <c:v>Pakil</c:v>
                </c:pt>
                <c:pt idx="6">
                  <c:v>San Pablo</c:v>
                </c:pt>
                <c:pt idx="7">
                  <c:v>San Pedro</c:v>
                </c:pt>
                <c:pt idx="8">
                  <c:v>Santa Rosa</c:v>
                </c:pt>
                <c:pt idx="9">
                  <c:v>Victoria</c:v>
                </c:pt>
              </c:strCache>
            </c:strRef>
          </c:cat>
          <c:val>
            <c:numRef>
              <c:f>PIVOT!$F$10:$F$20</c:f>
              <c:numCache>
                <c:formatCode>General</c:formatCode>
                <c:ptCount val="10"/>
                <c:pt idx="0">
                  <c:v>60421.5</c:v>
                </c:pt>
                <c:pt idx="1">
                  <c:v>14695.5</c:v>
                </c:pt>
                <c:pt idx="2">
                  <c:v>7895.5</c:v>
                </c:pt>
                <c:pt idx="3">
                  <c:v>7267.5</c:v>
                </c:pt>
                <c:pt idx="4">
                  <c:v>11911.9</c:v>
                </c:pt>
                <c:pt idx="5">
                  <c:v>4661.3999999999996</c:v>
                </c:pt>
                <c:pt idx="6">
                  <c:v>4792.7</c:v>
                </c:pt>
                <c:pt idx="7">
                  <c:v>8807</c:v>
                </c:pt>
                <c:pt idx="8">
                  <c:v>6396.8</c:v>
                </c:pt>
                <c:pt idx="9">
                  <c:v>14838.5</c:v>
                </c:pt>
              </c:numCache>
            </c:numRef>
          </c:val>
          <c:extLst>
            <c:ext xmlns:c16="http://schemas.microsoft.com/office/drawing/2014/chart" uri="{C3380CC4-5D6E-409C-BE32-E72D297353CC}">
              <c16:uniqueId val="{00000014-C8CA-41E4-A717-9C7336953A27}"/>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99663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6" fmlaLink="$A$69" max="7" min="1" page="10"/>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225285</xdr:colOff>
      <xdr:row>2</xdr:row>
      <xdr:rowOff>16897</xdr:rowOff>
    </xdr:from>
    <xdr:to>
      <xdr:col>5</xdr:col>
      <xdr:colOff>371061</xdr:colOff>
      <xdr:row>6</xdr:row>
      <xdr:rowOff>139146</xdr:rowOff>
    </xdr:to>
    <mc:AlternateContent xmlns:mc="http://schemas.openxmlformats.org/markup-compatibility/2006">
      <mc:Choice xmlns:a14="http://schemas.microsoft.com/office/drawing/2010/main" Requires="a14">
        <xdr:graphicFrame macro="">
          <xdr:nvGraphicFramePr>
            <xdr:cNvPr id="7" name="Branch">
              <a:extLst>
                <a:ext uri="{FF2B5EF4-FFF2-40B4-BE49-F238E27FC236}">
                  <a16:creationId xmlns:a16="http://schemas.microsoft.com/office/drawing/2014/main" id="{0054B8C2-34BD-BB00-680F-90172C7F6B2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3240155" y="387958"/>
              <a:ext cx="2073967" cy="8643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18110</xdr:colOff>
      <xdr:row>6</xdr:row>
      <xdr:rowOff>17516</xdr:rowOff>
    </xdr:from>
    <xdr:to>
      <xdr:col>6</xdr:col>
      <xdr:colOff>445324</xdr:colOff>
      <xdr:row>11</xdr:row>
      <xdr:rowOff>17516</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627710" y="1323802"/>
          <a:ext cx="4237214" cy="1088571"/>
        </a:xfrm>
        <a:prstGeom prst="rect">
          <a:avLst/>
        </a:prstGeom>
        <a:solidFill>
          <a:srgbClr val="99663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PH" sz="1100">
            <a:solidFill>
              <a:schemeClr val="dk1"/>
            </a:solidFill>
            <a:latin typeface="+mn-lt"/>
            <a:ea typeface="+mn-ea"/>
            <a:cs typeface="+mn-cs"/>
          </a:endParaRPr>
        </a:p>
      </xdr:txBody>
    </xdr:sp>
    <xdr:clientData/>
  </xdr:twoCellAnchor>
  <xdr:twoCellAnchor>
    <xdr:from>
      <xdr:col>1</xdr:col>
      <xdr:colOff>419100</xdr:colOff>
      <xdr:row>7</xdr:row>
      <xdr:rowOff>22860</xdr:rowOff>
    </xdr:from>
    <xdr:to>
      <xdr:col>6</xdr:col>
      <xdr:colOff>158337</xdr:colOff>
      <xdr:row>10</xdr:row>
      <xdr:rowOff>7620</xdr:rowOff>
    </xdr:to>
    <xdr:grpSp>
      <xdr:nvGrpSpPr>
        <xdr:cNvPr id="15" name="Group 14">
          <a:extLst>
            <a:ext uri="{FF2B5EF4-FFF2-40B4-BE49-F238E27FC236}">
              <a16:creationId xmlns:a16="http://schemas.microsoft.com/office/drawing/2014/main" id="{7D79E746-FDD0-B022-6233-1EE86BD4E81E}"/>
            </a:ext>
          </a:extLst>
        </xdr:cNvPr>
        <xdr:cNvGrpSpPr/>
      </xdr:nvGrpSpPr>
      <xdr:grpSpPr>
        <a:xfrm>
          <a:off x="1028700" y="1416231"/>
          <a:ext cx="3549237" cy="637903"/>
          <a:chOff x="1032658" y="379120"/>
          <a:chExt cx="3569030" cy="519149"/>
        </a:xfrm>
      </xdr:grpSpPr>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1063138" y="379120"/>
            <a:ext cx="3538550" cy="175062"/>
          </a:xfrm>
          <a:prstGeom prst="rect">
            <a:avLst/>
          </a:prstGeom>
          <a:solidFill>
            <a:srgbClr val="99663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b="1">
                <a:solidFill>
                  <a:schemeClr val="bg1"/>
                </a:solidFill>
                <a:latin typeface="Poppins" panose="00000500000000000000" pitchFamily="2" charset="0"/>
                <a:cs typeface="Poppins" panose="00000500000000000000" pitchFamily="2" charset="0"/>
              </a:rPr>
              <a:t>SALES</a:t>
            </a:r>
            <a:r>
              <a:rPr lang="en-PH" sz="1100" b="1" baseline="0">
                <a:solidFill>
                  <a:schemeClr val="bg1"/>
                </a:solidFill>
                <a:latin typeface="Poppins" panose="00000500000000000000" pitchFamily="2" charset="0"/>
                <a:cs typeface="Poppins" panose="00000500000000000000" pitchFamily="2" charset="0"/>
              </a:rPr>
              <a:t> REPORT FOR MAY 2023</a:t>
            </a:r>
          </a:p>
          <a:p>
            <a:pPr algn="ctr"/>
            <a:endParaRPr lang="en-PH" sz="1100">
              <a:solidFill>
                <a:schemeClr val="bg1"/>
              </a:solidFill>
              <a:latin typeface="Poppins" panose="00000500000000000000" pitchFamily="2" charset="0"/>
              <a:cs typeface="Poppins" panose="00000500000000000000" pitchFamily="2" charset="0"/>
            </a:endParaRPr>
          </a:p>
        </xdr:txBody>
      </xdr:sp>
      <xdr:sp macro="" textlink="PIVOT!J4">
        <xdr:nvSpPr>
          <xdr:cNvPr id="7" name="TextBox 6">
            <a:extLst>
              <a:ext uri="{FF2B5EF4-FFF2-40B4-BE49-F238E27FC236}">
                <a16:creationId xmlns:a16="http://schemas.microsoft.com/office/drawing/2014/main" id="{00000000-0008-0000-0400-000007000000}"/>
              </a:ext>
            </a:extLst>
          </xdr:cNvPr>
          <xdr:cNvSpPr txBox="1"/>
        </xdr:nvSpPr>
        <xdr:spPr>
          <a:xfrm>
            <a:off x="1032658" y="663930"/>
            <a:ext cx="3549238" cy="234339"/>
          </a:xfrm>
          <a:prstGeom prst="rect">
            <a:avLst/>
          </a:prstGeom>
          <a:solidFill>
            <a:srgbClr val="99663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2723F-3D29-46D3-AAA6-150446129FC2}" type="TxLink">
              <a:rPr lang="en-US" sz="2800" b="1" i="0" u="none" strike="noStrike">
                <a:solidFill>
                  <a:schemeClr val="bg1"/>
                </a:solidFill>
                <a:latin typeface="Calibri"/>
                <a:cs typeface="Calibri"/>
              </a:rPr>
              <a:pPr algn="ctr"/>
              <a:t>₱120,292.00</a:t>
            </a:fld>
            <a:endParaRPr lang="en-PH" sz="2800" b="1">
              <a:solidFill>
                <a:schemeClr val="bg1"/>
              </a:solidFill>
            </a:endParaRPr>
          </a:p>
        </xdr:txBody>
      </xdr:sp>
    </xdr:grpSp>
    <xdr:clientData/>
  </xdr:twoCellAnchor>
  <xdr:twoCellAnchor>
    <xdr:from>
      <xdr:col>6</xdr:col>
      <xdr:colOff>682832</xdr:colOff>
      <xdr:row>6</xdr:row>
      <xdr:rowOff>19792</xdr:rowOff>
    </xdr:from>
    <xdr:to>
      <xdr:col>10</xdr:col>
      <xdr:colOff>1246910</xdr:colOff>
      <xdr:row>11</xdr:row>
      <xdr:rowOff>32756</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5126183" y="197922"/>
          <a:ext cx="4809506" cy="903613"/>
        </a:xfrm>
        <a:prstGeom prst="rect">
          <a:avLst/>
        </a:prstGeom>
        <a:solidFill>
          <a:srgbClr val="9966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b="1"/>
        </a:p>
      </xdr:txBody>
    </xdr:sp>
    <xdr:clientData/>
  </xdr:twoCellAnchor>
  <xdr:twoCellAnchor>
    <xdr:from>
      <xdr:col>7</xdr:col>
      <xdr:colOff>182782</xdr:colOff>
      <xdr:row>6</xdr:row>
      <xdr:rowOff>128649</xdr:rowOff>
    </xdr:from>
    <xdr:to>
      <xdr:col>10</xdr:col>
      <xdr:colOff>522713</xdr:colOff>
      <xdr:row>9</xdr:row>
      <xdr:rowOff>165364</xdr:rowOff>
    </xdr:to>
    <xdr:grpSp>
      <xdr:nvGrpSpPr>
        <xdr:cNvPr id="14" name="Group 13">
          <a:extLst>
            <a:ext uri="{FF2B5EF4-FFF2-40B4-BE49-F238E27FC236}">
              <a16:creationId xmlns:a16="http://schemas.microsoft.com/office/drawing/2014/main" id="{576B4047-11F4-C849-C42C-6C881298CFEF}"/>
            </a:ext>
          </a:extLst>
        </xdr:cNvPr>
        <xdr:cNvGrpSpPr/>
      </xdr:nvGrpSpPr>
      <xdr:grpSpPr>
        <a:xfrm>
          <a:off x="5429696" y="1304306"/>
          <a:ext cx="3758046" cy="689858"/>
          <a:chOff x="5556366" y="286987"/>
          <a:chExt cx="3754087" cy="571104"/>
        </a:xfrm>
      </xdr:grpSpPr>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5556366" y="286987"/>
            <a:ext cx="3754087" cy="193370"/>
          </a:xfrm>
          <a:prstGeom prst="rect">
            <a:avLst/>
          </a:prstGeom>
          <a:solidFill>
            <a:srgbClr val="99663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b="1">
                <a:solidFill>
                  <a:schemeClr val="bg1"/>
                </a:solidFill>
                <a:latin typeface="Poppins" panose="00000500000000000000" pitchFamily="2" charset="0"/>
                <a:cs typeface="Poppins" panose="00000500000000000000" pitchFamily="2" charset="0"/>
              </a:rPr>
              <a:t>PREVIOUS</a:t>
            </a:r>
            <a:r>
              <a:rPr lang="en-PH" sz="1100" b="1" baseline="0">
                <a:solidFill>
                  <a:schemeClr val="bg1"/>
                </a:solidFill>
                <a:latin typeface="Poppins" panose="00000500000000000000" pitchFamily="2" charset="0"/>
                <a:cs typeface="Poppins" panose="00000500000000000000" pitchFamily="2" charset="0"/>
              </a:rPr>
              <a:t> MONTH</a:t>
            </a:r>
          </a:p>
          <a:p>
            <a:endParaRPr lang="en-PH" sz="1100" b="1" baseline="0">
              <a:solidFill>
                <a:schemeClr val="bg1"/>
              </a:solidFill>
              <a:latin typeface="Poppins" panose="00000500000000000000" pitchFamily="2" charset="0"/>
              <a:cs typeface="Poppins" panose="00000500000000000000" pitchFamily="2" charset="0"/>
            </a:endParaRPr>
          </a:p>
          <a:p>
            <a:endParaRPr lang="en-PH" sz="1100">
              <a:solidFill>
                <a:schemeClr val="bg1"/>
              </a:solidFill>
              <a:latin typeface="Poppins" panose="00000500000000000000" pitchFamily="2" charset="0"/>
              <a:cs typeface="Poppins" panose="00000500000000000000" pitchFamily="2" charset="0"/>
            </a:endParaRPr>
          </a:p>
        </xdr:txBody>
      </xdr:sp>
      <xdr:sp macro="" textlink="PIVOT!J3">
        <xdr:nvSpPr>
          <xdr:cNvPr id="11" name="TextBox 10">
            <a:extLst>
              <a:ext uri="{FF2B5EF4-FFF2-40B4-BE49-F238E27FC236}">
                <a16:creationId xmlns:a16="http://schemas.microsoft.com/office/drawing/2014/main" id="{00000000-0008-0000-0400-00000B000000}"/>
              </a:ext>
            </a:extLst>
          </xdr:cNvPr>
          <xdr:cNvSpPr txBox="1"/>
        </xdr:nvSpPr>
        <xdr:spPr>
          <a:xfrm>
            <a:off x="5622571" y="558042"/>
            <a:ext cx="3685507" cy="300049"/>
          </a:xfrm>
          <a:prstGeom prst="rect">
            <a:avLst/>
          </a:prstGeom>
          <a:solidFill>
            <a:srgbClr val="99663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1651AAE-1F8D-4C8F-9D85-913FB04DC320}" type="TxLink">
              <a:rPr lang="en-US" sz="3200" b="1" i="0" u="none" strike="noStrike">
                <a:solidFill>
                  <a:schemeClr val="bg1"/>
                </a:solidFill>
                <a:latin typeface="Calibri"/>
                <a:ea typeface="+mn-ea"/>
                <a:cs typeface="Calibri"/>
              </a:rPr>
              <a:pPr marL="0" indent="0" algn="ctr"/>
              <a:t>₱145,932.00</a:t>
            </a:fld>
            <a:endParaRPr lang="en-PH" sz="3200" b="1" i="0" u="none" strike="noStrike">
              <a:solidFill>
                <a:schemeClr val="bg1"/>
              </a:solidFill>
              <a:latin typeface="Calibri"/>
              <a:ea typeface="+mn-ea"/>
              <a:cs typeface="Calibri"/>
            </a:endParaRPr>
          </a:p>
        </xdr:txBody>
      </xdr:sp>
    </xdr:grpSp>
    <xdr:clientData/>
  </xdr:twoCellAnchor>
  <xdr:twoCellAnchor>
    <xdr:from>
      <xdr:col>10</xdr:col>
      <xdr:colOff>1458685</xdr:colOff>
      <xdr:row>6</xdr:row>
      <xdr:rowOff>17516</xdr:rowOff>
    </xdr:from>
    <xdr:to>
      <xdr:col>15</xdr:col>
      <xdr:colOff>239486</xdr:colOff>
      <xdr:row>11</xdr:row>
      <xdr:rowOff>17516</xdr:rowOff>
    </xdr:to>
    <xdr:sp macro="" textlink="">
      <xdr:nvSpPr>
        <xdr:cNvPr id="13" name="Rectangle 12">
          <a:extLst>
            <a:ext uri="{FF2B5EF4-FFF2-40B4-BE49-F238E27FC236}">
              <a16:creationId xmlns:a16="http://schemas.microsoft.com/office/drawing/2014/main" id="{00000000-0008-0000-0400-00000D000000}"/>
            </a:ext>
          </a:extLst>
        </xdr:cNvPr>
        <xdr:cNvSpPr/>
      </xdr:nvSpPr>
      <xdr:spPr>
        <a:xfrm>
          <a:off x="10123714" y="1323802"/>
          <a:ext cx="3396343" cy="1088571"/>
        </a:xfrm>
        <a:prstGeom prst="rect">
          <a:avLst/>
        </a:prstGeom>
        <a:solidFill>
          <a:srgbClr val="9966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11</xdr:col>
      <xdr:colOff>377932</xdr:colOff>
      <xdr:row>6</xdr:row>
      <xdr:rowOff>127165</xdr:rowOff>
    </xdr:from>
    <xdr:to>
      <xdr:col>14</xdr:col>
      <xdr:colOff>128056</xdr:colOff>
      <xdr:row>7</xdr:row>
      <xdr:rowOff>142405</xdr:rowOff>
    </xdr:to>
    <xdr:sp macro="" textlink="">
      <xdr:nvSpPr>
        <xdr:cNvPr id="16" name="TextBox 15">
          <a:extLst>
            <a:ext uri="{FF2B5EF4-FFF2-40B4-BE49-F238E27FC236}">
              <a16:creationId xmlns:a16="http://schemas.microsoft.com/office/drawing/2014/main" id="{00000000-0008-0000-0400-000010000000}"/>
            </a:ext>
          </a:extLst>
        </xdr:cNvPr>
        <xdr:cNvSpPr txBox="1"/>
      </xdr:nvSpPr>
      <xdr:spPr>
        <a:xfrm>
          <a:off x="10561023" y="305295"/>
          <a:ext cx="2263734" cy="193370"/>
        </a:xfrm>
        <a:prstGeom prst="rect">
          <a:avLst/>
        </a:prstGeom>
        <a:solidFill>
          <a:srgbClr val="99663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b="1" baseline="0">
              <a:solidFill>
                <a:schemeClr val="bg1"/>
              </a:solidFill>
              <a:latin typeface="Poppins" panose="00000500000000000000" pitchFamily="2" charset="0"/>
              <a:cs typeface="Poppins" panose="00000500000000000000" pitchFamily="2" charset="0"/>
            </a:rPr>
            <a:t>MAY 2024</a:t>
          </a:r>
        </a:p>
        <a:p>
          <a:endParaRPr lang="en-PH" sz="1100">
            <a:solidFill>
              <a:schemeClr val="bg1"/>
            </a:solidFill>
            <a:latin typeface="Poppins" panose="00000500000000000000" pitchFamily="2" charset="0"/>
            <a:cs typeface="Poppins" panose="00000500000000000000" pitchFamily="2" charset="0"/>
          </a:endParaRPr>
        </a:p>
      </xdr:txBody>
    </xdr:sp>
    <xdr:clientData/>
  </xdr:twoCellAnchor>
  <xdr:twoCellAnchor>
    <xdr:from>
      <xdr:col>11</xdr:col>
      <xdr:colOff>441860</xdr:colOff>
      <xdr:row>8</xdr:row>
      <xdr:rowOff>66304</xdr:rowOff>
    </xdr:from>
    <xdr:to>
      <xdr:col>14</xdr:col>
      <xdr:colOff>123404</xdr:colOff>
      <xdr:row>9</xdr:row>
      <xdr:rowOff>165364</xdr:rowOff>
    </xdr:to>
    <xdr:sp macro="" textlink="PIVOT!J5">
      <xdr:nvSpPr>
        <xdr:cNvPr id="17" name="TextBox 16">
          <a:extLst>
            <a:ext uri="{FF2B5EF4-FFF2-40B4-BE49-F238E27FC236}">
              <a16:creationId xmlns:a16="http://schemas.microsoft.com/office/drawing/2014/main" id="{00000000-0008-0000-0400-000011000000}"/>
            </a:ext>
          </a:extLst>
        </xdr:cNvPr>
        <xdr:cNvSpPr txBox="1"/>
      </xdr:nvSpPr>
      <xdr:spPr>
        <a:xfrm>
          <a:off x="10624951" y="600694"/>
          <a:ext cx="2195154" cy="277189"/>
        </a:xfrm>
        <a:prstGeom prst="rect">
          <a:avLst/>
        </a:prstGeom>
        <a:solidFill>
          <a:srgbClr val="99663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AE93DC7-B926-4E47-98FC-184D68E0B896}" type="TxLink">
            <a:rPr lang="en-US" sz="3200" b="1" i="0" u="none" strike="noStrike">
              <a:solidFill>
                <a:schemeClr val="bg1"/>
              </a:solidFill>
              <a:latin typeface="Calibri"/>
              <a:ea typeface="+mn-ea"/>
              <a:cs typeface="Calibri"/>
            </a:rPr>
            <a:pPr marL="0" indent="0" algn="ctr"/>
            <a:t>₱141,688.30</a:t>
          </a:fld>
          <a:endParaRPr lang="en-PH" sz="3200" b="1" i="0" u="none" strike="noStrike">
            <a:solidFill>
              <a:schemeClr val="bg1"/>
            </a:solidFill>
            <a:latin typeface="Calibri"/>
            <a:ea typeface="+mn-ea"/>
            <a:cs typeface="Calibri"/>
          </a:endParaRPr>
        </a:p>
      </xdr:txBody>
    </xdr:sp>
    <xdr:clientData/>
  </xdr:twoCellAnchor>
  <xdr:twoCellAnchor>
    <xdr:from>
      <xdr:col>8</xdr:col>
      <xdr:colOff>376051</xdr:colOff>
      <xdr:row>13</xdr:row>
      <xdr:rowOff>217714</xdr:rowOff>
    </xdr:from>
    <xdr:to>
      <xdr:col>14</xdr:col>
      <xdr:colOff>514598</xdr:colOff>
      <xdr:row>32</xdr:row>
      <xdr:rowOff>19793</xdr:rowOff>
    </xdr:to>
    <xdr:graphicFrame macro="">
      <xdr:nvGraphicFramePr>
        <xdr:cNvPr id="8" name="Chart 2">
          <a:extLst>
            <a:ext uri="{FF2B5EF4-FFF2-40B4-BE49-F238E27FC236}">
              <a16:creationId xmlns:a16="http://schemas.microsoft.com/office/drawing/2014/main" id="{4DEE28D9-E29F-CB1C-1CF8-6F87AB1DB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89065</xdr:colOff>
      <xdr:row>11</xdr:row>
      <xdr:rowOff>108857</xdr:rowOff>
    </xdr:from>
    <xdr:to>
      <xdr:col>21</xdr:col>
      <xdr:colOff>566058</xdr:colOff>
      <xdr:row>32</xdr:row>
      <xdr:rowOff>0</xdr:rowOff>
    </xdr:to>
    <xdr:graphicFrame macro="">
      <xdr:nvGraphicFramePr>
        <xdr:cNvPr id="12" name="Chart 3">
          <a:extLst>
            <a:ext uri="{FF2B5EF4-FFF2-40B4-BE49-F238E27FC236}">
              <a16:creationId xmlns:a16="http://schemas.microsoft.com/office/drawing/2014/main" id="{AC83F9B8-BB51-1B3C-2E8F-71F205F6B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39585</xdr:colOff>
      <xdr:row>11</xdr:row>
      <xdr:rowOff>119742</xdr:rowOff>
    </xdr:from>
    <xdr:to>
      <xdr:col>4</xdr:col>
      <xdr:colOff>405740</xdr:colOff>
      <xdr:row>32</xdr:row>
      <xdr:rowOff>43545</xdr:rowOff>
    </xdr:to>
    <mc:AlternateContent xmlns:mc="http://schemas.openxmlformats.org/markup-compatibility/2006">
      <mc:Choice xmlns:a14="http://schemas.microsoft.com/office/drawing/2010/main" Requires="a14">
        <xdr:graphicFrame macro="">
          <xdr:nvGraphicFramePr>
            <xdr:cNvPr id="19" name="Item Name">
              <a:extLst>
                <a:ext uri="{FF2B5EF4-FFF2-40B4-BE49-F238E27FC236}">
                  <a16:creationId xmlns:a16="http://schemas.microsoft.com/office/drawing/2014/main" id="{26513C00-5A39-4B18-8173-CA8EF75B4803}"/>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dr:sp macro="" textlink="">
          <xdr:nvSpPr>
            <xdr:cNvPr id="0" name=""/>
            <xdr:cNvSpPr>
              <a:spLocks noTextEdit="1"/>
            </xdr:cNvSpPr>
          </xdr:nvSpPr>
          <xdr:spPr>
            <a:xfrm>
              <a:off x="649185" y="2383971"/>
              <a:ext cx="2194955" cy="4506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8</xdr:col>
          <xdr:colOff>10892</xdr:colOff>
          <xdr:row>13</xdr:row>
          <xdr:rowOff>217713</xdr:rowOff>
        </xdr:from>
        <xdr:to>
          <xdr:col>8</xdr:col>
          <xdr:colOff>303716</xdr:colOff>
          <xdr:row>31</xdr:row>
          <xdr:rowOff>217713</xdr:rowOff>
        </xdr:to>
        <xdr:sp macro="" textlink="">
          <xdr:nvSpPr>
            <xdr:cNvPr id="6154" name="Scroll Bar 10" hidden="1">
              <a:extLst>
                <a:ext uri="{63B3BB69-23CF-44E3-9099-C40C66FF867C}">
                  <a14:compatExt spid="_x0000_s6154"/>
                </a:ext>
                <a:ext uri="{FF2B5EF4-FFF2-40B4-BE49-F238E27FC236}">
                  <a16:creationId xmlns:a16="http://schemas.microsoft.com/office/drawing/2014/main" id="{00000000-0008-0000-0400-00000A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15</xdr:col>
      <xdr:colOff>430480</xdr:colOff>
      <xdr:row>6</xdr:row>
      <xdr:rowOff>7918</xdr:rowOff>
    </xdr:from>
    <xdr:to>
      <xdr:col>22</xdr:col>
      <xdr:colOff>1</xdr:colOff>
      <xdr:row>11</xdr:row>
      <xdr:rowOff>17814</xdr:rowOff>
    </xdr:to>
    <xdr:grpSp>
      <xdr:nvGrpSpPr>
        <xdr:cNvPr id="6148" name="Group 6147">
          <a:extLst>
            <a:ext uri="{FF2B5EF4-FFF2-40B4-BE49-F238E27FC236}">
              <a16:creationId xmlns:a16="http://schemas.microsoft.com/office/drawing/2014/main" id="{1E25400A-FB13-0459-938C-95DF079143F2}"/>
            </a:ext>
          </a:extLst>
        </xdr:cNvPr>
        <xdr:cNvGrpSpPr/>
      </xdr:nvGrpSpPr>
      <xdr:grpSpPr>
        <a:xfrm>
          <a:off x="13711051" y="1183575"/>
          <a:ext cx="3836721" cy="1098468"/>
          <a:chOff x="13558650" y="1314204"/>
          <a:chExt cx="3836721" cy="1098467"/>
        </a:xfrm>
      </xdr:grpSpPr>
      <xdr:sp macro="" textlink="">
        <xdr:nvSpPr>
          <xdr:cNvPr id="18" name="Rectangle 17">
            <a:extLst>
              <a:ext uri="{FF2B5EF4-FFF2-40B4-BE49-F238E27FC236}">
                <a16:creationId xmlns:a16="http://schemas.microsoft.com/office/drawing/2014/main" id="{393F2D80-4B27-4A79-883A-3833320A5D38}"/>
              </a:ext>
            </a:extLst>
          </xdr:cNvPr>
          <xdr:cNvSpPr/>
        </xdr:nvSpPr>
        <xdr:spPr>
          <a:xfrm>
            <a:off x="13558650" y="1314204"/>
            <a:ext cx="3836721" cy="1098467"/>
          </a:xfrm>
          <a:prstGeom prst="rect">
            <a:avLst/>
          </a:prstGeom>
          <a:solidFill>
            <a:srgbClr val="9966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PIVOT!AL21">
        <xdr:nvSpPr>
          <xdr:cNvPr id="29" name="TextBox 28">
            <a:extLst>
              <a:ext uri="{FF2B5EF4-FFF2-40B4-BE49-F238E27FC236}">
                <a16:creationId xmlns:a16="http://schemas.microsoft.com/office/drawing/2014/main" id="{4979862B-0754-4C70-B6F6-B48C9363819B}"/>
              </a:ext>
            </a:extLst>
          </xdr:cNvPr>
          <xdr:cNvSpPr txBox="1"/>
        </xdr:nvSpPr>
        <xdr:spPr>
          <a:xfrm>
            <a:off x="16676915" y="1763484"/>
            <a:ext cx="413657" cy="381001"/>
          </a:xfrm>
          <a:prstGeom prst="rect">
            <a:avLst/>
          </a:prstGeom>
          <a:solidFill>
            <a:srgbClr val="99663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E587CA-25F7-41CA-BBD8-FA8928D7431B}" type="TxLink">
              <a:rPr lang="en-US" sz="2000" b="1" i="0" u="none" strike="noStrike">
                <a:solidFill>
                  <a:schemeClr val="bg1"/>
                </a:solidFill>
                <a:latin typeface="Calibri"/>
                <a:ea typeface="Calibri"/>
                <a:cs typeface="Calibri"/>
              </a:rPr>
              <a:t> </a:t>
            </a:fld>
            <a:endParaRPr lang="en-US" sz="2000" b="1">
              <a:solidFill>
                <a:schemeClr val="bg1"/>
              </a:solidFill>
            </a:endParaRPr>
          </a:p>
        </xdr:txBody>
      </xdr:sp>
      <xdr:sp macro="" textlink="">
        <xdr:nvSpPr>
          <xdr:cNvPr id="20" name="TextBox 19">
            <a:extLst>
              <a:ext uri="{FF2B5EF4-FFF2-40B4-BE49-F238E27FC236}">
                <a16:creationId xmlns:a16="http://schemas.microsoft.com/office/drawing/2014/main" id="{F05F7AB9-D38D-7CE5-5648-A62299674360}"/>
              </a:ext>
            </a:extLst>
          </xdr:cNvPr>
          <xdr:cNvSpPr txBox="1"/>
        </xdr:nvSpPr>
        <xdr:spPr>
          <a:xfrm>
            <a:off x="15653657" y="1469572"/>
            <a:ext cx="1262744" cy="239486"/>
          </a:xfrm>
          <a:prstGeom prst="rect">
            <a:avLst/>
          </a:prstGeom>
          <a:solidFill>
            <a:srgbClr val="99663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PREVIOUS</a:t>
            </a:r>
            <a:r>
              <a:rPr lang="en-US" sz="1100" baseline="0">
                <a:solidFill>
                  <a:schemeClr val="bg1"/>
                </a:solidFill>
              </a:rPr>
              <a:t> MONTH</a:t>
            </a:r>
          </a:p>
        </xdr:txBody>
      </xdr:sp>
      <xdr:sp macro="" textlink="">
        <xdr:nvSpPr>
          <xdr:cNvPr id="24" name="TextBox 23">
            <a:extLst>
              <a:ext uri="{FF2B5EF4-FFF2-40B4-BE49-F238E27FC236}">
                <a16:creationId xmlns:a16="http://schemas.microsoft.com/office/drawing/2014/main" id="{579F223D-955E-41DE-9228-2BEA56346959}"/>
              </a:ext>
            </a:extLst>
          </xdr:cNvPr>
          <xdr:cNvSpPr txBox="1"/>
        </xdr:nvSpPr>
        <xdr:spPr>
          <a:xfrm>
            <a:off x="14238512" y="1458684"/>
            <a:ext cx="881745" cy="250371"/>
          </a:xfrm>
          <a:prstGeom prst="rect">
            <a:avLst/>
          </a:prstGeom>
          <a:solidFill>
            <a:srgbClr val="99663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bg1"/>
                </a:solidFill>
              </a:rPr>
              <a:t>MAY 2023</a:t>
            </a:r>
          </a:p>
          <a:p>
            <a:endParaRPr lang="en-US" sz="1100" baseline="0">
              <a:solidFill>
                <a:schemeClr val="bg1"/>
              </a:solidFill>
            </a:endParaRPr>
          </a:p>
        </xdr:txBody>
      </xdr:sp>
      <xdr:sp macro="" textlink="PIVOT!M3">
        <xdr:nvSpPr>
          <xdr:cNvPr id="25" name="TextBox 24">
            <a:extLst>
              <a:ext uri="{FF2B5EF4-FFF2-40B4-BE49-F238E27FC236}">
                <a16:creationId xmlns:a16="http://schemas.microsoft.com/office/drawing/2014/main" id="{3283C69B-26C2-24F7-E0C7-ED870A046828}"/>
              </a:ext>
            </a:extLst>
          </xdr:cNvPr>
          <xdr:cNvSpPr txBox="1"/>
        </xdr:nvSpPr>
        <xdr:spPr>
          <a:xfrm>
            <a:off x="13890172" y="1752599"/>
            <a:ext cx="968828" cy="381000"/>
          </a:xfrm>
          <a:prstGeom prst="rect">
            <a:avLst/>
          </a:prstGeom>
          <a:solidFill>
            <a:srgbClr val="99663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B189F16-10B0-4E6B-AC01-53B0F6AACB92}" type="TxLink">
              <a:rPr lang="en-US" sz="2400" b="1" i="0" u="none" strike="noStrike">
                <a:solidFill>
                  <a:schemeClr val="bg1"/>
                </a:solidFill>
                <a:latin typeface="Calibri"/>
                <a:ea typeface="Calibri"/>
                <a:cs typeface="Calibri"/>
              </a:rPr>
              <a:t>2.91%</a:t>
            </a:fld>
            <a:endParaRPr lang="en-US" sz="2400" b="1">
              <a:solidFill>
                <a:schemeClr val="bg1"/>
              </a:solidFill>
            </a:endParaRPr>
          </a:p>
        </xdr:txBody>
      </xdr:sp>
      <xdr:sp macro="" textlink="PIVOT!M4">
        <xdr:nvSpPr>
          <xdr:cNvPr id="27" name="TextBox 26">
            <a:extLst>
              <a:ext uri="{FF2B5EF4-FFF2-40B4-BE49-F238E27FC236}">
                <a16:creationId xmlns:a16="http://schemas.microsoft.com/office/drawing/2014/main" id="{34E5EE7D-E175-4DDA-A6AB-67E1013A3805}"/>
              </a:ext>
            </a:extLst>
          </xdr:cNvPr>
          <xdr:cNvSpPr txBox="1"/>
        </xdr:nvSpPr>
        <xdr:spPr>
          <a:xfrm>
            <a:off x="15610113" y="1741714"/>
            <a:ext cx="1164771" cy="381000"/>
          </a:xfrm>
          <a:prstGeom prst="rect">
            <a:avLst/>
          </a:prstGeom>
          <a:solidFill>
            <a:srgbClr val="99663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B64462-6C11-4591-A9C4-3326872AEC47}" type="TxLink">
              <a:rPr lang="en-US" sz="2400" b="1" i="0" u="none" strike="noStrike">
                <a:solidFill>
                  <a:schemeClr val="bg1"/>
                </a:solidFill>
                <a:latin typeface="Calibri"/>
                <a:ea typeface="Calibri"/>
                <a:cs typeface="Calibri"/>
              </a:rPr>
              <a:t>17.79%</a:t>
            </a:fld>
            <a:endParaRPr lang="en-US" sz="2400" b="1">
              <a:solidFill>
                <a:schemeClr val="bg1"/>
              </a:solidFill>
            </a:endParaRPr>
          </a:p>
        </xdr:txBody>
      </xdr:sp>
      <xdr:sp macro="" textlink="PIVOT!N3">
        <xdr:nvSpPr>
          <xdr:cNvPr id="28" name="TextBox 27">
            <a:extLst>
              <a:ext uri="{FF2B5EF4-FFF2-40B4-BE49-F238E27FC236}">
                <a16:creationId xmlns:a16="http://schemas.microsoft.com/office/drawing/2014/main" id="{23E8C370-3B79-4CCF-6B54-178CFF319025}"/>
              </a:ext>
            </a:extLst>
          </xdr:cNvPr>
          <xdr:cNvSpPr txBox="1"/>
        </xdr:nvSpPr>
        <xdr:spPr>
          <a:xfrm>
            <a:off x="14869886" y="1774371"/>
            <a:ext cx="413657" cy="511629"/>
          </a:xfrm>
          <a:prstGeom prst="rect">
            <a:avLst/>
          </a:prstGeom>
          <a:solidFill>
            <a:srgbClr val="99663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D9168D-1476-49BB-9561-C7FF2473783E}" type="TxLink">
              <a:rPr lang="en-US" sz="2000" b="1" i="0" u="none" strike="noStrike">
                <a:solidFill>
                  <a:schemeClr val="bg1"/>
                </a:solidFill>
                <a:latin typeface="Calibri"/>
                <a:ea typeface="Calibri"/>
                <a:cs typeface="Calibri"/>
              </a:rPr>
              <a:t>↓</a:t>
            </a:fld>
            <a:endParaRPr lang="en-US" sz="2000" b="1">
              <a:solidFill>
                <a:schemeClr val="bg1"/>
              </a:solidFill>
            </a:endParaRPr>
          </a:p>
        </xdr:txBody>
      </xdr:sp>
      <xdr:cxnSp macro="">
        <xdr:nvCxnSpPr>
          <xdr:cNvPr id="31" name="Straight Connector 30">
            <a:extLst>
              <a:ext uri="{FF2B5EF4-FFF2-40B4-BE49-F238E27FC236}">
                <a16:creationId xmlns:a16="http://schemas.microsoft.com/office/drawing/2014/main" id="{D2D37711-8B76-766E-626F-5FEB83BE784B}"/>
              </a:ext>
            </a:extLst>
          </xdr:cNvPr>
          <xdr:cNvCxnSpPr/>
        </xdr:nvCxnSpPr>
        <xdr:spPr>
          <a:xfrm flipH="1">
            <a:off x="15435943" y="1458684"/>
            <a:ext cx="0" cy="82296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4</xdr:col>
      <xdr:colOff>566057</xdr:colOff>
      <xdr:row>11</xdr:row>
      <xdr:rowOff>119743</xdr:rowOff>
    </xdr:from>
    <xdr:to>
      <xdr:col>14</xdr:col>
      <xdr:colOff>478972</xdr:colOff>
      <xdr:row>13</xdr:row>
      <xdr:rowOff>76201</xdr:rowOff>
    </xdr:to>
    <mc:AlternateContent xmlns:mc="http://schemas.openxmlformats.org/markup-compatibility/2006">
      <mc:Choice xmlns:a14="http://schemas.microsoft.com/office/drawing/2010/main" Requires="a14">
        <xdr:graphicFrame macro="">
          <xdr:nvGraphicFramePr>
            <xdr:cNvPr id="6152" name="Branch 1">
              <a:extLst>
                <a:ext uri="{FF2B5EF4-FFF2-40B4-BE49-F238E27FC236}">
                  <a16:creationId xmlns:a16="http://schemas.microsoft.com/office/drawing/2014/main" id="{EDA05E87-BDAF-4508-AFB3-9CB3614E816A}"/>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3004457" y="2383972"/>
              <a:ext cx="10145486" cy="391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S-NOGS" refreshedDate="45444.528744444448" createdVersion="5" refreshedVersion="5" minRefreshableVersion="3" recordCount="502" xr:uid="{00000000-000A-0000-FFFF-FFFF1B000000}">
  <cacheSource type="worksheet">
    <worksheetSource ref="A2:I504" sheet="FIXED DATA"/>
  </cacheSource>
  <cacheFields count="9">
    <cacheField name="Customer ID" numFmtId="0">
      <sharedItems/>
    </cacheField>
    <cacheField name="Customer Name " numFmtId="0">
      <sharedItems count="59">
        <s v="John Cena"/>
        <s v="John Doe"/>
        <s v="Dan Hunter"/>
        <s v="Dennis Rodman"/>
        <s v="Michael Jordan"/>
        <s v="Scottie Pippen"/>
        <s v="Trae Young"/>
        <s v="Stephen Curry"/>
        <s v="Luka Doncic"/>
        <s v="Nikola Jokic"/>
        <s v="Kyrie Irving"/>
        <s v="Anthony Edwards"/>
        <s v="Karl-Anthony Towns"/>
        <s v="LeBron James"/>
        <s v="Nick Young"/>
        <s v="Derrick Rose"/>
        <s v="Derrick Williams"/>
        <s v="Deron Williams"/>
        <s v="Kevin Love"/>
        <s v="Allen Iverson"/>
        <s v="Shaquille O'Neal"/>
        <s v="John Stockton"/>
        <s v="Steve Nash"/>
        <s v="Karl Malone"/>
        <s v="Steve Kerr"/>
        <s v="Al Thornton"/>
        <s v="Roy Hibbert"/>
        <s v="Paul George"/>
        <s v="Kawhi Leonard"/>
        <s v="Kevin Durant"/>
        <s v="Russell Westbrook"/>
        <s v="Eric Gordon"/>
        <s v="Al Horford"/>
        <s v="James Harden"/>
        <s v="Jordan Clarkson"/>
        <s v="Chris Paul"/>
        <s v="Terry Rozier"/>
        <s v="Carlos Boozer"/>
        <s v="Steven Adams"/>
        <s v="Tony Parker"/>
        <s v="Bruce Bowen"/>
        <s v="Ray Allen"/>
        <s v="Manu Ginobili"/>
        <s v="Tim Duncan"/>
        <s v="Klay Thompson"/>
        <s v="Dwight Howard"/>
        <s v="Rajon Rondo"/>
        <s v="Kevin Garnett"/>
        <s v="Dwyane Wade"/>
        <s v="Paul Pierce"/>
        <s v="Gilbert Arenas"/>
        <s v="Tracy McGrady"/>
        <s v="Jason Kidd"/>
        <s v="Jason Williams"/>
        <s v="Giannis Antetokounmpo"/>
        <s v="Jason Tatum"/>
        <s v="Jalen Brown"/>
        <s v="Damian Lillard"/>
        <s v="Anthony Davis"/>
      </sharedItems>
    </cacheField>
    <cacheField name="Branch" numFmtId="0">
      <sharedItems count="10">
        <s v="Cabuyao"/>
        <s v="Calamba"/>
        <s v="Santa Rosa"/>
        <s v="San Pedro"/>
        <s v="San Pablo"/>
        <s v="Los Banos"/>
        <s v="Pakil"/>
        <s v="Paete"/>
        <s v="Lumban"/>
        <s v="Victoria"/>
      </sharedItems>
    </cacheField>
    <cacheField name="Product ID" numFmtId="0">
      <sharedItems/>
    </cacheField>
    <cacheField name="Item Name" numFmtId="0">
      <sharedItems count="22">
        <s v="Chicken Adobo"/>
        <s v="Goto"/>
        <s v="Tapsilog"/>
        <s v="Sinigang"/>
        <s v="Pares"/>
        <s v="Hotsilog"/>
        <s v="Caldereta"/>
        <s v="Menudo"/>
        <s v="Siomai Rice"/>
        <s v="Bopis"/>
        <s v="Longsilog"/>
        <s v="Pork Adobo"/>
        <s v="Azucarera"/>
        <s v="Beef Tapa"/>
        <s v="Porksilog"/>
        <s v="Binagoongan"/>
        <s v="Mami"/>
        <s v="Softdrinks"/>
        <s v="Ice Cream"/>
        <s v="Paksiw"/>
        <s v="Chicksilog"/>
        <s v="Rice (Half &amp; Full)"/>
      </sharedItems>
    </cacheField>
    <cacheField name="Price" numFmtId="164">
      <sharedItems containsSemiMixedTypes="0" containsString="0" containsNumber="1" containsInteger="1" minValue="12" maxValue="150"/>
    </cacheField>
    <cacheField name="Quantity" numFmtId="0">
      <sharedItems containsSemiMixedTypes="0" containsString="0" containsNumber="1" containsInteger="1" minValue="1" maxValue="10"/>
    </cacheField>
    <cacheField name="Discount" numFmtId="2">
      <sharedItems containsSemiMixedTypes="0" containsString="0" containsNumber="1" containsInteger="1" minValue="20" maxValue="40"/>
    </cacheField>
    <cacheField name="Amount" numFmtId="164">
      <sharedItems containsSemiMixedTypes="0" containsString="0" containsNumber="1" minValue="7.2" maxValue="1200"/>
    </cacheField>
  </cacheFields>
  <extLst>
    <ext xmlns:x14="http://schemas.microsoft.com/office/spreadsheetml/2009/9/main" uri="{725AE2AE-9491-48be-B2B4-4EB974FC3084}">
      <x14:pivotCacheDefinition pivotCacheId="299974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2">
  <r>
    <s v="EI4803"/>
    <x v="0"/>
    <x v="0"/>
    <s v="AXI36309"/>
    <x v="0"/>
    <n v="80"/>
    <n v="10"/>
    <n v="20"/>
    <n v="640"/>
  </r>
  <r>
    <s v="EI9020"/>
    <x v="1"/>
    <x v="1"/>
    <s v="AXI61190"/>
    <x v="1"/>
    <n v="80"/>
    <n v="8"/>
    <n v="30"/>
    <n v="448"/>
  </r>
  <r>
    <s v="EI5118"/>
    <x v="2"/>
    <x v="2"/>
    <s v="AXI57981"/>
    <x v="2"/>
    <n v="75"/>
    <n v="8"/>
    <n v="20"/>
    <n v="480"/>
  </r>
  <r>
    <s v="EI8899"/>
    <x v="3"/>
    <x v="3"/>
    <s v="AXI26980"/>
    <x v="3"/>
    <n v="70"/>
    <n v="7"/>
    <n v="20"/>
    <n v="392"/>
  </r>
  <r>
    <s v="EI2939"/>
    <x v="4"/>
    <x v="4"/>
    <s v="AXI45441"/>
    <x v="1"/>
    <n v="80"/>
    <n v="4"/>
    <n v="40"/>
    <n v="192"/>
  </r>
  <r>
    <s v="EI9216"/>
    <x v="5"/>
    <x v="5"/>
    <s v="AXI61082"/>
    <x v="4"/>
    <n v="90"/>
    <n v="5"/>
    <n v="20"/>
    <n v="360"/>
  </r>
  <r>
    <s v="EI8149"/>
    <x v="6"/>
    <x v="6"/>
    <s v="AXI16672"/>
    <x v="5"/>
    <n v="70"/>
    <n v="10"/>
    <n v="20"/>
    <n v="560"/>
  </r>
  <r>
    <s v="EI2778"/>
    <x v="7"/>
    <x v="7"/>
    <s v="AXI35709"/>
    <x v="6"/>
    <n v="75"/>
    <n v="2"/>
    <n v="30"/>
    <n v="105"/>
  </r>
  <r>
    <s v="EI8270"/>
    <x v="8"/>
    <x v="8"/>
    <s v="AXI38450"/>
    <x v="0"/>
    <n v="80"/>
    <n v="3"/>
    <n v="40"/>
    <n v="144"/>
  </r>
  <r>
    <s v="EI6352"/>
    <x v="9"/>
    <x v="9"/>
    <s v="AXI13113"/>
    <x v="2"/>
    <n v="75"/>
    <n v="1"/>
    <n v="40"/>
    <n v="45"/>
  </r>
  <r>
    <s v="EI2692"/>
    <x v="10"/>
    <x v="0"/>
    <s v="AXI32726"/>
    <x v="7"/>
    <n v="75"/>
    <n v="8"/>
    <n v="20"/>
    <n v="480"/>
  </r>
  <r>
    <s v="EI5287"/>
    <x v="11"/>
    <x v="1"/>
    <s v="AXI61174"/>
    <x v="8"/>
    <n v="70"/>
    <n v="3"/>
    <n v="40"/>
    <n v="126"/>
  </r>
  <r>
    <s v="EI1988"/>
    <x v="12"/>
    <x v="2"/>
    <s v="AXI18627"/>
    <x v="8"/>
    <n v="70"/>
    <n v="5"/>
    <n v="40"/>
    <n v="210"/>
  </r>
  <r>
    <s v="EI9289"/>
    <x v="13"/>
    <x v="3"/>
    <s v="AXI24418"/>
    <x v="9"/>
    <n v="65"/>
    <n v="10"/>
    <n v="30"/>
    <n v="455"/>
  </r>
  <r>
    <s v="EI7659"/>
    <x v="14"/>
    <x v="4"/>
    <s v="AXI20599"/>
    <x v="8"/>
    <n v="70"/>
    <n v="8"/>
    <n v="40"/>
    <n v="336"/>
  </r>
  <r>
    <s v="EI1609"/>
    <x v="15"/>
    <x v="5"/>
    <s v="AXI2341"/>
    <x v="2"/>
    <n v="75"/>
    <n v="8"/>
    <n v="40"/>
    <n v="360"/>
  </r>
  <r>
    <s v="EI5880"/>
    <x v="16"/>
    <x v="6"/>
    <s v="AXI55305"/>
    <x v="6"/>
    <n v="75"/>
    <n v="9"/>
    <n v="40"/>
    <n v="405"/>
  </r>
  <r>
    <s v="EI5865"/>
    <x v="17"/>
    <x v="7"/>
    <s v="AXI23999"/>
    <x v="6"/>
    <n v="75"/>
    <n v="6"/>
    <n v="20"/>
    <n v="360"/>
  </r>
  <r>
    <s v="EI8804"/>
    <x v="13"/>
    <x v="7"/>
    <s v="AXI50858"/>
    <x v="10"/>
    <n v="75"/>
    <n v="6"/>
    <n v="30"/>
    <n v="315"/>
  </r>
  <r>
    <s v="EI6339"/>
    <x v="13"/>
    <x v="7"/>
    <s v="AXI20832"/>
    <x v="11"/>
    <n v="80"/>
    <n v="6"/>
    <n v="40"/>
    <n v="288"/>
  </r>
  <r>
    <s v="EI9418"/>
    <x v="13"/>
    <x v="7"/>
    <s v="AXI84956"/>
    <x v="12"/>
    <n v="150"/>
    <n v="9"/>
    <n v="40"/>
    <n v="810"/>
  </r>
  <r>
    <s v="EI2657"/>
    <x v="18"/>
    <x v="8"/>
    <s v="AXI54835"/>
    <x v="3"/>
    <n v="70"/>
    <n v="9"/>
    <n v="40"/>
    <n v="378"/>
  </r>
  <r>
    <s v="EI1874"/>
    <x v="19"/>
    <x v="9"/>
    <s v="AXI30461"/>
    <x v="2"/>
    <n v="75"/>
    <n v="6"/>
    <n v="30"/>
    <n v="315"/>
  </r>
  <r>
    <s v="EI9493"/>
    <x v="20"/>
    <x v="7"/>
    <s v="AXI69487"/>
    <x v="13"/>
    <n v="80"/>
    <n v="6"/>
    <n v="40"/>
    <n v="288"/>
  </r>
  <r>
    <s v="EI7109"/>
    <x v="21"/>
    <x v="8"/>
    <s v="AXI85590"/>
    <x v="7"/>
    <n v="75"/>
    <n v="6"/>
    <n v="20"/>
    <n v="360"/>
  </r>
  <r>
    <s v="EI5070"/>
    <x v="22"/>
    <x v="9"/>
    <s v="AXI59055"/>
    <x v="11"/>
    <n v="80"/>
    <n v="6"/>
    <n v="30"/>
    <n v="336"/>
  </r>
  <r>
    <s v="EI2046"/>
    <x v="23"/>
    <x v="7"/>
    <s v="AXI2203"/>
    <x v="14"/>
    <n v="75"/>
    <n v="7"/>
    <n v="20"/>
    <n v="420"/>
  </r>
  <r>
    <s v="EI1986"/>
    <x v="24"/>
    <x v="8"/>
    <s v="AXI17213"/>
    <x v="6"/>
    <n v="75"/>
    <n v="4"/>
    <n v="30"/>
    <n v="210"/>
  </r>
  <r>
    <s v="EI9862"/>
    <x v="25"/>
    <x v="9"/>
    <s v="AXI65825"/>
    <x v="5"/>
    <n v="70"/>
    <n v="4"/>
    <n v="30"/>
    <n v="196"/>
  </r>
  <r>
    <s v="EI1745"/>
    <x v="26"/>
    <x v="7"/>
    <s v="AXI82347"/>
    <x v="15"/>
    <n v="80"/>
    <n v="2"/>
    <n v="20"/>
    <n v="128"/>
  </r>
  <r>
    <s v="EI6331"/>
    <x v="27"/>
    <x v="8"/>
    <s v="AXI78156"/>
    <x v="16"/>
    <n v="65"/>
    <n v="2"/>
    <n v="40"/>
    <n v="78"/>
  </r>
  <r>
    <s v="EI5376"/>
    <x v="28"/>
    <x v="9"/>
    <s v="AXI16945"/>
    <x v="10"/>
    <n v="75"/>
    <n v="9"/>
    <n v="20"/>
    <n v="540"/>
  </r>
  <r>
    <s v="EI8007"/>
    <x v="29"/>
    <x v="7"/>
    <s v="AXI943"/>
    <x v="1"/>
    <n v="80"/>
    <n v="8"/>
    <n v="30"/>
    <n v="448"/>
  </r>
  <r>
    <s v="EI3601"/>
    <x v="30"/>
    <x v="8"/>
    <s v="AXI23223"/>
    <x v="13"/>
    <n v="80"/>
    <n v="4"/>
    <n v="20"/>
    <n v="256"/>
  </r>
  <r>
    <s v="EI3153"/>
    <x v="31"/>
    <x v="9"/>
    <s v="AXI45098"/>
    <x v="8"/>
    <n v="70"/>
    <n v="6"/>
    <n v="30"/>
    <n v="294"/>
  </r>
  <r>
    <s v="EI4091"/>
    <x v="32"/>
    <x v="7"/>
    <s v="AXI25140"/>
    <x v="3"/>
    <n v="70"/>
    <n v="6"/>
    <n v="40"/>
    <n v="252"/>
  </r>
  <r>
    <s v="EI2511"/>
    <x v="33"/>
    <x v="8"/>
    <s v="AXI39474"/>
    <x v="7"/>
    <n v="75"/>
    <n v="3"/>
    <n v="20"/>
    <n v="180"/>
  </r>
  <r>
    <s v="EI6158"/>
    <x v="34"/>
    <x v="9"/>
    <s v="AXI20512"/>
    <x v="14"/>
    <n v="75"/>
    <n v="1"/>
    <n v="40"/>
    <n v="45"/>
  </r>
  <r>
    <s v="EI9172"/>
    <x v="35"/>
    <x v="7"/>
    <s v="AXI7564"/>
    <x v="12"/>
    <n v="150"/>
    <n v="4"/>
    <n v="30"/>
    <n v="420"/>
  </r>
  <r>
    <s v="EI1661"/>
    <x v="36"/>
    <x v="8"/>
    <s v="AXI57266"/>
    <x v="4"/>
    <n v="90"/>
    <n v="1"/>
    <n v="40"/>
    <n v="54"/>
  </r>
  <r>
    <s v="EI6465"/>
    <x v="37"/>
    <x v="9"/>
    <s v="AXI76370"/>
    <x v="12"/>
    <n v="150"/>
    <n v="7"/>
    <n v="20"/>
    <n v="840"/>
  </r>
  <r>
    <s v="EI1419"/>
    <x v="38"/>
    <x v="7"/>
    <s v="AXI19955"/>
    <x v="17"/>
    <n v="30"/>
    <n v="8"/>
    <n v="20"/>
    <n v="192"/>
  </r>
  <r>
    <s v="EI2275"/>
    <x v="39"/>
    <x v="8"/>
    <s v="AXI64987"/>
    <x v="11"/>
    <n v="80"/>
    <n v="1"/>
    <n v="20"/>
    <n v="64"/>
  </r>
  <r>
    <s v="EI2905"/>
    <x v="40"/>
    <x v="9"/>
    <s v="AXI61122"/>
    <x v="17"/>
    <n v="30"/>
    <n v="6"/>
    <n v="20"/>
    <n v="144"/>
  </r>
  <r>
    <s v="EI6038"/>
    <x v="41"/>
    <x v="0"/>
    <s v="AXI53887"/>
    <x v="2"/>
    <n v="75"/>
    <n v="4"/>
    <n v="40"/>
    <n v="180"/>
  </r>
  <r>
    <s v="EI7527"/>
    <x v="42"/>
    <x v="0"/>
    <s v="AXI46112"/>
    <x v="18"/>
    <n v="25"/>
    <n v="6"/>
    <n v="30"/>
    <n v="105"/>
  </r>
  <r>
    <s v="EI4953"/>
    <x v="43"/>
    <x v="0"/>
    <s v="AXI59835"/>
    <x v="2"/>
    <n v="75"/>
    <n v="2"/>
    <n v="20"/>
    <n v="120"/>
  </r>
  <r>
    <s v="EI4067"/>
    <x v="44"/>
    <x v="0"/>
    <s v="AXI87663"/>
    <x v="19"/>
    <n v="75"/>
    <n v="5"/>
    <n v="30"/>
    <n v="262.5"/>
  </r>
  <r>
    <s v="EI7392"/>
    <x v="45"/>
    <x v="0"/>
    <s v="AXI22646"/>
    <x v="17"/>
    <n v="30"/>
    <n v="6"/>
    <n v="40"/>
    <n v="108"/>
  </r>
  <r>
    <s v="EI9354"/>
    <x v="46"/>
    <x v="0"/>
    <s v="AXI18116"/>
    <x v="15"/>
    <n v="80"/>
    <n v="4"/>
    <n v="20"/>
    <n v="256"/>
  </r>
  <r>
    <s v="EI3608"/>
    <x v="47"/>
    <x v="0"/>
    <s v="AXI48845"/>
    <x v="10"/>
    <n v="75"/>
    <n v="5"/>
    <n v="30"/>
    <n v="262.5"/>
  </r>
  <r>
    <s v="EI8080"/>
    <x v="48"/>
    <x v="0"/>
    <s v="AXI9660"/>
    <x v="13"/>
    <n v="80"/>
    <n v="4"/>
    <n v="40"/>
    <n v="192"/>
  </r>
  <r>
    <s v="EI2797"/>
    <x v="49"/>
    <x v="0"/>
    <s v="AXI78172"/>
    <x v="19"/>
    <n v="75"/>
    <n v="5"/>
    <n v="20"/>
    <n v="300"/>
  </r>
  <r>
    <s v="EI9486"/>
    <x v="50"/>
    <x v="0"/>
    <s v="AXI42644"/>
    <x v="15"/>
    <n v="80"/>
    <n v="2"/>
    <n v="30"/>
    <n v="112"/>
  </r>
  <r>
    <s v="EI3743"/>
    <x v="51"/>
    <x v="0"/>
    <s v="AXI75003"/>
    <x v="1"/>
    <n v="80"/>
    <n v="10"/>
    <n v="20"/>
    <n v="640"/>
  </r>
  <r>
    <s v="EI7956"/>
    <x v="52"/>
    <x v="0"/>
    <s v="AXI21457"/>
    <x v="9"/>
    <n v="65"/>
    <n v="7"/>
    <n v="40"/>
    <n v="273"/>
  </r>
  <r>
    <s v="EI2100"/>
    <x v="53"/>
    <x v="0"/>
    <s v="AXI76241"/>
    <x v="5"/>
    <n v="70"/>
    <n v="9"/>
    <n v="20"/>
    <n v="504"/>
  </r>
  <r>
    <s v="EI4703"/>
    <x v="9"/>
    <x v="0"/>
    <s v="AXI71113"/>
    <x v="20"/>
    <n v="75"/>
    <n v="9"/>
    <n v="20"/>
    <n v="540"/>
  </r>
  <r>
    <s v="EI9110"/>
    <x v="13"/>
    <x v="0"/>
    <s v="AXI77162"/>
    <x v="6"/>
    <n v="75"/>
    <n v="8"/>
    <n v="30"/>
    <n v="420"/>
  </r>
  <r>
    <s v="EI9609"/>
    <x v="13"/>
    <x v="0"/>
    <s v="AXI59061"/>
    <x v="16"/>
    <n v="65"/>
    <n v="9"/>
    <n v="30"/>
    <n v="409.5"/>
  </r>
  <r>
    <s v="EI7514"/>
    <x v="13"/>
    <x v="0"/>
    <s v="AXI29764"/>
    <x v="20"/>
    <n v="75"/>
    <n v="3"/>
    <n v="20"/>
    <n v="180"/>
  </r>
  <r>
    <s v="EI8759"/>
    <x v="13"/>
    <x v="0"/>
    <s v="AXI87311"/>
    <x v="0"/>
    <n v="80"/>
    <n v="7"/>
    <n v="20"/>
    <n v="448"/>
  </r>
  <r>
    <s v="EI4914"/>
    <x v="14"/>
    <x v="0"/>
    <s v="AXI70951"/>
    <x v="0"/>
    <n v="80"/>
    <n v="4"/>
    <n v="20"/>
    <n v="256"/>
  </r>
  <r>
    <s v="EI7290"/>
    <x v="9"/>
    <x v="0"/>
    <s v="AXI57188"/>
    <x v="7"/>
    <n v="75"/>
    <n v="1"/>
    <n v="40"/>
    <n v="45"/>
  </r>
  <r>
    <s v="EI8815"/>
    <x v="9"/>
    <x v="0"/>
    <s v="AXI18894"/>
    <x v="12"/>
    <n v="150"/>
    <n v="6"/>
    <n v="40"/>
    <n v="540"/>
  </r>
  <r>
    <s v="EI4102"/>
    <x v="45"/>
    <x v="6"/>
    <s v="AXI64623"/>
    <x v="19"/>
    <n v="75"/>
    <n v="7"/>
    <n v="40"/>
    <n v="315"/>
  </r>
  <r>
    <s v="EI4706"/>
    <x v="18"/>
    <x v="6"/>
    <s v="AXI72182"/>
    <x v="15"/>
    <n v="80"/>
    <n v="8"/>
    <n v="20"/>
    <n v="512"/>
  </r>
  <r>
    <s v="EI7420"/>
    <x v="19"/>
    <x v="9"/>
    <s v="AXI3090"/>
    <x v="0"/>
    <n v="80"/>
    <n v="3"/>
    <n v="30"/>
    <n v="168"/>
  </r>
  <r>
    <s v="EI3356"/>
    <x v="13"/>
    <x v="9"/>
    <s v="AXI36097"/>
    <x v="21"/>
    <n v="12"/>
    <n v="9"/>
    <n v="30"/>
    <n v="75.600000000000009"/>
  </r>
  <r>
    <s v="EI2487"/>
    <x v="13"/>
    <x v="9"/>
    <s v="AXI49147"/>
    <x v="6"/>
    <n v="75"/>
    <n v="10"/>
    <n v="40"/>
    <n v="450"/>
  </r>
  <r>
    <s v="EI2301"/>
    <x v="13"/>
    <x v="0"/>
    <s v="AXI64896"/>
    <x v="11"/>
    <n v="80"/>
    <n v="2"/>
    <n v="30"/>
    <n v="112"/>
  </r>
  <r>
    <s v="EI1970"/>
    <x v="39"/>
    <x v="1"/>
    <s v="AXI37779"/>
    <x v="13"/>
    <n v="80"/>
    <n v="1"/>
    <n v="40"/>
    <n v="48"/>
  </r>
  <r>
    <s v="EI2515"/>
    <x v="40"/>
    <x v="1"/>
    <s v="AXI76636"/>
    <x v="21"/>
    <n v="12"/>
    <n v="9"/>
    <n v="40"/>
    <n v="64.8"/>
  </r>
  <r>
    <s v="EI8935"/>
    <x v="41"/>
    <x v="1"/>
    <s v="AXI32498"/>
    <x v="0"/>
    <n v="80"/>
    <n v="10"/>
    <n v="20"/>
    <n v="640"/>
  </r>
  <r>
    <s v="EI7178"/>
    <x v="42"/>
    <x v="1"/>
    <s v="AXI50481"/>
    <x v="19"/>
    <n v="75"/>
    <n v="3"/>
    <n v="20"/>
    <n v="180"/>
  </r>
  <r>
    <s v="EI3696"/>
    <x v="43"/>
    <x v="1"/>
    <s v="AXI30896"/>
    <x v="7"/>
    <n v="75"/>
    <n v="5"/>
    <n v="20"/>
    <n v="300"/>
  </r>
  <r>
    <s v="EI3859"/>
    <x v="44"/>
    <x v="1"/>
    <s v="AXI5404"/>
    <x v="0"/>
    <n v="80"/>
    <n v="2"/>
    <n v="20"/>
    <n v="128"/>
  </r>
  <r>
    <s v="EI4766"/>
    <x v="45"/>
    <x v="7"/>
    <s v="AXI56647"/>
    <x v="1"/>
    <n v="80"/>
    <n v="5"/>
    <n v="20"/>
    <n v="320"/>
  </r>
  <r>
    <s v="EI4159"/>
    <x v="47"/>
    <x v="7"/>
    <s v="AXI39296"/>
    <x v="6"/>
    <n v="75"/>
    <n v="9"/>
    <n v="20"/>
    <n v="540"/>
  </r>
  <r>
    <s v="EI8600"/>
    <x v="47"/>
    <x v="7"/>
    <s v="AXI65522"/>
    <x v="13"/>
    <n v="80"/>
    <n v="9"/>
    <n v="40"/>
    <n v="432"/>
  </r>
  <r>
    <s v="EI4791"/>
    <x v="48"/>
    <x v="7"/>
    <s v="AXI1950"/>
    <x v="11"/>
    <n v="80"/>
    <n v="8"/>
    <n v="30"/>
    <n v="448"/>
  </r>
  <r>
    <s v="EI2222"/>
    <x v="49"/>
    <x v="7"/>
    <s v="AXI10296"/>
    <x v="3"/>
    <n v="70"/>
    <n v="4"/>
    <n v="40"/>
    <n v="168"/>
  </r>
  <r>
    <s v="EI8180"/>
    <x v="13"/>
    <x v="1"/>
    <s v="AXI59639"/>
    <x v="20"/>
    <n v="75"/>
    <n v="3"/>
    <n v="20"/>
    <n v="180"/>
  </r>
  <r>
    <s v="EI4665"/>
    <x v="13"/>
    <x v="1"/>
    <s v="AXI59488"/>
    <x v="0"/>
    <n v="80"/>
    <n v="10"/>
    <n v="20"/>
    <n v="640"/>
  </r>
  <r>
    <s v="EI4348"/>
    <x v="39"/>
    <x v="7"/>
    <s v="AXI60580"/>
    <x v="5"/>
    <n v="70"/>
    <n v="2"/>
    <n v="20"/>
    <n v="112"/>
  </r>
  <r>
    <s v="EI1677"/>
    <x v="40"/>
    <x v="7"/>
    <s v="AXI79455"/>
    <x v="21"/>
    <n v="12"/>
    <n v="2"/>
    <n v="40"/>
    <n v="14.4"/>
  </r>
  <r>
    <s v="EI6686"/>
    <x v="41"/>
    <x v="6"/>
    <s v="AXI15355"/>
    <x v="8"/>
    <n v="70"/>
    <n v="9"/>
    <n v="20"/>
    <n v="504"/>
  </r>
  <r>
    <s v="EI3087"/>
    <x v="42"/>
    <x v="8"/>
    <s v="AXI44363"/>
    <x v="19"/>
    <n v="75"/>
    <n v="1"/>
    <n v="30"/>
    <n v="52.5"/>
  </r>
  <r>
    <s v="EI1942"/>
    <x v="43"/>
    <x v="8"/>
    <s v="AXI61648"/>
    <x v="8"/>
    <n v="70"/>
    <n v="2"/>
    <n v="20"/>
    <n v="112"/>
  </r>
  <r>
    <s v="EI6794"/>
    <x v="44"/>
    <x v="8"/>
    <s v="AXI13742"/>
    <x v="2"/>
    <n v="75"/>
    <n v="4"/>
    <n v="20"/>
    <n v="240"/>
  </r>
  <r>
    <s v="EI3892"/>
    <x v="7"/>
    <x v="0"/>
    <s v="AXI46486"/>
    <x v="18"/>
    <n v="25"/>
    <n v="6"/>
    <n v="40"/>
    <n v="90"/>
  </r>
  <r>
    <s v="EI2785"/>
    <x v="7"/>
    <x v="0"/>
    <s v="AXI41991"/>
    <x v="20"/>
    <n v="75"/>
    <n v="9"/>
    <n v="30"/>
    <n v="472.5"/>
  </r>
  <r>
    <s v="EI1837"/>
    <x v="7"/>
    <x v="0"/>
    <s v="AXI3002"/>
    <x v="5"/>
    <n v="70"/>
    <n v="3"/>
    <n v="30"/>
    <n v="147"/>
  </r>
  <r>
    <s v="EI7501"/>
    <x v="7"/>
    <x v="0"/>
    <s v="AXI38522"/>
    <x v="13"/>
    <n v="80"/>
    <n v="9"/>
    <n v="30"/>
    <n v="504"/>
  </r>
  <r>
    <s v="EI3706"/>
    <x v="7"/>
    <x v="0"/>
    <s v="AXI48121"/>
    <x v="10"/>
    <n v="75"/>
    <n v="6"/>
    <n v="20"/>
    <n v="360"/>
  </r>
  <r>
    <s v="EI1099"/>
    <x v="7"/>
    <x v="0"/>
    <s v="AXI46013"/>
    <x v="20"/>
    <n v="75"/>
    <n v="1"/>
    <n v="20"/>
    <n v="60"/>
  </r>
  <r>
    <s v="EI6334"/>
    <x v="7"/>
    <x v="0"/>
    <s v="AXI23616"/>
    <x v="14"/>
    <n v="75"/>
    <n v="6"/>
    <n v="40"/>
    <n v="270"/>
  </r>
  <r>
    <s v="EI5638"/>
    <x v="42"/>
    <x v="8"/>
    <s v="AXI33195"/>
    <x v="18"/>
    <n v="25"/>
    <n v="6"/>
    <n v="40"/>
    <n v="90"/>
  </r>
  <r>
    <s v="EI9068"/>
    <x v="43"/>
    <x v="8"/>
    <s v="AXI48777"/>
    <x v="18"/>
    <n v="25"/>
    <n v="7"/>
    <n v="40"/>
    <n v="105"/>
  </r>
  <r>
    <s v="EI1194"/>
    <x v="44"/>
    <x v="0"/>
    <s v="AXI24762"/>
    <x v="19"/>
    <n v="75"/>
    <n v="7"/>
    <n v="30"/>
    <n v="367.5"/>
  </r>
  <r>
    <s v="EI5241"/>
    <x v="43"/>
    <x v="8"/>
    <s v="AXI11838"/>
    <x v="2"/>
    <n v="75"/>
    <n v="9"/>
    <n v="40"/>
    <n v="405"/>
  </r>
  <r>
    <s v="EI1127"/>
    <x v="44"/>
    <x v="0"/>
    <s v="AXI23593"/>
    <x v="19"/>
    <n v="75"/>
    <n v="4"/>
    <n v="20"/>
    <n v="240"/>
  </r>
  <r>
    <s v="EI9149"/>
    <x v="44"/>
    <x v="0"/>
    <s v="AXI73942"/>
    <x v="21"/>
    <n v="12"/>
    <n v="9"/>
    <n v="40"/>
    <n v="64.8"/>
  </r>
  <r>
    <s v="EI9384"/>
    <x v="44"/>
    <x v="0"/>
    <s v="AXI7311"/>
    <x v="4"/>
    <n v="90"/>
    <n v="8"/>
    <n v="30"/>
    <n v="504"/>
  </r>
  <r>
    <s v="EI9839"/>
    <x v="44"/>
    <x v="0"/>
    <s v="AXI58073"/>
    <x v="11"/>
    <n v="80"/>
    <n v="9"/>
    <n v="30"/>
    <n v="504"/>
  </r>
  <r>
    <s v="EI5629"/>
    <x v="44"/>
    <x v="0"/>
    <s v="AXI75244"/>
    <x v="14"/>
    <n v="75"/>
    <n v="1"/>
    <n v="30"/>
    <n v="52.5"/>
  </r>
  <r>
    <s v="EI7699"/>
    <x v="44"/>
    <x v="0"/>
    <s v="AXI47911"/>
    <x v="12"/>
    <n v="150"/>
    <n v="7"/>
    <n v="20"/>
    <n v="840"/>
  </r>
  <r>
    <s v="EI6120"/>
    <x v="26"/>
    <x v="9"/>
    <s v="AXI48360"/>
    <x v="5"/>
    <n v="70"/>
    <n v="3"/>
    <n v="30"/>
    <n v="147"/>
  </r>
  <r>
    <s v="EI8308"/>
    <x v="27"/>
    <x v="9"/>
    <s v="AXI86480"/>
    <x v="16"/>
    <n v="65"/>
    <n v="8"/>
    <n v="20"/>
    <n v="416"/>
  </r>
  <r>
    <s v="EI4463"/>
    <x v="28"/>
    <x v="9"/>
    <s v="AXI28282"/>
    <x v="18"/>
    <n v="25"/>
    <n v="6"/>
    <n v="20"/>
    <n v="120"/>
  </r>
  <r>
    <s v="EI1280"/>
    <x v="29"/>
    <x v="0"/>
    <s v="AXI15997"/>
    <x v="13"/>
    <n v="80"/>
    <n v="5"/>
    <n v="30"/>
    <n v="280"/>
  </r>
  <r>
    <s v="EI1271"/>
    <x v="44"/>
    <x v="0"/>
    <s v="AXI80610"/>
    <x v="14"/>
    <n v="75"/>
    <n v="4"/>
    <n v="20"/>
    <n v="240"/>
  </r>
  <r>
    <s v="EI7872"/>
    <x v="44"/>
    <x v="0"/>
    <s v="AXI32834"/>
    <x v="4"/>
    <n v="90"/>
    <n v="4"/>
    <n v="20"/>
    <n v="288"/>
  </r>
  <r>
    <s v="EI1468"/>
    <x v="13"/>
    <x v="0"/>
    <s v="AXI71098"/>
    <x v="12"/>
    <n v="150"/>
    <n v="10"/>
    <n v="40"/>
    <n v="900"/>
  </r>
  <r>
    <s v="EI1608"/>
    <x v="8"/>
    <x v="0"/>
    <s v="AXI37027"/>
    <x v="3"/>
    <n v="70"/>
    <n v="10"/>
    <n v="20"/>
    <n v="560"/>
  </r>
  <r>
    <s v="EI5400"/>
    <x v="9"/>
    <x v="0"/>
    <s v="AXI36580"/>
    <x v="18"/>
    <n v="25"/>
    <n v="10"/>
    <n v="30"/>
    <n v="175"/>
  </r>
  <r>
    <s v="EI6932"/>
    <x v="10"/>
    <x v="0"/>
    <s v="AXI31497"/>
    <x v="4"/>
    <n v="90"/>
    <n v="9"/>
    <n v="30"/>
    <n v="567"/>
  </r>
  <r>
    <s v="EI9533"/>
    <x v="11"/>
    <x v="0"/>
    <s v="AXI63174"/>
    <x v="12"/>
    <n v="150"/>
    <n v="6"/>
    <n v="20"/>
    <n v="720"/>
  </r>
  <r>
    <s v="EI2862"/>
    <x v="12"/>
    <x v="0"/>
    <s v="AXI69586"/>
    <x v="21"/>
    <n v="12"/>
    <n v="7"/>
    <n v="40"/>
    <n v="50.4"/>
  </r>
  <r>
    <s v="EI9969"/>
    <x v="13"/>
    <x v="0"/>
    <s v="AXI58664"/>
    <x v="19"/>
    <n v="75"/>
    <n v="2"/>
    <n v="30"/>
    <n v="105"/>
  </r>
  <r>
    <s v="EI5257"/>
    <x v="14"/>
    <x v="1"/>
    <s v="AXI34772"/>
    <x v="12"/>
    <n v="150"/>
    <n v="6"/>
    <n v="40"/>
    <n v="540"/>
  </r>
  <r>
    <s v="EI3616"/>
    <x v="27"/>
    <x v="1"/>
    <s v="AXI42397"/>
    <x v="4"/>
    <n v="90"/>
    <n v="9"/>
    <n v="20"/>
    <n v="648"/>
  </r>
  <r>
    <s v="EI8345"/>
    <x v="27"/>
    <x v="1"/>
    <s v="AXI9514"/>
    <x v="2"/>
    <n v="75"/>
    <n v="10"/>
    <n v="40"/>
    <n v="450"/>
  </r>
  <r>
    <s v="EI7793"/>
    <x v="17"/>
    <x v="1"/>
    <s v="AXI87657"/>
    <x v="16"/>
    <n v="65"/>
    <n v="3"/>
    <n v="40"/>
    <n v="117"/>
  </r>
  <r>
    <s v="EI2226"/>
    <x v="18"/>
    <x v="1"/>
    <s v="AXI2335"/>
    <x v="14"/>
    <n v="75"/>
    <n v="7"/>
    <n v="40"/>
    <n v="315"/>
  </r>
  <r>
    <s v="EI3833"/>
    <x v="19"/>
    <x v="1"/>
    <s v="AXI33065"/>
    <x v="0"/>
    <n v="80"/>
    <n v="4"/>
    <n v="20"/>
    <n v="256"/>
  </r>
  <r>
    <s v="EI2215"/>
    <x v="13"/>
    <x v="0"/>
    <s v="AXI78377"/>
    <x v="19"/>
    <n v="75"/>
    <n v="5"/>
    <n v="40"/>
    <n v="225"/>
  </r>
  <r>
    <s v="EI9183"/>
    <x v="13"/>
    <x v="0"/>
    <s v="AXI61802"/>
    <x v="1"/>
    <n v="80"/>
    <n v="6"/>
    <n v="40"/>
    <n v="288"/>
  </r>
  <r>
    <s v="EI4846"/>
    <x v="13"/>
    <x v="0"/>
    <s v="AXI78305"/>
    <x v="13"/>
    <n v="80"/>
    <n v="9"/>
    <n v="20"/>
    <n v="576"/>
  </r>
  <r>
    <s v="EI3407"/>
    <x v="12"/>
    <x v="0"/>
    <s v="AXI88355"/>
    <x v="7"/>
    <n v="75"/>
    <n v="7"/>
    <n v="30"/>
    <n v="367.5"/>
  </r>
  <r>
    <s v="EI8321"/>
    <x v="12"/>
    <x v="0"/>
    <s v="AXI38954"/>
    <x v="15"/>
    <n v="80"/>
    <n v="8"/>
    <n v="40"/>
    <n v="384"/>
  </r>
  <r>
    <s v="EI2932"/>
    <x v="10"/>
    <x v="0"/>
    <s v="AXI68108"/>
    <x v="5"/>
    <n v="70"/>
    <n v="8"/>
    <n v="20"/>
    <n v="448"/>
  </r>
  <r>
    <s v="EI8327"/>
    <x v="4"/>
    <x v="0"/>
    <s v="AXI89039"/>
    <x v="4"/>
    <n v="90"/>
    <n v="8"/>
    <n v="20"/>
    <n v="576"/>
  </r>
  <r>
    <s v="EI5984"/>
    <x v="0"/>
    <x v="0"/>
    <s v="AXI10222"/>
    <x v="5"/>
    <n v="70"/>
    <n v="1"/>
    <n v="40"/>
    <n v="42"/>
  </r>
  <r>
    <s v="EI5409"/>
    <x v="1"/>
    <x v="0"/>
    <s v="AXI30574"/>
    <x v="2"/>
    <n v="75"/>
    <n v="6"/>
    <n v="20"/>
    <n v="360"/>
  </r>
  <r>
    <s v="EI3546"/>
    <x v="2"/>
    <x v="0"/>
    <s v="AXI21843"/>
    <x v="21"/>
    <n v="12"/>
    <n v="2"/>
    <n v="40"/>
    <n v="14.4"/>
  </r>
  <r>
    <s v="EI4704"/>
    <x v="3"/>
    <x v="0"/>
    <s v="AXI61821"/>
    <x v="6"/>
    <n v="75"/>
    <n v="6"/>
    <n v="40"/>
    <n v="270"/>
  </r>
  <r>
    <s v="EI9234"/>
    <x v="4"/>
    <x v="0"/>
    <s v="AXI65862"/>
    <x v="19"/>
    <n v="75"/>
    <n v="2"/>
    <n v="40"/>
    <n v="90"/>
  </r>
  <r>
    <s v="EI6846"/>
    <x v="5"/>
    <x v="0"/>
    <s v="AXI48623"/>
    <x v="17"/>
    <n v="30"/>
    <n v="3"/>
    <n v="30"/>
    <n v="63"/>
  </r>
  <r>
    <s v="EI2933"/>
    <x v="6"/>
    <x v="0"/>
    <s v="AXI37316"/>
    <x v="19"/>
    <n v="75"/>
    <n v="1"/>
    <n v="40"/>
    <n v="45"/>
  </r>
  <r>
    <s v="EI7682"/>
    <x v="7"/>
    <x v="0"/>
    <s v="AXI15695"/>
    <x v="5"/>
    <n v="70"/>
    <n v="10"/>
    <n v="30"/>
    <n v="490"/>
  </r>
  <r>
    <s v="EI6389"/>
    <x v="8"/>
    <x v="0"/>
    <s v="AXI46974"/>
    <x v="0"/>
    <n v="80"/>
    <n v="2"/>
    <n v="40"/>
    <n v="96"/>
  </r>
  <r>
    <s v="EI6840"/>
    <x v="9"/>
    <x v="0"/>
    <s v="AXI82786"/>
    <x v="19"/>
    <n v="75"/>
    <n v="8"/>
    <n v="20"/>
    <n v="480"/>
  </r>
  <r>
    <s v="EI2257"/>
    <x v="10"/>
    <x v="0"/>
    <s v="AXI27979"/>
    <x v="2"/>
    <n v="75"/>
    <n v="9"/>
    <n v="20"/>
    <n v="540"/>
  </r>
  <r>
    <s v="EI5414"/>
    <x v="12"/>
    <x v="1"/>
    <s v="AXI13869"/>
    <x v="6"/>
    <n v="75"/>
    <n v="4"/>
    <n v="20"/>
    <n v="240"/>
  </r>
  <r>
    <s v="EI5710"/>
    <x v="6"/>
    <x v="4"/>
    <s v="AXI34714"/>
    <x v="14"/>
    <n v="75"/>
    <n v="2"/>
    <n v="20"/>
    <n v="120"/>
  </r>
  <r>
    <s v="EI7827"/>
    <x v="6"/>
    <x v="4"/>
    <s v="AXI24361"/>
    <x v="21"/>
    <n v="12"/>
    <n v="9"/>
    <n v="40"/>
    <n v="64.8"/>
  </r>
  <r>
    <s v="EI1003"/>
    <x v="6"/>
    <x v="4"/>
    <s v="AXI21601"/>
    <x v="11"/>
    <n v="80"/>
    <n v="3"/>
    <n v="20"/>
    <n v="192"/>
  </r>
  <r>
    <s v="EI3437"/>
    <x v="13"/>
    <x v="7"/>
    <s v="AXI38828"/>
    <x v="9"/>
    <n v="65"/>
    <n v="5"/>
    <n v="40"/>
    <n v="195"/>
  </r>
  <r>
    <s v="EI3351"/>
    <x v="10"/>
    <x v="7"/>
    <s v="AXI16454"/>
    <x v="12"/>
    <n v="150"/>
    <n v="10"/>
    <n v="30"/>
    <n v="1050"/>
  </r>
  <r>
    <s v="EI5478"/>
    <x v="7"/>
    <x v="7"/>
    <s v="AXI43544"/>
    <x v="10"/>
    <n v="75"/>
    <n v="7"/>
    <n v="30"/>
    <n v="367.5"/>
  </r>
  <r>
    <s v="EI9505"/>
    <x v="42"/>
    <x v="5"/>
    <s v="AXI733"/>
    <x v="16"/>
    <n v="65"/>
    <n v="1"/>
    <n v="40"/>
    <n v="39"/>
  </r>
  <r>
    <s v="EI4056"/>
    <x v="43"/>
    <x v="5"/>
    <s v="AXI80339"/>
    <x v="20"/>
    <n v="75"/>
    <n v="2"/>
    <n v="20"/>
    <n v="120"/>
  </r>
  <r>
    <s v="EI7759"/>
    <x v="44"/>
    <x v="1"/>
    <s v="AXI75023"/>
    <x v="20"/>
    <n v="75"/>
    <n v="2"/>
    <n v="20"/>
    <n v="120"/>
  </r>
  <r>
    <s v="EI3380"/>
    <x v="43"/>
    <x v="5"/>
    <s v="AXI62128"/>
    <x v="5"/>
    <n v="70"/>
    <n v="1"/>
    <n v="30"/>
    <n v="49"/>
  </r>
  <r>
    <s v="EI4771"/>
    <x v="44"/>
    <x v="1"/>
    <s v="AXI39502"/>
    <x v="9"/>
    <n v="65"/>
    <n v="5"/>
    <n v="20"/>
    <n v="260"/>
  </r>
  <r>
    <s v="EI1485"/>
    <x v="44"/>
    <x v="1"/>
    <s v="AXI83784"/>
    <x v="1"/>
    <n v="80"/>
    <n v="2"/>
    <n v="20"/>
    <n v="128"/>
  </r>
  <r>
    <s v="EI9668"/>
    <x v="44"/>
    <x v="1"/>
    <s v="AXI68021"/>
    <x v="0"/>
    <n v="80"/>
    <n v="8"/>
    <n v="30"/>
    <n v="448"/>
  </r>
  <r>
    <s v="EI2246"/>
    <x v="44"/>
    <x v="1"/>
    <s v="AXI42598"/>
    <x v="7"/>
    <n v="75"/>
    <n v="2"/>
    <n v="40"/>
    <n v="90"/>
  </r>
  <r>
    <s v="EI5279"/>
    <x v="44"/>
    <x v="1"/>
    <s v="AXI8680"/>
    <x v="21"/>
    <n v="12"/>
    <n v="2"/>
    <n v="20"/>
    <n v="19.2"/>
  </r>
  <r>
    <s v="EI7478"/>
    <x v="16"/>
    <x v="9"/>
    <s v="AXI34164"/>
    <x v="17"/>
    <n v="30"/>
    <n v="6"/>
    <n v="30"/>
    <n v="126"/>
  </r>
  <r>
    <s v="EI6645"/>
    <x v="17"/>
    <x v="9"/>
    <s v="AXI77703"/>
    <x v="7"/>
    <n v="75"/>
    <n v="1"/>
    <n v="30"/>
    <n v="52.5"/>
  </r>
  <r>
    <s v="EI3481"/>
    <x v="18"/>
    <x v="9"/>
    <s v="AXI83250"/>
    <x v="13"/>
    <n v="80"/>
    <n v="8"/>
    <n v="20"/>
    <n v="512"/>
  </r>
  <r>
    <s v="EI6904"/>
    <x v="19"/>
    <x v="9"/>
    <s v="AXI75701"/>
    <x v="3"/>
    <n v="70"/>
    <n v="4"/>
    <n v="20"/>
    <n v="224"/>
  </r>
  <r>
    <s v="EI7276"/>
    <x v="27"/>
    <x v="9"/>
    <s v="AXI26068"/>
    <x v="11"/>
    <n v="80"/>
    <n v="3"/>
    <n v="20"/>
    <n v="192"/>
  </r>
  <r>
    <s v="EI3833"/>
    <x v="28"/>
    <x v="9"/>
    <s v="AXI24624"/>
    <x v="0"/>
    <n v="80"/>
    <n v="3"/>
    <n v="40"/>
    <n v="144"/>
  </r>
  <r>
    <s v="EI5800"/>
    <x v="29"/>
    <x v="9"/>
    <s v="AXI6390"/>
    <x v="19"/>
    <n v="75"/>
    <n v="6"/>
    <n v="40"/>
    <n v="270"/>
  </r>
  <r>
    <s v="EI5112"/>
    <x v="26"/>
    <x v="9"/>
    <s v="AXI59592"/>
    <x v="0"/>
    <n v="80"/>
    <n v="3"/>
    <n v="20"/>
    <n v="192"/>
  </r>
  <r>
    <s v="EI4136"/>
    <x v="26"/>
    <x v="9"/>
    <s v="AXI50104"/>
    <x v="19"/>
    <n v="75"/>
    <n v="3"/>
    <n v="20"/>
    <n v="180"/>
  </r>
  <r>
    <s v="EI1855"/>
    <x v="26"/>
    <x v="9"/>
    <s v="AXI67540"/>
    <x v="21"/>
    <n v="12"/>
    <n v="6"/>
    <n v="30"/>
    <n v="50.400000000000006"/>
  </r>
  <r>
    <s v="EI6720"/>
    <x v="22"/>
    <x v="9"/>
    <s v="AXI14374"/>
    <x v="11"/>
    <n v="80"/>
    <n v="6"/>
    <n v="40"/>
    <n v="288"/>
  </r>
  <r>
    <s v="EI3520"/>
    <x v="23"/>
    <x v="9"/>
    <s v="AXI62096"/>
    <x v="8"/>
    <n v="70"/>
    <n v="7"/>
    <n v="30"/>
    <n v="343"/>
  </r>
  <r>
    <s v="EI9281"/>
    <x v="24"/>
    <x v="9"/>
    <s v="AXI2491"/>
    <x v="3"/>
    <n v="70"/>
    <n v="6"/>
    <n v="20"/>
    <n v="336"/>
  </r>
  <r>
    <s v="EI8196"/>
    <x v="25"/>
    <x v="9"/>
    <s v="AXI87509"/>
    <x v="8"/>
    <n v="70"/>
    <n v="5"/>
    <n v="40"/>
    <n v="210"/>
  </r>
  <r>
    <s v="EI5373"/>
    <x v="25"/>
    <x v="9"/>
    <s v="AXI26592"/>
    <x v="12"/>
    <n v="150"/>
    <n v="5"/>
    <n v="20"/>
    <n v="600"/>
  </r>
  <r>
    <s v="EI2153"/>
    <x v="25"/>
    <x v="9"/>
    <s v="AXI73549"/>
    <x v="9"/>
    <n v="65"/>
    <n v="1"/>
    <n v="40"/>
    <n v="39"/>
  </r>
  <r>
    <s v="EI8113"/>
    <x v="29"/>
    <x v="0"/>
    <s v="AXI78669"/>
    <x v="10"/>
    <n v="75"/>
    <n v="1"/>
    <n v="30"/>
    <n v="52.5"/>
  </r>
  <r>
    <s v="EI5699"/>
    <x v="29"/>
    <x v="0"/>
    <s v="AXI80604"/>
    <x v="14"/>
    <n v="75"/>
    <n v="4"/>
    <n v="20"/>
    <n v="240"/>
  </r>
  <r>
    <s v="EI2874"/>
    <x v="29"/>
    <x v="0"/>
    <s v="AXI65709"/>
    <x v="12"/>
    <n v="150"/>
    <n v="7"/>
    <n v="40"/>
    <n v="630"/>
  </r>
  <r>
    <s v="EI9271"/>
    <x v="29"/>
    <x v="0"/>
    <s v="AXI61328"/>
    <x v="10"/>
    <n v="75"/>
    <n v="7"/>
    <n v="40"/>
    <n v="315"/>
  </r>
  <r>
    <s v="EI5692"/>
    <x v="29"/>
    <x v="0"/>
    <s v="AXI38634"/>
    <x v="13"/>
    <n v="80"/>
    <n v="8"/>
    <n v="30"/>
    <n v="448"/>
  </r>
  <r>
    <s v="EI5617"/>
    <x v="44"/>
    <x v="0"/>
    <s v="AXI85601"/>
    <x v="14"/>
    <n v="75"/>
    <n v="1"/>
    <n v="20"/>
    <n v="60"/>
  </r>
  <r>
    <s v="EI8731"/>
    <x v="44"/>
    <x v="0"/>
    <s v="AXI27027"/>
    <x v="9"/>
    <n v="65"/>
    <n v="10"/>
    <n v="40"/>
    <n v="390"/>
  </r>
  <r>
    <s v="EI1155"/>
    <x v="44"/>
    <x v="0"/>
    <s v="AXI11781"/>
    <x v="20"/>
    <n v="75"/>
    <n v="8"/>
    <n v="30"/>
    <n v="420"/>
  </r>
  <r>
    <s v="EI9420"/>
    <x v="44"/>
    <x v="0"/>
    <s v="AXI12395"/>
    <x v="19"/>
    <n v="75"/>
    <n v="6"/>
    <n v="40"/>
    <n v="270"/>
  </r>
  <r>
    <s v="EI7390"/>
    <x v="44"/>
    <x v="0"/>
    <s v="AXI32830"/>
    <x v="9"/>
    <n v="65"/>
    <n v="6"/>
    <n v="40"/>
    <n v="234"/>
  </r>
  <r>
    <s v="EI3239"/>
    <x v="7"/>
    <x v="0"/>
    <s v="AXI24231"/>
    <x v="13"/>
    <n v="80"/>
    <n v="10"/>
    <n v="20"/>
    <n v="640"/>
  </r>
  <r>
    <s v="EI9482"/>
    <x v="7"/>
    <x v="0"/>
    <s v="AXI81755"/>
    <x v="18"/>
    <n v="25"/>
    <n v="10"/>
    <n v="20"/>
    <n v="200"/>
  </r>
  <r>
    <s v="EI8286"/>
    <x v="7"/>
    <x v="0"/>
    <s v="AXI34383"/>
    <x v="13"/>
    <n v="80"/>
    <n v="8"/>
    <n v="30"/>
    <n v="448"/>
  </r>
  <r>
    <s v="EI7833"/>
    <x v="7"/>
    <x v="0"/>
    <s v="AXI81461"/>
    <x v="13"/>
    <n v="80"/>
    <n v="7"/>
    <n v="20"/>
    <n v="448"/>
  </r>
  <r>
    <s v="EI8805"/>
    <x v="29"/>
    <x v="0"/>
    <s v="AXI19323"/>
    <x v="19"/>
    <n v="75"/>
    <n v="9"/>
    <n v="20"/>
    <n v="540"/>
  </r>
  <r>
    <s v="EI8729"/>
    <x v="13"/>
    <x v="1"/>
    <s v="AXI23434"/>
    <x v="17"/>
    <n v="30"/>
    <n v="3"/>
    <n v="30"/>
    <n v="63"/>
  </r>
  <r>
    <s v="EI9018"/>
    <x v="10"/>
    <x v="1"/>
    <s v="AXI28290"/>
    <x v="0"/>
    <n v="80"/>
    <n v="8"/>
    <n v="30"/>
    <n v="448"/>
  </r>
  <r>
    <s v="EI3235"/>
    <x v="7"/>
    <x v="1"/>
    <s v="AXI85602"/>
    <x v="15"/>
    <n v="80"/>
    <n v="5"/>
    <n v="40"/>
    <n v="240"/>
  </r>
  <r>
    <s v="EI4755"/>
    <x v="13"/>
    <x v="1"/>
    <s v="AXI74517"/>
    <x v="7"/>
    <n v="75"/>
    <n v="5"/>
    <n v="40"/>
    <n v="225"/>
  </r>
  <r>
    <s v="EI7168"/>
    <x v="10"/>
    <x v="1"/>
    <s v="AXI22337"/>
    <x v="3"/>
    <n v="70"/>
    <n v="9"/>
    <n v="40"/>
    <n v="378"/>
  </r>
  <r>
    <s v="EI1476"/>
    <x v="10"/>
    <x v="1"/>
    <s v="AXI67855"/>
    <x v="3"/>
    <n v="70"/>
    <n v="8"/>
    <n v="20"/>
    <n v="448"/>
  </r>
  <r>
    <s v="EI9857"/>
    <x v="7"/>
    <x v="1"/>
    <s v="AXI65590"/>
    <x v="4"/>
    <n v="90"/>
    <n v="8"/>
    <n v="20"/>
    <n v="576"/>
  </r>
  <r>
    <s v="EI9479"/>
    <x v="8"/>
    <x v="1"/>
    <s v="AXI66985"/>
    <x v="15"/>
    <n v="80"/>
    <n v="8"/>
    <n v="30"/>
    <n v="448"/>
  </r>
  <r>
    <s v="EI8230"/>
    <x v="9"/>
    <x v="1"/>
    <s v="AXI42058"/>
    <x v="4"/>
    <n v="90"/>
    <n v="2"/>
    <n v="20"/>
    <n v="144"/>
  </r>
  <r>
    <s v="EI4987"/>
    <x v="10"/>
    <x v="1"/>
    <s v="AXI86720"/>
    <x v="6"/>
    <n v="75"/>
    <n v="6"/>
    <n v="20"/>
    <n v="360"/>
  </r>
  <r>
    <s v="EI4831"/>
    <x v="9"/>
    <x v="7"/>
    <s v="AXI12737"/>
    <x v="17"/>
    <n v="30"/>
    <n v="1"/>
    <n v="30"/>
    <n v="21"/>
  </r>
  <r>
    <s v="EI3148"/>
    <x v="9"/>
    <x v="7"/>
    <s v="AXI79343"/>
    <x v="5"/>
    <n v="70"/>
    <n v="2"/>
    <n v="40"/>
    <n v="84"/>
  </r>
  <r>
    <s v="EI9220"/>
    <x v="9"/>
    <x v="7"/>
    <s v="AXI31486"/>
    <x v="0"/>
    <n v="80"/>
    <n v="4"/>
    <n v="40"/>
    <n v="192"/>
  </r>
  <r>
    <s v="EI5135"/>
    <x v="9"/>
    <x v="7"/>
    <s v="AXI27410"/>
    <x v="17"/>
    <n v="30"/>
    <n v="9"/>
    <n v="30"/>
    <n v="189"/>
  </r>
  <r>
    <s v="EI7966"/>
    <x v="9"/>
    <x v="7"/>
    <s v="AXI40156"/>
    <x v="13"/>
    <n v="80"/>
    <n v="2"/>
    <n v="30"/>
    <n v="112"/>
  </r>
  <r>
    <s v="EI7036"/>
    <x v="9"/>
    <x v="7"/>
    <s v="AXI56624"/>
    <x v="10"/>
    <n v="75"/>
    <n v="7"/>
    <n v="40"/>
    <n v="315"/>
  </r>
  <r>
    <s v="EI7732"/>
    <x v="8"/>
    <x v="3"/>
    <s v="AXI58016"/>
    <x v="21"/>
    <n v="12"/>
    <n v="8"/>
    <n v="20"/>
    <n v="76.8"/>
  </r>
  <r>
    <s v="EI2663"/>
    <x v="8"/>
    <x v="3"/>
    <s v="AXI74358"/>
    <x v="11"/>
    <n v="80"/>
    <n v="4"/>
    <n v="20"/>
    <n v="256"/>
  </r>
  <r>
    <s v="EI8768"/>
    <x v="8"/>
    <x v="3"/>
    <s v="AXI67029"/>
    <x v="2"/>
    <n v="75"/>
    <n v="6"/>
    <n v="40"/>
    <n v="270"/>
  </r>
  <r>
    <s v="EI1005"/>
    <x v="8"/>
    <x v="3"/>
    <s v="AXI85389"/>
    <x v="16"/>
    <n v="65"/>
    <n v="5"/>
    <n v="30"/>
    <n v="227.5"/>
  </r>
  <r>
    <s v="EI3202"/>
    <x v="8"/>
    <x v="3"/>
    <s v="AXI58746"/>
    <x v="19"/>
    <n v="75"/>
    <n v="4"/>
    <n v="20"/>
    <n v="240"/>
  </r>
  <r>
    <s v="EI3624"/>
    <x v="8"/>
    <x v="3"/>
    <s v="AXI27808"/>
    <x v="2"/>
    <n v="75"/>
    <n v="2"/>
    <n v="40"/>
    <n v="90"/>
  </r>
  <r>
    <s v="EI6498"/>
    <x v="8"/>
    <x v="3"/>
    <s v="AXI2737"/>
    <x v="18"/>
    <n v="25"/>
    <n v="4"/>
    <n v="40"/>
    <n v="60"/>
  </r>
  <r>
    <s v="EI1559"/>
    <x v="8"/>
    <x v="3"/>
    <s v="AXI87229"/>
    <x v="17"/>
    <n v="30"/>
    <n v="9"/>
    <n v="30"/>
    <n v="189"/>
  </r>
  <r>
    <s v="EI7390"/>
    <x v="8"/>
    <x v="3"/>
    <s v="AXI52922"/>
    <x v="1"/>
    <n v="80"/>
    <n v="5"/>
    <n v="20"/>
    <n v="320"/>
  </r>
  <r>
    <s v="EI6425"/>
    <x v="8"/>
    <x v="3"/>
    <s v="AXI19161"/>
    <x v="19"/>
    <n v="75"/>
    <n v="4"/>
    <n v="30"/>
    <n v="210"/>
  </r>
  <r>
    <s v="EI9136"/>
    <x v="8"/>
    <x v="3"/>
    <s v="AXI37215"/>
    <x v="2"/>
    <n v="75"/>
    <n v="10"/>
    <n v="40"/>
    <n v="450"/>
  </r>
  <r>
    <s v="EI4142"/>
    <x v="8"/>
    <x v="3"/>
    <s v="AXI30240"/>
    <x v="4"/>
    <n v="90"/>
    <n v="3"/>
    <n v="30"/>
    <n v="189"/>
  </r>
  <r>
    <s v="EI6567"/>
    <x v="8"/>
    <x v="3"/>
    <s v="AXI6221"/>
    <x v="3"/>
    <n v="70"/>
    <n v="9"/>
    <n v="20"/>
    <n v="504"/>
  </r>
  <r>
    <s v="EI6804"/>
    <x v="8"/>
    <x v="3"/>
    <s v="AXI88642"/>
    <x v="0"/>
    <n v="80"/>
    <n v="5"/>
    <n v="40"/>
    <n v="240"/>
  </r>
  <r>
    <s v="EI3705"/>
    <x v="8"/>
    <x v="3"/>
    <s v="AXI48772"/>
    <x v="21"/>
    <n v="12"/>
    <n v="3"/>
    <n v="20"/>
    <n v="28.799999999999997"/>
  </r>
  <r>
    <s v="EI6023"/>
    <x v="13"/>
    <x v="0"/>
    <s v="AXI3309"/>
    <x v="19"/>
    <n v="75"/>
    <n v="8"/>
    <n v="40"/>
    <n v="360"/>
  </r>
  <r>
    <s v="EI1518"/>
    <x v="13"/>
    <x v="0"/>
    <s v="AXI46865"/>
    <x v="18"/>
    <n v="25"/>
    <n v="8"/>
    <n v="20"/>
    <n v="160"/>
  </r>
  <r>
    <s v="EI9253"/>
    <x v="13"/>
    <x v="0"/>
    <s v="AXI46949"/>
    <x v="5"/>
    <n v="70"/>
    <n v="8"/>
    <n v="40"/>
    <n v="336"/>
  </r>
  <r>
    <s v="EI6634"/>
    <x v="45"/>
    <x v="1"/>
    <s v="AXI10297"/>
    <x v="7"/>
    <n v="75"/>
    <n v="5"/>
    <n v="30"/>
    <n v="262.5"/>
  </r>
  <r>
    <s v="EI3006"/>
    <x v="41"/>
    <x v="1"/>
    <s v="AXI42936"/>
    <x v="18"/>
    <n v="25"/>
    <n v="6"/>
    <n v="30"/>
    <n v="105"/>
  </r>
  <r>
    <s v="EI8887"/>
    <x v="28"/>
    <x v="1"/>
    <s v="AXI79021"/>
    <x v="10"/>
    <n v="75"/>
    <n v="4"/>
    <n v="20"/>
    <n v="240"/>
  </r>
  <r>
    <s v="EI6828"/>
    <x v="54"/>
    <x v="1"/>
    <s v="AXI64454"/>
    <x v="1"/>
    <n v="80"/>
    <n v="2"/>
    <n v="40"/>
    <n v="96"/>
  </r>
  <r>
    <s v="EI9623"/>
    <x v="55"/>
    <x v="1"/>
    <s v="AXI31658"/>
    <x v="7"/>
    <n v="75"/>
    <n v="1"/>
    <n v="40"/>
    <n v="45"/>
  </r>
  <r>
    <s v="EI1875"/>
    <x v="56"/>
    <x v="1"/>
    <s v="AXI2063"/>
    <x v="20"/>
    <n v="75"/>
    <n v="5"/>
    <n v="20"/>
    <n v="300"/>
  </r>
  <r>
    <s v="EI7995"/>
    <x v="54"/>
    <x v="0"/>
    <s v="AXI30630"/>
    <x v="14"/>
    <n v="75"/>
    <n v="8"/>
    <n v="40"/>
    <n v="360"/>
  </r>
  <r>
    <s v="EI7803"/>
    <x v="54"/>
    <x v="0"/>
    <s v="AXI25305"/>
    <x v="6"/>
    <n v="75"/>
    <n v="7"/>
    <n v="40"/>
    <n v="315"/>
  </r>
  <r>
    <s v="EI2423"/>
    <x v="54"/>
    <x v="0"/>
    <s v="AXI58192"/>
    <x v="4"/>
    <n v="90"/>
    <n v="10"/>
    <n v="20"/>
    <n v="720"/>
  </r>
  <r>
    <s v="EI5911"/>
    <x v="54"/>
    <x v="0"/>
    <s v="AXI24465"/>
    <x v="8"/>
    <n v="70"/>
    <n v="2"/>
    <n v="30"/>
    <n v="98"/>
  </r>
  <r>
    <s v="EI7680"/>
    <x v="54"/>
    <x v="0"/>
    <s v="AXI36304"/>
    <x v="18"/>
    <n v="25"/>
    <n v="3"/>
    <n v="40"/>
    <n v="45"/>
  </r>
  <r>
    <s v="EI9775"/>
    <x v="54"/>
    <x v="0"/>
    <s v="AXI728"/>
    <x v="12"/>
    <n v="150"/>
    <n v="2"/>
    <n v="20"/>
    <n v="240"/>
  </r>
  <r>
    <s v="EI8430"/>
    <x v="54"/>
    <x v="0"/>
    <s v="AXI52459"/>
    <x v="14"/>
    <n v="75"/>
    <n v="7"/>
    <n v="20"/>
    <n v="420"/>
  </r>
  <r>
    <s v="EI4421"/>
    <x v="54"/>
    <x v="0"/>
    <s v="AXI65995"/>
    <x v="20"/>
    <n v="75"/>
    <n v="6"/>
    <n v="30"/>
    <n v="315"/>
  </r>
  <r>
    <s v="EI9900"/>
    <x v="55"/>
    <x v="2"/>
    <s v="AXI63576"/>
    <x v="19"/>
    <n v="75"/>
    <n v="4"/>
    <n v="40"/>
    <n v="180"/>
  </r>
  <r>
    <s v="EI2598"/>
    <x v="55"/>
    <x v="2"/>
    <s v="AXI30954"/>
    <x v="20"/>
    <n v="75"/>
    <n v="7"/>
    <n v="20"/>
    <n v="420"/>
  </r>
  <r>
    <s v="EI8519"/>
    <x v="55"/>
    <x v="2"/>
    <s v="AXI29658"/>
    <x v="3"/>
    <n v="70"/>
    <n v="6"/>
    <n v="40"/>
    <n v="252"/>
  </r>
  <r>
    <s v="EI8739"/>
    <x v="55"/>
    <x v="2"/>
    <s v="AXI30806"/>
    <x v="11"/>
    <n v="80"/>
    <n v="9"/>
    <n v="30"/>
    <n v="504"/>
  </r>
  <r>
    <s v="EI7699"/>
    <x v="55"/>
    <x v="2"/>
    <s v="AXI16856"/>
    <x v="17"/>
    <n v="30"/>
    <n v="10"/>
    <n v="30"/>
    <n v="210"/>
  </r>
  <r>
    <s v="EI3155"/>
    <x v="55"/>
    <x v="2"/>
    <s v="AXI59838"/>
    <x v="13"/>
    <n v="80"/>
    <n v="10"/>
    <n v="20"/>
    <n v="640"/>
  </r>
  <r>
    <s v="EI3996"/>
    <x v="54"/>
    <x v="0"/>
    <s v="AXI18555"/>
    <x v="12"/>
    <n v="150"/>
    <n v="5"/>
    <n v="20"/>
    <n v="600"/>
  </r>
  <r>
    <s v="EI6732"/>
    <x v="54"/>
    <x v="0"/>
    <s v="AXI47334"/>
    <x v="3"/>
    <n v="70"/>
    <n v="2"/>
    <n v="20"/>
    <n v="112"/>
  </r>
  <r>
    <s v="EI9646"/>
    <x v="56"/>
    <x v="2"/>
    <s v="AXI68848"/>
    <x v="21"/>
    <n v="12"/>
    <n v="9"/>
    <n v="40"/>
    <n v="64.8"/>
  </r>
  <r>
    <s v="EI1697"/>
    <x v="56"/>
    <x v="2"/>
    <s v="AXI21714"/>
    <x v="19"/>
    <n v="75"/>
    <n v="1"/>
    <n v="40"/>
    <n v="45"/>
  </r>
  <r>
    <s v="EI1148"/>
    <x v="56"/>
    <x v="2"/>
    <s v="AXI28724"/>
    <x v="20"/>
    <n v="75"/>
    <n v="1"/>
    <n v="20"/>
    <n v="60"/>
  </r>
  <r>
    <s v="EI6316"/>
    <x v="56"/>
    <x v="2"/>
    <s v="AXI36792"/>
    <x v="7"/>
    <n v="75"/>
    <n v="10"/>
    <n v="20"/>
    <n v="600"/>
  </r>
  <r>
    <s v="EI6454"/>
    <x v="56"/>
    <x v="2"/>
    <s v="AXI29672"/>
    <x v="1"/>
    <n v="80"/>
    <n v="4"/>
    <n v="30"/>
    <n v="224"/>
  </r>
  <r>
    <s v="EI6176"/>
    <x v="28"/>
    <x v="1"/>
    <s v="AXI43790"/>
    <x v="2"/>
    <n v="75"/>
    <n v="2"/>
    <n v="20"/>
    <n v="120"/>
  </r>
  <r>
    <s v="EI1738"/>
    <x v="28"/>
    <x v="1"/>
    <s v="AXI70703"/>
    <x v="12"/>
    <n v="150"/>
    <n v="3"/>
    <n v="20"/>
    <n v="360"/>
  </r>
  <r>
    <s v="EI9659"/>
    <x v="29"/>
    <x v="1"/>
    <s v="AXI63870"/>
    <x v="10"/>
    <n v="75"/>
    <n v="7"/>
    <n v="40"/>
    <n v="315"/>
  </r>
  <r>
    <s v="EI1614"/>
    <x v="10"/>
    <x v="1"/>
    <s v="AXI47240"/>
    <x v="11"/>
    <n v="80"/>
    <n v="8"/>
    <n v="30"/>
    <n v="448"/>
  </r>
  <r>
    <s v="EI7508"/>
    <x v="45"/>
    <x v="1"/>
    <s v="AXI59987"/>
    <x v="21"/>
    <n v="12"/>
    <n v="10"/>
    <n v="30"/>
    <n v="84"/>
  </r>
  <r>
    <s v="EI9006"/>
    <x v="48"/>
    <x v="1"/>
    <s v="AXI14241"/>
    <x v="5"/>
    <n v="70"/>
    <n v="9"/>
    <n v="40"/>
    <n v="378"/>
  </r>
  <r>
    <s v="EI3115"/>
    <x v="7"/>
    <x v="1"/>
    <s v="AXI73559"/>
    <x v="5"/>
    <n v="70"/>
    <n v="2"/>
    <n v="30"/>
    <n v="98"/>
  </r>
  <r>
    <s v="EI3322"/>
    <x v="38"/>
    <x v="1"/>
    <s v="AXI84433"/>
    <x v="15"/>
    <n v="80"/>
    <n v="6"/>
    <n v="40"/>
    <n v="288"/>
  </r>
  <r>
    <s v="EI7317"/>
    <x v="13"/>
    <x v="1"/>
    <s v="AXI32762"/>
    <x v="21"/>
    <n v="12"/>
    <n v="5"/>
    <n v="40"/>
    <n v="36"/>
  </r>
  <r>
    <s v="EI8523"/>
    <x v="28"/>
    <x v="1"/>
    <s v="AXI4264"/>
    <x v="13"/>
    <n v="80"/>
    <n v="7"/>
    <n v="20"/>
    <n v="448"/>
  </r>
  <r>
    <s v="EI5585"/>
    <x v="42"/>
    <x v="1"/>
    <s v="AXI52580"/>
    <x v="8"/>
    <n v="70"/>
    <n v="8"/>
    <n v="30"/>
    <n v="392"/>
  </r>
  <r>
    <s v="EI1205"/>
    <x v="23"/>
    <x v="1"/>
    <s v="AXI27051"/>
    <x v="10"/>
    <n v="75"/>
    <n v="2"/>
    <n v="30"/>
    <n v="105"/>
  </r>
  <r>
    <s v="EI6237"/>
    <x v="10"/>
    <x v="9"/>
    <s v="AXI21943"/>
    <x v="1"/>
    <n v="80"/>
    <n v="8"/>
    <n v="40"/>
    <n v="384"/>
  </r>
  <r>
    <s v="EI4697"/>
    <x v="10"/>
    <x v="9"/>
    <s v="AXI51215"/>
    <x v="2"/>
    <n v="75"/>
    <n v="6"/>
    <n v="30"/>
    <n v="315"/>
  </r>
  <r>
    <s v="EI3234"/>
    <x v="10"/>
    <x v="9"/>
    <s v="AXI8970"/>
    <x v="12"/>
    <n v="150"/>
    <n v="3"/>
    <n v="30"/>
    <n v="315"/>
  </r>
  <r>
    <s v="EI5473"/>
    <x v="10"/>
    <x v="9"/>
    <s v="AXI16240"/>
    <x v="5"/>
    <n v="70"/>
    <n v="9"/>
    <n v="20"/>
    <n v="504"/>
  </r>
  <r>
    <s v="EI2221"/>
    <x v="12"/>
    <x v="9"/>
    <s v="AXI44888"/>
    <x v="9"/>
    <n v="65"/>
    <n v="4"/>
    <n v="40"/>
    <n v="156"/>
  </r>
  <r>
    <s v="EI8042"/>
    <x v="4"/>
    <x v="9"/>
    <s v="AXI77365"/>
    <x v="20"/>
    <n v="75"/>
    <n v="4"/>
    <n v="30"/>
    <n v="210"/>
  </r>
  <r>
    <s v="EI1886"/>
    <x v="5"/>
    <x v="9"/>
    <s v="AXI35548"/>
    <x v="8"/>
    <n v="70"/>
    <n v="8"/>
    <n v="30"/>
    <n v="392"/>
  </r>
  <r>
    <s v="EI8484"/>
    <x v="21"/>
    <x v="9"/>
    <s v="AXI56163"/>
    <x v="8"/>
    <n v="70"/>
    <n v="5"/>
    <n v="20"/>
    <n v="280"/>
  </r>
  <r>
    <s v="EI4224"/>
    <x v="23"/>
    <x v="9"/>
    <s v="AXI81766"/>
    <x v="15"/>
    <n v="80"/>
    <n v="7"/>
    <n v="30"/>
    <n v="392"/>
  </r>
  <r>
    <s v="EI9927"/>
    <x v="1"/>
    <x v="9"/>
    <s v="AXI12509"/>
    <x v="10"/>
    <n v="75"/>
    <n v="4"/>
    <n v="40"/>
    <n v="180"/>
  </r>
  <r>
    <s v="EI7401"/>
    <x v="1"/>
    <x v="9"/>
    <s v="AXI22838"/>
    <x v="15"/>
    <n v="80"/>
    <n v="8"/>
    <n v="30"/>
    <n v="448"/>
  </r>
  <r>
    <s v="EI5277"/>
    <x v="2"/>
    <x v="8"/>
    <s v="AXI744"/>
    <x v="8"/>
    <n v="70"/>
    <n v="8"/>
    <n v="40"/>
    <n v="336"/>
  </r>
  <r>
    <s v="EI1547"/>
    <x v="1"/>
    <x v="9"/>
    <s v="AXI36618"/>
    <x v="1"/>
    <n v="80"/>
    <n v="9"/>
    <n v="40"/>
    <n v="432"/>
  </r>
  <r>
    <s v="EI2580"/>
    <x v="1"/>
    <x v="9"/>
    <s v="AXI88894"/>
    <x v="12"/>
    <n v="150"/>
    <n v="5"/>
    <n v="30"/>
    <n v="525"/>
  </r>
  <r>
    <s v="EI9964"/>
    <x v="1"/>
    <x v="9"/>
    <s v="AXI63047"/>
    <x v="12"/>
    <n v="150"/>
    <n v="8"/>
    <n v="20"/>
    <n v="960"/>
  </r>
  <r>
    <s v="EI2878"/>
    <x v="1"/>
    <x v="9"/>
    <s v="AXI65407"/>
    <x v="20"/>
    <n v="75"/>
    <n v="5"/>
    <n v="20"/>
    <n v="300"/>
  </r>
  <r>
    <s v="EI7478"/>
    <x v="1"/>
    <x v="9"/>
    <s v="AXI84150"/>
    <x v="18"/>
    <n v="25"/>
    <n v="3"/>
    <n v="20"/>
    <n v="60"/>
  </r>
  <r>
    <s v="EI5317"/>
    <x v="1"/>
    <x v="9"/>
    <s v="AXI42912"/>
    <x v="20"/>
    <n v="75"/>
    <n v="2"/>
    <n v="30"/>
    <n v="105"/>
  </r>
  <r>
    <s v="EI2552"/>
    <x v="1"/>
    <x v="9"/>
    <s v="AXI19798"/>
    <x v="5"/>
    <n v="70"/>
    <n v="5"/>
    <n v="20"/>
    <n v="280"/>
  </r>
  <r>
    <s v="EI5100"/>
    <x v="1"/>
    <x v="9"/>
    <s v="AXI52217"/>
    <x v="16"/>
    <n v="65"/>
    <n v="5"/>
    <n v="30"/>
    <n v="227.5"/>
  </r>
  <r>
    <s v="EI5375"/>
    <x v="2"/>
    <x v="8"/>
    <s v="AXI88271"/>
    <x v="16"/>
    <n v="65"/>
    <n v="5"/>
    <n v="30"/>
    <n v="227.5"/>
  </r>
  <r>
    <s v="EI7176"/>
    <x v="2"/>
    <x v="8"/>
    <s v="AXI939"/>
    <x v="20"/>
    <n v="75"/>
    <n v="1"/>
    <n v="30"/>
    <n v="52.5"/>
  </r>
  <r>
    <s v="EI1833"/>
    <x v="2"/>
    <x v="8"/>
    <s v="AXI28771"/>
    <x v="0"/>
    <n v="80"/>
    <n v="4"/>
    <n v="20"/>
    <n v="256"/>
  </r>
  <r>
    <s v="EI6385"/>
    <x v="1"/>
    <x v="5"/>
    <s v="AXI31580"/>
    <x v="18"/>
    <n v="25"/>
    <n v="2"/>
    <n v="20"/>
    <n v="40"/>
  </r>
  <r>
    <s v="EI3843"/>
    <x v="1"/>
    <x v="5"/>
    <s v="AXI42650"/>
    <x v="0"/>
    <n v="80"/>
    <n v="2"/>
    <n v="20"/>
    <n v="128"/>
  </r>
  <r>
    <s v="EI8228"/>
    <x v="1"/>
    <x v="5"/>
    <s v="AXI23908"/>
    <x v="9"/>
    <n v="65"/>
    <n v="1"/>
    <n v="30"/>
    <n v="45.5"/>
  </r>
  <r>
    <s v="EI4109"/>
    <x v="2"/>
    <x v="8"/>
    <s v="AXI4397"/>
    <x v="3"/>
    <n v="70"/>
    <n v="9"/>
    <n v="20"/>
    <n v="504"/>
  </r>
  <r>
    <s v="EI3932"/>
    <x v="2"/>
    <x v="8"/>
    <s v="AXI153"/>
    <x v="18"/>
    <n v="25"/>
    <n v="9"/>
    <n v="30"/>
    <n v="157.5"/>
  </r>
  <r>
    <s v="EI7338"/>
    <x v="2"/>
    <x v="8"/>
    <s v="AXI56471"/>
    <x v="9"/>
    <n v="65"/>
    <n v="9"/>
    <n v="30"/>
    <n v="409.5"/>
  </r>
  <r>
    <s v="EI1847"/>
    <x v="54"/>
    <x v="0"/>
    <s v="AXI78470"/>
    <x v="14"/>
    <n v="75"/>
    <n v="7"/>
    <n v="20"/>
    <n v="420"/>
  </r>
  <r>
    <s v="EI9039"/>
    <x v="54"/>
    <x v="0"/>
    <s v="AXI74862"/>
    <x v="20"/>
    <n v="75"/>
    <n v="3"/>
    <n v="30"/>
    <n v="157.5"/>
  </r>
  <r>
    <s v="EI6386"/>
    <x v="54"/>
    <x v="0"/>
    <s v="AXI60631"/>
    <x v="16"/>
    <n v="65"/>
    <n v="5"/>
    <n v="40"/>
    <n v="195"/>
  </r>
  <r>
    <s v="EI7102"/>
    <x v="54"/>
    <x v="0"/>
    <s v="AXI76504"/>
    <x v="14"/>
    <n v="75"/>
    <n v="6"/>
    <n v="40"/>
    <n v="270"/>
  </r>
  <r>
    <s v="EI4282"/>
    <x v="54"/>
    <x v="0"/>
    <s v="AXI60038"/>
    <x v="8"/>
    <n v="70"/>
    <n v="7"/>
    <n v="20"/>
    <n v="392"/>
  </r>
  <r>
    <s v="EI7468"/>
    <x v="54"/>
    <x v="0"/>
    <s v="AXI5404"/>
    <x v="19"/>
    <n v="75"/>
    <n v="7"/>
    <n v="30"/>
    <n v="367.5"/>
  </r>
  <r>
    <s v="EI9934"/>
    <x v="54"/>
    <x v="0"/>
    <s v="AXI33583"/>
    <x v="14"/>
    <n v="75"/>
    <n v="8"/>
    <n v="30"/>
    <n v="420"/>
  </r>
  <r>
    <s v="EI3104"/>
    <x v="54"/>
    <x v="0"/>
    <s v="AXI30658"/>
    <x v="21"/>
    <n v="12"/>
    <n v="1"/>
    <n v="40"/>
    <n v="7.2"/>
  </r>
  <r>
    <s v="EI7355"/>
    <x v="54"/>
    <x v="0"/>
    <s v="AXI16669"/>
    <x v="19"/>
    <n v="75"/>
    <n v="1"/>
    <n v="40"/>
    <n v="45"/>
  </r>
  <r>
    <s v="EI8164"/>
    <x v="54"/>
    <x v="0"/>
    <s v="AXI4148"/>
    <x v="17"/>
    <n v="30"/>
    <n v="3"/>
    <n v="40"/>
    <n v="54"/>
  </r>
  <r>
    <s v="EI7594"/>
    <x v="54"/>
    <x v="0"/>
    <s v="AXI72101"/>
    <x v="11"/>
    <n v="80"/>
    <n v="2"/>
    <n v="40"/>
    <n v="96"/>
  </r>
  <r>
    <s v="EI8145"/>
    <x v="54"/>
    <x v="0"/>
    <s v="AXI32416"/>
    <x v="9"/>
    <n v="65"/>
    <n v="6"/>
    <n v="20"/>
    <n v="312"/>
  </r>
  <r>
    <s v="EI3667"/>
    <x v="8"/>
    <x v="0"/>
    <s v="AXI2603"/>
    <x v="21"/>
    <n v="12"/>
    <n v="4"/>
    <n v="30"/>
    <n v="33.6"/>
  </r>
  <r>
    <s v="EI5236"/>
    <x v="8"/>
    <x v="0"/>
    <s v="AXI30377"/>
    <x v="4"/>
    <n v="90"/>
    <n v="9"/>
    <n v="30"/>
    <n v="567"/>
  </r>
  <r>
    <s v="EI3534"/>
    <x v="8"/>
    <x v="0"/>
    <s v="AXI47143"/>
    <x v="15"/>
    <n v="80"/>
    <n v="1"/>
    <n v="30"/>
    <n v="56"/>
  </r>
  <r>
    <s v="EI4110"/>
    <x v="8"/>
    <x v="0"/>
    <s v="AXI81777"/>
    <x v="8"/>
    <n v="70"/>
    <n v="4"/>
    <n v="30"/>
    <n v="196"/>
  </r>
  <r>
    <s v="EI5778"/>
    <x v="8"/>
    <x v="0"/>
    <s v="AXI13047"/>
    <x v="20"/>
    <n v="75"/>
    <n v="5"/>
    <n v="20"/>
    <n v="300"/>
  </r>
  <r>
    <s v="EI1206"/>
    <x v="8"/>
    <x v="0"/>
    <s v="AXI57471"/>
    <x v="7"/>
    <n v="75"/>
    <n v="8"/>
    <n v="40"/>
    <n v="360"/>
  </r>
  <r>
    <s v="EI3534"/>
    <x v="8"/>
    <x v="0"/>
    <s v="AXI48233"/>
    <x v="20"/>
    <n v="75"/>
    <n v="6"/>
    <n v="30"/>
    <n v="315"/>
  </r>
  <r>
    <s v="EI2246"/>
    <x v="8"/>
    <x v="0"/>
    <s v="AXI76593"/>
    <x v="16"/>
    <n v="65"/>
    <n v="1"/>
    <n v="20"/>
    <n v="52"/>
  </r>
  <r>
    <s v="EI4331"/>
    <x v="8"/>
    <x v="0"/>
    <s v="AXI17112"/>
    <x v="11"/>
    <n v="80"/>
    <n v="5"/>
    <n v="40"/>
    <n v="240"/>
  </r>
  <r>
    <s v="EI3016"/>
    <x v="9"/>
    <x v="0"/>
    <s v="AXI67864"/>
    <x v="10"/>
    <n v="75"/>
    <n v="4"/>
    <n v="40"/>
    <n v="180"/>
  </r>
  <r>
    <s v="EI5269"/>
    <x v="9"/>
    <x v="0"/>
    <s v="AXI19110"/>
    <x v="4"/>
    <n v="90"/>
    <n v="10"/>
    <n v="40"/>
    <n v="540"/>
  </r>
  <r>
    <s v="EI7353"/>
    <x v="9"/>
    <x v="0"/>
    <s v="AXI63771"/>
    <x v="14"/>
    <n v="75"/>
    <n v="2"/>
    <n v="20"/>
    <n v="120"/>
  </r>
  <r>
    <s v="EI7189"/>
    <x v="9"/>
    <x v="0"/>
    <s v="AXI82661"/>
    <x v="11"/>
    <n v="80"/>
    <n v="10"/>
    <n v="30"/>
    <n v="560"/>
  </r>
  <r>
    <s v="EI9451"/>
    <x v="9"/>
    <x v="0"/>
    <s v="AXI37935"/>
    <x v="8"/>
    <n v="70"/>
    <n v="2"/>
    <n v="20"/>
    <n v="112"/>
  </r>
  <r>
    <s v="EI6044"/>
    <x v="8"/>
    <x v="0"/>
    <s v="AXI20392"/>
    <x v="9"/>
    <n v="65"/>
    <n v="3"/>
    <n v="20"/>
    <n v="156"/>
  </r>
  <r>
    <s v="EI7712"/>
    <x v="8"/>
    <x v="0"/>
    <s v="AXI17974"/>
    <x v="18"/>
    <n v="25"/>
    <n v="9"/>
    <n v="40"/>
    <n v="135"/>
  </r>
  <r>
    <s v="EI1331"/>
    <x v="8"/>
    <x v="0"/>
    <s v="AXI2724"/>
    <x v="12"/>
    <n v="150"/>
    <n v="9"/>
    <n v="30"/>
    <n v="945"/>
  </r>
  <r>
    <s v="EI6687"/>
    <x v="8"/>
    <x v="0"/>
    <s v="AXI47023"/>
    <x v="16"/>
    <n v="65"/>
    <n v="1"/>
    <n v="40"/>
    <n v="39"/>
  </r>
  <r>
    <s v="EI4772"/>
    <x v="8"/>
    <x v="0"/>
    <s v="AXI67698"/>
    <x v="19"/>
    <n v="75"/>
    <n v="5"/>
    <n v="40"/>
    <n v="225"/>
  </r>
  <r>
    <s v="EI3491"/>
    <x v="53"/>
    <x v="1"/>
    <s v="AXI51104"/>
    <x v="3"/>
    <n v="70"/>
    <n v="10"/>
    <n v="30"/>
    <n v="490"/>
  </r>
  <r>
    <s v="EI7593"/>
    <x v="56"/>
    <x v="2"/>
    <s v="AXI68586"/>
    <x v="0"/>
    <n v="80"/>
    <n v="8"/>
    <n v="30"/>
    <n v="448"/>
  </r>
  <r>
    <s v="EI1614"/>
    <x v="56"/>
    <x v="2"/>
    <s v="AXI78878"/>
    <x v="7"/>
    <n v="75"/>
    <n v="6"/>
    <n v="40"/>
    <n v="270"/>
  </r>
  <r>
    <s v="EI9924"/>
    <x v="56"/>
    <x v="2"/>
    <s v="AXI20255"/>
    <x v="8"/>
    <n v="70"/>
    <n v="2"/>
    <n v="30"/>
    <n v="98"/>
  </r>
  <r>
    <s v="EI7404"/>
    <x v="56"/>
    <x v="2"/>
    <s v="AXI25245"/>
    <x v="19"/>
    <n v="75"/>
    <n v="7"/>
    <n v="20"/>
    <n v="420"/>
  </r>
  <r>
    <s v="EI3189"/>
    <x v="55"/>
    <x v="2"/>
    <s v="AXI75735"/>
    <x v="9"/>
    <n v="65"/>
    <n v="3"/>
    <n v="40"/>
    <n v="117"/>
  </r>
  <r>
    <s v="EI4822"/>
    <x v="55"/>
    <x v="2"/>
    <s v="AXI35814"/>
    <x v="19"/>
    <n v="75"/>
    <n v="4"/>
    <n v="40"/>
    <n v="180"/>
  </r>
  <r>
    <s v="EI4890"/>
    <x v="55"/>
    <x v="2"/>
    <s v="AXI28377"/>
    <x v="11"/>
    <n v="80"/>
    <n v="1"/>
    <n v="20"/>
    <n v="64"/>
  </r>
  <r>
    <s v="EI6734"/>
    <x v="55"/>
    <x v="2"/>
    <s v="AXI52916"/>
    <x v="14"/>
    <n v="75"/>
    <n v="7"/>
    <n v="20"/>
    <n v="420"/>
  </r>
  <r>
    <s v="EI3078"/>
    <x v="55"/>
    <x v="2"/>
    <s v="AXI77105"/>
    <x v="8"/>
    <n v="70"/>
    <n v="10"/>
    <n v="30"/>
    <n v="490"/>
  </r>
  <r>
    <s v="EI9347"/>
    <x v="54"/>
    <x v="0"/>
    <s v="AXI22589"/>
    <x v="0"/>
    <n v="80"/>
    <n v="9"/>
    <n v="30"/>
    <n v="504"/>
  </r>
  <r>
    <s v="EI2598"/>
    <x v="38"/>
    <x v="7"/>
    <s v="AXI23259"/>
    <x v="6"/>
    <n v="75"/>
    <n v="5"/>
    <n v="40"/>
    <n v="225"/>
  </r>
  <r>
    <s v="EI3482"/>
    <x v="30"/>
    <x v="7"/>
    <s v="AXI8470"/>
    <x v="10"/>
    <n v="75"/>
    <n v="10"/>
    <n v="30"/>
    <n v="525"/>
  </r>
  <r>
    <s v="EI3261"/>
    <x v="29"/>
    <x v="7"/>
    <s v="AXI75891"/>
    <x v="10"/>
    <n v="75"/>
    <n v="2"/>
    <n v="30"/>
    <n v="105"/>
  </r>
  <r>
    <s v="EI9994"/>
    <x v="19"/>
    <x v="7"/>
    <s v="AXI42564"/>
    <x v="11"/>
    <n v="80"/>
    <n v="7"/>
    <n v="30"/>
    <n v="392"/>
  </r>
  <r>
    <s v="EI8541"/>
    <x v="48"/>
    <x v="7"/>
    <s v="AXI29244"/>
    <x v="18"/>
    <n v="25"/>
    <n v="6"/>
    <n v="20"/>
    <n v="120"/>
  </r>
  <r>
    <s v="EI3502"/>
    <x v="41"/>
    <x v="7"/>
    <s v="AXI57707"/>
    <x v="18"/>
    <n v="25"/>
    <n v="8"/>
    <n v="20"/>
    <n v="160"/>
  </r>
  <r>
    <s v="EI3596"/>
    <x v="13"/>
    <x v="7"/>
    <s v="AXI75841"/>
    <x v="4"/>
    <n v="90"/>
    <n v="9"/>
    <n v="20"/>
    <n v="648"/>
  </r>
  <r>
    <s v="EI3097"/>
    <x v="43"/>
    <x v="7"/>
    <s v="AXI42856"/>
    <x v="1"/>
    <n v="80"/>
    <n v="7"/>
    <n v="30"/>
    <n v="392"/>
  </r>
  <r>
    <s v="EI3638"/>
    <x v="39"/>
    <x v="7"/>
    <s v="AXI21578"/>
    <x v="2"/>
    <n v="75"/>
    <n v="6"/>
    <n v="30"/>
    <n v="315"/>
  </r>
  <r>
    <s v="EI1141"/>
    <x v="42"/>
    <x v="7"/>
    <s v="AXI20964"/>
    <x v="2"/>
    <n v="75"/>
    <n v="4"/>
    <n v="30"/>
    <n v="210"/>
  </r>
  <r>
    <s v="EI9743"/>
    <x v="39"/>
    <x v="7"/>
    <s v="AXI77352"/>
    <x v="21"/>
    <n v="12"/>
    <n v="10"/>
    <n v="20"/>
    <n v="96"/>
  </r>
  <r>
    <s v="EI6308"/>
    <x v="39"/>
    <x v="7"/>
    <s v="AXI23150"/>
    <x v="7"/>
    <n v="75"/>
    <n v="2"/>
    <n v="40"/>
    <n v="90"/>
  </r>
  <r>
    <s v="EI9050"/>
    <x v="39"/>
    <x v="7"/>
    <s v="AXI34197"/>
    <x v="15"/>
    <n v="80"/>
    <n v="1"/>
    <n v="40"/>
    <n v="48"/>
  </r>
  <r>
    <s v="EI1964"/>
    <x v="54"/>
    <x v="0"/>
    <s v="AXI77419"/>
    <x v="17"/>
    <n v="30"/>
    <n v="3"/>
    <n v="30"/>
    <n v="63"/>
  </r>
  <r>
    <s v="EI8063"/>
    <x v="54"/>
    <x v="0"/>
    <s v="AXI9303"/>
    <x v="20"/>
    <n v="75"/>
    <n v="8"/>
    <n v="30"/>
    <n v="420"/>
  </r>
  <r>
    <s v="EI2526"/>
    <x v="54"/>
    <x v="0"/>
    <s v="AXI9011"/>
    <x v="19"/>
    <n v="75"/>
    <n v="3"/>
    <n v="20"/>
    <n v="180"/>
  </r>
  <r>
    <s v="EI5750"/>
    <x v="54"/>
    <x v="0"/>
    <s v="AXI12653"/>
    <x v="1"/>
    <n v="80"/>
    <n v="1"/>
    <n v="20"/>
    <n v="64"/>
  </r>
  <r>
    <s v="EI6272"/>
    <x v="54"/>
    <x v="0"/>
    <s v="AXI54890"/>
    <x v="7"/>
    <n v="75"/>
    <n v="9"/>
    <n v="30"/>
    <n v="472.5"/>
  </r>
  <r>
    <s v="EI2388"/>
    <x v="1"/>
    <x v="4"/>
    <s v="AXI40572"/>
    <x v="4"/>
    <n v="90"/>
    <n v="9"/>
    <n v="40"/>
    <n v="486"/>
  </r>
  <r>
    <s v="EI1702"/>
    <x v="1"/>
    <x v="4"/>
    <s v="AXI35698"/>
    <x v="16"/>
    <n v="65"/>
    <n v="8"/>
    <n v="30"/>
    <n v="364"/>
  </r>
  <r>
    <s v="EI1258"/>
    <x v="1"/>
    <x v="4"/>
    <s v="AXI43738"/>
    <x v="11"/>
    <n v="80"/>
    <n v="7"/>
    <n v="20"/>
    <n v="448"/>
  </r>
  <r>
    <s v="EI8076"/>
    <x v="1"/>
    <x v="4"/>
    <s v="AXI8418"/>
    <x v="4"/>
    <n v="90"/>
    <n v="4"/>
    <n v="40"/>
    <n v="216"/>
  </r>
  <r>
    <s v="EI6792"/>
    <x v="1"/>
    <x v="4"/>
    <s v="AXI72399"/>
    <x v="19"/>
    <n v="75"/>
    <n v="6"/>
    <n v="40"/>
    <n v="270"/>
  </r>
  <r>
    <s v="EI9489"/>
    <x v="1"/>
    <x v="4"/>
    <s v="AXI27888"/>
    <x v="21"/>
    <n v="12"/>
    <n v="4"/>
    <n v="30"/>
    <n v="33.6"/>
  </r>
  <r>
    <s v="EI1239"/>
    <x v="1"/>
    <x v="4"/>
    <s v="AXI4364"/>
    <x v="6"/>
    <n v="75"/>
    <n v="2"/>
    <n v="40"/>
    <n v="90"/>
  </r>
  <r>
    <s v="EI6980"/>
    <x v="1"/>
    <x v="4"/>
    <s v="AXI63669"/>
    <x v="17"/>
    <n v="30"/>
    <n v="1"/>
    <n v="30"/>
    <n v="21"/>
  </r>
  <r>
    <s v="EI4917"/>
    <x v="1"/>
    <x v="4"/>
    <s v="AXI45012"/>
    <x v="20"/>
    <n v="75"/>
    <n v="3"/>
    <n v="30"/>
    <n v="157.5"/>
  </r>
  <r>
    <s v="EI1421"/>
    <x v="1"/>
    <x v="4"/>
    <s v="AXI23820"/>
    <x v="15"/>
    <n v="80"/>
    <n v="9"/>
    <n v="40"/>
    <n v="432"/>
  </r>
  <r>
    <s v="EI1546"/>
    <x v="7"/>
    <x v="5"/>
    <s v="AXI66461"/>
    <x v="5"/>
    <n v="70"/>
    <n v="9"/>
    <n v="20"/>
    <n v="504"/>
  </r>
  <r>
    <s v="EI9098"/>
    <x v="43"/>
    <x v="5"/>
    <s v="AXI48405"/>
    <x v="3"/>
    <n v="70"/>
    <n v="2"/>
    <n v="40"/>
    <n v="84"/>
  </r>
  <r>
    <s v="EI9224"/>
    <x v="7"/>
    <x v="5"/>
    <s v="AXI46807"/>
    <x v="4"/>
    <n v="90"/>
    <n v="8"/>
    <n v="20"/>
    <n v="576"/>
  </r>
  <r>
    <s v="EI3833"/>
    <x v="7"/>
    <x v="5"/>
    <s v="AXI10098"/>
    <x v="6"/>
    <n v="75"/>
    <n v="5"/>
    <n v="20"/>
    <n v="300"/>
  </r>
  <r>
    <s v="EI4025"/>
    <x v="7"/>
    <x v="5"/>
    <s v="AXI13652"/>
    <x v="11"/>
    <n v="80"/>
    <n v="10"/>
    <n v="30"/>
    <n v="560"/>
  </r>
  <r>
    <s v="EI3860"/>
    <x v="44"/>
    <x v="5"/>
    <s v="AXI68902"/>
    <x v="13"/>
    <n v="80"/>
    <n v="5"/>
    <n v="20"/>
    <n v="320"/>
  </r>
  <r>
    <s v="EI1509"/>
    <x v="44"/>
    <x v="5"/>
    <s v="AXI3837"/>
    <x v="14"/>
    <n v="75"/>
    <n v="4"/>
    <n v="20"/>
    <n v="240"/>
  </r>
  <r>
    <s v="EI3461"/>
    <x v="44"/>
    <x v="5"/>
    <s v="AXI36211"/>
    <x v="2"/>
    <n v="75"/>
    <n v="5"/>
    <n v="40"/>
    <n v="225"/>
  </r>
  <r>
    <s v="EI5774"/>
    <x v="44"/>
    <x v="5"/>
    <s v="AXI3304"/>
    <x v="9"/>
    <n v="65"/>
    <n v="10"/>
    <n v="40"/>
    <n v="390"/>
  </r>
  <r>
    <s v="EI6037"/>
    <x v="44"/>
    <x v="5"/>
    <s v="AXI86959"/>
    <x v="4"/>
    <n v="90"/>
    <n v="9"/>
    <n v="30"/>
    <n v="567"/>
  </r>
  <r>
    <s v="EI9260"/>
    <x v="44"/>
    <x v="5"/>
    <s v="AXI162"/>
    <x v="5"/>
    <n v="70"/>
    <n v="6"/>
    <n v="20"/>
    <n v="336"/>
  </r>
  <r>
    <s v="EI7608"/>
    <x v="44"/>
    <x v="5"/>
    <s v="AXI251"/>
    <x v="0"/>
    <n v="80"/>
    <n v="3"/>
    <n v="30"/>
    <n v="168"/>
  </r>
  <r>
    <s v="EI5287"/>
    <x v="9"/>
    <x v="0"/>
    <s v="AXI85720"/>
    <x v="0"/>
    <n v="80"/>
    <n v="10"/>
    <n v="30"/>
    <n v="560"/>
  </r>
  <r>
    <s v="EI4939"/>
    <x v="9"/>
    <x v="0"/>
    <s v="AXI29424"/>
    <x v="5"/>
    <n v="70"/>
    <n v="8"/>
    <n v="20"/>
    <n v="448"/>
  </r>
  <r>
    <s v="EI6704"/>
    <x v="9"/>
    <x v="0"/>
    <s v="AXI71669"/>
    <x v="8"/>
    <n v="70"/>
    <n v="1"/>
    <n v="20"/>
    <n v="56"/>
  </r>
  <r>
    <s v="EI9929"/>
    <x v="9"/>
    <x v="0"/>
    <s v="AXI80571"/>
    <x v="8"/>
    <n v="70"/>
    <n v="3"/>
    <n v="20"/>
    <n v="168"/>
  </r>
  <r>
    <s v="EI8912"/>
    <x v="9"/>
    <x v="0"/>
    <s v="AXI86411"/>
    <x v="17"/>
    <n v="30"/>
    <n v="6"/>
    <n v="30"/>
    <n v="126"/>
  </r>
  <r>
    <s v="EI1490"/>
    <x v="9"/>
    <x v="0"/>
    <s v="AXI81335"/>
    <x v="1"/>
    <n v="80"/>
    <n v="7"/>
    <n v="20"/>
    <n v="448"/>
  </r>
  <r>
    <s v="EI3402"/>
    <x v="9"/>
    <x v="0"/>
    <s v="AXI58623"/>
    <x v="19"/>
    <n v="75"/>
    <n v="6"/>
    <n v="30"/>
    <n v="315"/>
  </r>
  <r>
    <s v="EI9179"/>
    <x v="9"/>
    <x v="0"/>
    <s v="AXI26837"/>
    <x v="1"/>
    <n v="80"/>
    <n v="4"/>
    <n v="30"/>
    <n v="224"/>
  </r>
  <r>
    <s v="EI2165"/>
    <x v="9"/>
    <x v="0"/>
    <s v="AXI88080"/>
    <x v="7"/>
    <n v="75"/>
    <n v="10"/>
    <n v="40"/>
    <n v="450"/>
  </r>
  <r>
    <s v="EI8336"/>
    <x v="9"/>
    <x v="0"/>
    <s v="AXI80343"/>
    <x v="6"/>
    <n v="75"/>
    <n v="10"/>
    <n v="20"/>
    <n v="600"/>
  </r>
  <r>
    <s v="EI9402"/>
    <x v="9"/>
    <x v="0"/>
    <s v="AXI54945"/>
    <x v="2"/>
    <n v="75"/>
    <n v="10"/>
    <n v="20"/>
    <n v="600"/>
  </r>
  <r>
    <s v="EI8628"/>
    <x v="54"/>
    <x v="0"/>
    <s v="AXI41528"/>
    <x v="14"/>
    <n v="75"/>
    <n v="1"/>
    <n v="40"/>
    <n v="45"/>
  </r>
  <r>
    <s v="EI3496"/>
    <x v="54"/>
    <x v="0"/>
    <s v="AXI9133"/>
    <x v="18"/>
    <n v="25"/>
    <n v="10"/>
    <n v="30"/>
    <n v="175"/>
  </r>
  <r>
    <s v="EI7433"/>
    <x v="54"/>
    <x v="0"/>
    <s v="AXI67184"/>
    <x v="4"/>
    <n v="90"/>
    <n v="5"/>
    <n v="20"/>
    <n v="360"/>
  </r>
  <r>
    <s v="EI4878"/>
    <x v="54"/>
    <x v="0"/>
    <s v="AXI38733"/>
    <x v="17"/>
    <n v="30"/>
    <n v="3"/>
    <n v="20"/>
    <n v="72"/>
  </r>
  <r>
    <s v="EI2619"/>
    <x v="54"/>
    <x v="0"/>
    <s v="AXI70483"/>
    <x v="15"/>
    <n v="80"/>
    <n v="5"/>
    <n v="20"/>
    <n v="320"/>
  </r>
  <r>
    <s v="EI2798"/>
    <x v="9"/>
    <x v="0"/>
    <s v="AXI43209"/>
    <x v="18"/>
    <n v="25"/>
    <n v="3"/>
    <n v="20"/>
    <n v="60"/>
  </r>
  <r>
    <s v="EI1259"/>
    <x v="9"/>
    <x v="0"/>
    <s v="AXI10093"/>
    <x v="16"/>
    <n v="65"/>
    <n v="5"/>
    <n v="40"/>
    <n v="195"/>
  </r>
  <r>
    <s v="EI7797"/>
    <x v="9"/>
    <x v="0"/>
    <s v="AXI16573"/>
    <x v="19"/>
    <n v="75"/>
    <n v="8"/>
    <n v="30"/>
    <n v="420"/>
  </r>
  <r>
    <s v="EI9775"/>
    <x v="9"/>
    <x v="0"/>
    <s v="AXI34359"/>
    <x v="17"/>
    <n v="30"/>
    <n v="4"/>
    <n v="40"/>
    <n v="72"/>
  </r>
  <r>
    <s v="EI1256"/>
    <x v="9"/>
    <x v="0"/>
    <s v="AXI27931"/>
    <x v="21"/>
    <n v="12"/>
    <n v="9"/>
    <n v="30"/>
    <n v="75.600000000000009"/>
  </r>
  <r>
    <s v="EI2524"/>
    <x v="8"/>
    <x v="0"/>
    <s v="AXI48038"/>
    <x v="7"/>
    <n v="75"/>
    <n v="7"/>
    <n v="30"/>
    <n v="367.5"/>
  </r>
  <r>
    <s v="EI5157"/>
    <x v="54"/>
    <x v="0"/>
    <s v="AXI35033"/>
    <x v="0"/>
    <n v="80"/>
    <n v="4"/>
    <n v="40"/>
    <n v="192"/>
  </r>
  <r>
    <s v="EI2410"/>
    <x v="8"/>
    <x v="0"/>
    <s v="AXI85487"/>
    <x v="6"/>
    <n v="75"/>
    <n v="4"/>
    <n v="40"/>
    <n v="180"/>
  </r>
  <r>
    <s v="EI5311"/>
    <x v="8"/>
    <x v="0"/>
    <s v="AXI68622"/>
    <x v="7"/>
    <n v="75"/>
    <n v="7"/>
    <n v="20"/>
    <n v="420"/>
  </r>
  <r>
    <s v="EI2345"/>
    <x v="8"/>
    <x v="0"/>
    <s v="AXI33683"/>
    <x v="0"/>
    <n v="80"/>
    <n v="7"/>
    <n v="30"/>
    <n v="392"/>
  </r>
  <r>
    <s v="EI9078"/>
    <x v="8"/>
    <x v="0"/>
    <s v="AXI27667"/>
    <x v="7"/>
    <n v="75"/>
    <n v="8"/>
    <n v="40"/>
    <n v="360"/>
  </r>
  <r>
    <s v="EI1713"/>
    <x v="8"/>
    <x v="0"/>
    <s v="AXI38873"/>
    <x v="19"/>
    <n v="75"/>
    <n v="6"/>
    <n v="30"/>
    <n v="315"/>
  </r>
  <r>
    <s v="EI9615"/>
    <x v="8"/>
    <x v="0"/>
    <s v="AXI15555"/>
    <x v="21"/>
    <n v="12"/>
    <n v="5"/>
    <n v="30"/>
    <n v="42"/>
  </r>
  <r>
    <s v="EI4647"/>
    <x v="7"/>
    <x v="5"/>
    <s v="AXI20563"/>
    <x v="13"/>
    <n v="80"/>
    <n v="3"/>
    <n v="40"/>
    <n v="144"/>
  </r>
  <r>
    <s v="EI6564"/>
    <x v="54"/>
    <x v="0"/>
    <s v="AXI86845"/>
    <x v="1"/>
    <n v="80"/>
    <n v="2"/>
    <n v="20"/>
    <n v="128"/>
  </r>
  <r>
    <s v="EI4879"/>
    <x v="7"/>
    <x v="0"/>
    <s v="AXI66776"/>
    <x v="21"/>
    <n v="12"/>
    <n v="2"/>
    <n v="30"/>
    <n v="16.8"/>
  </r>
  <r>
    <s v="EI3484"/>
    <x v="7"/>
    <x v="0"/>
    <s v="AXI3564"/>
    <x v="13"/>
    <n v="80"/>
    <n v="8"/>
    <n v="30"/>
    <n v="448"/>
  </r>
  <r>
    <s v="EI6109"/>
    <x v="7"/>
    <x v="0"/>
    <s v="AXI85205"/>
    <x v="13"/>
    <n v="80"/>
    <n v="6"/>
    <n v="30"/>
    <n v="336"/>
  </r>
  <r>
    <s v="EI4236"/>
    <x v="7"/>
    <x v="0"/>
    <s v="AXI87514"/>
    <x v="1"/>
    <n v="80"/>
    <n v="6"/>
    <n v="40"/>
    <n v="288"/>
  </r>
  <r>
    <s v="EI9073"/>
    <x v="53"/>
    <x v="1"/>
    <s v="AXI69808"/>
    <x v="9"/>
    <n v="65"/>
    <n v="6"/>
    <n v="40"/>
    <n v="234"/>
  </r>
  <r>
    <s v="EI2604"/>
    <x v="53"/>
    <x v="1"/>
    <s v="AXI72418"/>
    <x v="2"/>
    <n v="75"/>
    <n v="3"/>
    <n v="40"/>
    <n v="135"/>
  </r>
  <r>
    <s v="EI9322"/>
    <x v="23"/>
    <x v="6"/>
    <s v="AXI69808"/>
    <x v="0"/>
    <n v="80"/>
    <n v="4"/>
    <n v="30"/>
    <n v="224"/>
  </r>
  <r>
    <s v="EI9010"/>
    <x v="21"/>
    <x v="6"/>
    <s v="AXI68028"/>
    <x v="20"/>
    <n v="75"/>
    <n v="7"/>
    <n v="40"/>
    <n v="315"/>
  </r>
  <r>
    <s v="EI9350"/>
    <x v="24"/>
    <x v="8"/>
    <s v="AXI26207"/>
    <x v="5"/>
    <n v="70"/>
    <n v="4"/>
    <n v="30"/>
    <n v="196"/>
  </r>
  <r>
    <s v="EI9797"/>
    <x v="24"/>
    <x v="8"/>
    <s v="AXI54027"/>
    <x v="10"/>
    <n v="75"/>
    <n v="5"/>
    <n v="20"/>
    <n v="300"/>
  </r>
  <r>
    <s v="EI2448"/>
    <x v="24"/>
    <x v="8"/>
    <s v="AXI84009"/>
    <x v="11"/>
    <n v="80"/>
    <n v="6"/>
    <n v="30"/>
    <n v="336"/>
  </r>
  <r>
    <s v="EI7432"/>
    <x v="24"/>
    <x v="8"/>
    <s v="AXI3320"/>
    <x v="9"/>
    <n v="65"/>
    <n v="1"/>
    <n v="40"/>
    <n v="39"/>
  </r>
  <r>
    <s v="EI4408"/>
    <x v="7"/>
    <x v="6"/>
    <s v="AXI19202"/>
    <x v="19"/>
    <n v="75"/>
    <n v="2"/>
    <n v="30"/>
    <n v="105"/>
  </r>
  <r>
    <s v="EI8852"/>
    <x v="44"/>
    <x v="6"/>
    <s v="AXI76637"/>
    <x v="21"/>
    <n v="12"/>
    <n v="9"/>
    <n v="20"/>
    <n v="86.399999999999991"/>
  </r>
  <r>
    <s v="EI1905"/>
    <x v="29"/>
    <x v="6"/>
    <s v="AXI15213"/>
    <x v="5"/>
    <n v="70"/>
    <n v="1"/>
    <n v="40"/>
    <n v="42"/>
  </r>
  <r>
    <s v="EI5298"/>
    <x v="29"/>
    <x v="6"/>
    <s v="AXI15429"/>
    <x v="20"/>
    <n v="75"/>
    <n v="8"/>
    <n v="40"/>
    <n v="360"/>
  </r>
  <r>
    <s v="EI6846"/>
    <x v="24"/>
    <x v="6"/>
    <s v="AXI52955"/>
    <x v="4"/>
    <n v="90"/>
    <n v="1"/>
    <n v="30"/>
    <n v="63"/>
  </r>
  <r>
    <s v="EI1886"/>
    <x v="24"/>
    <x v="6"/>
    <s v="AXI19404"/>
    <x v="10"/>
    <n v="75"/>
    <n v="4"/>
    <n v="30"/>
    <n v="210"/>
  </r>
  <r>
    <s v="EI2659"/>
    <x v="4"/>
    <x v="6"/>
    <s v="AXI29743"/>
    <x v="12"/>
    <n v="150"/>
    <n v="7"/>
    <n v="40"/>
    <n v="630"/>
  </r>
  <r>
    <s v="EI4353"/>
    <x v="52"/>
    <x v="6"/>
    <s v="AXI58650"/>
    <x v="1"/>
    <n v="80"/>
    <n v="5"/>
    <n v="40"/>
    <n v="240"/>
  </r>
  <r>
    <s v="EI5066"/>
    <x v="22"/>
    <x v="6"/>
    <s v="AXI70161"/>
    <x v="10"/>
    <n v="75"/>
    <n v="2"/>
    <n v="40"/>
    <n v="90"/>
  </r>
  <r>
    <s v="EI8296"/>
    <x v="54"/>
    <x v="0"/>
    <s v="AXI49717"/>
    <x v="6"/>
    <n v="75"/>
    <n v="8"/>
    <n v="30"/>
    <n v="420"/>
  </r>
  <r>
    <s v="EI5695"/>
    <x v="54"/>
    <x v="0"/>
    <s v="AXI5078"/>
    <x v="8"/>
    <n v="70"/>
    <n v="6"/>
    <n v="30"/>
    <n v="294"/>
  </r>
  <r>
    <s v="EI5342"/>
    <x v="54"/>
    <x v="0"/>
    <s v="AXI89244"/>
    <x v="1"/>
    <n v="80"/>
    <n v="3"/>
    <n v="30"/>
    <n v="168"/>
  </r>
  <r>
    <s v="EI4106"/>
    <x v="54"/>
    <x v="0"/>
    <s v="AXI76425"/>
    <x v="12"/>
    <n v="150"/>
    <n v="10"/>
    <n v="20"/>
    <n v="1200"/>
  </r>
  <r>
    <s v="EI7034"/>
    <x v="57"/>
    <x v="5"/>
    <s v="AXI78825"/>
    <x v="20"/>
    <n v="75"/>
    <n v="1"/>
    <n v="40"/>
    <n v="45"/>
  </r>
  <r>
    <s v="EI6645"/>
    <x v="57"/>
    <x v="5"/>
    <s v="AXI62636"/>
    <x v="19"/>
    <n v="75"/>
    <n v="2"/>
    <n v="40"/>
    <n v="90"/>
  </r>
  <r>
    <s v="EI3862"/>
    <x v="57"/>
    <x v="5"/>
    <s v="AXI24202"/>
    <x v="10"/>
    <n v="75"/>
    <n v="6"/>
    <n v="30"/>
    <n v="315"/>
  </r>
  <r>
    <s v="EI3641"/>
    <x v="57"/>
    <x v="5"/>
    <s v="AXI88573"/>
    <x v="19"/>
    <n v="75"/>
    <n v="9"/>
    <n v="40"/>
    <n v="405"/>
  </r>
  <r>
    <s v="EI6679"/>
    <x v="57"/>
    <x v="5"/>
    <s v="AXI13349"/>
    <x v="0"/>
    <n v="80"/>
    <n v="7"/>
    <n v="40"/>
    <n v="336"/>
  </r>
  <r>
    <s v="EI5049"/>
    <x v="57"/>
    <x v="5"/>
    <s v="AXI52002"/>
    <x v="14"/>
    <n v="75"/>
    <n v="3"/>
    <n v="40"/>
    <n v="135"/>
  </r>
  <r>
    <s v="EI5446"/>
    <x v="54"/>
    <x v="0"/>
    <s v="AXI9930"/>
    <x v="2"/>
    <n v="75"/>
    <n v="5"/>
    <n v="20"/>
    <n v="300"/>
  </r>
  <r>
    <s v="EI6481"/>
    <x v="54"/>
    <x v="0"/>
    <s v="AXI84796"/>
    <x v="15"/>
    <n v="80"/>
    <n v="10"/>
    <n v="40"/>
    <n v="480"/>
  </r>
  <r>
    <s v="EI8456"/>
    <x v="7"/>
    <x v="8"/>
    <s v="AXI86065"/>
    <x v="12"/>
    <n v="150"/>
    <n v="8"/>
    <n v="30"/>
    <n v="840"/>
  </r>
  <r>
    <s v="EI2078"/>
    <x v="7"/>
    <x v="8"/>
    <s v="AXI37431"/>
    <x v="7"/>
    <n v="75"/>
    <n v="3"/>
    <n v="20"/>
    <n v="180"/>
  </r>
  <r>
    <s v="EI7846"/>
    <x v="7"/>
    <x v="8"/>
    <s v="AXI81587"/>
    <x v="18"/>
    <n v="25"/>
    <n v="3"/>
    <n v="20"/>
    <n v="60"/>
  </r>
  <r>
    <s v="EI5622"/>
    <x v="7"/>
    <x v="8"/>
    <s v="AXI6415"/>
    <x v="14"/>
    <n v="75"/>
    <n v="9"/>
    <n v="20"/>
    <n v="540"/>
  </r>
  <r>
    <s v="EI8511"/>
    <x v="7"/>
    <x v="8"/>
    <s v="AXI37929"/>
    <x v="12"/>
    <n v="150"/>
    <n v="1"/>
    <n v="30"/>
    <n v="105"/>
  </r>
  <r>
    <s v="EI1828"/>
    <x v="8"/>
    <x v="0"/>
    <s v="AXI64056"/>
    <x v="9"/>
    <n v="65"/>
    <n v="1"/>
    <n v="20"/>
    <n v="52"/>
  </r>
  <r>
    <s v="EI6046"/>
    <x v="8"/>
    <x v="0"/>
    <s v="AXI66911"/>
    <x v="1"/>
    <n v="80"/>
    <n v="8"/>
    <n v="30"/>
    <n v="448"/>
  </r>
  <r>
    <s v="EI6406"/>
    <x v="8"/>
    <x v="0"/>
    <s v="AXI27957"/>
    <x v="16"/>
    <n v="65"/>
    <n v="3"/>
    <n v="40"/>
    <n v="117"/>
  </r>
  <r>
    <s v="EI4459"/>
    <x v="8"/>
    <x v="0"/>
    <s v="AXI42217"/>
    <x v="21"/>
    <n v="12"/>
    <n v="8"/>
    <n v="30"/>
    <n v="67.2"/>
  </r>
  <r>
    <s v="EI1710"/>
    <x v="8"/>
    <x v="0"/>
    <s v="AXI7448"/>
    <x v="17"/>
    <n v="30"/>
    <n v="10"/>
    <n v="30"/>
    <n v="210"/>
  </r>
  <r>
    <s v="EI3037"/>
    <x v="8"/>
    <x v="0"/>
    <s v="AXI21988"/>
    <x v="9"/>
    <n v="65"/>
    <n v="5"/>
    <n v="30"/>
    <n v="227.5"/>
  </r>
  <r>
    <s v="EI6380"/>
    <x v="8"/>
    <x v="0"/>
    <s v="AXI37199"/>
    <x v="14"/>
    <n v="75"/>
    <n v="5"/>
    <n v="20"/>
    <n v="300"/>
  </r>
  <r>
    <s v="EI8903"/>
    <x v="8"/>
    <x v="0"/>
    <s v="AXI44427"/>
    <x v="3"/>
    <n v="70"/>
    <n v="7"/>
    <n v="30"/>
    <n v="343"/>
  </r>
  <r>
    <s v="EI8857"/>
    <x v="29"/>
    <x v="3"/>
    <s v="AXI28647"/>
    <x v="16"/>
    <n v="65"/>
    <n v="9"/>
    <n v="30"/>
    <n v="409.5"/>
  </r>
  <r>
    <s v="EI6237"/>
    <x v="29"/>
    <x v="3"/>
    <s v="AXI42279"/>
    <x v="9"/>
    <n v="65"/>
    <n v="5"/>
    <n v="30"/>
    <n v="227.5"/>
  </r>
  <r>
    <s v="EI6144"/>
    <x v="29"/>
    <x v="3"/>
    <s v="AXI86922"/>
    <x v="9"/>
    <n v="65"/>
    <n v="6"/>
    <n v="40"/>
    <n v="234"/>
  </r>
  <r>
    <s v="EI4099"/>
    <x v="29"/>
    <x v="3"/>
    <s v="AXI84960"/>
    <x v="20"/>
    <n v="75"/>
    <n v="8"/>
    <n v="20"/>
    <n v="480"/>
  </r>
  <r>
    <s v="EI6832"/>
    <x v="41"/>
    <x v="3"/>
    <s v="AXI51040"/>
    <x v="7"/>
    <n v="75"/>
    <n v="1"/>
    <n v="20"/>
    <n v="60"/>
  </r>
  <r>
    <s v="EI1451"/>
    <x v="48"/>
    <x v="3"/>
    <s v="AXI70155"/>
    <x v="14"/>
    <n v="75"/>
    <n v="6"/>
    <n v="20"/>
    <n v="360"/>
  </r>
  <r>
    <s v="EI5457"/>
    <x v="49"/>
    <x v="3"/>
    <s v="AXI32559"/>
    <x v="4"/>
    <n v="90"/>
    <n v="5"/>
    <n v="40"/>
    <n v="270"/>
  </r>
  <r>
    <s v="EI2714"/>
    <x v="47"/>
    <x v="3"/>
    <s v="AXI10216"/>
    <x v="20"/>
    <n v="75"/>
    <n v="4"/>
    <n v="20"/>
    <n v="240"/>
  </r>
  <r>
    <s v="EI3626"/>
    <x v="28"/>
    <x v="3"/>
    <s v="AXI1799"/>
    <x v="11"/>
    <n v="80"/>
    <n v="4"/>
    <n v="30"/>
    <n v="224"/>
  </r>
  <r>
    <s v="EI7061"/>
    <x v="27"/>
    <x v="3"/>
    <s v="AXI46731"/>
    <x v="21"/>
    <n v="12"/>
    <n v="10"/>
    <n v="30"/>
    <n v="84"/>
  </r>
  <r>
    <s v="EI5839"/>
    <x v="33"/>
    <x v="3"/>
    <s v="AXI76552"/>
    <x v="7"/>
    <n v="75"/>
    <n v="2"/>
    <n v="30"/>
    <n v="105"/>
  </r>
  <r>
    <s v="EI5713"/>
    <x v="46"/>
    <x v="3"/>
    <s v="AXI23338"/>
    <x v="11"/>
    <n v="80"/>
    <n v="5"/>
    <n v="40"/>
    <n v="240"/>
  </r>
  <r>
    <s v="EI2990"/>
    <x v="45"/>
    <x v="3"/>
    <s v="AXI15528"/>
    <x v="21"/>
    <n v="12"/>
    <n v="4"/>
    <n v="20"/>
    <n v="38.4"/>
  </r>
  <r>
    <s v="EI4769"/>
    <x v="13"/>
    <x v="3"/>
    <s v="AXI25703"/>
    <x v="20"/>
    <n v="75"/>
    <n v="9"/>
    <n v="40"/>
    <n v="405"/>
  </r>
  <r>
    <s v="EI4209"/>
    <x v="17"/>
    <x v="3"/>
    <s v="AXI77886"/>
    <x v="9"/>
    <n v="65"/>
    <n v="1"/>
    <n v="30"/>
    <n v="45.5"/>
  </r>
  <r>
    <s v="EI7146"/>
    <x v="15"/>
    <x v="3"/>
    <s v="AXI76344"/>
    <x v="1"/>
    <n v="80"/>
    <n v="6"/>
    <n v="40"/>
    <n v="288"/>
  </r>
  <r>
    <s v="EI9841"/>
    <x v="16"/>
    <x v="3"/>
    <s v="AXI75842"/>
    <x v="9"/>
    <n v="65"/>
    <n v="6"/>
    <n v="30"/>
    <n v="273"/>
  </r>
  <r>
    <s v="EI3513"/>
    <x v="35"/>
    <x v="3"/>
    <s v="AXI57653"/>
    <x v="3"/>
    <n v="70"/>
    <n v="1"/>
    <n v="30"/>
    <n v="49"/>
  </r>
  <r>
    <s v="EI4474"/>
    <x v="19"/>
    <x v="3"/>
    <s v="AXI77571"/>
    <x v="15"/>
    <n v="80"/>
    <n v="9"/>
    <n v="20"/>
    <n v="576"/>
  </r>
  <r>
    <s v="EI3090"/>
    <x v="12"/>
    <x v="9"/>
    <s v="AXI72431"/>
    <x v="19"/>
    <n v="75"/>
    <n v="8"/>
    <n v="40"/>
    <n v="360"/>
  </r>
  <r>
    <s v="EI3641"/>
    <x v="11"/>
    <x v="9"/>
    <s v="AXI5709"/>
    <x v="18"/>
    <n v="25"/>
    <n v="7"/>
    <n v="30"/>
    <n v="122.5"/>
  </r>
  <r>
    <s v="EI8005"/>
    <x v="58"/>
    <x v="4"/>
    <s v="AXI47511"/>
    <x v="8"/>
    <n v="70"/>
    <n v="7"/>
    <n v="30"/>
    <n v="343"/>
  </r>
  <r>
    <s v="EI8675"/>
    <x v="58"/>
    <x v="4"/>
    <s v="AXI60653"/>
    <x v="8"/>
    <n v="70"/>
    <n v="8"/>
    <n v="30"/>
    <n v="392"/>
  </r>
  <r>
    <s v="EI7730"/>
    <x v="58"/>
    <x v="4"/>
    <s v="AXI78898"/>
    <x v="13"/>
    <n v="80"/>
    <n v="3"/>
    <n v="30"/>
    <n v="168"/>
  </r>
  <r>
    <s v="EI1454"/>
    <x v="58"/>
    <x v="4"/>
    <s v="AXI63833"/>
    <x v="16"/>
    <n v="65"/>
    <n v="10"/>
    <n v="40"/>
    <n v="390"/>
  </r>
  <r>
    <s v="EI6992"/>
    <x v="58"/>
    <x v="4"/>
    <s v="AXI48489"/>
    <x v="21"/>
    <n v="12"/>
    <n v="8"/>
    <n v="20"/>
    <n v="76.8"/>
  </r>
  <r>
    <s v="EI5410"/>
    <x v="13"/>
    <x v="5"/>
    <s v="AXI66511"/>
    <x v="18"/>
    <n v="25"/>
    <n v="10"/>
    <n v="40"/>
    <n v="150"/>
  </r>
  <r>
    <s v="EI6339"/>
    <x v="7"/>
    <x v="5"/>
    <s v="AXI23842"/>
    <x v="10"/>
    <n v="75"/>
    <n v="8"/>
    <n v="20"/>
    <n v="480"/>
  </r>
  <r>
    <s v="EI2794"/>
    <x v="10"/>
    <x v="0"/>
    <s v="AXI56182"/>
    <x v="19"/>
    <n v="75"/>
    <n v="2"/>
    <n v="30"/>
    <n v="105"/>
  </r>
  <r>
    <s v="EI5870"/>
    <x v="10"/>
    <x v="0"/>
    <s v="AXI13834"/>
    <x v="18"/>
    <n v="25"/>
    <n v="3"/>
    <n v="30"/>
    <n v="52.5"/>
  </r>
  <r>
    <s v="EI5115"/>
    <x v="10"/>
    <x v="0"/>
    <s v="AXI32115"/>
    <x v="2"/>
    <n v="75"/>
    <n v="7"/>
    <n v="20"/>
    <n v="420"/>
  </r>
  <r>
    <s v="EI1142"/>
    <x v="10"/>
    <x v="0"/>
    <s v="AXI5955"/>
    <x v="2"/>
    <n v="75"/>
    <n v="9"/>
    <n v="30"/>
    <n v="472.5"/>
  </r>
  <r>
    <s v="EI6239"/>
    <x v="10"/>
    <x v="0"/>
    <s v="AXI64769"/>
    <x v="19"/>
    <n v="75"/>
    <n v="6"/>
    <n v="40"/>
    <n v="270"/>
  </r>
  <r>
    <s v="EI9977"/>
    <x v="10"/>
    <x v="0"/>
    <s v="AXI75775"/>
    <x v="12"/>
    <n v="150"/>
    <n v="2"/>
    <n v="30"/>
    <n v="210"/>
  </r>
  <r>
    <s v="EI7165"/>
    <x v="10"/>
    <x v="0"/>
    <s v="AXI54163"/>
    <x v="5"/>
    <n v="70"/>
    <n v="5"/>
    <n v="20"/>
    <n v="280"/>
  </r>
  <r>
    <s v="EI9389"/>
    <x v="8"/>
    <x v="0"/>
    <s v="AXI5359"/>
    <x v="8"/>
    <n v="70"/>
    <n v="7"/>
    <n v="30"/>
    <n v="343"/>
  </r>
  <r>
    <s v="EI1810"/>
    <x v="8"/>
    <x v="0"/>
    <s v="AXI76070"/>
    <x v="11"/>
    <n v="80"/>
    <n v="4"/>
    <n v="20"/>
    <n v="256"/>
  </r>
  <r>
    <s v="EI3895"/>
    <x v="8"/>
    <x v="0"/>
    <s v="AXI36348"/>
    <x v="9"/>
    <n v="65"/>
    <n v="5"/>
    <n v="40"/>
    <n v="195"/>
  </r>
  <r>
    <s v="EI5222"/>
    <x v="8"/>
    <x v="0"/>
    <s v="AXI47165"/>
    <x v="7"/>
    <n v="75"/>
    <n v="10"/>
    <n v="20"/>
    <n v="600"/>
  </r>
  <r>
    <s v="EI7179"/>
    <x v="8"/>
    <x v="0"/>
    <s v="AXI36625"/>
    <x v="17"/>
    <n v="30"/>
    <n v="8"/>
    <n v="30"/>
    <n v="168"/>
  </r>
  <r>
    <s v="EI6457"/>
    <x v="8"/>
    <x v="0"/>
    <s v="AXI21410"/>
    <x v="16"/>
    <n v="65"/>
    <n v="1"/>
    <n v="40"/>
    <n v="39"/>
  </r>
  <r>
    <s v="EI8413"/>
    <x v="8"/>
    <x v="0"/>
    <s v="AXI8214"/>
    <x v="15"/>
    <n v="80"/>
    <n v="10"/>
    <n v="20"/>
    <n v="640"/>
  </r>
  <r>
    <s v="EI5444"/>
    <x v="8"/>
    <x v="0"/>
    <s v="AXI15011"/>
    <x v="1"/>
    <n v="80"/>
    <n v="1"/>
    <n v="20"/>
    <n v="64"/>
  </r>
  <r>
    <s v="EI1453"/>
    <x v="9"/>
    <x v="0"/>
    <s v="AXI25118"/>
    <x v="11"/>
    <n v="80"/>
    <n v="8"/>
    <n v="40"/>
    <n v="384"/>
  </r>
  <r>
    <s v="EI5441"/>
    <x v="9"/>
    <x v="0"/>
    <s v="AXI55263"/>
    <x v="0"/>
    <n v="80"/>
    <n v="10"/>
    <n v="40"/>
    <n v="480"/>
  </r>
  <r>
    <s v="EI7023"/>
    <x v="9"/>
    <x v="0"/>
    <s v="AXI15977"/>
    <x v="3"/>
    <n v="70"/>
    <n v="3"/>
    <n v="30"/>
    <n v="147"/>
  </r>
  <r>
    <s v="EI1629"/>
    <x v="9"/>
    <x v="0"/>
    <s v="AXI66841"/>
    <x v="16"/>
    <n v="65"/>
    <n v="2"/>
    <n v="20"/>
    <n v="104"/>
  </r>
  <r>
    <s v="EI9280"/>
    <x v="9"/>
    <x v="0"/>
    <s v="AXI38500"/>
    <x v="6"/>
    <n v="75"/>
    <n v="4"/>
    <n v="20"/>
    <n v="240"/>
  </r>
  <r>
    <s v="EI2507"/>
    <x v="13"/>
    <x v="5"/>
    <s v="AXI6426"/>
    <x v="15"/>
    <n v="80"/>
    <n v="6"/>
    <n v="20"/>
    <n v="384"/>
  </r>
  <r>
    <s v="EI7239"/>
    <x v="9"/>
    <x v="0"/>
    <s v="AXI17659"/>
    <x v="12"/>
    <n v="150"/>
    <n v="8"/>
    <n v="20"/>
    <n v="9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3DDD98-5815-4371-882B-25F569ADCA07}" name="PivotTable9" cacheId="18"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1">
  <location ref="E9:F20" firstHeaderRow="1" firstDataRow="1" firstDataCol="1"/>
  <pivotFields count="9">
    <pivotField showAll="0"/>
    <pivotField showAll="0"/>
    <pivotField axis="axisRow" showAll="0">
      <items count="11">
        <item x="0"/>
        <item x="1"/>
        <item x="5"/>
        <item x="8"/>
        <item x="7"/>
        <item x="6"/>
        <item x="4"/>
        <item x="3"/>
        <item x="2"/>
        <item x="9"/>
        <item t="default"/>
      </items>
    </pivotField>
    <pivotField showAll="0"/>
    <pivotField showAll="0"/>
    <pivotField numFmtId="164" showAll="0"/>
    <pivotField showAll="0"/>
    <pivotField numFmtId="2" showAll="0"/>
    <pivotField dataField="1" numFmtId="164" showAll="0"/>
  </pivotFields>
  <rowFields count="1">
    <field x="2"/>
  </rowFields>
  <rowItems count="11">
    <i>
      <x/>
    </i>
    <i>
      <x v="1"/>
    </i>
    <i>
      <x v="2"/>
    </i>
    <i>
      <x v="3"/>
    </i>
    <i>
      <x v="4"/>
    </i>
    <i>
      <x v="5"/>
    </i>
    <i>
      <x v="6"/>
    </i>
    <i>
      <x v="7"/>
    </i>
    <i>
      <x v="8"/>
    </i>
    <i>
      <x v="9"/>
    </i>
    <i t="grand">
      <x/>
    </i>
  </rowItems>
  <colItems count="1">
    <i/>
  </colItems>
  <dataFields count="1">
    <dataField name="Sum of Amount" fld="8" baseField="0" baseItem="0"/>
  </dataFields>
  <chartFormats count="11">
    <chartFormat chart="10" format="11" series="1">
      <pivotArea type="data" outline="0" fieldPosition="0">
        <references count="1">
          <reference field="4294967294" count="1" selected="0">
            <x v="0"/>
          </reference>
        </references>
      </pivotArea>
    </chartFormat>
    <chartFormat chart="10" format="12">
      <pivotArea type="data" outline="0" fieldPosition="0">
        <references count="2">
          <reference field="4294967294" count="1" selected="0">
            <x v="0"/>
          </reference>
          <reference field="2" count="1" selected="0">
            <x v="0"/>
          </reference>
        </references>
      </pivotArea>
    </chartFormat>
    <chartFormat chart="10" format="13">
      <pivotArea type="data" outline="0" fieldPosition="0">
        <references count="2">
          <reference field="4294967294" count="1" selected="0">
            <x v="0"/>
          </reference>
          <reference field="2" count="1" selected="0">
            <x v="1"/>
          </reference>
        </references>
      </pivotArea>
    </chartFormat>
    <chartFormat chart="10" format="14">
      <pivotArea type="data" outline="0" fieldPosition="0">
        <references count="2">
          <reference field="4294967294" count="1" selected="0">
            <x v="0"/>
          </reference>
          <reference field="2" count="1" selected="0">
            <x v="2"/>
          </reference>
        </references>
      </pivotArea>
    </chartFormat>
    <chartFormat chart="10" format="15">
      <pivotArea type="data" outline="0" fieldPosition="0">
        <references count="2">
          <reference field="4294967294" count="1" selected="0">
            <x v="0"/>
          </reference>
          <reference field="2" count="1" selected="0">
            <x v="3"/>
          </reference>
        </references>
      </pivotArea>
    </chartFormat>
    <chartFormat chart="10" format="16">
      <pivotArea type="data" outline="0" fieldPosition="0">
        <references count="2">
          <reference field="4294967294" count="1" selected="0">
            <x v="0"/>
          </reference>
          <reference field="2" count="1" selected="0">
            <x v="4"/>
          </reference>
        </references>
      </pivotArea>
    </chartFormat>
    <chartFormat chart="10" format="17">
      <pivotArea type="data" outline="0" fieldPosition="0">
        <references count="2">
          <reference field="4294967294" count="1" selected="0">
            <x v="0"/>
          </reference>
          <reference field="2" count="1" selected="0">
            <x v="5"/>
          </reference>
        </references>
      </pivotArea>
    </chartFormat>
    <chartFormat chart="10" format="18">
      <pivotArea type="data" outline="0" fieldPosition="0">
        <references count="2">
          <reference field="4294967294" count="1" selected="0">
            <x v="0"/>
          </reference>
          <reference field="2" count="1" selected="0">
            <x v="6"/>
          </reference>
        </references>
      </pivotArea>
    </chartFormat>
    <chartFormat chart="10" format="19">
      <pivotArea type="data" outline="0" fieldPosition="0">
        <references count="2">
          <reference field="4294967294" count="1" selected="0">
            <x v="0"/>
          </reference>
          <reference field="2" count="1" selected="0">
            <x v="7"/>
          </reference>
        </references>
      </pivotArea>
    </chartFormat>
    <chartFormat chart="10" format="20">
      <pivotArea type="data" outline="0" fieldPosition="0">
        <references count="2">
          <reference field="4294967294" count="1" selected="0">
            <x v="0"/>
          </reference>
          <reference field="2" count="1" selected="0">
            <x v="8"/>
          </reference>
        </references>
      </pivotArea>
    </chartFormat>
    <chartFormat chart="10" format="2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92B449-97CD-4F2E-BC66-0CB83040EF38}" name="PivotTable5" cacheId="18"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7">
  <location ref="A3:C26" firstHeaderRow="0" firstDataRow="1" firstDataCol="1" rowPageCount="1" colPageCount="1"/>
  <pivotFields count="9">
    <pivotField showAll="0"/>
    <pivotField showAll="0"/>
    <pivotField axis="axisPage" showAll="0">
      <items count="11">
        <item x="0"/>
        <item x="1"/>
        <item x="5"/>
        <item x="8"/>
        <item x="7"/>
        <item x="6"/>
        <item x="4"/>
        <item x="3"/>
        <item x="2"/>
        <item x="9"/>
        <item t="default"/>
      </items>
    </pivotField>
    <pivotField showAll="0"/>
    <pivotField axis="axisRow" showAll="0">
      <items count="23">
        <item x="12"/>
        <item x="13"/>
        <item x="15"/>
        <item x="9"/>
        <item x="6"/>
        <item x="0"/>
        <item x="20"/>
        <item x="1"/>
        <item x="5"/>
        <item x="18"/>
        <item x="10"/>
        <item x="16"/>
        <item x="7"/>
        <item x="19"/>
        <item x="4"/>
        <item x="11"/>
        <item x="14"/>
        <item x="21"/>
        <item x="3"/>
        <item x="8"/>
        <item x="17"/>
        <item x="2"/>
        <item t="default"/>
      </items>
    </pivotField>
    <pivotField numFmtId="164" showAll="0"/>
    <pivotField dataField="1" showAll="0"/>
    <pivotField numFmtId="2" showAll="0"/>
    <pivotField dataField="1" numFmtId="164" showAll="0"/>
  </pivotFields>
  <rowFields count="1">
    <field x="4"/>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pageFields count="1">
    <pageField fld="2" hier="-1"/>
  </pageFields>
  <dataFields count="2">
    <dataField name="Sum of Quantity" fld="6" baseField="0" baseItem="0"/>
    <dataField name="Sum of Amount" fld="8" baseField="0" baseItem="0"/>
  </dataFields>
  <chartFormats count="2">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J11:K71" firstHeaderRow="1" firstDataRow="1" firstDataCol="1"/>
  <pivotFields count="9">
    <pivotField showAll="0"/>
    <pivotField axis="axisRow" showAll="0" sortType="descending">
      <items count="60">
        <item x="32"/>
        <item x="25"/>
        <item x="19"/>
        <item x="58"/>
        <item x="11"/>
        <item x="40"/>
        <item x="37"/>
        <item x="35"/>
        <item x="57"/>
        <item x="2"/>
        <item x="3"/>
        <item x="17"/>
        <item x="15"/>
        <item x="16"/>
        <item x="45"/>
        <item x="48"/>
        <item x="31"/>
        <item x="54"/>
        <item x="50"/>
        <item x="56"/>
        <item x="33"/>
        <item x="52"/>
        <item x="55"/>
        <item x="53"/>
        <item x="0"/>
        <item x="1"/>
        <item x="21"/>
        <item x="34"/>
        <item x="23"/>
        <item x="12"/>
        <item x="28"/>
        <item x="29"/>
        <item x="47"/>
        <item x="18"/>
        <item x="44"/>
        <item x="10"/>
        <item x="13"/>
        <item x="8"/>
        <item x="42"/>
        <item x="4"/>
        <item x="14"/>
        <item x="9"/>
        <item x="27"/>
        <item x="49"/>
        <item x="46"/>
        <item x="41"/>
        <item x="26"/>
        <item x="30"/>
        <item x="5"/>
        <item x="20"/>
        <item x="7"/>
        <item x="24"/>
        <item x="22"/>
        <item x="38"/>
        <item x="36"/>
        <item x="43"/>
        <item x="39"/>
        <item x="51"/>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showAll="0"/>
    <pivotField numFmtId="2" showAll="0"/>
    <pivotField dataField="1" numFmtId="164" showAll="0"/>
  </pivotFields>
  <rowFields count="1">
    <field x="1"/>
  </rowFields>
  <rowItems count="60">
    <i>
      <x v="37"/>
    </i>
    <i>
      <x v="17"/>
    </i>
    <i>
      <x v="41"/>
    </i>
    <i>
      <x v="50"/>
    </i>
    <i>
      <x v="36"/>
    </i>
    <i>
      <x v="34"/>
    </i>
    <i>
      <x v="35"/>
    </i>
    <i>
      <x v="25"/>
    </i>
    <i>
      <x v="31"/>
    </i>
    <i>
      <x v="22"/>
    </i>
    <i>
      <x v="19"/>
    </i>
    <i>
      <x v="9"/>
    </i>
    <i>
      <x v="30"/>
    </i>
    <i>
      <x v="2"/>
    </i>
    <i>
      <x v="42"/>
    </i>
    <i>
      <x v="29"/>
    </i>
    <i>
      <x v="33"/>
    </i>
    <i>
      <x v="39"/>
    </i>
    <i>
      <x v="51"/>
    </i>
    <i>
      <x v="55"/>
    </i>
    <i>
      <x v="45"/>
    </i>
    <i>
      <x v="15"/>
    </i>
    <i>
      <x v="28"/>
    </i>
    <i>
      <x v="32"/>
    </i>
    <i>
      <x v="3"/>
    </i>
    <i>
      <x v="23"/>
    </i>
    <i>
      <x v="8"/>
    </i>
    <i>
      <x v="40"/>
    </i>
    <i>
      <x v="14"/>
    </i>
    <i>
      <x v="38"/>
    </i>
    <i>
      <x v="1"/>
    </i>
    <i>
      <x v="58"/>
    </i>
    <i>
      <x v="4"/>
    </i>
    <i>
      <x v="26"/>
    </i>
    <i>
      <x v="6"/>
    </i>
    <i>
      <x v="48"/>
    </i>
    <i>
      <x v="13"/>
    </i>
    <i>
      <x v="47"/>
    </i>
    <i>
      <x v="56"/>
    </i>
    <i>
      <x v="43"/>
    </i>
    <i>
      <x v="52"/>
    </i>
    <i>
      <x v="53"/>
    </i>
    <i>
      <x v="46"/>
    </i>
    <i>
      <x v="24"/>
    </i>
    <i>
      <x v="10"/>
    </i>
    <i>
      <x v="12"/>
    </i>
    <i>
      <x v="57"/>
    </i>
    <i>
      <x v="11"/>
    </i>
    <i>
      <x v="21"/>
    </i>
    <i>
      <x v="44"/>
    </i>
    <i>
      <x v="7"/>
    </i>
    <i>
      <x v="16"/>
    </i>
    <i>
      <x v="49"/>
    </i>
    <i>
      <x v="20"/>
    </i>
    <i>
      <x/>
    </i>
    <i>
      <x v="5"/>
    </i>
    <i>
      <x v="18"/>
    </i>
    <i>
      <x v="54"/>
    </i>
    <i>
      <x v="27"/>
    </i>
    <i t="grand">
      <x/>
    </i>
  </rowItems>
  <colItems count="1">
    <i/>
  </colItems>
  <dataFields count="1">
    <dataField name="Sum of Am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2BCF9D96-C9F0-4389-A2DE-AFCB460A48BC}" sourceName="Item Name">
  <pivotTables>
    <pivotTable tabId="2" name="PivotTable5"/>
  </pivotTables>
  <data>
    <tabular pivotCacheId="299974701">
      <items count="22">
        <i x="12" s="1"/>
        <i x="13" s="1"/>
        <i x="15" s="1"/>
        <i x="9" s="1"/>
        <i x="6" s="1"/>
        <i x="0" s="1"/>
        <i x="20" s="1"/>
        <i x="1" s="1"/>
        <i x="5" s="1"/>
        <i x="18" s="1"/>
        <i x="10" s="1"/>
        <i x="16" s="1"/>
        <i x="7" s="1"/>
        <i x="19" s="1"/>
        <i x="4" s="1"/>
        <i x="11" s="1"/>
        <i x="14" s="1"/>
        <i x="21" s="1"/>
        <i x="3" s="1"/>
        <i x="8" s="1"/>
        <i x="17"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77481A0C-10C0-4A31-A38A-DEF0617BC00D}" sourceName="Branch">
  <pivotTables>
    <pivotTable tabId="2" name="PivotTable5"/>
  </pivotTables>
  <data>
    <tabular pivotCacheId="299974701">
      <items count="10">
        <i x="0" s="1"/>
        <i x="1" s="1"/>
        <i x="5" s="1"/>
        <i x="8" s="1"/>
        <i x="7" s="1"/>
        <i x="6" s="1"/>
        <i x="4" s="1"/>
        <i x="3" s="1"/>
        <i x="2" s="1"/>
        <i x="9"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E6594B1E-B19D-4970-95D4-DC62202DA7DE}" cache="Slicer_Branch" showCaption="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Name" xr10:uid="{9BC1DF86-C111-49EF-92C3-2E3516DB7BC9}" cache="Slicer_Item_Name" caption="Item Name" style="SlicerStyleLight2" rowHeight="234950"/>
  <slicer name="Branch 1" xr10:uid="{299C3956-B210-426C-ABF4-1BD67ABF8EFF}" cache="Slicer_Branch" columnCount="10" showCaption="0"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505"/>
  <sheetViews>
    <sheetView topLeftCell="A375" workbookViewId="0">
      <selection activeCell="J393" sqref="J393"/>
    </sheetView>
  </sheetViews>
  <sheetFormatPr defaultRowHeight="14.4" x14ac:dyDescent="0.3"/>
  <cols>
    <col min="1" max="1" width="11.109375" bestFit="1" customWidth="1"/>
    <col min="2" max="2" width="20.77734375" bestFit="1" customWidth="1"/>
    <col min="3" max="3" width="10" bestFit="1" customWidth="1"/>
    <col min="4" max="4" width="9.5546875" bestFit="1" customWidth="1"/>
    <col min="5" max="5" width="14.33203125" customWidth="1"/>
    <col min="6" max="6" width="10.109375" bestFit="1" customWidth="1"/>
    <col min="8" max="8" width="9" customWidth="1"/>
    <col min="9" max="9" width="11.109375" bestFit="1" customWidth="1"/>
    <col min="11" max="11" width="29.21875" customWidth="1"/>
    <col min="12" max="12" width="11.109375" bestFit="1" customWidth="1"/>
    <col min="13" max="13" width="5.109375" customWidth="1"/>
    <col min="14" max="14" width="19.44140625" customWidth="1"/>
    <col min="15" max="15" width="10.77734375" customWidth="1"/>
  </cols>
  <sheetData>
    <row r="1" spans="1:15" x14ac:dyDescent="0.3">
      <c r="A1" s="28" t="s">
        <v>103</v>
      </c>
      <c r="B1" s="28"/>
      <c r="C1" s="28"/>
      <c r="D1" s="28"/>
      <c r="E1" s="28"/>
      <c r="F1" s="28"/>
      <c r="G1" s="28"/>
      <c r="H1" s="28"/>
      <c r="I1" s="28"/>
    </row>
    <row r="2" spans="1:15" x14ac:dyDescent="0.3">
      <c r="A2" s="9" t="s">
        <v>0</v>
      </c>
      <c r="B2" s="9" t="s">
        <v>1</v>
      </c>
      <c r="C2" s="9" t="s">
        <v>68</v>
      </c>
      <c r="D2" s="9" t="s">
        <v>2</v>
      </c>
      <c r="E2" s="9" t="s">
        <v>3</v>
      </c>
      <c r="F2" s="9" t="s">
        <v>4</v>
      </c>
      <c r="G2" s="9" t="s">
        <v>5</v>
      </c>
      <c r="H2" s="9" t="s">
        <v>7</v>
      </c>
      <c r="I2" s="9" t="s">
        <v>6</v>
      </c>
      <c r="N2" s="10" t="s">
        <v>102</v>
      </c>
      <c r="O2" s="11" t="s">
        <v>4</v>
      </c>
    </row>
    <row r="3" spans="1:15" x14ac:dyDescent="0.3">
      <c r="A3" t="s">
        <v>110</v>
      </c>
      <c r="B3" t="s">
        <v>8</v>
      </c>
      <c r="C3" t="s">
        <v>67</v>
      </c>
      <c r="D3" t="s">
        <v>111</v>
      </c>
      <c r="E3" t="s">
        <v>89</v>
      </c>
      <c r="F3" s="8">
        <v>80</v>
      </c>
      <c r="G3">
        <v>10</v>
      </c>
      <c r="H3" s="1">
        <v>20</v>
      </c>
      <c r="I3" s="8">
        <v>640</v>
      </c>
      <c r="N3" s="2" t="s">
        <v>79</v>
      </c>
      <c r="O3" s="6">
        <v>75</v>
      </c>
    </row>
    <row r="4" spans="1:15" x14ac:dyDescent="0.3">
      <c r="A4" t="s">
        <v>112</v>
      </c>
      <c r="B4" t="s">
        <v>9</v>
      </c>
      <c r="C4" t="s">
        <v>69</v>
      </c>
      <c r="D4" t="s">
        <v>113</v>
      </c>
      <c r="E4" t="s">
        <v>96</v>
      </c>
      <c r="F4" s="8">
        <v>80</v>
      </c>
      <c r="G4">
        <v>8</v>
      </c>
      <c r="H4" s="1">
        <v>30</v>
      </c>
      <c r="I4" s="8">
        <v>448</v>
      </c>
      <c r="N4" s="2" t="s">
        <v>80</v>
      </c>
      <c r="O4" s="6">
        <v>75</v>
      </c>
    </row>
    <row r="5" spans="1:15" x14ac:dyDescent="0.3">
      <c r="A5" t="s">
        <v>114</v>
      </c>
      <c r="B5" t="s">
        <v>10</v>
      </c>
      <c r="C5" t="s">
        <v>70</v>
      </c>
      <c r="D5" t="s">
        <v>115</v>
      </c>
      <c r="E5" t="s">
        <v>79</v>
      </c>
      <c r="F5" s="8">
        <v>75</v>
      </c>
      <c r="G5">
        <v>8</v>
      </c>
      <c r="H5" s="1">
        <v>20</v>
      </c>
      <c r="I5" s="8">
        <v>480</v>
      </c>
      <c r="N5" s="2" t="s">
        <v>81</v>
      </c>
      <c r="O5" s="6">
        <v>90</v>
      </c>
    </row>
    <row r="6" spans="1:15" x14ac:dyDescent="0.3">
      <c r="A6" t="s">
        <v>116</v>
      </c>
      <c r="B6" t="s">
        <v>11</v>
      </c>
      <c r="C6" t="s">
        <v>71</v>
      </c>
      <c r="D6" t="s">
        <v>117</v>
      </c>
      <c r="E6" t="s">
        <v>88</v>
      </c>
      <c r="F6" s="8">
        <v>70</v>
      </c>
      <c r="G6">
        <v>7</v>
      </c>
      <c r="H6" s="1">
        <v>20</v>
      </c>
      <c r="I6" s="8">
        <v>392</v>
      </c>
      <c r="N6" s="2" t="s">
        <v>82</v>
      </c>
      <c r="O6" s="6">
        <v>65</v>
      </c>
    </row>
    <row r="7" spans="1:15" x14ac:dyDescent="0.3">
      <c r="A7" t="s">
        <v>118</v>
      </c>
      <c r="B7" t="s">
        <v>12</v>
      </c>
      <c r="C7" t="s">
        <v>72</v>
      </c>
      <c r="D7" t="s">
        <v>119</v>
      </c>
      <c r="E7" t="s">
        <v>96</v>
      </c>
      <c r="F7" s="8">
        <v>80</v>
      </c>
      <c r="G7">
        <v>4</v>
      </c>
      <c r="H7" s="1">
        <v>40</v>
      </c>
      <c r="I7" s="8">
        <v>192</v>
      </c>
      <c r="N7" s="2" t="s">
        <v>101</v>
      </c>
      <c r="O7" s="6">
        <v>12</v>
      </c>
    </row>
    <row r="8" spans="1:15" x14ac:dyDescent="0.3">
      <c r="A8" t="s">
        <v>120</v>
      </c>
      <c r="B8" t="s">
        <v>13</v>
      </c>
      <c r="C8" t="s">
        <v>73</v>
      </c>
      <c r="D8" t="s">
        <v>121</v>
      </c>
      <c r="E8" t="s">
        <v>81</v>
      </c>
      <c r="F8" s="8">
        <v>90</v>
      </c>
      <c r="G8">
        <v>5</v>
      </c>
      <c r="H8" s="1">
        <v>20</v>
      </c>
      <c r="I8" s="8">
        <v>360</v>
      </c>
      <c r="N8" s="2" t="s">
        <v>83</v>
      </c>
      <c r="O8" s="6">
        <v>70</v>
      </c>
    </row>
    <row r="9" spans="1:15" x14ac:dyDescent="0.3">
      <c r="A9" t="s">
        <v>122</v>
      </c>
      <c r="B9" t="s">
        <v>14</v>
      </c>
      <c r="C9" t="s">
        <v>74</v>
      </c>
      <c r="D9" t="s">
        <v>123</v>
      </c>
      <c r="E9" t="s">
        <v>83</v>
      </c>
      <c r="F9" s="8">
        <v>70</v>
      </c>
      <c r="G9">
        <v>10</v>
      </c>
      <c r="H9" s="1">
        <v>20</v>
      </c>
      <c r="I9" s="8">
        <v>560</v>
      </c>
      <c r="N9" s="2" t="s">
        <v>84</v>
      </c>
      <c r="O9" s="6">
        <v>75</v>
      </c>
    </row>
    <row r="10" spans="1:15" x14ac:dyDescent="0.3">
      <c r="A10" t="s">
        <v>124</v>
      </c>
      <c r="B10" t="s">
        <v>15</v>
      </c>
      <c r="C10" t="s">
        <v>75</v>
      </c>
      <c r="D10" t="s">
        <v>125</v>
      </c>
      <c r="E10" t="s">
        <v>94</v>
      </c>
      <c r="F10" s="8">
        <v>75</v>
      </c>
      <c r="G10">
        <v>2</v>
      </c>
      <c r="H10" s="1">
        <v>30</v>
      </c>
      <c r="I10" s="8">
        <v>105</v>
      </c>
      <c r="N10" s="2" t="s">
        <v>85</v>
      </c>
      <c r="O10" s="6">
        <v>75</v>
      </c>
    </row>
    <row r="11" spans="1:15" x14ac:dyDescent="0.3">
      <c r="A11" t="s">
        <v>126</v>
      </c>
      <c r="B11" t="s">
        <v>16</v>
      </c>
      <c r="C11" t="s">
        <v>76</v>
      </c>
      <c r="D11" t="s">
        <v>127</v>
      </c>
      <c r="E11" t="s">
        <v>89</v>
      </c>
      <c r="F11" s="8">
        <v>80</v>
      </c>
      <c r="G11">
        <v>3</v>
      </c>
      <c r="H11" s="1">
        <v>40</v>
      </c>
      <c r="I11" s="8">
        <v>144</v>
      </c>
      <c r="N11" s="2" t="s">
        <v>86</v>
      </c>
      <c r="O11" s="6">
        <v>150</v>
      </c>
    </row>
    <row r="12" spans="1:15" x14ac:dyDescent="0.3">
      <c r="A12" t="s">
        <v>128</v>
      </c>
      <c r="B12" t="s">
        <v>17</v>
      </c>
      <c r="C12" t="s">
        <v>77</v>
      </c>
      <c r="D12" t="s">
        <v>129</v>
      </c>
      <c r="E12" t="s">
        <v>79</v>
      </c>
      <c r="F12" s="8">
        <v>75</v>
      </c>
      <c r="G12">
        <v>1</v>
      </c>
      <c r="H12" s="1">
        <v>40</v>
      </c>
      <c r="I12" s="8">
        <v>45</v>
      </c>
      <c r="N12" s="2" t="s">
        <v>87</v>
      </c>
      <c r="O12" s="6">
        <v>65</v>
      </c>
    </row>
    <row r="13" spans="1:15" x14ac:dyDescent="0.3">
      <c r="A13" t="s">
        <v>130</v>
      </c>
      <c r="B13" t="s">
        <v>18</v>
      </c>
      <c r="C13" t="s">
        <v>67</v>
      </c>
      <c r="D13" t="s">
        <v>131</v>
      </c>
      <c r="E13" t="s">
        <v>93</v>
      </c>
      <c r="F13" s="8">
        <v>75</v>
      </c>
      <c r="G13">
        <v>8</v>
      </c>
      <c r="H13" s="1">
        <v>20</v>
      </c>
      <c r="I13" s="8">
        <v>480</v>
      </c>
      <c r="N13" s="2" t="s">
        <v>88</v>
      </c>
      <c r="O13" s="6">
        <v>70</v>
      </c>
    </row>
    <row r="14" spans="1:15" x14ac:dyDescent="0.3">
      <c r="A14" t="s">
        <v>132</v>
      </c>
      <c r="B14" t="s">
        <v>19</v>
      </c>
      <c r="C14" t="s">
        <v>69</v>
      </c>
      <c r="D14" t="s">
        <v>133</v>
      </c>
      <c r="E14" t="s">
        <v>98</v>
      </c>
      <c r="F14" s="8">
        <v>70</v>
      </c>
      <c r="G14">
        <v>3</v>
      </c>
      <c r="H14" s="1">
        <v>40</v>
      </c>
      <c r="I14" s="8">
        <v>126</v>
      </c>
      <c r="N14" s="2" t="s">
        <v>89</v>
      </c>
      <c r="O14" s="6">
        <v>80</v>
      </c>
    </row>
    <row r="15" spans="1:15" x14ac:dyDescent="0.3">
      <c r="A15" t="s">
        <v>134</v>
      </c>
      <c r="B15" t="s">
        <v>20</v>
      </c>
      <c r="C15" t="s">
        <v>70</v>
      </c>
      <c r="D15" t="s">
        <v>135</v>
      </c>
      <c r="E15" t="s">
        <v>98</v>
      </c>
      <c r="F15" s="8">
        <v>70</v>
      </c>
      <c r="G15">
        <v>5</v>
      </c>
      <c r="H15" s="1">
        <v>40</v>
      </c>
      <c r="I15" s="8">
        <v>210</v>
      </c>
      <c r="K15" s="10" t="s">
        <v>1096</v>
      </c>
      <c r="L15" s="11"/>
      <c r="N15" s="2" t="s">
        <v>90</v>
      </c>
      <c r="O15" s="6">
        <v>80</v>
      </c>
    </row>
    <row r="16" spans="1:15" x14ac:dyDescent="0.3">
      <c r="A16" t="s">
        <v>136</v>
      </c>
      <c r="B16" t="s">
        <v>21</v>
      </c>
      <c r="C16" t="s">
        <v>71</v>
      </c>
      <c r="D16" t="s">
        <v>137</v>
      </c>
      <c r="E16" t="s">
        <v>87</v>
      </c>
      <c r="F16" s="8">
        <v>65</v>
      </c>
      <c r="G16">
        <v>10</v>
      </c>
      <c r="H16" s="1">
        <v>30</v>
      </c>
      <c r="I16" s="8">
        <v>455</v>
      </c>
      <c r="K16" s="20" t="s">
        <v>1097</v>
      </c>
      <c r="L16" s="22">
        <v>145932</v>
      </c>
      <c r="N16" s="2" t="s">
        <v>91</v>
      </c>
      <c r="O16" s="6">
        <v>80</v>
      </c>
    </row>
    <row r="17" spans="1:15" x14ac:dyDescent="0.3">
      <c r="A17" t="s">
        <v>138</v>
      </c>
      <c r="B17" t="s">
        <v>22</v>
      </c>
      <c r="C17" t="s">
        <v>72</v>
      </c>
      <c r="D17" t="s">
        <v>139</v>
      </c>
      <c r="E17" t="s">
        <v>98</v>
      </c>
      <c r="F17" s="8">
        <v>70</v>
      </c>
      <c r="G17">
        <v>8</v>
      </c>
      <c r="H17" s="1">
        <v>40</v>
      </c>
      <c r="I17" s="8">
        <v>336</v>
      </c>
      <c r="K17" s="21">
        <v>45047</v>
      </c>
      <c r="L17" s="23">
        <v>120292</v>
      </c>
      <c r="N17" s="2" t="s">
        <v>92</v>
      </c>
      <c r="O17" s="6">
        <v>80</v>
      </c>
    </row>
    <row r="18" spans="1:15" x14ac:dyDescent="0.3">
      <c r="A18" t="s">
        <v>140</v>
      </c>
      <c r="B18" t="s">
        <v>23</v>
      </c>
      <c r="C18" t="s">
        <v>73</v>
      </c>
      <c r="D18" t="s">
        <v>141</v>
      </c>
      <c r="E18" t="s">
        <v>79</v>
      </c>
      <c r="F18" s="8">
        <v>75</v>
      </c>
      <c r="G18">
        <v>8</v>
      </c>
      <c r="H18" s="1">
        <v>40</v>
      </c>
      <c r="I18" s="8">
        <v>360</v>
      </c>
      <c r="N18" s="2" t="s">
        <v>93</v>
      </c>
      <c r="O18" s="6">
        <v>75</v>
      </c>
    </row>
    <row r="19" spans="1:15" x14ac:dyDescent="0.3">
      <c r="A19" t="s">
        <v>142</v>
      </c>
      <c r="B19" t="s">
        <v>24</v>
      </c>
      <c r="C19" t="s">
        <v>74</v>
      </c>
      <c r="D19" t="s">
        <v>143</v>
      </c>
      <c r="E19" t="s">
        <v>94</v>
      </c>
      <c r="F19" s="8">
        <v>75</v>
      </c>
      <c r="G19">
        <v>9</v>
      </c>
      <c r="H19" s="1">
        <v>40</v>
      </c>
      <c r="I19" s="8">
        <v>405</v>
      </c>
      <c r="N19" s="2" t="s">
        <v>94</v>
      </c>
      <c r="O19" s="6">
        <v>75</v>
      </c>
    </row>
    <row r="20" spans="1:15" x14ac:dyDescent="0.3">
      <c r="A20" t="s">
        <v>144</v>
      </c>
      <c r="B20" t="s">
        <v>25</v>
      </c>
      <c r="C20" t="s">
        <v>75</v>
      </c>
      <c r="D20" t="s">
        <v>145</v>
      </c>
      <c r="E20" t="s">
        <v>94</v>
      </c>
      <c r="F20" s="8">
        <v>75</v>
      </c>
      <c r="G20">
        <v>6</v>
      </c>
      <c r="H20" s="1">
        <v>20</v>
      </c>
      <c r="I20" s="8">
        <v>360</v>
      </c>
      <c r="N20" s="2" t="s">
        <v>95</v>
      </c>
      <c r="O20" s="6">
        <v>75</v>
      </c>
    </row>
    <row r="21" spans="1:15" x14ac:dyDescent="0.3">
      <c r="A21" t="s">
        <v>146</v>
      </c>
      <c r="B21" t="s">
        <v>21</v>
      </c>
      <c r="C21" t="s">
        <v>75</v>
      </c>
      <c r="D21" t="s">
        <v>147</v>
      </c>
      <c r="E21" t="s">
        <v>80</v>
      </c>
      <c r="F21" s="8">
        <v>75</v>
      </c>
      <c r="G21">
        <v>6</v>
      </c>
      <c r="H21" s="1">
        <v>30</v>
      </c>
      <c r="I21" s="8">
        <v>315</v>
      </c>
      <c r="N21" s="2" t="s">
        <v>98</v>
      </c>
      <c r="O21" s="6">
        <v>70</v>
      </c>
    </row>
    <row r="22" spans="1:15" x14ac:dyDescent="0.3">
      <c r="A22" t="s">
        <v>148</v>
      </c>
      <c r="B22" t="s">
        <v>21</v>
      </c>
      <c r="C22" t="s">
        <v>75</v>
      </c>
      <c r="D22" t="s">
        <v>149</v>
      </c>
      <c r="E22" t="s">
        <v>90</v>
      </c>
      <c r="F22" s="8">
        <v>80</v>
      </c>
      <c r="G22">
        <v>6</v>
      </c>
      <c r="H22" s="1">
        <v>40</v>
      </c>
      <c r="I22" s="8">
        <v>288</v>
      </c>
      <c r="N22" s="2" t="s">
        <v>99</v>
      </c>
      <c r="O22" s="6">
        <v>30</v>
      </c>
    </row>
    <row r="23" spans="1:15" x14ac:dyDescent="0.3">
      <c r="A23" t="s">
        <v>150</v>
      </c>
      <c r="B23" t="s">
        <v>21</v>
      </c>
      <c r="C23" t="s">
        <v>75</v>
      </c>
      <c r="D23" t="s">
        <v>151</v>
      </c>
      <c r="E23" t="s">
        <v>86</v>
      </c>
      <c r="F23" s="8">
        <v>150</v>
      </c>
      <c r="G23">
        <v>9</v>
      </c>
      <c r="H23" s="1">
        <v>40</v>
      </c>
      <c r="I23" s="8">
        <v>810</v>
      </c>
      <c r="N23" s="2" t="s">
        <v>100</v>
      </c>
      <c r="O23" s="6">
        <v>25</v>
      </c>
    </row>
    <row r="24" spans="1:15" x14ac:dyDescent="0.3">
      <c r="A24" t="s">
        <v>152</v>
      </c>
      <c r="B24" t="s">
        <v>26</v>
      </c>
      <c r="C24" t="s">
        <v>76</v>
      </c>
      <c r="D24" t="s">
        <v>153</v>
      </c>
      <c r="E24" t="s">
        <v>88</v>
      </c>
      <c r="F24" s="8">
        <v>70</v>
      </c>
      <c r="G24">
        <v>9</v>
      </c>
      <c r="H24" s="1">
        <v>40</v>
      </c>
      <c r="I24" s="8">
        <v>378</v>
      </c>
      <c r="N24" s="4" t="s">
        <v>96</v>
      </c>
      <c r="O24" s="7">
        <v>80</v>
      </c>
    </row>
    <row r="25" spans="1:15" x14ac:dyDescent="0.3">
      <c r="A25" t="s">
        <v>154</v>
      </c>
      <c r="B25" t="s">
        <v>27</v>
      </c>
      <c r="C25" t="s">
        <v>77</v>
      </c>
      <c r="D25" t="s">
        <v>155</v>
      </c>
      <c r="E25" t="s">
        <v>79</v>
      </c>
      <c r="F25" s="8">
        <v>75</v>
      </c>
      <c r="G25">
        <v>6</v>
      </c>
      <c r="H25" s="1">
        <v>30</v>
      </c>
      <c r="I25" s="8">
        <v>315</v>
      </c>
      <c r="N25" s="12" t="s">
        <v>97</v>
      </c>
      <c r="O25" s="13">
        <v>1572</v>
      </c>
    </row>
    <row r="26" spans="1:15" x14ac:dyDescent="0.3">
      <c r="A26" t="s">
        <v>156</v>
      </c>
      <c r="B26" t="s">
        <v>28</v>
      </c>
      <c r="C26" t="s">
        <v>75</v>
      </c>
      <c r="D26" t="s">
        <v>157</v>
      </c>
      <c r="E26" t="s">
        <v>91</v>
      </c>
      <c r="F26" s="8">
        <v>80</v>
      </c>
      <c r="G26">
        <v>6</v>
      </c>
      <c r="H26" s="1">
        <v>40</v>
      </c>
      <c r="I26" s="8">
        <v>288</v>
      </c>
    </row>
    <row r="27" spans="1:15" x14ac:dyDescent="0.3">
      <c r="A27" t="s">
        <v>158</v>
      </c>
      <c r="B27" t="s">
        <v>29</v>
      </c>
      <c r="C27" t="s">
        <v>76</v>
      </c>
      <c r="D27" t="s">
        <v>159</v>
      </c>
      <c r="E27" t="s">
        <v>93</v>
      </c>
      <c r="F27" s="8">
        <v>75</v>
      </c>
      <c r="G27">
        <v>6</v>
      </c>
      <c r="H27" s="1">
        <v>20</v>
      </c>
      <c r="I27" s="8">
        <v>360</v>
      </c>
    </row>
    <row r="28" spans="1:15" x14ac:dyDescent="0.3">
      <c r="A28" t="s">
        <v>160</v>
      </c>
      <c r="B28" t="s">
        <v>30</v>
      </c>
      <c r="C28" t="s">
        <v>77</v>
      </c>
      <c r="D28" t="s">
        <v>161</v>
      </c>
      <c r="E28" t="s">
        <v>90</v>
      </c>
      <c r="F28" s="8">
        <v>80</v>
      </c>
      <c r="G28">
        <v>6</v>
      </c>
      <c r="H28" s="1">
        <v>30</v>
      </c>
      <c r="I28" s="8">
        <v>336</v>
      </c>
    </row>
    <row r="29" spans="1:15" x14ac:dyDescent="0.3">
      <c r="A29" t="s">
        <v>162</v>
      </c>
      <c r="B29" t="s">
        <v>31</v>
      </c>
      <c r="C29" t="s">
        <v>75</v>
      </c>
      <c r="D29" t="s">
        <v>163</v>
      </c>
      <c r="E29" t="s">
        <v>85</v>
      </c>
      <c r="F29" s="8">
        <v>75</v>
      </c>
      <c r="G29">
        <v>7</v>
      </c>
      <c r="H29" s="1">
        <v>20</v>
      </c>
      <c r="I29" s="8">
        <v>420</v>
      </c>
    </row>
    <row r="30" spans="1:15" x14ac:dyDescent="0.3">
      <c r="A30" t="s">
        <v>164</v>
      </c>
      <c r="B30" t="s">
        <v>32</v>
      </c>
      <c r="C30" t="s">
        <v>76</v>
      </c>
      <c r="D30" t="s">
        <v>165</v>
      </c>
      <c r="E30" t="s">
        <v>94</v>
      </c>
      <c r="F30" s="8">
        <v>75</v>
      </c>
      <c r="G30">
        <v>4</v>
      </c>
      <c r="H30" s="1">
        <v>30</v>
      </c>
      <c r="I30" s="8">
        <v>210</v>
      </c>
    </row>
    <row r="31" spans="1:15" x14ac:dyDescent="0.3">
      <c r="A31" t="s">
        <v>166</v>
      </c>
      <c r="B31" t="s">
        <v>33</v>
      </c>
      <c r="C31" t="s">
        <v>77</v>
      </c>
      <c r="D31" t="s">
        <v>167</v>
      </c>
      <c r="E31" t="s">
        <v>83</v>
      </c>
      <c r="F31" s="8">
        <v>70</v>
      </c>
      <c r="G31">
        <v>4</v>
      </c>
      <c r="H31" s="1">
        <v>30</v>
      </c>
      <c r="I31" s="8">
        <v>196</v>
      </c>
    </row>
    <row r="32" spans="1:15" x14ac:dyDescent="0.3">
      <c r="A32" t="s">
        <v>168</v>
      </c>
      <c r="B32" t="s">
        <v>34</v>
      </c>
      <c r="C32" t="s">
        <v>75</v>
      </c>
      <c r="D32" t="s">
        <v>169</v>
      </c>
      <c r="E32" t="s">
        <v>92</v>
      </c>
      <c r="F32" s="8">
        <v>80</v>
      </c>
      <c r="G32">
        <v>2</v>
      </c>
      <c r="H32" s="1">
        <v>20</v>
      </c>
      <c r="I32" s="8">
        <v>128</v>
      </c>
    </row>
    <row r="33" spans="1:9" x14ac:dyDescent="0.3">
      <c r="A33" t="s">
        <v>170</v>
      </c>
      <c r="B33" t="s">
        <v>35</v>
      </c>
      <c r="C33" t="s">
        <v>76</v>
      </c>
      <c r="D33" t="s">
        <v>171</v>
      </c>
      <c r="E33" t="s">
        <v>82</v>
      </c>
      <c r="F33" s="8">
        <v>65</v>
      </c>
      <c r="G33">
        <v>2</v>
      </c>
      <c r="H33" s="1">
        <v>40</v>
      </c>
      <c r="I33" s="8">
        <v>78</v>
      </c>
    </row>
    <row r="34" spans="1:9" x14ac:dyDescent="0.3">
      <c r="A34" t="s">
        <v>172</v>
      </c>
      <c r="B34" t="s">
        <v>36</v>
      </c>
      <c r="C34" t="s">
        <v>77</v>
      </c>
      <c r="D34" t="s">
        <v>173</v>
      </c>
      <c r="E34" t="s">
        <v>80</v>
      </c>
      <c r="F34" s="8">
        <v>75</v>
      </c>
      <c r="G34">
        <v>9</v>
      </c>
      <c r="H34" s="1">
        <v>20</v>
      </c>
      <c r="I34" s="8">
        <v>540</v>
      </c>
    </row>
    <row r="35" spans="1:9" x14ac:dyDescent="0.3">
      <c r="A35" t="s">
        <v>174</v>
      </c>
      <c r="B35" t="s">
        <v>37</v>
      </c>
      <c r="C35" t="s">
        <v>75</v>
      </c>
      <c r="D35" t="s">
        <v>175</v>
      </c>
      <c r="E35" t="s">
        <v>96</v>
      </c>
      <c r="F35" s="8">
        <v>80</v>
      </c>
      <c r="G35">
        <v>8</v>
      </c>
      <c r="H35" s="1">
        <v>30</v>
      </c>
      <c r="I35" s="8">
        <v>448</v>
      </c>
    </row>
    <row r="36" spans="1:9" x14ac:dyDescent="0.3">
      <c r="A36" t="s">
        <v>176</v>
      </c>
      <c r="B36" t="s">
        <v>38</v>
      </c>
      <c r="C36" t="s">
        <v>76</v>
      </c>
      <c r="D36" t="s">
        <v>177</v>
      </c>
      <c r="E36" t="s">
        <v>91</v>
      </c>
      <c r="F36" s="8">
        <v>80</v>
      </c>
      <c r="G36">
        <v>4</v>
      </c>
      <c r="H36" s="1">
        <v>20</v>
      </c>
      <c r="I36" s="8">
        <v>256</v>
      </c>
    </row>
    <row r="37" spans="1:9" x14ac:dyDescent="0.3">
      <c r="A37" t="s">
        <v>178</v>
      </c>
      <c r="B37" t="s">
        <v>39</v>
      </c>
      <c r="C37" t="s">
        <v>77</v>
      </c>
      <c r="D37" t="s">
        <v>179</v>
      </c>
      <c r="E37" t="s">
        <v>98</v>
      </c>
      <c r="F37" s="8">
        <v>70</v>
      </c>
      <c r="G37">
        <v>6</v>
      </c>
      <c r="H37" s="1">
        <v>30</v>
      </c>
      <c r="I37" s="8">
        <v>294</v>
      </c>
    </row>
    <row r="38" spans="1:9" x14ac:dyDescent="0.3">
      <c r="A38" t="s">
        <v>180</v>
      </c>
      <c r="B38" t="s">
        <v>40</v>
      </c>
      <c r="C38" t="s">
        <v>75</v>
      </c>
      <c r="D38" t="s">
        <v>181</v>
      </c>
      <c r="E38" t="s">
        <v>88</v>
      </c>
      <c r="F38" s="8">
        <v>70</v>
      </c>
      <c r="G38">
        <v>6</v>
      </c>
      <c r="H38" s="1">
        <v>40</v>
      </c>
      <c r="I38" s="8">
        <v>252</v>
      </c>
    </row>
    <row r="39" spans="1:9" x14ac:dyDescent="0.3">
      <c r="A39" t="s">
        <v>182</v>
      </c>
      <c r="B39" t="s">
        <v>41</v>
      </c>
      <c r="C39" t="s">
        <v>76</v>
      </c>
      <c r="D39" t="s">
        <v>183</v>
      </c>
      <c r="E39" t="s">
        <v>93</v>
      </c>
      <c r="F39" s="8">
        <v>75</v>
      </c>
      <c r="G39">
        <v>3</v>
      </c>
      <c r="H39" s="1">
        <v>20</v>
      </c>
      <c r="I39" s="8">
        <v>180</v>
      </c>
    </row>
    <row r="40" spans="1:9" x14ac:dyDescent="0.3">
      <c r="A40" t="s">
        <v>184</v>
      </c>
      <c r="B40" t="s">
        <v>42</v>
      </c>
      <c r="C40" t="s">
        <v>77</v>
      </c>
      <c r="D40" t="s">
        <v>185</v>
      </c>
      <c r="E40" t="s">
        <v>85</v>
      </c>
      <c r="F40" s="8">
        <v>75</v>
      </c>
      <c r="G40">
        <v>1</v>
      </c>
      <c r="H40" s="1">
        <v>40</v>
      </c>
      <c r="I40" s="8">
        <v>45</v>
      </c>
    </row>
    <row r="41" spans="1:9" x14ac:dyDescent="0.3">
      <c r="A41" t="s">
        <v>186</v>
      </c>
      <c r="B41" t="s">
        <v>43</v>
      </c>
      <c r="C41" t="s">
        <v>75</v>
      </c>
      <c r="D41" t="s">
        <v>187</v>
      </c>
      <c r="E41" t="s">
        <v>86</v>
      </c>
      <c r="F41" s="8">
        <v>150</v>
      </c>
      <c r="G41">
        <v>4</v>
      </c>
      <c r="H41" s="1">
        <v>30</v>
      </c>
      <c r="I41" s="8">
        <v>420</v>
      </c>
    </row>
    <row r="42" spans="1:9" x14ac:dyDescent="0.3">
      <c r="A42" t="s">
        <v>188</v>
      </c>
      <c r="B42" t="s">
        <v>44</v>
      </c>
      <c r="C42" t="s">
        <v>76</v>
      </c>
      <c r="D42" t="s">
        <v>189</v>
      </c>
      <c r="E42" t="s">
        <v>81</v>
      </c>
      <c r="F42" s="8">
        <v>90</v>
      </c>
      <c r="G42">
        <v>1</v>
      </c>
      <c r="H42" s="1">
        <v>40</v>
      </c>
      <c r="I42" s="8">
        <v>54</v>
      </c>
    </row>
    <row r="43" spans="1:9" x14ac:dyDescent="0.3">
      <c r="A43" t="s">
        <v>190</v>
      </c>
      <c r="B43" t="s">
        <v>45</v>
      </c>
      <c r="C43" t="s">
        <v>77</v>
      </c>
      <c r="D43" t="s">
        <v>191</v>
      </c>
      <c r="E43" t="s">
        <v>86</v>
      </c>
      <c r="F43" s="8">
        <v>150</v>
      </c>
      <c r="G43">
        <v>7</v>
      </c>
      <c r="H43" s="1">
        <v>20</v>
      </c>
      <c r="I43" s="8">
        <v>840</v>
      </c>
    </row>
    <row r="44" spans="1:9" x14ac:dyDescent="0.3">
      <c r="A44" t="s">
        <v>192</v>
      </c>
      <c r="B44" t="s">
        <v>46</v>
      </c>
      <c r="C44" t="s">
        <v>75</v>
      </c>
      <c r="D44" t="s">
        <v>193</v>
      </c>
      <c r="E44" t="s">
        <v>99</v>
      </c>
      <c r="F44" s="8">
        <v>30</v>
      </c>
      <c r="G44">
        <v>8</v>
      </c>
      <c r="H44" s="1">
        <v>20</v>
      </c>
      <c r="I44" s="8">
        <v>192</v>
      </c>
    </row>
    <row r="45" spans="1:9" x14ac:dyDescent="0.3">
      <c r="A45" t="s">
        <v>194</v>
      </c>
      <c r="B45" t="s">
        <v>47</v>
      </c>
      <c r="C45" t="s">
        <v>76</v>
      </c>
      <c r="D45" t="s">
        <v>195</v>
      </c>
      <c r="E45" t="s">
        <v>90</v>
      </c>
      <c r="F45" s="8">
        <v>80</v>
      </c>
      <c r="G45">
        <v>1</v>
      </c>
      <c r="H45" s="1">
        <v>20</v>
      </c>
      <c r="I45" s="8">
        <v>64</v>
      </c>
    </row>
    <row r="46" spans="1:9" x14ac:dyDescent="0.3">
      <c r="A46" t="s">
        <v>196</v>
      </c>
      <c r="B46" t="s">
        <v>48</v>
      </c>
      <c r="C46" t="s">
        <v>77</v>
      </c>
      <c r="D46" t="s">
        <v>197</v>
      </c>
      <c r="E46" t="s">
        <v>99</v>
      </c>
      <c r="F46" s="8">
        <v>30</v>
      </c>
      <c r="G46">
        <v>6</v>
      </c>
      <c r="H46" s="1">
        <v>20</v>
      </c>
      <c r="I46" s="8">
        <v>144</v>
      </c>
    </row>
    <row r="47" spans="1:9" x14ac:dyDescent="0.3">
      <c r="A47" t="s">
        <v>198</v>
      </c>
      <c r="B47" t="s">
        <v>49</v>
      </c>
      <c r="C47" t="s">
        <v>67</v>
      </c>
      <c r="D47" t="s">
        <v>199</v>
      </c>
      <c r="E47" t="s">
        <v>79</v>
      </c>
      <c r="F47" s="8">
        <v>75</v>
      </c>
      <c r="G47">
        <v>4</v>
      </c>
      <c r="H47" s="1">
        <v>40</v>
      </c>
      <c r="I47" s="8">
        <v>180</v>
      </c>
    </row>
    <row r="48" spans="1:9" x14ac:dyDescent="0.3">
      <c r="A48" t="s">
        <v>200</v>
      </c>
      <c r="B48" t="s">
        <v>50</v>
      </c>
      <c r="C48" t="s">
        <v>67</v>
      </c>
      <c r="D48" t="s">
        <v>201</v>
      </c>
      <c r="E48" t="s">
        <v>100</v>
      </c>
      <c r="F48" s="8">
        <v>25</v>
      </c>
      <c r="G48">
        <v>6</v>
      </c>
      <c r="H48" s="1">
        <v>30</v>
      </c>
      <c r="I48" s="8">
        <v>105</v>
      </c>
    </row>
    <row r="49" spans="1:9" x14ac:dyDescent="0.3">
      <c r="A49" t="s">
        <v>202</v>
      </c>
      <c r="B49" t="s">
        <v>51</v>
      </c>
      <c r="C49" t="s">
        <v>67</v>
      </c>
      <c r="D49" t="s">
        <v>203</v>
      </c>
      <c r="E49" t="s">
        <v>79</v>
      </c>
      <c r="F49" s="8">
        <v>75</v>
      </c>
      <c r="G49">
        <v>2</v>
      </c>
      <c r="H49" s="1">
        <v>20</v>
      </c>
      <c r="I49" s="8">
        <v>120</v>
      </c>
    </row>
    <row r="50" spans="1:9" x14ac:dyDescent="0.3">
      <c r="A50" t="s">
        <v>204</v>
      </c>
      <c r="B50" t="s">
        <v>52</v>
      </c>
      <c r="C50" t="s">
        <v>67</v>
      </c>
      <c r="D50" t="s">
        <v>205</v>
      </c>
      <c r="E50" t="s">
        <v>95</v>
      </c>
      <c r="F50" s="8">
        <v>75</v>
      </c>
      <c r="G50">
        <v>5</v>
      </c>
      <c r="H50" s="1">
        <v>30</v>
      </c>
      <c r="I50" s="8">
        <v>262.5</v>
      </c>
    </row>
    <row r="51" spans="1:9" x14ac:dyDescent="0.3">
      <c r="A51" t="s">
        <v>206</v>
      </c>
      <c r="B51" t="s">
        <v>53</v>
      </c>
      <c r="C51" t="s">
        <v>67</v>
      </c>
      <c r="D51" t="s">
        <v>207</v>
      </c>
      <c r="E51" t="s">
        <v>99</v>
      </c>
      <c r="F51" s="8">
        <v>30</v>
      </c>
      <c r="G51">
        <v>6</v>
      </c>
      <c r="H51" s="1">
        <v>40</v>
      </c>
      <c r="I51" s="8">
        <v>108</v>
      </c>
    </row>
    <row r="52" spans="1:9" x14ac:dyDescent="0.3">
      <c r="A52" t="s">
        <v>208</v>
      </c>
      <c r="B52" t="s">
        <v>54</v>
      </c>
      <c r="C52" t="s">
        <v>67</v>
      </c>
      <c r="D52" t="s">
        <v>209</v>
      </c>
      <c r="E52" t="s">
        <v>92</v>
      </c>
      <c r="F52" s="8">
        <v>80</v>
      </c>
      <c r="G52">
        <v>4</v>
      </c>
      <c r="H52" s="1">
        <v>20</v>
      </c>
      <c r="I52" s="8">
        <v>256</v>
      </c>
    </row>
    <row r="53" spans="1:9" x14ac:dyDescent="0.3">
      <c r="A53" t="s">
        <v>210</v>
      </c>
      <c r="B53" t="s">
        <v>55</v>
      </c>
      <c r="C53" t="s">
        <v>67</v>
      </c>
      <c r="D53" t="s">
        <v>211</v>
      </c>
      <c r="E53" t="s">
        <v>80</v>
      </c>
      <c r="F53" s="8">
        <v>75</v>
      </c>
      <c r="G53">
        <v>5</v>
      </c>
      <c r="H53" s="1">
        <v>30</v>
      </c>
      <c r="I53" s="8">
        <v>262.5</v>
      </c>
    </row>
    <row r="54" spans="1:9" x14ac:dyDescent="0.3">
      <c r="A54" t="s">
        <v>212</v>
      </c>
      <c r="B54" t="s">
        <v>56</v>
      </c>
      <c r="C54" t="s">
        <v>67</v>
      </c>
      <c r="D54" t="s">
        <v>213</v>
      </c>
      <c r="E54" t="s">
        <v>91</v>
      </c>
      <c r="F54" s="8">
        <v>80</v>
      </c>
      <c r="G54">
        <v>4</v>
      </c>
      <c r="H54" s="1">
        <v>40</v>
      </c>
      <c r="I54" s="8">
        <v>192</v>
      </c>
    </row>
    <row r="55" spans="1:9" x14ac:dyDescent="0.3">
      <c r="A55" t="s">
        <v>214</v>
      </c>
      <c r="B55" t="s">
        <v>57</v>
      </c>
      <c r="C55" t="s">
        <v>67</v>
      </c>
      <c r="D55" t="s">
        <v>215</v>
      </c>
      <c r="E55" t="s">
        <v>95</v>
      </c>
      <c r="F55" s="8">
        <v>75</v>
      </c>
      <c r="G55">
        <v>5</v>
      </c>
      <c r="H55" s="1">
        <v>20</v>
      </c>
      <c r="I55" s="8">
        <v>300</v>
      </c>
    </row>
    <row r="56" spans="1:9" x14ac:dyDescent="0.3">
      <c r="A56" t="s">
        <v>216</v>
      </c>
      <c r="B56" t="s">
        <v>58</v>
      </c>
      <c r="C56" t="s">
        <v>67</v>
      </c>
      <c r="D56" t="s">
        <v>217</v>
      </c>
      <c r="E56" t="s">
        <v>92</v>
      </c>
      <c r="F56" s="8">
        <v>80</v>
      </c>
      <c r="G56">
        <v>2</v>
      </c>
      <c r="H56" s="1">
        <v>30</v>
      </c>
      <c r="I56" s="8">
        <v>112</v>
      </c>
    </row>
    <row r="57" spans="1:9" x14ac:dyDescent="0.3">
      <c r="A57" t="s">
        <v>218</v>
      </c>
      <c r="B57" t="s">
        <v>59</v>
      </c>
      <c r="C57" t="s">
        <v>67</v>
      </c>
      <c r="D57" t="s">
        <v>219</v>
      </c>
      <c r="E57" t="s">
        <v>96</v>
      </c>
      <c r="F57" s="8">
        <v>80</v>
      </c>
      <c r="G57">
        <v>10</v>
      </c>
      <c r="H57" s="1">
        <v>20</v>
      </c>
      <c r="I57" s="8">
        <v>640</v>
      </c>
    </row>
    <row r="58" spans="1:9" x14ac:dyDescent="0.3">
      <c r="A58" t="s">
        <v>220</v>
      </c>
      <c r="B58" t="s">
        <v>60</v>
      </c>
      <c r="C58" t="s">
        <v>67</v>
      </c>
      <c r="D58" t="s">
        <v>221</v>
      </c>
      <c r="E58" t="s">
        <v>87</v>
      </c>
      <c r="F58" s="8">
        <v>65</v>
      </c>
      <c r="G58">
        <v>7</v>
      </c>
      <c r="H58" s="1">
        <v>40</v>
      </c>
      <c r="I58" s="8">
        <v>273</v>
      </c>
    </row>
    <row r="59" spans="1:9" x14ac:dyDescent="0.3">
      <c r="A59" t="s">
        <v>222</v>
      </c>
      <c r="B59" t="s">
        <v>61</v>
      </c>
      <c r="C59" t="s">
        <v>67</v>
      </c>
      <c r="D59" t="s">
        <v>223</v>
      </c>
      <c r="E59" t="s">
        <v>83</v>
      </c>
      <c r="F59" s="8">
        <v>70</v>
      </c>
      <c r="G59">
        <v>9</v>
      </c>
      <c r="H59" s="1">
        <v>20</v>
      </c>
      <c r="I59" s="8">
        <v>504</v>
      </c>
    </row>
    <row r="60" spans="1:9" x14ac:dyDescent="0.3">
      <c r="A60" t="s">
        <v>224</v>
      </c>
      <c r="B60" t="s">
        <v>17</v>
      </c>
      <c r="C60" t="s">
        <v>67</v>
      </c>
      <c r="D60" t="s">
        <v>225</v>
      </c>
      <c r="E60" t="s">
        <v>84</v>
      </c>
      <c r="F60" s="8">
        <v>75</v>
      </c>
      <c r="G60">
        <v>9</v>
      </c>
      <c r="H60" s="1">
        <v>20</v>
      </c>
      <c r="I60" s="8">
        <v>540</v>
      </c>
    </row>
    <row r="61" spans="1:9" x14ac:dyDescent="0.3">
      <c r="A61" t="s">
        <v>226</v>
      </c>
      <c r="B61" t="s">
        <v>21</v>
      </c>
      <c r="C61" t="s">
        <v>67</v>
      </c>
      <c r="D61" t="s">
        <v>227</v>
      </c>
      <c r="E61" t="s">
        <v>94</v>
      </c>
      <c r="F61" s="8">
        <v>75</v>
      </c>
      <c r="G61">
        <v>8</v>
      </c>
      <c r="H61" s="1">
        <v>30</v>
      </c>
      <c r="I61" s="8">
        <v>420</v>
      </c>
    </row>
    <row r="62" spans="1:9" x14ac:dyDescent="0.3">
      <c r="A62" t="s">
        <v>228</v>
      </c>
      <c r="B62" t="s">
        <v>21</v>
      </c>
      <c r="C62" t="s">
        <v>67</v>
      </c>
      <c r="D62" t="s">
        <v>229</v>
      </c>
      <c r="E62" t="s">
        <v>82</v>
      </c>
      <c r="F62" s="8">
        <v>65</v>
      </c>
      <c r="G62">
        <v>9</v>
      </c>
      <c r="H62" s="1">
        <v>30</v>
      </c>
      <c r="I62" s="8">
        <v>409.5</v>
      </c>
    </row>
    <row r="63" spans="1:9" x14ac:dyDescent="0.3">
      <c r="A63" t="s">
        <v>230</v>
      </c>
      <c r="B63" t="s">
        <v>21</v>
      </c>
      <c r="C63" t="s">
        <v>67</v>
      </c>
      <c r="D63" t="s">
        <v>231</v>
      </c>
      <c r="E63" t="s">
        <v>84</v>
      </c>
      <c r="F63" s="8">
        <v>75</v>
      </c>
      <c r="G63">
        <v>3</v>
      </c>
      <c r="H63" s="1">
        <v>20</v>
      </c>
      <c r="I63" s="8">
        <v>180</v>
      </c>
    </row>
    <row r="64" spans="1:9" x14ac:dyDescent="0.3">
      <c r="A64" t="s">
        <v>232</v>
      </c>
      <c r="B64" t="s">
        <v>21</v>
      </c>
      <c r="C64" t="s">
        <v>67</v>
      </c>
      <c r="D64" t="s">
        <v>233</v>
      </c>
      <c r="E64" t="s">
        <v>89</v>
      </c>
      <c r="F64" s="8">
        <v>80</v>
      </c>
      <c r="G64">
        <v>7</v>
      </c>
      <c r="H64" s="1">
        <v>20</v>
      </c>
      <c r="I64" s="8">
        <v>448</v>
      </c>
    </row>
    <row r="65" spans="1:9" x14ac:dyDescent="0.3">
      <c r="A65" t="s">
        <v>234</v>
      </c>
      <c r="B65" t="s">
        <v>22</v>
      </c>
      <c r="C65" t="s">
        <v>67</v>
      </c>
      <c r="D65" t="s">
        <v>235</v>
      </c>
      <c r="E65" t="s">
        <v>89</v>
      </c>
      <c r="F65" s="8">
        <v>80</v>
      </c>
      <c r="G65">
        <v>4</v>
      </c>
      <c r="H65" s="1">
        <v>20</v>
      </c>
      <c r="I65" s="8">
        <v>256</v>
      </c>
    </row>
    <row r="66" spans="1:9" x14ac:dyDescent="0.3">
      <c r="A66" t="s">
        <v>236</v>
      </c>
      <c r="B66" t="s">
        <v>17</v>
      </c>
      <c r="C66" t="s">
        <v>67</v>
      </c>
      <c r="D66" t="s">
        <v>237</v>
      </c>
      <c r="E66" t="s">
        <v>93</v>
      </c>
      <c r="F66" s="8">
        <v>75</v>
      </c>
      <c r="G66">
        <v>1</v>
      </c>
      <c r="H66" s="1">
        <v>40</v>
      </c>
      <c r="I66" s="8">
        <v>45</v>
      </c>
    </row>
    <row r="67" spans="1:9" x14ac:dyDescent="0.3">
      <c r="A67" t="s">
        <v>238</v>
      </c>
      <c r="B67" t="s">
        <v>17</v>
      </c>
      <c r="C67" t="s">
        <v>67</v>
      </c>
      <c r="D67" t="s">
        <v>239</v>
      </c>
      <c r="E67" t="s">
        <v>86</v>
      </c>
      <c r="F67" s="8">
        <v>150</v>
      </c>
      <c r="G67">
        <v>6</v>
      </c>
      <c r="H67" s="1">
        <v>40</v>
      </c>
      <c r="I67" s="8">
        <v>540</v>
      </c>
    </row>
    <row r="68" spans="1:9" x14ac:dyDescent="0.3">
      <c r="A68" t="s">
        <v>240</v>
      </c>
      <c r="B68" t="s">
        <v>53</v>
      </c>
      <c r="C68" t="s">
        <v>74</v>
      </c>
      <c r="D68" t="s">
        <v>241</v>
      </c>
      <c r="E68" t="s">
        <v>95</v>
      </c>
      <c r="F68" s="8">
        <v>75</v>
      </c>
      <c r="G68">
        <v>7</v>
      </c>
      <c r="H68" s="1">
        <v>40</v>
      </c>
      <c r="I68" s="8">
        <v>315</v>
      </c>
    </row>
    <row r="69" spans="1:9" x14ac:dyDescent="0.3">
      <c r="A69" t="s">
        <v>242</v>
      </c>
      <c r="B69" t="s">
        <v>26</v>
      </c>
      <c r="C69" t="s">
        <v>74</v>
      </c>
      <c r="D69" t="s">
        <v>243</v>
      </c>
      <c r="E69" t="s">
        <v>92</v>
      </c>
      <c r="F69" s="8">
        <v>80</v>
      </c>
      <c r="G69">
        <v>8</v>
      </c>
      <c r="H69" s="1">
        <v>20</v>
      </c>
      <c r="I69" s="8">
        <v>512</v>
      </c>
    </row>
    <row r="70" spans="1:9" x14ac:dyDescent="0.3">
      <c r="A70" t="s">
        <v>244</v>
      </c>
      <c r="B70" t="s">
        <v>27</v>
      </c>
      <c r="C70" t="s">
        <v>77</v>
      </c>
      <c r="D70" t="s">
        <v>245</v>
      </c>
      <c r="E70" t="s">
        <v>89</v>
      </c>
      <c r="F70" s="8">
        <v>80</v>
      </c>
      <c r="G70">
        <v>3</v>
      </c>
      <c r="H70" s="1">
        <v>30</v>
      </c>
      <c r="I70" s="8">
        <v>168</v>
      </c>
    </row>
    <row r="71" spans="1:9" x14ac:dyDescent="0.3">
      <c r="A71" t="s">
        <v>246</v>
      </c>
      <c r="B71" t="s">
        <v>21</v>
      </c>
      <c r="C71" t="s">
        <v>77</v>
      </c>
      <c r="D71" t="s">
        <v>247</v>
      </c>
      <c r="E71" t="s">
        <v>101</v>
      </c>
      <c r="F71" s="8">
        <v>12</v>
      </c>
      <c r="G71">
        <v>9</v>
      </c>
      <c r="H71" s="1">
        <v>30</v>
      </c>
      <c r="I71" s="8">
        <v>75.600000000000009</v>
      </c>
    </row>
    <row r="72" spans="1:9" x14ac:dyDescent="0.3">
      <c r="A72" t="s">
        <v>248</v>
      </c>
      <c r="B72" t="s">
        <v>21</v>
      </c>
      <c r="C72" t="s">
        <v>77</v>
      </c>
      <c r="D72" t="s">
        <v>249</v>
      </c>
      <c r="E72" t="s">
        <v>94</v>
      </c>
      <c r="F72" s="8">
        <v>75</v>
      </c>
      <c r="G72">
        <v>10</v>
      </c>
      <c r="H72" s="1">
        <v>40</v>
      </c>
      <c r="I72" s="8">
        <v>450</v>
      </c>
    </row>
    <row r="73" spans="1:9" x14ac:dyDescent="0.3">
      <c r="A73" t="s">
        <v>250</v>
      </c>
      <c r="B73" t="s">
        <v>21</v>
      </c>
      <c r="C73" t="s">
        <v>67</v>
      </c>
      <c r="D73" t="s">
        <v>251</v>
      </c>
      <c r="E73" t="s">
        <v>90</v>
      </c>
      <c r="F73" s="8">
        <v>80</v>
      </c>
      <c r="G73">
        <v>2</v>
      </c>
      <c r="H73" s="1">
        <v>30</v>
      </c>
      <c r="I73" s="8">
        <v>112</v>
      </c>
    </row>
    <row r="74" spans="1:9" x14ac:dyDescent="0.3">
      <c r="A74" t="s">
        <v>252</v>
      </c>
      <c r="B74" t="s">
        <v>47</v>
      </c>
      <c r="C74" t="s">
        <v>69</v>
      </c>
      <c r="D74" t="s">
        <v>253</v>
      </c>
      <c r="E74" t="s">
        <v>91</v>
      </c>
      <c r="F74" s="8">
        <v>80</v>
      </c>
      <c r="G74">
        <v>1</v>
      </c>
      <c r="H74" s="1">
        <v>40</v>
      </c>
      <c r="I74" s="8">
        <v>48</v>
      </c>
    </row>
    <row r="75" spans="1:9" x14ac:dyDescent="0.3">
      <c r="A75" t="s">
        <v>254</v>
      </c>
      <c r="B75" t="s">
        <v>48</v>
      </c>
      <c r="C75" t="s">
        <v>69</v>
      </c>
      <c r="D75" t="s">
        <v>255</v>
      </c>
      <c r="E75" t="s">
        <v>101</v>
      </c>
      <c r="F75" s="8">
        <v>12</v>
      </c>
      <c r="G75">
        <v>9</v>
      </c>
      <c r="H75" s="1">
        <v>40</v>
      </c>
      <c r="I75" s="8">
        <v>64.8</v>
      </c>
    </row>
    <row r="76" spans="1:9" x14ac:dyDescent="0.3">
      <c r="A76" t="s">
        <v>256</v>
      </c>
      <c r="B76" t="s">
        <v>49</v>
      </c>
      <c r="C76" t="s">
        <v>69</v>
      </c>
      <c r="D76" t="s">
        <v>257</v>
      </c>
      <c r="E76" t="s">
        <v>89</v>
      </c>
      <c r="F76" s="8">
        <v>80</v>
      </c>
      <c r="G76">
        <v>10</v>
      </c>
      <c r="H76" s="1">
        <v>20</v>
      </c>
      <c r="I76" s="8">
        <v>640</v>
      </c>
    </row>
    <row r="77" spans="1:9" x14ac:dyDescent="0.3">
      <c r="A77" t="s">
        <v>258</v>
      </c>
      <c r="B77" t="s">
        <v>50</v>
      </c>
      <c r="C77" t="s">
        <v>69</v>
      </c>
      <c r="D77" t="s">
        <v>259</v>
      </c>
      <c r="E77" t="s">
        <v>95</v>
      </c>
      <c r="F77" s="8">
        <v>75</v>
      </c>
      <c r="G77">
        <v>3</v>
      </c>
      <c r="H77" s="1">
        <v>20</v>
      </c>
      <c r="I77" s="8">
        <v>180</v>
      </c>
    </row>
    <row r="78" spans="1:9" x14ac:dyDescent="0.3">
      <c r="A78" t="s">
        <v>260</v>
      </c>
      <c r="B78" t="s">
        <v>51</v>
      </c>
      <c r="C78" t="s">
        <v>69</v>
      </c>
      <c r="D78" t="s">
        <v>261</v>
      </c>
      <c r="E78" t="s">
        <v>93</v>
      </c>
      <c r="F78" s="8">
        <v>75</v>
      </c>
      <c r="G78">
        <v>5</v>
      </c>
      <c r="H78" s="1">
        <v>20</v>
      </c>
      <c r="I78" s="8">
        <v>300</v>
      </c>
    </row>
    <row r="79" spans="1:9" x14ac:dyDescent="0.3">
      <c r="A79" t="s">
        <v>262</v>
      </c>
      <c r="B79" t="s">
        <v>52</v>
      </c>
      <c r="C79" t="s">
        <v>69</v>
      </c>
      <c r="D79" t="s">
        <v>263</v>
      </c>
      <c r="E79" t="s">
        <v>89</v>
      </c>
      <c r="F79" s="8">
        <v>80</v>
      </c>
      <c r="G79">
        <v>2</v>
      </c>
      <c r="H79" s="1">
        <v>20</v>
      </c>
      <c r="I79" s="8">
        <v>128</v>
      </c>
    </row>
    <row r="80" spans="1:9" x14ac:dyDescent="0.3">
      <c r="A80" t="s">
        <v>264</v>
      </c>
      <c r="B80" t="s">
        <v>53</v>
      </c>
      <c r="C80" t="s">
        <v>75</v>
      </c>
      <c r="D80" t="s">
        <v>265</v>
      </c>
      <c r="E80" t="s">
        <v>96</v>
      </c>
      <c r="F80" s="8">
        <v>80</v>
      </c>
      <c r="G80">
        <v>5</v>
      </c>
      <c r="H80" s="1">
        <v>20</v>
      </c>
      <c r="I80" s="8">
        <v>320</v>
      </c>
    </row>
    <row r="81" spans="1:9" x14ac:dyDescent="0.3">
      <c r="A81" t="s">
        <v>266</v>
      </c>
      <c r="B81" t="s">
        <v>55</v>
      </c>
      <c r="C81" t="s">
        <v>75</v>
      </c>
      <c r="D81" t="s">
        <v>267</v>
      </c>
      <c r="E81" t="s">
        <v>94</v>
      </c>
      <c r="F81" s="8">
        <v>75</v>
      </c>
      <c r="G81">
        <v>9</v>
      </c>
      <c r="H81" s="1">
        <v>20</v>
      </c>
      <c r="I81" s="8">
        <v>540</v>
      </c>
    </row>
    <row r="82" spans="1:9" x14ac:dyDescent="0.3">
      <c r="A82" t="s">
        <v>268</v>
      </c>
      <c r="B82" t="s">
        <v>55</v>
      </c>
      <c r="C82" t="s">
        <v>75</v>
      </c>
      <c r="D82" t="s">
        <v>269</v>
      </c>
      <c r="E82" t="s">
        <v>91</v>
      </c>
      <c r="F82" s="8">
        <v>80</v>
      </c>
      <c r="G82">
        <v>9</v>
      </c>
      <c r="H82" s="1">
        <v>40</v>
      </c>
      <c r="I82" s="8">
        <v>432</v>
      </c>
    </row>
    <row r="83" spans="1:9" x14ac:dyDescent="0.3">
      <c r="A83" t="s">
        <v>270</v>
      </c>
      <c r="B83" t="s">
        <v>56</v>
      </c>
      <c r="C83" t="s">
        <v>75</v>
      </c>
      <c r="D83" t="s">
        <v>271</v>
      </c>
      <c r="E83" t="s">
        <v>90</v>
      </c>
      <c r="F83" s="8">
        <v>80</v>
      </c>
      <c r="G83">
        <v>8</v>
      </c>
      <c r="H83" s="1">
        <v>30</v>
      </c>
      <c r="I83" s="8">
        <v>448</v>
      </c>
    </row>
    <row r="84" spans="1:9" x14ac:dyDescent="0.3">
      <c r="A84" t="s">
        <v>272</v>
      </c>
      <c r="B84" t="s">
        <v>57</v>
      </c>
      <c r="C84" t="s">
        <v>75</v>
      </c>
      <c r="D84" t="s">
        <v>273</v>
      </c>
      <c r="E84" t="s">
        <v>88</v>
      </c>
      <c r="F84" s="8">
        <v>70</v>
      </c>
      <c r="G84">
        <v>4</v>
      </c>
      <c r="H84" s="1">
        <v>40</v>
      </c>
      <c r="I84" s="8">
        <v>168</v>
      </c>
    </row>
    <row r="85" spans="1:9" x14ac:dyDescent="0.3">
      <c r="A85" t="s">
        <v>274</v>
      </c>
      <c r="B85" t="s">
        <v>21</v>
      </c>
      <c r="C85" t="s">
        <v>69</v>
      </c>
      <c r="D85" t="s">
        <v>275</v>
      </c>
      <c r="E85" t="s">
        <v>84</v>
      </c>
      <c r="F85" s="8">
        <v>75</v>
      </c>
      <c r="G85">
        <v>3</v>
      </c>
      <c r="H85" s="1">
        <v>20</v>
      </c>
      <c r="I85" s="8">
        <v>180</v>
      </c>
    </row>
    <row r="86" spans="1:9" x14ac:dyDescent="0.3">
      <c r="A86" t="s">
        <v>276</v>
      </c>
      <c r="B86" t="s">
        <v>21</v>
      </c>
      <c r="C86" t="s">
        <v>69</v>
      </c>
      <c r="D86" t="s">
        <v>277</v>
      </c>
      <c r="E86" t="s">
        <v>89</v>
      </c>
      <c r="F86" s="8">
        <v>80</v>
      </c>
      <c r="G86">
        <v>10</v>
      </c>
      <c r="H86" s="1">
        <v>20</v>
      </c>
      <c r="I86" s="8">
        <v>640</v>
      </c>
    </row>
    <row r="87" spans="1:9" x14ac:dyDescent="0.3">
      <c r="A87" t="s">
        <v>278</v>
      </c>
      <c r="B87" t="s">
        <v>47</v>
      </c>
      <c r="C87" t="s">
        <v>75</v>
      </c>
      <c r="D87" t="s">
        <v>279</v>
      </c>
      <c r="E87" t="s">
        <v>83</v>
      </c>
      <c r="F87" s="8">
        <v>70</v>
      </c>
      <c r="G87">
        <v>2</v>
      </c>
      <c r="H87" s="1">
        <v>20</v>
      </c>
      <c r="I87" s="8">
        <v>112</v>
      </c>
    </row>
    <row r="88" spans="1:9" x14ac:dyDescent="0.3">
      <c r="A88" t="s">
        <v>280</v>
      </c>
      <c r="B88" t="s">
        <v>48</v>
      </c>
      <c r="C88" t="s">
        <v>75</v>
      </c>
      <c r="D88" t="s">
        <v>281</v>
      </c>
      <c r="E88" t="s">
        <v>101</v>
      </c>
      <c r="F88" s="8">
        <v>12</v>
      </c>
      <c r="G88">
        <v>2</v>
      </c>
      <c r="H88" s="1">
        <v>40</v>
      </c>
      <c r="I88" s="8">
        <v>14.4</v>
      </c>
    </row>
    <row r="89" spans="1:9" x14ac:dyDescent="0.3">
      <c r="A89" t="s">
        <v>282</v>
      </c>
      <c r="B89" t="s">
        <v>49</v>
      </c>
      <c r="C89" t="s">
        <v>74</v>
      </c>
      <c r="D89" t="s">
        <v>283</v>
      </c>
      <c r="E89" t="s">
        <v>98</v>
      </c>
      <c r="F89" s="8">
        <v>70</v>
      </c>
      <c r="G89">
        <v>9</v>
      </c>
      <c r="H89" s="1">
        <v>20</v>
      </c>
      <c r="I89" s="8">
        <v>504</v>
      </c>
    </row>
    <row r="90" spans="1:9" x14ac:dyDescent="0.3">
      <c r="A90" t="s">
        <v>284</v>
      </c>
      <c r="B90" t="s">
        <v>50</v>
      </c>
      <c r="C90" t="s">
        <v>76</v>
      </c>
      <c r="D90" t="s">
        <v>285</v>
      </c>
      <c r="E90" t="s">
        <v>95</v>
      </c>
      <c r="F90" s="8">
        <v>75</v>
      </c>
      <c r="G90">
        <v>1</v>
      </c>
      <c r="H90" s="1">
        <v>30</v>
      </c>
      <c r="I90" s="8">
        <v>52.5</v>
      </c>
    </row>
    <row r="91" spans="1:9" x14ac:dyDescent="0.3">
      <c r="A91" t="s">
        <v>286</v>
      </c>
      <c r="B91" t="s">
        <v>51</v>
      </c>
      <c r="C91" t="s">
        <v>76</v>
      </c>
      <c r="D91" t="s">
        <v>287</v>
      </c>
      <c r="E91" t="s">
        <v>98</v>
      </c>
      <c r="F91" s="8">
        <v>70</v>
      </c>
      <c r="G91">
        <v>2</v>
      </c>
      <c r="H91" s="1">
        <v>20</v>
      </c>
      <c r="I91" s="8">
        <v>112</v>
      </c>
    </row>
    <row r="92" spans="1:9" x14ac:dyDescent="0.3">
      <c r="A92" t="s">
        <v>288</v>
      </c>
      <c r="B92" t="s">
        <v>52</v>
      </c>
      <c r="C92" t="s">
        <v>76</v>
      </c>
      <c r="D92" t="s">
        <v>289</v>
      </c>
      <c r="E92" t="s">
        <v>79</v>
      </c>
      <c r="F92" s="8">
        <v>75</v>
      </c>
      <c r="G92">
        <v>4</v>
      </c>
      <c r="H92" s="1">
        <v>20</v>
      </c>
      <c r="I92" s="8">
        <v>240</v>
      </c>
    </row>
    <row r="93" spans="1:9" x14ac:dyDescent="0.3">
      <c r="A93" t="s">
        <v>290</v>
      </c>
      <c r="B93" t="s">
        <v>15</v>
      </c>
      <c r="C93" t="s">
        <v>67</v>
      </c>
      <c r="D93" t="s">
        <v>291</v>
      </c>
      <c r="E93" t="s">
        <v>100</v>
      </c>
      <c r="F93" s="8">
        <v>25</v>
      </c>
      <c r="G93">
        <v>6</v>
      </c>
      <c r="H93" s="1">
        <v>40</v>
      </c>
      <c r="I93" s="8">
        <v>90</v>
      </c>
    </row>
    <row r="94" spans="1:9" x14ac:dyDescent="0.3">
      <c r="A94" t="s">
        <v>292</v>
      </c>
      <c r="B94" t="s">
        <v>15</v>
      </c>
      <c r="C94" t="s">
        <v>67</v>
      </c>
      <c r="D94" t="s">
        <v>293</v>
      </c>
      <c r="E94" t="s">
        <v>84</v>
      </c>
      <c r="F94" s="8">
        <v>75</v>
      </c>
      <c r="G94">
        <v>9</v>
      </c>
      <c r="H94" s="1">
        <v>30</v>
      </c>
      <c r="I94" s="8">
        <v>472.5</v>
      </c>
    </row>
    <row r="95" spans="1:9" x14ac:dyDescent="0.3">
      <c r="A95" t="s">
        <v>294</v>
      </c>
      <c r="B95" t="s">
        <v>15</v>
      </c>
      <c r="C95" t="s">
        <v>67</v>
      </c>
      <c r="D95" t="s">
        <v>295</v>
      </c>
      <c r="E95" t="s">
        <v>83</v>
      </c>
      <c r="F95" s="8">
        <v>70</v>
      </c>
      <c r="G95">
        <v>3</v>
      </c>
      <c r="H95" s="1">
        <v>30</v>
      </c>
      <c r="I95" s="8">
        <v>147</v>
      </c>
    </row>
    <row r="96" spans="1:9" x14ac:dyDescent="0.3">
      <c r="A96" t="s">
        <v>296</v>
      </c>
      <c r="B96" t="s">
        <v>15</v>
      </c>
      <c r="C96" t="s">
        <v>67</v>
      </c>
      <c r="D96" t="s">
        <v>297</v>
      </c>
      <c r="E96" t="s">
        <v>91</v>
      </c>
      <c r="F96" s="8">
        <v>80</v>
      </c>
      <c r="G96">
        <v>9</v>
      </c>
      <c r="H96" s="1">
        <v>30</v>
      </c>
      <c r="I96" s="8">
        <v>504</v>
      </c>
    </row>
    <row r="97" spans="1:9" x14ac:dyDescent="0.3">
      <c r="A97" t="s">
        <v>298</v>
      </c>
      <c r="B97" t="s">
        <v>15</v>
      </c>
      <c r="C97" t="s">
        <v>67</v>
      </c>
      <c r="D97" t="s">
        <v>299</v>
      </c>
      <c r="E97" t="s">
        <v>80</v>
      </c>
      <c r="F97" s="8">
        <v>75</v>
      </c>
      <c r="G97">
        <v>6</v>
      </c>
      <c r="H97" s="1">
        <v>20</v>
      </c>
      <c r="I97" s="8">
        <v>360</v>
      </c>
    </row>
    <row r="98" spans="1:9" x14ac:dyDescent="0.3">
      <c r="A98" t="s">
        <v>300</v>
      </c>
      <c r="B98" t="s">
        <v>15</v>
      </c>
      <c r="C98" t="s">
        <v>67</v>
      </c>
      <c r="D98" t="s">
        <v>301</v>
      </c>
      <c r="E98" t="s">
        <v>84</v>
      </c>
      <c r="F98" s="8">
        <v>75</v>
      </c>
      <c r="G98">
        <v>1</v>
      </c>
      <c r="H98" s="1">
        <v>20</v>
      </c>
      <c r="I98" s="8">
        <v>60</v>
      </c>
    </row>
    <row r="99" spans="1:9" x14ac:dyDescent="0.3">
      <c r="A99" t="s">
        <v>302</v>
      </c>
      <c r="B99" t="s">
        <v>15</v>
      </c>
      <c r="C99" t="s">
        <v>67</v>
      </c>
      <c r="D99" t="s">
        <v>303</v>
      </c>
      <c r="E99" t="s">
        <v>85</v>
      </c>
      <c r="F99" s="8">
        <v>75</v>
      </c>
      <c r="G99">
        <v>6</v>
      </c>
      <c r="H99" s="1">
        <v>40</v>
      </c>
      <c r="I99" s="8">
        <v>270</v>
      </c>
    </row>
    <row r="100" spans="1:9" x14ac:dyDescent="0.3">
      <c r="A100" t="s">
        <v>304</v>
      </c>
      <c r="B100" t="s">
        <v>50</v>
      </c>
      <c r="C100" t="s">
        <v>76</v>
      </c>
      <c r="D100" t="s">
        <v>305</v>
      </c>
      <c r="E100" t="s">
        <v>100</v>
      </c>
      <c r="F100" s="8">
        <v>25</v>
      </c>
      <c r="G100">
        <v>6</v>
      </c>
      <c r="H100" s="1">
        <v>40</v>
      </c>
      <c r="I100" s="8">
        <v>90</v>
      </c>
    </row>
    <row r="101" spans="1:9" x14ac:dyDescent="0.3">
      <c r="A101" t="s">
        <v>306</v>
      </c>
      <c r="B101" t="s">
        <v>51</v>
      </c>
      <c r="C101" t="s">
        <v>76</v>
      </c>
      <c r="D101" t="s">
        <v>307</v>
      </c>
      <c r="E101" t="s">
        <v>100</v>
      </c>
      <c r="F101" s="8">
        <v>25</v>
      </c>
      <c r="G101">
        <v>7</v>
      </c>
      <c r="H101" s="1">
        <v>40</v>
      </c>
      <c r="I101" s="8">
        <v>105</v>
      </c>
    </row>
    <row r="102" spans="1:9" x14ac:dyDescent="0.3">
      <c r="A102" t="s">
        <v>308</v>
      </c>
      <c r="B102" t="s">
        <v>52</v>
      </c>
      <c r="C102" t="s">
        <v>67</v>
      </c>
      <c r="D102" t="s">
        <v>309</v>
      </c>
      <c r="E102" t="s">
        <v>95</v>
      </c>
      <c r="F102" s="8">
        <v>75</v>
      </c>
      <c r="G102">
        <v>7</v>
      </c>
      <c r="H102" s="1">
        <v>30</v>
      </c>
      <c r="I102" s="8">
        <v>367.5</v>
      </c>
    </row>
    <row r="103" spans="1:9" x14ac:dyDescent="0.3">
      <c r="A103" t="s">
        <v>310</v>
      </c>
      <c r="B103" t="s">
        <v>51</v>
      </c>
      <c r="C103" t="s">
        <v>76</v>
      </c>
      <c r="D103" t="s">
        <v>311</v>
      </c>
      <c r="E103" t="s">
        <v>79</v>
      </c>
      <c r="F103" s="8">
        <v>75</v>
      </c>
      <c r="G103">
        <v>9</v>
      </c>
      <c r="H103" s="1">
        <v>40</v>
      </c>
      <c r="I103" s="8">
        <v>405</v>
      </c>
    </row>
    <row r="104" spans="1:9" x14ac:dyDescent="0.3">
      <c r="A104" t="s">
        <v>312</v>
      </c>
      <c r="B104" t="s">
        <v>52</v>
      </c>
      <c r="C104" t="s">
        <v>67</v>
      </c>
      <c r="D104" t="s">
        <v>313</v>
      </c>
      <c r="E104" t="s">
        <v>95</v>
      </c>
      <c r="F104" s="8">
        <v>75</v>
      </c>
      <c r="G104">
        <v>4</v>
      </c>
      <c r="H104" s="1">
        <v>20</v>
      </c>
      <c r="I104" s="8">
        <v>240</v>
      </c>
    </row>
    <row r="105" spans="1:9" x14ac:dyDescent="0.3">
      <c r="A105" t="s">
        <v>314</v>
      </c>
      <c r="B105" t="s">
        <v>52</v>
      </c>
      <c r="C105" t="s">
        <v>67</v>
      </c>
      <c r="D105" t="s">
        <v>315</v>
      </c>
      <c r="E105" t="s">
        <v>101</v>
      </c>
      <c r="F105" s="8">
        <v>12</v>
      </c>
      <c r="G105">
        <v>9</v>
      </c>
      <c r="H105" s="1">
        <v>40</v>
      </c>
      <c r="I105" s="8">
        <v>64.8</v>
      </c>
    </row>
    <row r="106" spans="1:9" x14ac:dyDescent="0.3">
      <c r="A106" t="s">
        <v>316</v>
      </c>
      <c r="B106" t="s">
        <v>52</v>
      </c>
      <c r="C106" t="s">
        <v>67</v>
      </c>
      <c r="D106" t="s">
        <v>317</v>
      </c>
      <c r="E106" t="s">
        <v>81</v>
      </c>
      <c r="F106" s="8">
        <v>90</v>
      </c>
      <c r="G106">
        <v>8</v>
      </c>
      <c r="H106" s="1">
        <v>30</v>
      </c>
      <c r="I106" s="8">
        <v>504</v>
      </c>
    </row>
    <row r="107" spans="1:9" x14ac:dyDescent="0.3">
      <c r="A107" t="s">
        <v>318</v>
      </c>
      <c r="B107" t="s">
        <v>52</v>
      </c>
      <c r="C107" t="s">
        <v>67</v>
      </c>
      <c r="D107" t="s">
        <v>319</v>
      </c>
      <c r="E107" t="s">
        <v>90</v>
      </c>
      <c r="F107" s="8">
        <v>80</v>
      </c>
      <c r="G107">
        <v>9</v>
      </c>
      <c r="H107" s="1">
        <v>30</v>
      </c>
      <c r="I107" s="8">
        <v>504</v>
      </c>
    </row>
    <row r="108" spans="1:9" x14ac:dyDescent="0.3">
      <c r="A108" t="s">
        <v>320</v>
      </c>
      <c r="B108" t="s">
        <v>52</v>
      </c>
      <c r="C108" t="s">
        <v>67</v>
      </c>
      <c r="D108" t="s">
        <v>321</v>
      </c>
      <c r="E108" t="s">
        <v>85</v>
      </c>
      <c r="F108" s="8">
        <v>75</v>
      </c>
      <c r="G108">
        <v>1</v>
      </c>
      <c r="H108" s="1">
        <v>30</v>
      </c>
      <c r="I108" s="8">
        <v>52.5</v>
      </c>
    </row>
    <row r="109" spans="1:9" x14ac:dyDescent="0.3">
      <c r="A109" t="s">
        <v>322</v>
      </c>
      <c r="B109" t="s">
        <v>52</v>
      </c>
      <c r="C109" t="s">
        <v>67</v>
      </c>
      <c r="D109" t="s">
        <v>323</v>
      </c>
      <c r="E109" t="s">
        <v>86</v>
      </c>
      <c r="F109" s="8">
        <v>150</v>
      </c>
      <c r="G109">
        <v>7</v>
      </c>
      <c r="H109" s="1">
        <v>20</v>
      </c>
      <c r="I109" s="8">
        <v>840</v>
      </c>
    </row>
    <row r="110" spans="1:9" x14ac:dyDescent="0.3">
      <c r="A110" t="s">
        <v>324</v>
      </c>
      <c r="B110" t="s">
        <v>34</v>
      </c>
      <c r="C110" t="s">
        <v>77</v>
      </c>
      <c r="D110" t="s">
        <v>325</v>
      </c>
      <c r="E110" t="s">
        <v>83</v>
      </c>
      <c r="F110" s="8">
        <v>70</v>
      </c>
      <c r="G110">
        <v>3</v>
      </c>
      <c r="H110" s="1">
        <v>30</v>
      </c>
      <c r="I110" s="8">
        <v>147</v>
      </c>
    </row>
    <row r="111" spans="1:9" x14ac:dyDescent="0.3">
      <c r="A111" t="s">
        <v>326</v>
      </c>
      <c r="B111" t="s">
        <v>35</v>
      </c>
      <c r="C111" t="s">
        <v>77</v>
      </c>
      <c r="D111" t="s">
        <v>327</v>
      </c>
      <c r="E111" t="s">
        <v>82</v>
      </c>
      <c r="F111" s="8">
        <v>65</v>
      </c>
      <c r="G111">
        <v>8</v>
      </c>
      <c r="H111" s="1">
        <v>20</v>
      </c>
      <c r="I111" s="8">
        <v>416</v>
      </c>
    </row>
    <row r="112" spans="1:9" x14ac:dyDescent="0.3">
      <c r="A112" t="s">
        <v>328</v>
      </c>
      <c r="B112" t="s">
        <v>36</v>
      </c>
      <c r="C112" t="s">
        <v>77</v>
      </c>
      <c r="D112" t="s">
        <v>329</v>
      </c>
      <c r="E112" t="s">
        <v>100</v>
      </c>
      <c r="F112" s="8">
        <v>25</v>
      </c>
      <c r="G112">
        <v>6</v>
      </c>
      <c r="H112" s="1">
        <v>20</v>
      </c>
      <c r="I112" s="8">
        <v>120</v>
      </c>
    </row>
    <row r="113" spans="1:9" x14ac:dyDescent="0.3">
      <c r="A113" t="s">
        <v>330</v>
      </c>
      <c r="B113" t="s">
        <v>37</v>
      </c>
      <c r="C113" t="s">
        <v>67</v>
      </c>
      <c r="D113" t="s">
        <v>331</v>
      </c>
      <c r="E113" t="s">
        <v>91</v>
      </c>
      <c r="F113" s="8">
        <v>80</v>
      </c>
      <c r="G113">
        <v>5</v>
      </c>
      <c r="H113" s="1">
        <v>30</v>
      </c>
      <c r="I113" s="8">
        <v>280</v>
      </c>
    </row>
    <row r="114" spans="1:9" x14ac:dyDescent="0.3">
      <c r="A114" t="s">
        <v>332</v>
      </c>
      <c r="B114" t="s">
        <v>52</v>
      </c>
      <c r="C114" t="s">
        <v>67</v>
      </c>
      <c r="D114" t="s">
        <v>333</v>
      </c>
      <c r="E114" t="s">
        <v>85</v>
      </c>
      <c r="F114" s="8">
        <v>75</v>
      </c>
      <c r="G114">
        <v>4</v>
      </c>
      <c r="H114" s="1">
        <v>20</v>
      </c>
      <c r="I114" s="8">
        <v>240</v>
      </c>
    </row>
    <row r="115" spans="1:9" x14ac:dyDescent="0.3">
      <c r="A115" t="s">
        <v>334</v>
      </c>
      <c r="B115" t="s">
        <v>52</v>
      </c>
      <c r="C115" t="s">
        <v>67</v>
      </c>
      <c r="D115" t="s">
        <v>335</v>
      </c>
      <c r="E115" t="s">
        <v>81</v>
      </c>
      <c r="F115" s="8">
        <v>90</v>
      </c>
      <c r="G115">
        <v>4</v>
      </c>
      <c r="H115" s="1">
        <v>20</v>
      </c>
      <c r="I115" s="8">
        <v>288</v>
      </c>
    </row>
    <row r="116" spans="1:9" x14ac:dyDescent="0.3">
      <c r="A116" t="s">
        <v>336</v>
      </c>
      <c r="B116" t="s">
        <v>21</v>
      </c>
      <c r="C116" t="s">
        <v>67</v>
      </c>
      <c r="D116" t="s">
        <v>337</v>
      </c>
      <c r="E116" t="s">
        <v>86</v>
      </c>
      <c r="F116" s="8">
        <v>150</v>
      </c>
      <c r="G116">
        <v>10</v>
      </c>
      <c r="H116" s="1">
        <v>40</v>
      </c>
      <c r="I116" s="8">
        <v>900</v>
      </c>
    </row>
    <row r="117" spans="1:9" x14ac:dyDescent="0.3">
      <c r="A117" t="s">
        <v>338</v>
      </c>
      <c r="B117" t="s">
        <v>16</v>
      </c>
      <c r="C117" t="s">
        <v>67</v>
      </c>
      <c r="D117" t="s">
        <v>339</v>
      </c>
      <c r="E117" t="s">
        <v>88</v>
      </c>
      <c r="F117" s="8">
        <v>70</v>
      </c>
      <c r="G117">
        <v>10</v>
      </c>
      <c r="H117" s="1">
        <v>20</v>
      </c>
      <c r="I117" s="8">
        <v>560</v>
      </c>
    </row>
    <row r="118" spans="1:9" x14ac:dyDescent="0.3">
      <c r="A118" t="s">
        <v>340</v>
      </c>
      <c r="B118" t="s">
        <v>17</v>
      </c>
      <c r="C118" t="s">
        <v>67</v>
      </c>
      <c r="D118" t="s">
        <v>341</v>
      </c>
      <c r="E118" t="s">
        <v>100</v>
      </c>
      <c r="F118" s="8">
        <v>25</v>
      </c>
      <c r="G118">
        <v>10</v>
      </c>
      <c r="H118" s="1">
        <v>30</v>
      </c>
      <c r="I118" s="8">
        <v>175</v>
      </c>
    </row>
    <row r="119" spans="1:9" x14ac:dyDescent="0.3">
      <c r="A119" t="s">
        <v>342</v>
      </c>
      <c r="B119" t="s">
        <v>18</v>
      </c>
      <c r="C119" t="s">
        <v>67</v>
      </c>
      <c r="D119" t="s">
        <v>343</v>
      </c>
      <c r="E119" t="s">
        <v>81</v>
      </c>
      <c r="F119" s="8">
        <v>90</v>
      </c>
      <c r="G119">
        <v>9</v>
      </c>
      <c r="H119" s="1">
        <v>30</v>
      </c>
      <c r="I119" s="8">
        <v>567</v>
      </c>
    </row>
    <row r="120" spans="1:9" x14ac:dyDescent="0.3">
      <c r="A120" t="s">
        <v>344</v>
      </c>
      <c r="B120" t="s">
        <v>19</v>
      </c>
      <c r="C120" t="s">
        <v>67</v>
      </c>
      <c r="D120" t="s">
        <v>345</v>
      </c>
      <c r="E120" t="s">
        <v>86</v>
      </c>
      <c r="F120" s="8">
        <v>150</v>
      </c>
      <c r="G120">
        <v>6</v>
      </c>
      <c r="H120" s="1">
        <v>20</v>
      </c>
      <c r="I120" s="8">
        <v>720</v>
      </c>
    </row>
    <row r="121" spans="1:9" x14ac:dyDescent="0.3">
      <c r="A121" t="s">
        <v>346</v>
      </c>
      <c r="B121" t="s">
        <v>20</v>
      </c>
      <c r="C121" t="s">
        <v>67</v>
      </c>
      <c r="D121" t="s">
        <v>347</v>
      </c>
      <c r="E121" t="s">
        <v>101</v>
      </c>
      <c r="F121" s="8">
        <v>12</v>
      </c>
      <c r="G121">
        <v>7</v>
      </c>
      <c r="H121" s="1">
        <v>40</v>
      </c>
      <c r="I121" s="8">
        <v>50.4</v>
      </c>
    </row>
    <row r="122" spans="1:9" x14ac:dyDescent="0.3">
      <c r="A122" t="s">
        <v>348</v>
      </c>
      <c r="B122" t="s">
        <v>21</v>
      </c>
      <c r="C122" t="s">
        <v>67</v>
      </c>
      <c r="D122" t="s">
        <v>349</v>
      </c>
      <c r="E122" t="s">
        <v>95</v>
      </c>
      <c r="F122" s="8">
        <v>75</v>
      </c>
      <c r="G122">
        <v>2</v>
      </c>
      <c r="H122" s="1">
        <v>30</v>
      </c>
      <c r="I122" s="8">
        <v>105</v>
      </c>
    </row>
    <row r="123" spans="1:9" x14ac:dyDescent="0.3">
      <c r="A123" t="s">
        <v>350</v>
      </c>
      <c r="B123" t="s">
        <v>22</v>
      </c>
      <c r="C123" t="s">
        <v>69</v>
      </c>
      <c r="D123" t="s">
        <v>351</v>
      </c>
      <c r="E123" t="s">
        <v>86</v>
      </c>
      <c r="F123" s="8">
        <v>150</v>
      </c>
      <c r="G123">
        <v>6</v>
      </c>
      <c r="H123" s="1">
        <v>40</v>
      </c>
      <c r="I123" s="8">
        <v>540</v>
      </c>
    </row>
    <row r="124" spans="1:9" x14ac:dyDescent="0.3">
      <c r="A124" t="s">
        <v>352</v>
      </c>
      <c r="B124" t="s">
        <v>35</v>
      </c>
      <c r="C124" t="s">
        <v>69</v>
      </c>
      <c r="D124" t="s">
        <v>353</v>
      </c>
      <c r="E124" t="s">
        <v>81</v>
      </c>
      <c r="F124" s="8">
        <v>90</v>
      </c>
      <c r="G124">
        <v>9</v>
      </c>
      <c r="H124" s="1">
        <v>20</v>
      </c>
      <c r="I124" s="8">
        <v>648</v>
      </c>
    </row>
    <row r="125" spans="1:9" x14ac:dyDescent="0.3">
      <c r="A125" t="s">
        <v>354</v>
      </c>
      <c r="B125" t="s">
        <v>35</v>
      </c>
      <c r="C125" t="s">
        <v>69</v>
      </c>
      <c r="D125" t="s">
        <v>355</v>
      </c>
      <c r="E125" t="s">
        <v>79</v>
      </c>
      <c r="F125" s="8">
        <v>75</v>
      </c>
      <c r="G125">
        <v>10</v>
      </c>
      <c r="H125" s="1">
        <v>40</v>
      </c>
      <c r="I125" s="8">
        <v>450</v>
      </c>
    </row>
    <row r="126" spans="1:9" x14ac:dyDescent="0.3">
      <c r="A126" t="s">
        <v>356</v>
      </c>
      <c r="B126" t="s">
        <v>25</v>
      </c>
      <c r="C126" t="s">
        <v>69</v>
      </c>
      <c r="D126" t="s">
        <v>357</v>
      </c>
      <c r="E126" t="s">
        <v>82</v>
      </c>
      <c r="F126" s="8">
        <v>65</v>
      </c>
      <c r="G126">
        <v>3</v>
      </c>
      <c r="H126" s="1">
        <v>40</v>
      </c>
      <c r="I126" s="8">
        <v>117</v>
      </c>
    </row>
    <row r="127" spans="1:9" x14ac:dyDescent="0.3">
      <c r="A127" t="s">
        <v>358</v>
      </c>
      <c r="B127" t="s">
        <v>26</v>
      </c>
      <c r="C127" t="s">
        <v>69</v>
      </c>
      <c r="D127" t="s">
        <v>359</v>
      </c>
      <c r="E127" t="s">
        <v>85</v>
      </c>
      <c r="F127" s="8">
        <v>75</v>
      </c>
      <c r="G127">
        <v>7</v>
      </c>
      <c r="H127" s="1">
        <v>40</v>
      </c>
      <c r="I127" s="8">
        <v>315</v>
      </c>
    </row>
    <row r="128" spans="1:9" x14ac:dyDescent="0.3">
      <c r="A128" t="s">
        <v>360</v>
      </c>
      <c r="B128" t="s">
        <v>27</v>
      </c>
      <c r="C128" t="s">
        <v>69</v>
      </c>
      <c r="D128" t="s">
        <v>361</v>
      </c>
      <c r="E128" t="s">
        <v>89</v>
      </c>
      <c r="F128" s="8">
        <v>80</v>
      </c>
      <c r="G128">
        <v>4</v>
      </c>
      <c r="H128" s="1">
        <v>20</v>
      </c>
      <c r="I128" s="8">
        <v>256</v>
      </c>
    </row>
    <row r="129" spans="1:9" x14ac:dyDescent="0.3">
      <c r="A129" t="s">
        <v>362</v>
      </c>
      <c r="B129" t="s">
        <v>21</v>
      </c>
      <c r="C129" t="s">
        <v>67</v>
      </c>
      <c r="D129" t="s">
        <v>363</v>
      </c>
      <c r="E129" t="s">
        <v>95</v>
      </c>
      <c r="F129" s="8">
        <v>75</v>
      </c>
      <c r="G129">
        <v>5</v>
      </c>
      <c r="H129" s="1">
        <v>40</v>
      </c>
      <c r="I129" s="8">
        <v>225</v>
      </c>
    </row>
    <row r="130" spans="1:9" x14ac:dyDescent="0.3">
      <c r="A130" t="s">
        <v>364</v>
      </c>
      <c r="B130" t="s">
        <v>21</v>
      </c>
      <c r="C130" t="s">
        <v>67</v>
      </c>
      <c r="D130" t="s">
        <v>365</v>
      </c>
      <c r="E130" t="s">
        <v>96</v>
      </c>
      <c r="F130" s="8">
        <v>80</v>
      </c>
      <c r="G130">
        <v>6</v>
      </c>
      <c r="H130" s="1">
        <v>40</v>
      </c>
      <c r="I130" s="8">
        <v>288</v>
      </c>
    </row>
    <row r="131" spans="1:9" x14ac:dyDescent="0.3">
      <c r="A131" t="s">
        <v>366</v>
      </c>
      <c r="B131" t="s">
        <v>21</v>
      </c>
      <c r="C131" t="s">
        <v>67</v>
      </c>
      <c r="D131" t="s">
        <v>367</v>
      </c>
      <c r="E131" t="s">
        <v>91</v>
      </c>
      <c r="F131" s="8">
        <v>80</v>
      </c>
      <c r="G131">
        <v>9</v>
      </c>
      <c r="H131" s="1">
        <v>20</v>
      </c>
      <c r="I131" s="8">
        <v>576</v>
      </c>
    </row>
    <row r="132" spans="1:9" x14ac:dyDescent="0.3">
      <c r="A132" t="s">
        <v>368</v>
      </c>
      <c r="B132" t="s">
        <v>20</v>
      </c>
      <c r="C132" t="s">
        <v>67</v>
      </c>
      <c r="D132" t="s">
        <v>369</v>
      </c>
      <c r="E132" t="s">
        <v>93</v>
      </c>
      <c r="F132" s="8">
        <v>75</v>
      </c>
      <c r="G132">
        <v>7</v>
      </c>
      <c r="H132" s="1">
        <v>30</v>
      </c>
      <c r="I132" s="8">
        <v>367.5</v>
      </c>
    </row>
    <row r="133" spans="1:9" x14ac:dyDescent="0.3">
      <c r="A133" t="s">
        <v>370</v>
      </c>
      <c r="B133" t="s">
        <v>20</v>
      </c>
      <c r="C133" t="s">
        <v>67</v>
      </c>
      <c r="D133" t="s">
        <v>371</v>
      </c>
      <c r="E133" t="s">
        <v>92</v>
      </c>
      <c r="F133" s="8">
        <v>80</v>
      </c>
      <c r="G133">
        <v>8</v>
      </c>
      <c r="H133" s="1">
        <v>40</v>
      </c>
      <c r="I133" s="8">
        <v>384</v>
      </c>
    </row>
    <row r="134" spans="1:9" x14ac:dyDescent="0.3">
      <c r="A134" t="s">
        <v>372</v>
      </c>
      <c r="B134" t="s">
        <v>18</v>
      </c>
      <c r="C134" t="s">
        <v>67</v>
      </c>
      <c r="D134" t="s">
        <v>373</v>
      </c>
      <c r="E134" t="s">
        <v>83</v>
      </c>
      <c r="F134" s="8">
        <v>70</v>
      </c>
      <c r="G134">
        <v>8</v>
      </c>
      <c r="H134" s="1">
        <v>20</v>
      </c>
      <c r="I134" s="8">
        <v>448</v>
      </c>
    </row>
    <row r="135" spans="1:9" x14ac:dyDescent="0.3">
      <c r="A135" t="s">
        <v>374</v>
      </c>
      <c r="B135" t="s">
        <v>12</v>
      </c>
      <c r="C135" t="s">
        <v>67</v>
      </c>
      <c r="D135" t="s">
        <v>375</v>
      </c>
      <c r="E135" t="s">
        <v>81</v>
      </c>
      <c r="F135" s="8">
        <v>90</v>
      </c>
      <c r="G135">
        <v>8</v>
      </c>
      <c r="H135" s="1">
        <v>20</v>
      </c>
      <c r="I135" s="8">
        <v>576</v>
      </c>
    </row>
    <row r="136" spans="1:9" x14ac:dyDescent="0.3">
      <c r="A136" t="s">
        <v>376</v>
      </c>
      <c r="B136" t="s">
        <v>8</v>
      </c>
      <c r="C136" t="s">
        <v>67</v>
      </c>
      <c r="D136" t="s">
        <v>377</v>
      </c>
      <c r="E136" t="s">
        <v>83</v>
      </c>
      <c r="F136" s="8">
        <v>70</v>
      </c>
      <c r="G136">
        <v>1</v>
      </c>
      <c r="H136" s="1">
        <v>40</v>
      </c>
      <c r="I136" s="8">
        <v>42</v>
      </c>
    </row>
    <row r="137" spans="1:9" x14ac:dyDescent="0.3">
      <c r="A137" t="s">
        <v>378</v>
      </c>
      <c r="B137" t="s">
        <v>9</v>
      </c>
      <c r="C137" t="s">
        <v>67</v>
      </c>
      <c r="D137" t="s">
        <v>379</v>
      </c>
      <c r="E137" t="s">
        <v>79</v>
      </c>
      <c r="F137" s="8">
        <v>75</v>
      </c>
      <c r="G137">
        <v>6</v>
      </c>
      <c r="H137" s="1">
        <v>20</v>
      </c>
      <c r="I137" s="8">
        <v>360</v>
      </c>
    </row>
    <row r="138" spans="1:9" x14ac:dyDescent="0.3">
      <c r="A138" t="s">
        <v>380</v>
      </c>
      <c r="B138" t="s">
        <v>10</v>
      </c>
      <c r="C138" t="s">
        <v>67</v>
      </c>
      <c r="D138" t="s">
        <v>381</v>
      </c>
      <c r="E138" t="s">
        <v>101</v>
      </c>
      <c r="F138" s="8">
        <v>12</v>
      </c>
      <c r="G138">
        <v>2</v>
      </c>
      <c r="H138" s="1">
        <v>40</v>
      </c>
      <c r="I138" s="8">
        <v>14.4</v>
      </c>
    </row>
    <row r="139" spans="1:9" x14ac:dyDescent="0.3">
      <c r="A139" t="s">
        <v>382</v>
      </c>
      <c r="B139" t="s">
        <v>11</v>
      </c>
      <c r="C139" t="s">
        <v>67</v>
      </c>
      <c r="D139" t="s">
        <v>383</v>
      </c>
      <c r="E139" t="s">
        <v>94</v>
      </c>
      <c r="F139" s="8">
        <v>75</v>
      </c>
      <c r="G139">
        <v>6</v>
      </c>
      <c r="H139" s="1">
        <v>40</v>
      </c>
      <c r="I139" s="8">
        <v>270</v>
      </c>
    </row>
    <row r="140" spans="1:9" x14ac:dyDescent="0.3">
      <c r="A140" t="s">
        <v>384</v>
      </c>
      <c r="B140" t="s">
        <v>12</v>
      </c>
      <c r="C140" t="s">
        <v>67</v>
      </c>
      <c r="D140" t="s">
        <v>385</v>
      </c>
      <c r="E140" t="s">
        <v>95</v>
      </c>
      <c r="F140" s="8">
        <v>75</v>
      </c>
      <c r="G140">
        <v>2</v>
      </c>
      <c r="H140" s="1">
        <v>40</v>
      </c>
      <c r="I140" s="8">
        <v>90</v>
      </c>
    </row>
    <row r="141" spans="1:9" x14ac:dyDescent="0.3">
      <c r="A141" t="s">
        <v>386</v>
      </c>
      <c r="B141" t="s">
        <v>13</v>
      </c>
      <c r="C141" t="s">
        <v>67</v>
      </c>
      <c r="D141" t="s">
        <v>387</v>
      </c>
      <c r="E141" t="s">
        <v>99</v>
      </c>
      <c r="F141" s="8">
        <v>30</v>
      </c>
      <c r="G141">
        <v>3</v>
      </c>
      <c r="H141" s="1">
        <v>30</v>
      </c>
      <c r="I141" s="8">
        <v>63</v>
      </c>
    </row>
    <row r="142" spans="1:9" x14ac:dyDescent="0.3">
      <c r="A142" t="s">
        <v>388</v>
      </c>
      <c r="B142" t="s">
        <v>14</v>
      </c>
      <c r="C142" t="s">
        <v>67</v>
      </c>
      <c r="D142" t="s">
        <v>389</v>
      </c>
      <c r="E142" t="s">
        <v>95</v>
      </c>
      <c r="F142" s="8">
        <v>75</v>
      </c>
      <c r="G142">
        <v>1</v>
      </c>
      <c r="H142" s="1">
        <v>40</v>
      </c>
      <c r="I142" s="8">
        <v>45</v>
      </c>
    </row>
    <row r="143" spans="1:9" x14ac:dyDescent="0.3">
      <c r="A143" t="s">
        <v>390</v>
      </c>
      <c r="B143" t="s">
        <v>15</v>
      </c>
      <c r="C143" t="s">
        <v>67</v>
      </c>
      <c r="D143" t="s">
        <v>391</v>
      </c>
      <c r="E143" t="s">
        <v>83</v>
      </c>
      <c r="F143" s="8">
        <v>70</v>
      </c>
      <c r="G143">
        <v>10</v>
      </c>
      <c r="H143" s="1">
        <v>30</v>
      </c>
      <c r="I143" s="8">
        <v>490</v>
      </c>
    </row>
    <row r="144" spans="1:9" x14ac:dyDescent="0.3">
      <c r="A144" t="s">
        <v>392</v>
      </c>
      <c r="B144" t="s">
        <v>16</v>
      </c>
      <c r="C144" t="s">
        <v>67</v>
      </c>
      <c r="D144" t="s">
        <v>393</v>
      </c>
      <c r="E144" t="s">
        <v>89</v>
      </c>
      <c r="F144" s="8">
        <v>80</v>
      </c>
      <c r="G144">
        <v>2</v>
      </c>
      <c r="H144" s="1">
        <v>40</v>
      </c>
      <c r="I144" s="8">
        <v>96</v>
      </c>
    </row>
    <row r="145" spans="1:9" x14ac:dyDescent="0.3">
      <c r="A145" t="s">
        <v>394</v>
      </c>
      <c r="B145" t="s">
        <v>17</v>
      </c>
      <c r="C145" t="s">
        <v>67</v>
      </c>
      <c r="D145" t="s">
        <v>395</v>
      </c>
      <c r="E145" t="s">
        <v>95</v>
      </c>
      <c r="F145" s="8">
        <v>75</v>
      </c>
      <c r="G145">
        <v>8</v>
      </c>
      <c r="H145" s="1">
        <v>20</v>
      </c>
      <c r="I145" s="8">
        <v>480</v>
      </c>
    </row>
    <row r="146" spans="1:9" x14ac:dyDescent="0.3">
      <c r="A146" t="s">
        <v>396</v>
      </c>
      <c r="B146" t="s">
        <v>18</v>
      </c>
      <c r="C146" t="s">
        <v>67</v>
      </c>
      <c r="D146" t="s">
        <v>397</v>
      </c>
      <c r="E146" t="s">
        <v>79</v>
      </c>
      <c r="F146" s="8">
        <v>75</v>
      </c>
      <c r="G146">
        <v>9</v>
      </c>
      <c r="H146" s="1">
        <v>20</v>
      </c>
      <c r="I146" s="8">
        <v>540</v>
      </c>
    </row>
    <row r="147" spans="1:9" x14ac:dyDescent="0.3">
      <c r="A147" t="s">
        <v>398</v>
      </c>
      <c r="B147" t="s">
        <v>20</v>
      </c>
      <c r="C147" t="s">
        <v>69</v>
      </c>
      <c r="D147" t="s">
        <v>399</v>
      </c>
      <c r="E147" t="s">
        <v>94</v>
      </c>
      <c r="F147" s="8">
        <v>75</v>
      </c>
      <c r="G147">
        <v>4</v>
      </c>
      <c r="H147" s="1">
        <v>20</v>
      </c>
      <c r="I147" s="8">
        <v>240</v>
      </c>
    </row>
    <row r="148" spans="1:9" x14ac:dyDescent="0.3">
      <c r="A148" t="s">
        <v>400</v>
      </c>
      <c r="B148" t="s">
        <v>14</v>
      </c>
      <c r="C148" t="s">
        <v>72</v>
      </c>
      <c r="D148" t="s">
        <v>401</v>
      </c>
      <c r="E148" t="s">
        <v>85</v>
      </c>
      <c r="F148" s="8">
        <v>75</v>
      </c>
      <c r="G148">
        <v>2</v>
      </c>
      <c r="H148" s="1">
        <v>20</v>
      </c>
      <c r="I148" s="8">
        <v>120</v>
      </c>
    </row>
    <row r="149" spans="1:9" x14ac:dyDescent="0.3">
      <c r="A149" t="s">
        <v>402</v>
      </c>
      <c r="B149" t="s">
        <v>14</v>
      </c>
      <c r="C149" t="s">
        <v>72</v>
      </c>
      <c r="D149" t="s">
        <v>403</v>
      </c>
      <c r="E149" t="s">
        <v>101</v>
      </c>
      <c r="F149" s="8">
        <v>12</v>
      </c>
      <c r="G149">
        <v>9</v>
      </c>
      <c r="H149" s="1">
        <v>40</v>
      </c>
      <c r="I149" s="8">
        <v>64.8</v>
      </c>
    </row>
    <row r="150" spans="1:9" x14ac:dyDescent="0.3">
      <c r="A150" t="s">
        <v>404</v>
      </c>
      <c r="B150" t="s">
        <v>14</v>
      </c>
      <c r="C150" t="s">
        <v>72</v>
      </c>
      <c r="D150" t="s">
        <v>405</v>
      </c>
      <c r="E150" t="s">
        <v>90</v>
      </c>
      <c r="F150" s="8">
        <v>80</v>
      </c>
      <c r="G150">
        <v>3</v>
      </c>
      <c r="H150" s="1">
        <v>20</v>
      </c>
      <c r="I150" s="8">
        <v>192</v>
      </c>
    </row>
    <row r="151" spans="1:9" x14ac:dyDescent="0.3">
      <c r="A151" t="s">
        <v>406</v>
      </c>
      <c r="B151" t="s">
        <v>21</v>
      </c>
      <c r="C151" t="s">
        <v>75</v>
      </c>
      <c r="D151" t="s">
        <v>407</v>
      </c>
      <c r="E151" t="s">
        <v>87</v>
      </c>
      <c r="F151" s="8">
        <v>65</v>
      </c>
      <c r="G151">
        <v>5</v>
      </c>
      <c r="H151" s="1">
        <v>40</v>
      </c>
      <c r="I151" s="8">
        <v>195</v>
      </c>
    </row>
    <row r="152" spans="1:9" x14ac:dyDescent="0.3">
      <c r="A152" t="s">
        <v>408</v>
      </c>
      <c r="B152" t="s">
        <v>18</v>
      </c>
      <c r="C152" t="s">
        <v>75</v>
      </c>
      <c r="D152" t="s">
        <v>409</v>
      </c>
      <c r="E152" t="s">
        <v>86</v>
      </c>
      <c r="F152" s="8">
        <v>150</v>
      </c>
      <c r="G152">
        <v>10</v>
      </c>
      <c r="H152" s="1">
        <v>30</v>
      </c>
      <c r="I152" s="8">
        <v>1050</v>
      </c>
    </row>
    <row r="153" spans="1:9" x14ac:dyDescent="0.3">
      <c r="A153" t="s">
        <v>410</v>
      </c>
      <c r="B153" t="s">
        <v>15</v>
      </c>
      <c r="C153" t="s">
        <v>75</v>
      </c>
      <c r="D153" t="s">
        <v>411</v>
      </c>
      <c r="E153" t="s">
        <v>80</v>
      </c>
      <c r="F153" s="8">
        <v>75</v>
      </c>
      <c r="G153">
        <v>7</v>
      </c>
      <c r="H153" s="1">
        <v>30</v>
      </c>
      <c r="I153" s="8">
        <v>367.5</v>
      </c>
    </row>
    <row r="154" spans="1:9" x14ac:dyDescent="0.3">
      <c r="A154" t="s">
        <v>412</v>
      </c>
      <c r="B154" t="s">
        <v>50</v>
      </c>
      <c r="C154" t="s">
        <v>73</v>
      </c>
      <c r="D154" t="s">
        <v>413</v>
      </c>
      <c r="E154" t="s">
        <v>82</v>
      </c>
      <c r="F154" s="8">
        <v>65</v>
      </c>
      <c r="G154">
        <v>1</v>
      </c>
      <c r="H154" s="1">
        <v>40</v>
      </c>
      <c r="I154" s="8">
        <v>39</v>
      </c>
    </row>
    <row r="155" spans="1:9" x14ac:dyDescent="0.3">
      <c r="A155" t="s">
        <v>414</v>
      </c>
      <c r="B155" t="s">
        <v>51</v>
      </c>
      <c r="C155" t="s">
        <v>73</v>
      </c>
      <c r="D155" t="s">
        <v>415</v>
      </c>
      <c r="E155" t="s">
        <v>84</v>
      </c>
      <c r="F155" s="8">
        <v>75</v>
      </c>
      <c r="G155">
        <v>2</v>
      </c>
      <c r="H155" s="1">
        <v>20</v>
      </c>
      <c r="I155" s="8">
        <v>120</v>
      </c>
    </row>
    <row r="156" spans="1:9" x14ac:dyDescent="0.3">
      <c r="A156" t="s">
        <v>416</v>
      </c>
      <c r="B156" t="s">
        <v>52</v>
      </c>
      <c r="C156" t="s">
        <v>69</v>
      </c>
      <c r="D156" t="s">
        <v>417</v>
      </c>
      <c r="E156" t="s">
        <v>84</v>
      </c>
      <c r="F156" s="8">
        <v>75</v>
      </c>
      <c r="G156">
        <v>2</v>
      </c>
      <c r="H156" s="1">
        <v>20</v>
      </c>
      <c r="I156" s="8">
        <v>120</v>
      </c>
    </row>
    <row r="157" spans="1:9" x14ac:dyDescent="0.3">
      <c r="A157" t="s">
        <v>418</v>
      </c>
      <c r="B157" t="s">
        <v>51</v>
      </c>
      <c r="C157" t="s">
        <v>73</v>
      </c>
      <c r="D157" t="s">
        <v>419</v>
      </c>
      <c r="E157" t="s">
        <v>83</v>
      </c>
      <c r="F157" s="8">
        <v>70</v>
      </c>
      <c r="G157">
        <v>1</v>
      </c>
      <c r="H157" s="1">
        <v>30</v>
      </c>
      <c r="I157" s="8">
        <v>49</v>
      </c>
    </row>
    <row r="158" spans="1:9" x14ac:dyDescent="0.3">
      <c r="A158" t="s">
        <v>420</v>
      </c>
      <c r="B158" t="s">
        <v>52</v>
      </c>
      <c r="C158" t="s">
        <v>69</v>
      </c>
      <c r="D158" t="s">
        <v>421</v>
      </c>
      <c r="E158" t="s">
        <v>87</v>
      </c>
      <c r="F158" s="8">
        <v>65</v>
      </c>
      <c r="G158">
        <v>5</v>
      </c>
      <c r="H158" s="1">
        <v>20</v>
      </c>
      <c r="I158" s="8">
        <v>260</v>
      </c>
    </row>
    <row r="159" spans="1:9" x14ac:dyDescent="0.3">
      <c r="A159" t="s">
        <v>422</v>
      </c>
      <c r="B159" t="s">
        <v>52</v>
      </c>
      <c r="C159" t="s">
        <v>69</v>
      </c>
      <c r="D159" t="s">
        <v>423</v>
      </c>
      <c r="E159" t="s">
        <v>96</v>
      </c>
      <c r="F159" s="8">
        <v>80</v>
      </c>
      <c r="G159">
        <v>2</v>
      </c>
      <c r="H159" s="1">
        <v>20</v>
      </c>
      <c r="I159" s="8">
        <v>128</v>
      </c>
    </row>
    <row r="160" spans="1:9" x14ac:dyDescent="0.3">
      <c r="A160" t="s">
        <v>424</v>
      </c>
      <c r="B160" t="s">
        <v>52</v>
      </c>
      <c r="C160" t="s">
        <v>69</v>
      </c>
      <c r="D160" t="s">
        <v>425</v>
      </c>
      <c r="E160" t="s">
        <v>89</v>
      </c>
      <c r="F160" s="8">
        <v>80</v>
      </c>
      <c r="G160">
        <v>8</v>
      </c>
      <c r="H160" s="1">
        <v>30</v>
      </c>
      <c r="I160" s="8">
        <v>448</v>
      </c>
    </row>
    <row r="161" spans="1:9" x14ac:dyDescent="0.3">
      <c r="A161" t="s">
        <v>426</v>
      </c>
      <c r="B161" t="s">
        <v>52</v>
      </c>
      <c r="C161" t="s">
        <v>69</v>
      </c>
      <c r="D161" t="s">
        <v>427</v>
      </c>
      <c r="E161" t="s">
        <v>93</v>
      </c>
      <c r="F161" s="8">
        <v>75</v>
      </c>
      <c r="G161">
        <v>2</v>
      </c>
      <c r="H161" s="1">
        <v>40</v>
      </c>
      <c r="I161" s="8">
        <v>90</v>
      </c>
    </row>
    <row r="162" spans="1:9" x14ac:dyDescent="0.3">
      <c r="A162" t="s">
        <v>428</v>
      </c>
      <c r="B162" t="s">
        <v>52</v>
      </c>
      <c r="C162" t="s">
        <v>69</v>
      </c>
      <c r="D162" t="s">
        <v>429</v>
      </c>
      <c r="E162" t="s">
        <v>101</v>
      </c>
      <c r="F162" s="8">
        <v>12</v>
      </c>
      <c r="G162">
        <v>2</v>
      </c>
      <c r="H162" s="1">
        <v>20</v>
      </c>
      <c r="I162" s="8">
        <v>19.2</v>
      </c>
    </row>
    <row r="163" spans="1:9" x14ac:dyDescent="0.3">
      <c r="A163" t="s">
        <v>430</v>
      </c>
      <c r="B163" t="s">
        <v>24</v>
      </c>
      <c r="C163" t="s">
        <v>77</v>
      </c>
      <c r="D163" t="s">
        <v>431</v>
      </c>
      <c r="E163" t="s">
        <v>99</v>
      </c>
      <c r="F163" s="8">
        <v>30</v>
      </c>
      <c r="G163">
        <v>6</v>
      </c>
      <c r="H163" s="1">
        <v>30</v>
      </c>
      <c r="I163" s="8">
        <v>126</v>
      </c>
    </row>
    <row r="164" spans="1:9" x14ac:dyDescent="0.3">
      <c r="A164" t="s">
        <v>432</v>
      </c>
      <c r="B164" t="s">
        <v>25</v>
      </c>
      <c r="C164" t="s">
        <v>77</v>
      </c>
      <c r="D164" t="s">
        <v>433</v>
      </c>
      <c r="E164" t="s">
        <v>93</v>
      </c>
      <c r="F164" s="8">
        <v>75</v>
      </c>
      <c r="G164">
        <v>1</v>
      </c>
      <c r="H164" s="1">
        <v>30</v>
      </c>
      <c r="I164" s="8">
        <v>52.5</v>
      </c>
    </row>
    <row r="165" spans="1:9" x14ac:dyDescent="0.3">
      <c r="A165" t="s">
        <v>434</v>
      </c>
      <c r="B165" t="s">
        <v>26</v>
      </c>
      <c r="C165" t="s">
        <v>77</v>
      </c>
      <c r="D165" t="s">
        <v>435</v>
      </c>
      <c r="E165" t="s">
        <v>91</v>
      </c>
      <c r="F165" s="8">
        <v>80</v>
      </c>
      <c r="G165">
        <v>8</v>
      </c>
      <c r="H165" s="1">
        <v>20</v>
      </c>
      <c r="I165" s="8">
        <v>512</v>
      </c>
    </row>
    <row r="166" spans="1:9" x14ac:dyDescent="0.3">
      <c r="A166" t="s">
        <v>436</v>
      </c>
      <c r="B166" t="s">
        <v>27</v>
      </c>
      <c r="C166" t="s">
        <v>77</v>
      </c>
      <c r="D166" t="s">
        <v>437</v>
      </c>
      <c r="E166" t="s">
        <v>88</v>
      </c>
      <c r="F166" s="8">
        <v>70</v>
      </c>
      <c r="G166">
        <v>4</v>
      </c>
      <c r="H166" s="1">
        <v>20</v>
      </c>
      <c r="I166" s="8">
        <v>224</v>
      </c>
    </row>
    <row r="167" spans="1:9" x14ac:dyDescent="0.3">
      <c r="A167" t="s">
        <v>438</v>
      </c>
      <c r="B167" t="s">
        <v>35</v>
      </c>
      <c r="C167" t="s">
        <v>77</v>
      </c>
      <c r="D167" t="s">
        <v>439</v>
      </c>
      <c r="E167" t="s">
        <v>90</v>
      </c>
      <c r="F167" s="8">
        <v>80</v>
      </c>
      <c r="G167">
        <v>3</v>
      </c>
      <c r="H167" s="1">
        <v>20</v>
      </c>
      <c r="I167" s="8">
        <v>192</v>
      </c>
    </row>
    <row r="168" spans="1:9" x14ac:dyDescent="0.3">
      <c r="A168" t="s">
        <v>360</v>
      </c>
      <c r="B168" t="s">
        <v>36</v>
      </c>
      <c r="C168" t="s">
        <v>77</v>
      </c>
      <c r="D168" t="s">
        <v>440</v>
      </c>
      <c r="E168" t="s">
        <v>89</v>
      </c>
      <c r="F168" s="8">
        <v>80</v>
      </c>
      <c r="G168">
        <v>3</v>
      </c>
      <c r="H168" s="1">
        <v>40</v>
      </c>
      <c r="I168" s="8">
        <v>144</v>
      </c>
    </row>
    <row r="169" spans="1:9" x14ac:dyDescent="0.3">
      <c r="A169" t="s">
        <v>441</v>
      </c>
      <c r="B169" t="s">
        <v>37</v>
      </c>
      <c r="C169" t="s">
        <v>77</v>
      </c>
      <c r="D169" t="s">
        <v>442</v>
      </c>
      <c r="E169" t="s">
        <v>95</v>
      </c>
      <c r="F169" s="8">
        <v>75</v>
      </c>
      <c r="G169">
        <v>6</v>
      </c>
      <c r="H169" s="1">
        <v>40</v>
      </c>
      <c r="I169" s="8">
        <v>270</v>
      </c>
    </row>
    <row r="170" spans="1:9" x14ac:dyDescent="0.3">
      <c r="A170" t="s">
        <v>443</v>
      </c>
      <c r="B170" t="s">
        <v>34</v>
      </c>
      <c r="C170" t="s">
        <v>77</v>
      </c>
      <c r="D170" t="s">
        <v>444</v>
      </c>
      <c r="E170" t="s">
        <v>89</v>
      </c>
      <c r="F170" s="8">
        <v>80</v>
      </c>
      <c r="G170">
        <v>3</v>
      </c>
      <c r="H170" s="1">
        <v>20</v>
      </c>
      <c r="I170" s="8">
        <v>192</v>
      </c>
    </row>
    <row r="171" spans="1:9" x14ac:dyDescent="0.3">
      <c r="A171" t="s">
        <v>445</v>
      </c>
      <c r="B171" t="s">
        <v>34</v>
      </c>
      <c r="C171" t="s">
        <v>77</v>
      </c>
      <c r="D171" t="s">
        <v>446</v>
      </c>
      <c r="E171" t="s">
        <v>95</v>
      </c>
      <c r="F171" s="8">
        <v>75</v>
      </c>
      <c r="G171">
        <v>3</v>
      </c>
      <c r="H171" s="1">
        <v>20</v>
      </c>
      <c r="I171" s="8">
        <v>180</v>
      </c>
    </row>
    <row r="172" spans="1:9" x14ac:dyDescent="0.3">
      <c r="A172" t="s">
        <v>447</v>
      </c>
      <c r="B172" t="s">
        <v>34</v>
      </c>
      <c r="C172" t="s">
        <v>77</v>
      </c>
      <c r="D172" t="s">
        <v>448</v>
      </c>
      <c r="E172" t="s">
        <v>101</v>
      </c>
      <c r="F172" s="8">
        <v>12</v>
      </c>
      <c r="G172">
        <v>6</v>
      </c>
      <c r="H172" s="1">
        <v>30</v>
      </c>
      <c r="I172" s="8">
        <v>50.400000000000006</v>
      </c>
    </row>
    <row r="173" spans="1:9" x14ac:dyDescent="0.3">
      <c r="A173" t="s">
        <v>449</v>
      </c>
      <c r="B173" t="s">
        <v>30</v>
      </c>
      <c r="C173" t="s">
        <v>77</v>
      </c>
      <c r="D173" t="s">
        <v>450</v>
      </c>
      <c r="E173" t="s">
        <v>90</v>
      </c>
      <c r="F173" s="8">
        <v>80</v>
      </c>
      <c r="G173">
        <v>6</v>
      </c>
      <c r="H173" s="1">
        <v>40</v>
      </c>
      <c r="I173" s="8">
        <v>288</v>
      </c>
    </row>
    <row r="174" spans="1:9" x14ac:dyDescent="0.3">
      <c r="A174" t="s">
        <v>451</v>
      </c>
      <c r="B174" t="s">
        <v>31</v>
      </c>
      <c r="C174" t="s">
        <v>77</v>
      </c>
      <c r="D174" t="s">
        <v>452</v>
      </c>
      <c r="E174" t="s">
        <v>98</v>
      </c>
      <c r="F174" s="8">
        <v>70</v>
      </c>
      <c r="G174">
        <v>7</v>
      </c>
      <c r="H174" s="1">
        <v>30</v>
      </c>
      <c r="I174" s="8">
        <v>343</v>
      </c>
    </row>
    <row r="175" spans="1:9" x14ac:dyDescent="0.3">
      <c r="A175" t="s">
        <v>453</v>
      </c>
      <c r="B175" t="s">
        <v>32</v>
      </c>
      <c r="C175" t="s">
        <v>77</v>
      </c>
      <c r="D175" t="s">
        <v>454</v>
      </c>
      <c r="E175" t="s">
        <v>88</v>
      </c>
      <c r="F175" s="8">
        <v>70</v>
      </c>
      <c r="G175">
        <v>6</v>
      </c>
      <c r="H175" s="1">
        <v>20</v>
      </c>
      <c r="I175" s="8">
        <v>336</v>
      </c>
    </row>
    <row r="176" spans="1:9" x14ac:dyDescent="0.3">
      <c r="A176" t="s">
        <v>455</v>
      </c>
      <c r="B176" t="s">
        <v>33</v>
      </c>
      <c r="C176" t="s">
        <v>77</v>
      </c>
      <c r="D176" t="s">
        <v>456</v>
      </c>
      <c r="E176" t="s">
        <v>98</v>
      </c>
      <c r="F176" s="8">
        <v>70</v>
      </c>
      <c r="G176">
        <v>5</v>
      </c>
      <c r="H176" s="1">
        <v>40</v>
      </c>
      <c r="I176" s="8">
        <v>210</v>
      </c>
    </row>
    <row r="177" spans="1:9" x14ac:dyDescent="0.3">
      <c r="A177" t="s">
        <v>457</v>
      </c>
      <c r="B177" t="s">
        <v>33</v>
      </c>
      <c r="C177" t="s">
        <v>77</v>
      </c>
      <c r="D177" t="s">
        <v>458</v>
      </c>
      <c r="E177" t="s">
        <v>86</v>
      </c>
      <c r="F177" s="8">
        <v>150</v>
      </c>
      <c r="G177">
        <v>5</v>
      </c>
      <c r="H177" s="1">
        <v>20</v>
      </c>
      <c r="I177" s="8">
        <v>600</v>
      </c>
    </row>
    <row r="178" spans="1:9" x14ac:dyDescent="0.3">
      <c r="A178" t="s">
        <v>459</v>
      </c>
      <c r="B178" t="s">
        <v>33</v>
      </c>
      <c r="C178" t="s">
        <v>77</v>
      </c>
      <c r="D178" t="s">
        <v>460</v>
      </c>
      <c r="E178" t="s">
        <v>87</v>
      </c>
      <c r="F178" s="8">
        <v>65</v>
      </c>
      <c r="G178">
        <v>1</v>
      </c>
      <c r="H178" s="1">
        <v>40</v>
      </c>
      <c r="I178" s="8">
        <v>39</v>
      </c>
    </row>
    <row r="179" spans="1:9" x14ac:dyDescent="0.3">
      <c r="A179" t="s">
        <v>461</v>
      </c>
      <c r="B179" t="s">
        <v>37</v>
      </c>
      <c r="C179" t="s">
        <v>67</v>
      </c>
      <c r="D179" t="s">
        <v>462</v>
      </c>
      <c r="E179" t="s">
        <v>80</v>
      </c>
      <c r="F179" s="8">
        <v>75</v>
      </c>
      <c r="G179">
        <v>1</v>
      </c>
      <c r="H179" s="1">
        <v>30</v>
      </c>
      <c r="I179" s="8">
        <v>52.5</v>
      </c>
    </row>
    <row r="180" spans="1:9" x14ac:dyDescent="0.3">
      <c r="A180" t="s">
        <v>463</v>
      </c>
      <c r="B180" t="s">
        <v>37</v>
      </c>
      <c r="C180" t="s">
        <v>67</v>
      </c>
      <c r="D180" t="s">
        <v>464</v>
      </c>
      <c r="E180" t="s">
        <v>85</v>
      </c>
      <c r="F180" s="8">
        <v>75</v>
      </c>
      <c r="G180">
        <v>4</v>
      </c>
      <c r="H180" s="1">
        <v>20</v>
      </c>
      <c r="I180" s="8">
        <v>240</v>
      </c>
    </row>
    <row r="181" spans="1:9" x14ac:dyDescent="0.3">
      <c r="A181" t="s">
        <v>465</v>
      </c>
      <c r="B181" t="s">
        <v>37</v>
      </c>
      <c r="C181" t="s">
        <v>67</v>
      </c>
      <c r="D181" t="s">
        <v>466</v>
      </c>
      <c r="E181" t="s">
        <v>86</v>
      </c>
      <c r="F181" s="8">
        <v>150</v>
      </c>
      <c r="G181">
        <v>7</v>
      </c>
      <c r="H181" s="1">
        <v>40</v>
      </c>
      <c r="I181" s="8">
        <v>630</v>
      </c>
    </row>
    <row r="182" spans="1:9" x14ac:dyDescent="0.3">
      <c r="A182" t="s">
        <v>467</v>
      </c>
      <c r="B182" t="s">
        <v>37</v>
      </c>
      <c r="C182" t="s">
        <v>67</v>
      </c>
      <c r="D182" t="s">
        <v>468</v>
      </c>
      <c r="E182" t="s">
        <v>80</v>
      </c>
      <c r="F182" s="8">
        <v>75</v>
      </c>
      <c r="G182">
        <v>7</v>
      </c>
      <c r="H182" s="1">
        <v>40</v>
      </c>
      <c r="I182" s="8">
        <v>315</v>
      </c>
    </row>
    <row r="183" spans="1:9" x14ac:dyDescent="0.3">
      <c r="A183" t="s">
        <v>469</v>
      </c>
      <c r="B183" t="s">
        <v>37</v>
      </c>
      <c r="C183" t="s">
        <v>67</v>
      </c>
      <c r="D183" t="s">
        <v>470</v>
      </c>
      <c r="E183" t="s">
        <v>91</v>
      </c>
      <c r="F183" s="8">
        <v>80</v>
      </c>
      <c r="G183">
        <v>8</v>
      </c>
      <c r="H183" s="1">
        <v>30</v>
      </c>
      <c r="I183" s="8">
        <v>448</v>
      </c>
    </row>
    <row r="184" spans="1:9" x14ac:dyDescent="0.3">
      <c r="A184" t="s">
        <v>471</v>
      </c>
      <c r="B184" t="s">
        <v>52</v>
      </c>
      <c r="C184" t="s">
        <v>67</v>
      </c>
      <c r="D184" t="s">
        <v>472</v>
      </c>
      <c r="E184" t="s">
        <v>85</v>
      </c>
      <c r="F184" s="8">
        <v>75</v>
      </c>
      <c r="G184">
        <v>1</v>
      </c>
      <c r="H184" s="1">
        <v>20</v>
      </c>
      <c r="I184" s="8">
        <v>60</v>
      </c>
    </row>
    <row r="185" spans="1:9" x14ac:dyDescent="0.3">
      <c r="A185" t="s">
        <v>473</v>
      </c>
      <c r="B185" t="s">
        <v>52</v>
      </c>
      <c r="C185" t="s">
        <v>67</v>
      </c>
      <c r="D185" t="s">
        <v>474</v>
      </c>
      <c r="E185" t="s">
        <v>87</v>
      </c>
      <c r="F185" s="8">
        <v>65</v>
      </c>
      <c r="G185">
        <v>10</v>
      </c>
      <c r="H185" s="1">
        <v>40</v>
      </c>
      <c r="I185" s="8">
        <v>390</v>
      </c>
    </row>
    <row r="186" spans="1:9" x14ac:dyDescent="0.3">
      <c r="A186" t="s">
        <v>475</v>
      </c>
      <c r="B186" t="s">
        <v>52</v>
      </c>
      <c r="C186" t="s">
        <v>67</v>
      </c>
      <c r="D186" t="s">
        <v>476</v>
      </c>
      <c r="E186" t="s">
        <v>84</v>
      </c>
      <c r="F186" s="8">
        <v>75</v>
      </c>
      <c r="G186">
        <v>8</v>
      </c>
      <c r="H186" s="1">
        <v>30</v>
      </c>
      <c r="I186" s="8">
        <v>420</v>
      </c>
    </row>
    <row r="187" spans="1:9" x14ac:dyDescent="0.3">
      <c r="A187" t="s">
        <v>477</v>
      </c>
      <c r="B187" t="s">
        <v>52</v>
      </c>
      <c r="C187" t="s">
        <v>67</v>
      </c>
      <c r="D187" t="s">
        <v>478</v>
      </c>
      <c r="E187" t="s">
        <v>95</v>
      </c>
      <c r="F187" s="8">
        <v>75</v>
      </c>
      <c r="G187">
        <v>6</v>
      </c>
      <c r="H187" s="1">
        <v>40</v>
      </c>
      <c r="I187" s="8">
        <v>270</v>
      </c>
    </row>
    <row r="188" spans="1:9" x14ac:dyDescent="0.3">
      <c r="A188" t="s">
        <v>479</v>
      </c>
      <c r="B188" t="s">
        <v>52</v>
      </c>
      <c r="C188" t="s">
        <v>67</v>
      </c>
      <c r="D188" t="s">
        <v>480</v>
      </c>
      <c r="E188" t="s">
        <v>87</v>
      </c>
      <c r="F188" s="8">
        <v>65</v>
      </c>
      <c r="G188">
        <v>6</v>
      </c>
      <c r="H188" s="1">
        <v>40</v>
      </c>
      <c r="I188" s="8">
        <v>234</v>
      </c>
    </row>
    <row r="189" spans="1:9" x14ac:dyDescent="0.3">
      <c r="A189" t="s">
        <v>481</v>
      </c>
      <c r="B189" t="s">
        <v>15</v>
      </c>
      <c r="C189" t="s">
        <v>67</v>
      </c>
      <c r="D189" t="s">
        <v>482</v>
      </c>
      <c r="E189" t="s">
        <v>91</v>
      </c>
      <c r="F189" s="8">
        <v>80</v>
      </c>
      <c r="G189">
        <v>10</v>
      </c>
      <c r="H189" s="1">
        <v>20</v>
      </c>
      <c r="I189" s="8">
        <v>640</v>
      </c>
    </row>
    <row r="190" spans="1:9" x14ac:dyDescent="0.3">
      <c r="A190" t="s">
        <v>483</v>
      </c>
      <c r="B190" t="s">
        <v>15</v>
      </c>
      <c r="C190" t="s">
        <v>67</v>
      </c>
      <c r="D190" t="s">
        <v>484</v>
      </c>
      <c r="E190" t="s">
        <v>100</v>
      </c>
      <c r="F190" s="8">
        <v>25</v>
      </c>
      <c r="G190">
        <v>10</v>
      </c>
      <c r="H190" s="1">
        <v>20</v>
      </c>
      <c r="I190" s="8">
        <v>200</v>
      </c>
    </row>
    <row r="191" spans="1:9" x14ac:dyDescent="0.3">
      <c r="A191" t="s">
        <v>485</v>
      </c>
      <c r="B191" t="s">
        <v>15</v>
      </c>
      <c r="C191" t="s">
        <v>67</v>
      </c>
      <c r="D191" t="s">
        <v>486</v>
      </c>
      <c r="E191" t="s">
        <v>91</v>
      </c>
      <c r="F191" s="8">
        <v>80</v>
      </c>
      <c r="G191">
        <v>8</v>
      </c>
      <c r="H191" s="1">
        <v>30</v>
      </c>
      <c r="I191" s="8">
        <v>448</v>
      </c>
    </row>
    <row r="192" spans="1:9" x14ac:dyDescent="0.3">
      <c r="A192" t="s">
        <v>487</v>
      </c>
      <c r="B192" t="s">
        <v>15</v>
      </c>
      <c r="C192" t="s">
        <v>67</v>
      </c>
      <c r="D192" t="s">
        <v>488</v>
      </c>
      <c r="E192" t="s">
        <v>91</v>
      </c>
      <c r="F192" s="8">
        <v>80</v>
      </c>
      <c r="G192">
        <v>7</v>
      </c>
      <c r="H192" s="1">
        <v>20</v>
      </c>
      <c r="I192" s="8">
        <v>448</v>
      </c>
    </row>
    <row r="193" spans="1:9" x14ac:dyDescent="0.3">
      <c r="A193" t="s">
        <v>489</v>
      </c>
      <c r="B193" t="s">
        <v>37</v>
      </c>
      <c r="C193" t="s">
        <v>67</v>
      </c>
      <c r="D193" t="s">
        <v>490</v>
      </c>
      <c r="E193" t="s">
        <v>95</v>
      </c>
      <c r="F193" s="8">
        <v>75</v>
      </c>
      <c r="G193">
        <v>9</v>
      </c>
      <c r="H193" s="1">
        <v>20</v>
      </c>
      <c r="I193" s="8">
        <v>540</v>
      </c>
    </row>
    <row r="194" spans="1:9" x14ac:dyDescent="0.3">
      <c r="A194" t="s">
        <v>491</v>
      </c>
      <c r="B194" t="s">
        <v>21</v>
      </c>
      <c r="C194" t="s">
        <v>69</v>
      </c>
      <c r="D194" t="s">
        <v>492</v>
      </c>
      <c r="E194" t="s">
        <v>99</v>
      </c>
      <c r="F194" s="8">
        <v>30</v>
      </c>
      <c r="G194">
        <v>3</v>
      </c>
      <c r="H194" s="1">
        <v>30</v>
      </c>
      <c r="I194" s="8">
        <v>63</v>
      </c>
    </row>
    <row r="195" spans="1:9" x14ac:dyDescent="0.3">
      <c r="A195" t="s">
        <v>493</v>
      </c>
      <c r="B195" t="s">
        <v>18</v>
      </c>
      <c r="C195" t="s">
        <v>69</v>
      </c>
      <c r="D195" t="s">
        <v>494</v>
      </c>
      <c r="E195" t="s">
        <v>89</v>
      </c>
      <c r="F195" s="8">
        <v>80</v>
      </c>
      <c r="G195">
        <v>8</v>
      </c>
      <c r="H195" s="1">
        <v>30</v>
      </c>
      <c r="I195" s="8">
        <v>448</v>
      </c>
    </row>
    <row r="196" spans="1:9" x14ac:dyDescent="0.3">
      <c r="A196" t="s">
        <v>495</v>
      </c>
      <c r="B196" t="s">
        <v>15</v>
      </c>
      <c r="C196" t="s">
        <v>69</v>
      </c>
      <c r="D196" t="s">
        <v>496</v>
      </c>
      <c r="E196" t="s">
        <v>92</v>
      </c>
      <c r="F196" s="8">
        <v>80</v>
      </c>
      <c r="G196">
        <v>5</v>
      </c>
      <c r="H196" s="1">
        <v>40</v>
      </c>
      <c r="I196" s="8">
        <v>240</v>
      </c>
    </row>
    <row r="197" spans="1:9" x14ac:dyDescent="0.3">
      <c r="A197" t="s">
        <v>497</v>
      </c>
      <c r="B197" t="s">
        <v>21</v>
      </c>
      <c r="C197" t="s">
        <v>69</v>
      </c>
      <c r="D197" t="s">
        <v>498</v>
      </c>
      <c r="E197" t="s">
        <v>93</v>
      </c>
      <c r="F197" s="8">
        <v>75</v>
      </c>
      <c r="G197">
        <v>5</v>
      </c>
      <c r="H197" s="1">
        <v>40</v>
      </c>
      <c r="I197" s="8">
        <v>225</v>
      </c>
    </row>
    <row r="198" spans="1:9" x14ac:dyDescent="0.3">
      <c r="A198" t="s">
        <v>499</v>
      </c>
      <c r="B198" t="s">
        <v>18</v>
      </c>
      <c r="C198" t="s">
        <v>69</v>
      </c>
      <c r="D198" t="s">
        <v>500</v>
      </c>
      <c r="E198" t="s">
        <v>88</v>
      </c>
      <c r="F198" s="8">
        <v>70</v>
      </c>
      <c r="G198">
        <v>9</v>
      </c>
      <c r="H198" s="1">
        <v>40</v>
      </c>
      <c r="I198" s="8">
        <v>378</v>
      </c>
    </row>
    <row r="199" spans="1:9" x14ac:dyDescent="0.3">
      <c r="A199" t="s">
        <v>501</v>
      </c>
      <c r="B199" t="s">
        <v>18</v>
      </c>
      <c r="C199" t="s">
        <v>69</v>
      </c>
      <c r="D199" t="s">
        <v>502</v>
      </c>
      <c r="E199" t="s">
        <v>88</v>
      </c>
      <c r="F199" s="8">
        <v>70</v>
      </c>
      <c r="G199">
        <v>8</v>
      </c>
      <c r="H199" s="1">
        <v>20</v>
      </c>
      <c r="I199" s="8">
        <v>448</v>
      </c>
    </row>
    <row r="200" spans="1:9" x14ac:dyDescent="0.3">
      <c r="A200" t="s">
        <v>503</v>
      </c>
      <c r="B200" t="s">
        <v>15</v>
      </c>
      <c r="C200" t="s">
        <v>69</v>
      </c>
      <c r="D200" t="s">
        <v>504</v>
      </c>
      <c r="E200" t="s">
        <v>81</v>
      </c>
      <c r="F200" s="8">
        <v>90</v>
      </c>
      <c r="G200">
        <v>8</v>
      </c>
      <c r="H200" s="1">
        <v>20</v>
      </c>
      <c r="I200" s="8">
        <v>576</v>
      </c>
    </row>
    <row r="201" spans="1:9" x14ac:dyDescent="0.3">
      <c r="A201" t="s">
        <v>505</v>
      </c>
      <c r="B201" t="s">
        <v>16</v>
      </c>
      <c r="C201" t="s">
        <v>69</v>
      </c>
      <c r="D201" t="s">
        <v>506</v>
      </c>
      <c r="E201" t="s">
        <v>92</v>
      </c>
      <c r="F201" s="8">
        <v>80</v>
      </c>
      <c r="G201">
        <v>8</v>
      </c>
      <c r="H201" s="1">
        <v>30</v>
      </c>
      <c r="I201" s="8">
        <v>448</v>
      </c>
    </row>
    <row r="202" spans="1:9" x14ac:dyDescent="0.3">
      <c r="A202" t="s">
        <v>507</v>
      </c>
      <c r="B202" t="s">
        <v>17</v>
      </c>
      <c r="C202" t="s">
        <v>69</v>
      </c>
      <c r="D202" t="s">
        <v>508</v>
      </c>
      <c r="E202" t="s">
        <v>81</v>
      </c>
      <c r="F202" s="8">
        <v>90</v>
      </c>
      <c r="G202">
        <v>2</v>
      </c>
      <c r="H202" s="1">
        <v>20</v>
      </c>
      <c r="I202" s="8">
        <v>144</v>
      </c>
    </row>
    <row r="203" spans="1:9" x14ac:dyDescent="0.3">
      <c r="A203" t="s">
        <v>509</v>
      </c>
      <c r="B203" t="s">
        <v>18</v>
      </c>
      <c r="C203" t="s">
        <v>69</v>
      </c>
      <c r="D203" t="s">
        <v>510</v>
      </c>
      <c r="E203" t="s">
        <v>94</v>
      </c>
      <c r="F203" s="8">
        <v>75</v>
      </c>
      <c r="G203">
        <v>6</v>
      </c>
      <c r="H203" s="1">
        <v>20</v>
      </c>
      <c r="I203" s="8">
        <v>360</v>
      </c>
    </row>
    <row r="204" spans="1:9" x14ac:dyDescent="0.3">
      <c r="A204" t="s">
        <v>511</v>
      </c>
      <c r="B204" t="s">
        <v>17</v>
      </c>
      <c r="C204" t="s">
        <v>75</v>
      </c>
      <c r="D204" t="s">
        <v>512</v>
      </c>
      <c r="E204" t="s">
        <v>99</v>
      </c>
      <c r="F204" s="8">
        <v>30</v>
      </c>
      <c r="G204">
        <v>1</v>
      </c>
      <c r="H204" s="1">
        <v>30</v>
      </c>
      <c r="I204" s="8">
        <v>21</v>
      </c>
    </row>
    <row r="205" spans="1:9" x14ac:dyDescent="0.3">
      <c r="A205" t="s">
        <v>513</v>
      </c>
      <c r="B205" t="s">
        <v>17</v>
      </c>
      <c r="C205" t="s">
        <v>75</v>
      </c>
      <c r="D205" t="s">
        <v>514</v>
      </c>
      <c r="E205" t="s">
        <v>83</v>
      </c>
      <c r="F205" s="8">
        <v>70</v>
      </c>
      <c r="G205">
        <v>2</v>
      </c>
      <c r="H205" s="1">
        <v>40</v>
      </c>
      <c r="I205" s="8">
        <v>84</v>
      </c>
    </row>
    <row r="206" spans="1:9" x14ac:dyDescent="0.3">
      <c r="A206" t="s">
        <v>515</v>
      </c>
      <c r="B206" t="s">
        <v>17</v>
      </c>
      <c r="C206" t="s">
        <v>75</v>
      </c>
      <c r="D206" t="s">
        <v>516</v>
      </c>
      <c r="E206" t="s">
        <v>89</v>
      </c>
      <c r="F206" s="8">
        <v>80</v>
      </c>
      <c r="G206">
        <v>4</v>
      </c>
      <c r="H206" s="1">
        <v>40</v>
      </c>
      <c r="I206" s="8">
        <v>192</v>
      </c>
    </row>
    <row r="207" spans="1:9" x14ac:dyDescent="0.3">
      <c r="A207" t="s">
        <v>517</v>
      </c>
      <c r="B207" t="s">
        <v>17</v>
      </c>
      <c r="C207" t="s">
        <v>75</v>
      </c>
      <c r="D207" t="s">
        <v>518</v>
      </c>
      <c r="E207" t="s">
        <v>99</v>
      </c>
      <c r="F207" s="8">
        <v>30</v>
      </c>
      <c r="G207">
        <v>9</v>
      </c>
      <c r="H207" s="1">
        <v>30</v>
      </c>
      <c r="I207" s="8">
        <v>189</v>
      </c>
    </row>
    <row r="208" spans="1:9" x14ac:dyDescent="0.3">
      <c r="A208" t="s">
        <v>519</v>
      </c>
      <c r="B208" t="s">
        <v>17</v>
      </c>
      <c r="C208" t="s">
        <v>75</v>
      </c>
      <c r="D208" t="s">
        <v>520</v>
      </c>
      <c r="E208" t="s">
        <v>91</v>
      </c>
      <c r="F208" s="8">
        <v>80</v>
      </c>
      <c r="G208">
        <v>2</v>
      </c>
      <c r="H208" s="1">
        <v>30</v>
      </c>
      <c r="I208" s="8">
        <v>112</v>
      </c>
    </row>
    <row r="209" spans="1:9" x14ac:dyDescent="0.3">
      <c r="A209" t="s">
        <v>521</v>
      </c>
      <c r="B209" t="s">
        <v>17</v>
      </c>
      <c r="C209" t="s">
        <v>75</v>
      </c>
      <c r="D209" t="s">
        <v>522</v>
      </c>
      <c r="E209" t="s">
        <v>80</v>
      </c>
      <c r="F209" s="8">
        <v>75</v>
      </c>
      <c r="G209">
        <v>7</v>
      </c>
      <c r="H209" s="1">
        <v>40</v>
      </c>
      <c r="I209" s="8">
        <v>315</v>
      </c>
    </row>
    <row r="210" spans="1:9" x14ac:dyDescent="0.3">
      <c r="A210" t="s">
        <v>523</v>
      </c>
      <c r="B210" t="s">
        <v>16</v>
      </c>
      <c r="C210" t="s">
        <v>71</v>
      </c>
      <c r="D210" t="s">
        <v>524</v>
      </c>
      <c r="E210" t="s">
        <v>101</v>
      </c>
      <c r="F210" s="8">
        <v>12</v>
      </c>
      <c r="G210">
        <v>8</v>
      </c>
      <c r="H210" s="1">
        <v>20</v>
      </c>
      <c r="I210" s="8">
        <v>76.8</v>
      </c>
    </row>
    <row r="211" spans="1:9" x14ac:dyDescent="0.3">
      <c r="A211" t="s">
        <v>525</v>
      </c>
      <c r="B211" t="s">
        <v>16</v>
      </c>
      <c r="C211" t="s">
        <v>71</v>
      </c>
      <c r="D211" t="s">
        <v>526</v>
      </c>
      <c r="E211" t="s">
        <v>90</v>
      </c>
      <c r="F211" s="8">
        <v>80</v>
      </c>
      <c r="G211">
        <v>4</v>
      </c>
      <c r="H211" s="1">
        <v>20</v>
      </c>
      <c r="I211" s="8">
        <v>256</v>
      </c>
    </row>
    <row r="212" spans="1:9" x14ac:dyDescent="0.3">
      <c r="A212" t="s">
        <v>527</v>
      </c>
      <c r="B212" t="s">
        <v>16</v>
      </c>
      <c r="C212" t="s">
        <v>71</v>
      </c>
      <c r="D212" t="s">
        <v>528</v>
      </c>
      <c r="E212" t="s">
        <v>79</v>
      </c>
      <c r="F212" s="8">
        <v>75</v>
      </c>
      <c r="G212">
        <v>6</v>
      </c>
      <c r="H212" s="1">
        <v>40</v>
      </c>
      <c r="I212" s="8">
        <v>270</v>
      </c>
    </row>
    <row r="213" spans="1:9" x14ac:dyDescent="0.3">
      <c r="A213" t="s">
        <v>529</v>
      </c>
      <c r="B213" t="s">
        <v>16</v>
      </c>
      <c r="C213" t="s">
        <v>71</v>
      </c>
      <c r="D213" t="s">
        <v>530</v>
      </c>
      <c r="E213" t="s">
        <v>82</v>
      </c>
      <c r="F213" s="8">
        <v>65</v>
      </c>
      <c r="G213">
        <v>5</v>
      </c>
      <c r="H213" s="1">
        <v>30</v>
      </c>
      <c r="I213" s="8">
        <v>227.5</v>
      </c>
    </row>
    <row r="214" spans="1:9" x14ac:dyDescent="0.3">
      <c r="A214" t="s">
        <v>531</v>
      </c>
      <c r="B214" t="s">
        <v>16</v>
      </c>
      <c r="C214" t="s">
        <v>71</v>
      </c>
      <c r="D214" t="s">
        <v>532</v>
      </c>
      <c r="E214" t="s">
        <v>95</v>
      </c>
      <c r="F214" s="8">
        <v>75</v>
      </c>
      <c r="G214">
        <v>4</v>
      </c>
      <c r="H214" s="1">
        <v>20</v>
      </c>
      <c r="I214" s="8">
        <v>240</v>
      </c>
    </row>
    <row r="215" spans="1:9" x14ac:dyDescent="0.3">
      <c r="A215" t="s">
        <v>533</v>
      </c>
      <c r="B215" t="s">
        <v>16</v>
      </c>
      <c r="C215" t="s">
        <v>71</v>
      </c>
      <c r="D215" t="s">
        <v>534</v>
      </c>
      <c r="E215" t="s">
        <v>79</v>
      </c>
      <c r="F215" s="8">
        <v>75</v>
      </c>
      <c r="G215">
        <v>2</v>
      </c>
      <c r="H215" s="1">
        <v>40</v>
      </c>
      <c r="I215" s="8">
        <v>90</v>
      </c>
    </row>
    <row r="216" spans="1:9" x14ac:dyDescent="0.3">
      <c r="A216" t="s">
        <v>535</v>
      </c>
      <c r="B216" t="s">
        <v>16</v>
      </c>
      <c r="C216" t="s">
        <v>71</v>
      </c>
      <c r="D216" t="s">
        <v>536</v>
      </c>
      <c r="E216" t="s">
        <v>100</v>
      </c>
      <c r="F216" s="8">
        <v>25</v>
      </c>
      <c r="G216">
        <v>4</v>
      </c>
      <c r="H216" s="1">
        <v>40</v>
      </c>
      <c r="I216" s="8">
        <v>60</v>
      </c>
    </row>
    <row r="217" spans="1:9" x14ac:dyDescent="0.3">
      <c r="A217" t="s">
        <v>537</v>
      </c>
      <c r="B217" t="s">
        <v>16</v>
      </c>
      <c r="C217" t="s">
        <v>71</v>
      </c>
      <c r="D217" t="s">
        <v>538</v>
      </c>
      <c r="E217" t="s">
        <v>99</v>
      </c>
      <c r="F217" s="8">
        <v>30</v>
      </c>
      <c r="G217">
        <v>9</v>
      </c>
      <c r="H217" s="1">
        <v>30</v>
      </c>
      <c r="I217" s="8">
        <v>189</v>
      </c>
    </row>
    <row r="218" spans="1:9" x14ac:dyDescent="0.3">
      <c r="A218" t="s">
        <v>479</v>
      </c>
      <c r="B218" t="s">
        <v>16</v>
      </c>
      <c r="C218" t="s">
        <v>71</v>
      </c>
      <c r="D218" t="s">
        <v>539</v>
      </c>
      <c r="E218" t="s">
        <v>96</v>
      </c>
      <c r="F218" s="8">
        <v>80</v>
      </c>
      <c r="G218">
        <v>5</v>
      </c>
      <c r="H218" s="1">
        <v>20</v>
      </c>
      <c r="I218" s="8">
        <v>320</v>
      </c>
    </row>
    <row r="219" spans="1:9" x14ac:dyDescent="0.3">
      <c r="A219" t="s">
        <v>540</v>
      </c>
      <c r="B219" t="s">
        <v>16</v>
      </c>
      <c r="C219" t="s">
        <v>71</v>
      </c>
      <c r="D219" t="s">
        <v>541</v>
      </c>
      <c r="E219" t="s">
        <v>95</v>
      </c>
      <c r="F219" s="8">
        <v>75</v>
      </c>
      <c r="G219">
        <v>4</v>
      </c>
      <c r="H219" s="1">
        <v>30</v>
      </c>
      <c r="I219" s="8">
        <v>210</v>
      </c>
    </row>
    <row r="220" spans="1:9" x14ac:dyDescent="0.3">
      <c r="A220" t="s">
        <v>542</v>
      </c>
      <c r="B220" t="s">
        <v>16</v>
      </c>
      <c r="C220" t="s">
        <v>71</v>
      </c>
      <c r="D220" t="s">
        <v>543</v>
      </c>
      <c r="E220" t="s">
        <v>79</v>
      </c>
      <c r="F220" s="8">
        <v>75</v>
      </c>
      <c r="G220">
        <v>10</v>
      </c>
      <c r="H220" s="1">
        <v>40</v>
      </c>
      <c r="I220" s="8">
        <v>450</v>
      </c>
    </row>
    <row r="221" spans="1:9" x14ac:dyDescent="0.3">
      <c r="A221" t="s">
        <v>544</v>
      </c>
      <c r="B221" t="s">
        <v>16</v>
      </c>
      <c r="C221" t="s">
        <v>71</v>
      </c>
      <c r="D221" t="s">
        <v>545</v>
      </c>
      <c r="E221" t="s">
        <v>81</v>
      </c>
      <c r="F221" s="8">
        <v>90</v>
      </c>
      <c r="G221">
        <v>3</v>
      </c>
      <c r="H221" s="1">
        <v>30</v>
      </c>
      <c r="I221" s="8">
        <v>189</v>
      </c>
    </row>
    <row r="222" spans="1:9" x14ac:dyDescent="0.3">
      <c r="A222" t="s">
        <v>546</v>
      </c>
      <c r="B222" t="s">
        <v>16</v>
      </c>
      <c r="C222" t="s">
        <v>71</v>
      </c>
      <c r="D222" t="s">
        <v>547</v>
      </c>
      <c r="E222" t="s">
        <v>88</v>
      </c>
      <c r="F222" s="8">
        <v>70</v>
      </c>
      <c r="G222">
        <v>9</v>
      </c>
      <c r="H222" s="1">
        <v>20</v>
      </c>
      <c r="I222" s="8">
        <v>504</v>
      </c>
    </row>
    <row r="223" spans="1:9" x14ac:dyDescent="0.3">
      <c r="A223" t="s">
        <v>548</v>
      </c>
      <c r="B223" t="s">
        <v>16</v>
      </c>
      <c r="C223" t="s">
        <v>71</v>
      </c>
      <c r="D223" t="s">
        <v>549</v>
      </c>
      <c r="E223" t="s">
        <v>89</v>
      </c>
      <c r="F223" s="8">
        <v>80</v>
      </c>
      <c r="G223">
        <v>5</v>
      </c>
      <c r="H223" s="1">
        <v>40</v>
      </c>
      <c r="I223" s="8">
        <v>240</v>
      </c>
    </row>
    <row r="224" spans="1:9" x14ac:dyDescent="0.3">
      <c r="A224" t="s">
        <v>550</v>
      </c>
      <c r="B224" t="s">
        <v>16</v>
      </c>
      <c r="C224" t="s">
        <v>71</v>
      </c>
      <c r="D224" t="s">
        <v>551</v>
      </c>
      <c r="E224" t="s">
        <v>101</v>
      </c>
      <c r="F224" s="8">
        <v>12</v>
      </c>
      <c r="G224">
        <v>3</v>
      </c>
      <c r="H224" s="1">
        <v>20</v>
      </c>
      <c r="I224" s="8">
        <v>28.799999999999997</v>
      </c>
    </row>
    <row r="225" spans="1:9" x14ac:dyDescent="0.3">
      <c r="A225" t="s">
        <v>552</v>
      </c>
      <c r="B225" t="s">
        <v>21</v>
      </c>
      <c r="C225" t="s">
        <v>67</v>
      </c>
      <c r="D225" t="s">
        <v>553</v>
      </c>
      <c r="E225" t="s">
        <v>95</v>
      </c>
      <c r="F225" s="8">
        <v>75</v>
      </c>
      <c r="G225">
        <v>8</v>
      </c>
      <c r="H225" s="1">
        <v>40</v>
      </c>
      <c r="I225" s="8">
        <v>360</v>
      </c>
    </row>
    <row r="226" spans="1:9" x14ac:dyDescent="0.3">
      <c r="A226" t="s">
        <v>554</v>
      </c>
      <c r="B226" t="s">
        <v>21</v>
      </c>
      <c r="C226" t="s">
        <v>67</v>
      </c>
      <c r="D226" t="s">
        <v>555</v>
      </c>
      <c r="E226" t="s">
        <v>100</v>
      </c>
      <c r="F226" s="8">
        <v>25</v>
      </c>
      <c r="G226">
        <v>8</v>
      </c>
      <c r="H226" s="1">
        <v>20</v>
      </c>
      <c r="I226" s="8">
        <v>160</v>
      </c>
    </row>
    <row r="227" spans="1:9" x14ac:dyDescent="0.3">
      <c r="A227" t="s">
        <v>556</v>
      </c>
      <c r="B227" t="s">
        <v>21</v>
      </c>
      <c r="C227" t="s">
        <v>67</v>
      </c>
      <c r="D227" t="s">
        <v>557</v>
      </c>
      <c r="E227" t="s">
        <v>83</v>
      </c>
      <c r="F227" s="8">
        <v>70</v>
      </c>
      <c r="G227">
        <v>8</v>
      </c>
      <c r="H227" s="1">
        <v>40</v>
      </c>
      <c r="I227" s="8">
        <v>336</v>
      </c>
    </row>
    <row r="228" spans="1:9" x14ac:dyDescent="0.3">
      <c r="A228" t="s">
        <v>558</v>
      </c>
      <c r="B228" t="s">
        <v>53</v>
      </c>
      <c r="C228" t="s">
        <v>69</v>
      </c>
      <c r="D228" t="s">
        <v>559</v>
      </c>
      <c r="E228" t="s">
        <v>93</v>
      </c>
      <c r="F228" s="8">
        <v>75</v>
      </c>
      <c r="G228">
        <v>5</v>
      </c>
      <c r="H228" s="1">
        <v>30</v>
      </c>
      <c r="I228" s="8">
        <v>262.5</v>
      </c>
    </row>
    <row r="229" spans="1:9" x14ac:dyDescent="0.3">
      <c r="A229" t="s">
        <v>560</v>
      </c>
      <c r="B229" t="s">
        <v>49</v>
      </c>
      <c r="C229" t="s">
        <v>69</v>
      </c>
      <c r="D229" t="s">
        <v>561</v>
      </c>
      <c r="E229" t="s">
        <v>100</v>
      </c>
      <c r="F229" s="8">
        <v>25</v>
      </c>
      <c r="G229">
        <v>6</v>
      </c>
      <c r="H229" s="1">
        <v>30</v>
      </c>
      <c r="I229" s="8">
        <v>105</v>
      </c>
    </row>
    <row r="230" spans="1:9" x14ac:dyDescent="0.3">
      <c r="A230" t="s">
        <v>562</v>
      </c>
      <c r="B230" t="s">
        <v>36</v>
      </c>
      <c r="C230" t="s">
        <v>69</v>
      </c>
      <c r="D230" t="s">
        <v>563</v>
      </c>
      <c r="E230" t="s">
        <v>80</v>
      </c>
      <c r="F230" s="8">
        <v>75</v>
      </c>
      <c r="G230">
        <v>4</v>
      </c>
      <c r="H230" s="1">
        <v>20</v>
      </c>
      <c r="I230" s="8">
        <v>240</v>
      </c>
    </row>
    <row r="231" spans="1:9" x14ac:dyDescent="0.3">
      <c r="A231" t="s">
        <v>564</v>
      </c>
      <c r="B231" t="s">
        <v>62</v>
      </c>
      <c r="C231" t="s">
        <v>69</v>
      </c>
      <c r="D231" t="s">
        <v>565</v>
      </c>
      <c r="E231" t="s">
        <v>96</v>
      </c>
      <c r="F231" s="8">
        <v>80</v>
      </c>
      <c r="G231">
        <v>2</v>
      </c>
      <c r="H231" s="1">
        <v>40</v>
      </c>
      <c r="I231" s="8">
        <v>96</v>
      </c>
    </row>
    <row r="232" spans="1:9" x14ac:dyDescent="0.3">
      <c r="A232" t="s">
        <v>566</v>
      </c>
      <c r="B232" t="s">
        <v>63</v>
      </c>
      <c r="C232" t="s">
        <v>69</v>
      </c>
      <c r="D232" t="s">
        <v>567</v>
      </c>
      <c r="E232" t="s">
        <v>93</v>
      </c>
      <c r="F232" s="8">
        <v>75</v>
      </c>
      <c r="G232">
        <v>1</v>
      </c>
      <c r="H232" s="1">
        <v>40</v>
      </c>
      <c r="I232" s="8">
        <v>45</v>
      </c>
    </row>
    <row r="233" spans="1:9" x14ac:dyDescent="0.3">
      <c r="A233" t="s">
        <v>568</v>
      </c>
      <c r="B233" t="s">
        <v>64</v>
      </c>
      <c r="C233" t="s">
        <v>69</v>
      </c>
      <c r="D233" t="s">
        <v>569</v>
      </c>
      <c r="E233" t="s">
        <v>84</v>
      </c>
      <c r="F233" s="8">
        <v>75</v>
      </c>
      <c r="G233">
        <v>5</v>
      </c>
      <c r="H233" s="1">
        <v>20</v>
      </c>
      <c r="I233" s="8">
        <v>300</v>
      </c>
    </row>
    <row r="234" spans="1:9" x14ac:dyDescent="0.3">
      <c r="A234" t="s">
        <v>570</v>
      </c>
      <c r="B234" t="s">
        <v>62</v>
      </c>
      <c r="C234" t="s">
        <v>67</v>
      </c>
      <c r="D234" t="s">
        <v>571</v>
      </c>
      <c r="E234" t="s">
        <v>85</v>
      </c>
      <c r="F234" s="8">
        <v>75</v>
      </c>
      <c r="G234">
        <v>8</v>
      </c>
      <c r="H234" s="1">
        <v>40</v>
      </c>
      <c r="I234" s="8">
        <v>360</v>
      </c>
    </row>
    <row r="235" spans="1:9" x14ac:dyDescent="0.3">
      <c r="A235" t="s">
        <v>572</v>
      </c>
      <c r="B235" t="s">
        <v>62</v>
      </c>
      <c r="C235" t="s">
        <v>67</v>
      </c>
      <c r="D235" t="s">
        <v>573</v>
      </c>
      <c r="E235" t="s">
        <v>94</v>
      </c>
      <c r="F235" s="8">
        <v>75</v>
      </c>
      <c r="G235">
        <v>7</v>
      </c>
      <c r="H235" s="1">
        <v>40</v>
      </c>
      <c r="I235" s="8">
        <v>315</v>
      </c>
    </row>
    <row r="236" spans="1:9" x14ac:dyDescent="0.3">
      <c r="A236" t="s">
        <v>574</v>
      </c>
      <c r="B236" t="s">
        <v>62</v>
      </c>
      <c r="C236" t="s">
        <v>67</v>
      </c>
      <c r="D236" t="s">
        <v>575</v>
      </c>
      <c r="E236" t="s">
        <v>81</v>
      </c>
      <c r="F236" s="8">
        <v>90</v>
      </c>
      <c r="G236">
        <v>10</v>
      </c>
      <c r="H236" s="1">
        <v>20</v>
      </c>
      <c r="I236" s="8">
        <v>720</v>
      </c>
    </row>
    <row r="237" spans="1:9" x14ac:dyDescent="0.3">
      <c r="A237" t="s">
        <v>576</v>
      </c>
      <c r="B237" t="s">
        <v>62</v>
      </c>
      <c r="C237" t="s">
        <v>67</v>
      </c>
      <c r="D237" t="s">
        <v>577</v>
      </c>
      <c r="E237" t="s">
        <v>98</v>
      </c>
      <c r="F237" s="8">
        <v>70</v>
      </c>
      <c r="G237">
        <v>2</v>
      </c>
      <c r="H237" s="1">
        <v>30</v>
      </c>
      <c r="I237" s="8">
        <v>98</v>
      </c>
    </row>
    <row r="238" spans="1:9" x14ac:dyDescent="0.3">
      <c r="A238" t="s">
        <v>578</v>
      </c>
      <c r="B238" t="s">
        <v>62</v>
      </c>
      <c r="C238" t="s">
        <v>67</v>
      </c>
      <c r="D238" t="s">
        <v>579</v>
      </c>
      <c r="E238" t="s">
        <v>100</v>
      </c>
      <c r="F238" s="8">
        <v>25</v>
      </c>
      <c r="G238">
        <v>3</v>
      </c>
      <c r="H238" s="1">
        <v>40</v>
      </c>
      <c r="I238" s="8">
        <v>45</v>
      </c>
    </row>
    <row r="239" spans="1:9" x14ac:dyDescent="0.3">
      <c r="A239" t="s">
        <v>580</v>
      </c>
      <c r="B239" t="s">
        <v>62</v>
      </c>
      <c r="C239" t="s">
        <v>67</v>
      </c>
      <c r="D239" t="s">
        <v>581</v>
      </c>
      <c r="E239" t="s">
        <v>86</v>
      </c>
      <c r="F239" s="8">
        <v>150</v>
      </c>
      <c r="G239">
        <v>2</v>
      </c>
      <c r="H239" s="1">
        <v>20</v>
      </c>
      <c r="I239" s="8">
        <v>240</v>
      </c>
    </row>
    <row r="240" spans="1:9" x14ac:dyDescent="0.3">
      <c r="A240" t="s">
        <v>582</v>
      </c>
      <c r="B240" t="s">
        <v>62</v>
      </c>
      <c r="C240" t="s">
        <v>67</v>
      </c>
      <c r="D240" t="s">
        <v>583</v>
      </c>
      <c r="E240" t="s">
        <v>85</v>
      </c>
      <c r="F240" s="8">
        <v>75</v>
      </c>
      <c r="G240">
        <v>7</v>
      </c>
      <c r="H240" s="1">
        <v>20</v>
      </c>
      <c r="I240" s="8">
        <v>420</v>
      </c>
    </row>
    <row r="241" spans="1:9" x14ac:dyDescent="0.3">
      <c r="A241" t="s">
        <v>584</v>
      </c>
      <c r="B241" t="s">
        <v>62</v>
      </c>
      <c r="C241" t="s">
        <v>67</v>
      </c>
      <c r="D241" t="s">
        <v>585</v>
      </c>
      <c r="E241" t="s">
        <v>84</v>
      </c>
      <c r="F241" s="8">
        <v>75</v>
      </c>
      <c r="G241">
        <v>6</v>
      </c>
      <c r="H241" s="1">
        <v>30</v>
      </c>
      <c r="I241" s="8">
        <v>315</v>
      </c>
    </row>
    <row r="242" spans="1:9" x14ac:dyDescent="0.3">
      <c r="A242" t="s">
        <v>586</v>
      </c>
      <c r="B242" t="s">
        <v>63</v>
      </c>
      <c r="C242" t="s">
        <v>70</v>
      </c>
      <c r="D242" t="s">
        <v>587</v>
      </c>
      <c r="E242" t="s">
        <v>95</v>
      </c>
      <c r="F242" s="8">
        <v>75</v>
      </c>
      <c r="G242">
        <v>4</v>
      </c>
      <c r="H242" s="1">
        <v>40</v>
      </c>
      <c r="I242" s="8">
        <v>180</v>
      </c>
    </row>
    <row r="243" spans="1:9" x14ac:dyDescent="0.3">
      <c r="A243" t="s">
        <v>588</v>
      </c>
      <c r="B243" t="s">
        <v>63</v>
      </c>
      <c r="C243" t="s">
        <v>70</v>
      </c>
      <c r="D243" t="s">
        <v>589</v>
      </c>
      <c r="E243" t="s">
        <v>84</v>
      </c>
      <c r="F243" s="8">
        <v>75</v>
      </c>
      <c r="G243">
        <v>7</v>
      </c>
      <c r="H243" s="1">
        <v>20</v>
      </c>
      <c r="I243" s="8">
        <v>420</v>
      </c>
    </row>
    <row r="244" spans="1:9" x14ac:dyDescent="0.3">
      <c r="A244" t="s">
        <v>590</v>
      </c>
      <c r="B244" t="s">
        <v>63</v>
      </c>
      <c r="C244" t="s">
        <v>70</v>
      </c>
      <c r="D244" t="s">
        <v>591</v>
      </c>
      <c r="E244" t="s">
        <v>88</v>
      </c>
      <c r="F244" s="8">
        <v>70</v>
      </c>
      <c r="G244">
        <v>6</v>
      </c>
      <c r="H244" s="1">
        <v>40</v>
      </c>
      <c r="I244" s="8">
        <v>252</v>
      </c>
    </row>
    <row r="245" spans="1:9" x14ac:dyDescent="0.3">
      <c r="A245" t="s">
        <v>592</v>
      </c>
      <c r="B245" t="s">
        <v>63</v>
      </c>
      <c r="C245" t="s">
        <v>70</v>
      </c>
      <c r="D245" t="s">
        <v>593</v>
      </c>
      <c r="E245" t="s">
        <v>90</v>
      </c>
      <c r="F245" s="8">
        <v>80</v>
      </c>
      <c r="G245">
        <v>9</v>
      </c>
      <c r="H245" s="1">
        <v>30</v>
      </c>
      <c r="I245" s="8">
        <v>504</v>
      </c>
    </row>
    <row r="246" spans="1:9" x14ac:dyDescent="0.3">
      <c r="A246" t="s">
        <v>322</v>
      </c>
      <c r="B246" t="s">
        <v>63</v>
      </c>
      <c r="C246" t="s">
        <v>70</v>
      </c>
      <c r="D246" t="s">
        <v>594</v>
      </c>
      <c r="E246" t="s">
        <v>99</v>
      </c>
      <c r="F246" s="8">
        <v>30</v>
      </c>
      <c r="G246">
        <v>10</v>
      </c>
      <c r="H246" s="1">
        <v>30</v>
      </c>
      <c r="I246" s="8">
        <v>210</v>
      </c>
    </row>
    <row r="247" spans="1:9" x14ac:dyDescent="0.3">
      <c r="A247" t="s">
        <v>595</v>
      </c>
      <c r="B247" t="s">
        <v>63</v>
      </c>
      <c r="C247" t="s">
        <v>70</v>
      </c>
      <c r="D247" t="s">
        <v>596</v>
      </c>
      <c r="E247" t="s">
        <v>91</v>
      </c>
      <c r="F247" s="8">
        <v>80</v>
      </c>
      <c r="G247">
        <v>10</v>
      </c>
      <c r="H247" s="1">
        <v>20</v>
      </c>
      <c r="I247" s="8">
        <v>640</v>
      </c>
    </row>
    <row r="248" spans="1:9" x14ac:dyDescent="0.3">
      <c r="A248" t="s">
        <v>597</v>
      </c>
      <c r="B248" t="s">
        <v>62</v>
      </c>
      <c r="C248" t="s">
        <v>67</v>
      </c>
      <c r="D248" t="s">
        <v>598</v>
      </c>
      <c r="E248" t="s">
        <v>86</v>
      </c>
      <c r="F248" s="8">
        <v>150</v>
      </c>
      <c r="G248">
        <v>5</v>
      </c>
      <c r="H248" s="1">
        <v>20</v>
      </c>
      <c r="I248" s="8">
        <v>600</v>
      </c>
    </row>
    <row r="249" spans="1:9" x14ac:dyDescent="0.3">
      <c r="A249" t="s">
        <v>599</v>
      </c>
      <c r="B249" t="s">
        <v>62</v>
      </c>
      <c r="C249" t="s">
        <v>67</v>
      </c>
      <c r="D249" t="s">
        <v>600</v>
      </c>
      <c r="E249" t="s">
        <v>88</v>
      </c>
      <c r="F249" s="8">
        <v>70</v>
      </c>
      <c r="G249">
        <v>2</v>
      </c>
      <c r="H249" s="1">
        <v>20</v>
      </c>
      <c r="I249" s="8">
        <v>112</v>
      </c>
    </row>
    <row r="250" spans="1:9" x14ac:dyDescent="0.3">
      <c r="A250" t="s">
        <v>601</v>
      </c>
      <c r="B250" t="s">
        <v>64</v>
      </c>
      <c r="C250" t="s">
        <v>70</v>
      </c>
      <c r="D250" t="s">
        <v>602</v>
      </c>
      <c r="E250" t="s">
        <v>101</v>
      </c>
      <c r="F250" s="8">
        <v>12</v>
      </c>
      <c r="G250">
        <v>9</v>
      </c>
      <c r="H250" s="1">
        <v>40</v>
      </c>
      <c r="I250" s="8">
        <v>64.8</v>
      </c>
    </row>
    <row r="251" spans="1:9" x14ac:dyDescent="0.3">
      <c r="A251" t="s">
        <v>603</v>
      </c>
      <c r="B251" t="s">
        <v>64</v>
      </c>
      <c r="C251" t="s">
        <v>70</v>
      </c>
      <c r="D251" t="s">
        <v>604</v>
      </c>
      <c r="E251" t="s">
        <v>95</v>
      </c>
      <c r="F251" s="8">
        <v>75</v>
      </c>
      <c r="G251">
        <v>1</v>
      </c>
      <c r="H251" s="1">
        <v>40</v>
      </c>
      <c r="I251" s="8">
        <v>45</v>
      </c>
    </row>
    <row r="252" spans="1:9" x14ac:dyDescent="0.3">
      <c r="A252" t="s">
        <v>605</v>
      </c>
      <c r="B252" t="s">
        <v>64</v>
      </c>
      <c r="C252" t="s">
        <v>70</v>
      </c>
      <c r="D252" t="s">
        <v>606</v>
      </c>
      <c r="E252" t="s">
        <v>84</v>
      </c>
      <c r="F252" s="8">
        <v>75</v>
      </c>
      <c r="G252">
        <v>1</v>
      </c>
      <c r="H252" s="1">
        <v>20</v>
      </c>
      <c r="I252" s="8">
        <v>60</v>
      </c>
    </row>
    <row r="253" spans="1:9" x14ac:dyDescent="0.3">
      <c r="A253" t="s">
        <v>607</v>
      </c>
      <c r="B253" t="s">
        <v>64</v>
      </c>
      <c r="C253" t="s">
        <v>70</v>
      </c>
      <c r="D253" t="s">
        <v>608</v>
      </c>
      <c r="E253" t="s">
        <v>93</v>
      </c>
      <c r="F253" s="8">
        <v>75</v>
      </c>
      <c r="G253">
        <v>10</v>
      </c>
      <c r="H253" s="1">
        <v>20</v>
      </c>
      <c r="I253" s="8">
        <v>600</v>
      </c>
    </row>
    <row r="254" spans="1:9" x14ac:dyDescent="0.3">
      <c r="A254" t="s">
        <v>609</v>
      </c>
      <c r="B254" t="s">
        <v>64</v>
      </c>
      <c r="C254" t="s">
        <v>70</v>
      </c>
      <c r="D254" t="s">
        <v>610</v>
      </c>
      <c r="E254" t="s">
        <v>96</v>
      </c>
      <c r="F254" s="8">
        <v>80</v>
      </c>
      <c r="G254">
        <v>4</v>
      </c>
      <c r="H254" s="1">
        <v>30</v>
      </c>
      <c r="I254" s="8">
        <v>224</v>
      </c>
    </row>
    <row r="255" spans="1:9" x14ac:dyDescent="0.3">
      <c r="A255" t="s">
        <v>611</v>
      </c>
      <c r="B255" t="s">
        <v>36</v>
      </c>
      <c r="C255" t="s">
        <v>69</v>
      </c>
      <c r="D255" t="s">
        <v>612</v>
      </c>
      <c r="E255" t="s">
        <v>79</v>
      </c>
      <c r="F255" s="8">
        <v>75</v>
      </c>
      <c r="G255">
        <v>2</v>
      </c>
      <c r="H255" s="1">
        <v>20</v>
      </c>
      <c r="I255" s="8">
        <v>120</v>
      </c>
    </row>
    <row r="256" spans="1:9" x14ac:dyDescent="0.3">
      <c r="A256" t="s">
        <v>613</v>
      </c>
      <c r="B256" t="s">
        <v>36</v>
      </c>
      <c r="C256" t="s">
        <v>69</v>
      </c>
      <c r="D256" t="s">
        <v>614</v>
      </c>
      <c r="E256" t="s">
        <v>86</v>
      </c>
      <c r="F256" s="8">
        <v>150</v>
      </c>
      <c r="G256">
        <v>3</v>
      </c>
      <c r="H256" s="1">
        <v>20</v>
      </c>
      <c r="I256" s="8">
        <v>360</v>
      </c>
    </row>
    <row r="257" spans="1:9" x14ac:dyDescent="0.3">
      <c r="A257" t="s">
        <v>615</v>
      </c>
      <c r="B257" t="s">
        <v>37</v>
      </c>
      <c r="C257" t="s">
        <v>69</v>
      </c>
      <c r="D257" t="s">
        <v>616</v>
      </c>
      <c r="E257" t="s">
        <v>80</v>
      </c>
      <c r="F257" s="8">
        <v>75</v>
      </c>
      <c r="G257">
        <v>7</v>
      </c>
      <c r="H257" s="1">
        <v>40</v>
      </c>
      <c r="I257" s="8">
        <v>315</v>
      </c>
    </row>
    <row r="258" spans="1:9" x14ac:dyDescent="0.3">
      <c r="A258" t="s">
        <v>617</v>
      </c>
      <c r="B258" t="s">
        <v>18</v>
      </c>
      <c r="C258" t="s">
        <v>69</v>
      </c>
      <c r="D258" t="s">
        <v>618</v>
      </c>
      <c r="E258" t="s">
        <v>90</v>
      </c>
      <c r="F258" s="8">
        <v>80</v>
      </c>
      <c r="G258">
        <v>8</v>
      </c>
      <c r="H258" s="1">
        <v>30</v>
      </c>
      <c r="I258" s="8">
        <v>448</v>
      </c>
    </row>
    <row r="259" spans="1:9" x14ac:dyDescent="0.3">
      <c r="A259" t="s">
        <v>619</v>
      </c>
      <c r="B259" t="s">
        <v>53</v>
      </c>
      <c r="C259" t="s">
        <v>69</v>
      </c>
      <c r="D259" t="s">
        <v>620</v>
      </c>
      <c r="E259" t="s">
        <v>101</v>
      </c>
      <c r="F259" s="8">
        <v>12</v>
      </c>
      <c r="G259">
        <v>10</v>
      </c>
      <c r="H259" s="1">
        <v>30</v>
      </c>
      <c r="I259" s="8">
        <v>84</v>
      </c>
    </row>
    <row r="260" spans="1:9" x14ac:dyDescent="0.3">
      <c r="A260" t="s">
        <v>621</v>
      </c>
      <c r="B260" t="s">
        <v>56</v>
      </c>
      <c r="C260" t="s">
        <v>69</v>
      </c>
      <c r="D260" t="s">
        <v>622</v>
      </c>
      <c r="E260" t="s">
        <v>83</v>
      </c>
      <c r="F260" s="8">
        <v>70</v>
      </c>
      <c r="G260">
        <v>9</v>
      </c>
      <c r="H260" s="1">
        <v>40</v>
      </c>
      <c r="I260" s="8">
        <v>378</v>
      </c>
    </row>
    <row r="261" spans="1:9" x14ac:dyDescent="0.3">
      <c r="A261" t="s">
        <v>623</v>
      </c>
      <c r="B261" t="s">
        <v>15</v>
      </c>
      <c r="C261" t="s">
        <v>69</v>
      </c>
      <c r="D261" t="s">
        <v>624</v>
      </c>
      <c r="E261" t="s">
        <v>83</v>
      </c>
      <c r="F261" s="8">
        <v>70</v>
      </c>
      <c r="G261">
        <v>2</v>
      </c>
      <c r="H261" s="1">
        <v>30</v>
      </c>
      <c r="I261" s="8">
        <v>98</v>
      </c>
    </row>
    <row r="262" spans="1:9" x14ac:dyDescent="0.3">
      <c r="A262" t="s">
        <v>625</v>
      </c>
      <c r="B262" t="s">
        <v>46</v>
      </c>
      <c r="C262" t="s">
        <v>69</v>
      </c>
      <c r="D262" t="s">
        <v>626</v>
      </c>
      <c r="E262" t="s">
        <v>92</v>
      </c>
      <c r="F262" s="8">
        <v>80</v>
      </c>
      <c r="G262">
        <v>6</v>
      </c>
      <c r="H262" s="1">
        <v>40</v>
      </c>
      <c r="I262" s="8">
        <v>288</v>
      </c>
    </row>
    <row r="263" spans="1:9" x14ac:dyDescent="0.3">
      <c r="A263" t="s">
        <v>627</v>
      </c>
      <c r="B263" t="s">
        <v>21</v>
      </c>
      <c r="C263" t="s">
        <v>69</v>
      </c>
      <c r="D263" t="s">
        <v>628</v>
      </c>
      <c r="E263" t="s">
        <v>101</v>
      </c>
      <c r="F263" s="8">
        <v>12</v>
      </c>
      <c r="G263">
        <v>5</v>
      </c>
      <c r="H263" s="1">
        <v>40</v>
      </c>
      <c r="I263" s="8">
        <v>36</v>
      </c>
    </row>
    <row r="264" spans="1:9" x14ac:dyDescent="0.3">
      <c r="A264" t="s">
        <v>629</v>
      </c>
      <c r="B264" t="s">
        <v>36</v>
      </c>
      <c r="C264" t="s">
        <v>69</v>
      </c>
      <c r="D264" t="s">
        <v>630</v>
      </c>
      <c r="E264" t="s">
        <v>91</v>
      </c>
      <c r="F264" s="8">
        <v>80</v>
      </c>
      <c r="G264">
        <v>7</v>
      </c>
      <c r="H264" s="1">
        <v>20</v>
      </c>
      <c r="I264" s="8">
        <v>448</v>
      </c>
    </row>
    <row r="265" spans="1:9" x14ac:dyDescent="0.3">
      <c r="A265" t="s">
        <v>631</v>
      </c>
      <c r="B265" t="s">
        <v>50</v>
      </c>
      <c r="C265" t="s">
        <v>69</v>
      </c>
      <c r="D265" t="s">
        <v>632</v>
      </c>
      <c r="E265" t="s">
        <v>98</v>
      </c>
      <c r="F265" s="8">
        <v>70</v>
      </c>
      <c r="G265">
        <v>8</v>
      </c>
      <c r="H265" s="1">
        <v>30</v>
      </c>
      <c r="I265" s="8">
        <v>392</v>
      </c>
    </row>
    <row r="266" spans="1:9" x14ac:dyDescent="0.3">
      <c r="A266" t="s">
        <v>633</v>
      </c>
      <c r="B266" t="s">
        <v>31</v>
      </c>
      <c r="C266" t="s">
        <v>69</v>
      </c>
      <c r="D266" t="s">
        <v>634</v>
      </c>
      <c r="E266" t="s">
        <v>80</v>
      </c>
      <c r="F266" s="8">
        <v>75</v>
      </c>
      <c r="G266">
        <v>2</v>
      </c>
      <c r="H266" s="1">
        <v>30</v>
      </c>
      <c r="I266" s="8">
        <v>105</v>
      </c>
    </row>
    <row r="267" spans="1:9" x14ac:dyDescent="0.3">
      <c r="A267" t="s">
        <v>635</v>
      </c>
      <c r="B267" t="s">
        <v>18</v>
      </c>
      <c r="C267" t="s">
        <v>77</v>
      </c>
      <c r="D267" t="s">
        <v>636</v>
      </c>
      <c r="E267" t="s">
        <v>96</v>
      </c>
      <c r="F267" s="8">
        <v>80</v>
      </c>
      <c r="G267">
        <v>8</v>
      </c>
      <c r="H267" s="1">
        <v>40</v>
      </c>
      <c r="I267" s="8">
        <v>384</v>
      </c>
    </row>
    <row r="268" spans="1:9" x14ac:dyDescent="0.3">
      <c r="A268" t="s">
        <v>637</v>
      </c>
      <c r="B268" t="s">
        <v>18</v>
      </c>
      <c r="C268" t="s">
        <v>77</v>
      </c>
      <c r="D268" t="s">
        <v>638</v>
      </c>
      <c r="E268" t="s">
        <v>79</v>
      </c>
      <c r="F268" s="8">
        <v>75</v>
      </c>
      <c r="G268">
        <v>6</v>
      </c>
      <c r="H268" s="1">
        <v>30</v>
      </c>
      <c r="I268" s="8">
        <v>315</v>
      </c>
    </row>
    <row r="269" spans="1:9" x14ac:dyDescent="0.3">
      <c r="A269" t="s">
        <v>639</v>
      </c>
      <c r="B269" t="s">
        <v>18</v>
      </c>
      <c r="C269" t="s">
        <v>77</v>
      </c>
      <c r="D269" t="s">
        <v>640</v>
      </c>
      <c r="E269" t="s">
        <v>86</v>
      </c>
      <c r="F269" s="8">
        <v>150</v>
      </c>
      <c r="G269">
        <v>3</v>
      </c>
      <c r="H269" s="1">
        <v>30</v>
      </c>
      <c r="I269" s="8">
        <v>315</v>
      </c>
    </row>
    <row r="270" spans="1:9" x14ac:dyDescent="0.3">
      <c r="A270" t="s">
        <v>641</v>
      </c>
      <c r="B270" t="s">
        <v>18</v>
      </c>
      <c r="C270" t="s">
        <v>77</v>
      </c>
      <c r="D270" t="s">
        <v>642</v>
      </c>
      <c r="E270" t="s">
        <v>83</v>
      </c>
      <c r="F270" s="8">
        <v>70</v>
      </c>
      <c r="G270">
        <v>9</v>
      </c>
      <c r="H270" s="1">
        <v>20</v>
      </c>
      <c r="I270" s="8">
        <v>504</v>
      </c>
    </row>
    <row r="271" spans="1:9" x14ac:dyDescent="0.3">
      <c r="A271" t="s">
        <v>643</v>
      </c>
      <c r="B271" t="s">
        <v>20</v>
      </c>
      <c r="C271" t="s">
        <v>77</v>
      </c>
      <c r="D271" t="s">
        <v>644</v>
      </c>
      <c r="E271" t="s">
        <v>87</v>
      </c>
      <c r="F271" s="8">
        <v>65</v>
      </c>
      <c r="G271">
        <v>4</v>
      </c>
      <c r="H271" s="1">
        <v>40</v>
      </c>
      <c r="I271" s="8">
        <v>156</v>
      </c>
    </row>
    <row r="272" spans="1:9" x14ac:dyDescent="0.3">
      <c r="A272" t="s">
        <v>645</v>
      </c>
      <c r="B272" t="s">
        <v>12</v>
      </c>
      <c r="C272" t="s">
        <v>77</v>
      </c>
      <c r="D272" t="s">
        <v>646</v>
      </c>
      <c r="E272" t="s">
        <v>84</v>
      </c>
      <c r="F272" s="8">
        <v>75</v>
      </c>
      <c r="G272">
        <v>4</v>
      </c>
      <c r="H272" s="1">
        <v>30</v>
      </c>
      <c r="I272" s="8">
        <v>210</v>
      </c>
    </row>
    <row r="273" spans="1:9" x14ac:dyDescent="0.3">
      <c r="A273" t="s">
        <v>647</v>
      </c>
      <c r="B273" t="s">
        <v>13</v>
      </c>
      <c r="C273" t="s">
        <v>77</v>
      </c>
      <c r="D273" t="s">
        <v>648</v>
      </c>
      <c r="E273" t="s">
        <v>98</v>
      </c>
      <c r="F273" s="8">
        <v>70</v>
      </c>
      <c r="G273">
        <v>8</v>
      </c>
      <c r="H273" s="1">
        <v>30</v>
      </c>
      <c r="I273" s="8">
        <v>392</v>
      </c>
    </row>
    <row r="274" spans="1:9" x14ac:dyDescent="0.3">
      <c r="A274" t="s">
        <v>649</v>
      </c>
      <c r="B274" t="s">
        <v>29</v>
      </c>
      <c r="C274" t="s">
        <v>77</v>
      </c>
      <c r="D274" t="s">
        <v>650</v>
      </c>
      <c r="E274" t="s">
        <v>98</v>
      </c>
      <c r="F274" s="8">
        <v>70</v>
      </c>
      <c r="G274">
        <v>5</v>
      </c>
      <c r="H274" s="1">
        <v>20</v>
      </c>
      <c r="I274" s="8">
        <v>280</v>
      </c>
    </row>
    <row r="275" spans="1:9" x14ac:dyDescent="0.3">
      <c r="A275" t="s">
        <v>651</v>
      </c>
      <c r="B275" t="s">
        <v>31</v>
      </c>
      <c r="C275" t="s">
        <v>77</v>
      </c>
      <c r="D275" t="s">
        <v>652</v>
      </c>
      <c r="E275" t="s">
        <v>92</v>
      </c>
      <c r="F275" s="8">
        <v>80</v>
      </c>
      <c r="G275">
        <v>7</v>
      </c>
      <c r="H275" s="1">
        <v>30</v>
      </c>
      <c r="I275" s="8">
        <v>392</v>
      </c>
    </row>
    <row r="276" spans="1:9" x14ac:dyDescent="0.3">
      <c r="A276" t="s">
        <v>653</v>
      </c>
      <c r="B276" t="s">
        <v>9</v>
      </c>
      <c r="C276" t="s">
        <v>77</v>
      </c>
      <c r="D276" t="s">
        <v>654</v>
      </c>
      <c r="E276" t="s">
        <v>80</v>
      </c>
      <c r="F276" s="8">
        <v>75</v>
      </c>
      <c r="G276">
        <v>4</v>
      </c>
      <c r="H276" s="1">
        <v>40</v>
      </c>
      <c r="I276" s="8">
        <v>180</v>
      </c>
    </row>
    <row r="277" spans="1:9" x14ac:dyDescent="0.3">
      <c r="A277" t="s">
        <v>655</v>
      </c>
      <c r="B277" t="s">
        <v>9</v>
      </c>
      <c r="C277" t="s">
        <v>77</v>
      </c>
      <c r="D277" t="s">
        <v>656</v>
      </c>
      <c r="E277" t="s">
        <v>92</v>
      </c>
      <c r="F277" s="8">
        <v>80</v>
      </c>
      <c r="G277">
        <v>8</v>
      </c>
      <c r="H277" s="1">
        <v>30</v>
      </c>
      <c r="I277" s="8">
        <v>448</v>
      </c>
    </row>
    <row r="278" spans="1:9" x14ac:dyDescent="0.3">
      <c r="A278" t="s">
        <v>657</v>
      </c>
      <c r="B278" t="s">
        <v>10</v>
      </c>
      <c r="C278" t="s">
        <v>76</v>
      </c>
      <c r="D278" t="s">
        <v>658</v>
      </c>
      <c r="E278" t="s">
        <v>98</v>
      </c>
      <c r="F278" s="8">
        <v>70</v>
      </c>
      <c r="G278">
        <v>8</v>
      </c>
      <c r="H278" s="1">
        <v>40</v>
      </c>
      <c r="I278" s="8">
        <v>336</v>
      </c>
    </row>
    <row r="279" spans="1:9" x14ac:dyDescent="0.3">
      <c r="A279" t="s">
        <v>659</v>
      </c>
      <c r="B279" t="s">
        <v>9</v>
      </c>
      <c r="C279" t="s">
        <v>77</v>
      </c>
      <c r="D279" t="s">
        <v>660</v>
      </c>
      <c r="E279" t="s">
        <v>96</v>
      </c>
      <c r="F279" s="8">
        <v>80</v>
      </c>
      <c r="G279">
        <v>9</v>
      </c>
      <c r="H279" s="1">
        <v>40</v>
      </c>
      <c r="I279" s="8">
        <v>432</v>
      </c>
    </row>
    <row r="280" spans="1:9" x14ac:dyDescent="0.3">
      <c r="A280" t="s">
        <v>661</v>
      </c>
      <c r="B280" t="s">
        <v>9</v>
      </c>
      <c r="C280" t="s">
        <v>77</v>
      </c>
      <c r="D280" t="s">
        <v>662</v>
      </c>
      <c r="E280" t="s">
        <v>86</v>
      </c>
      <c r="F280" s="8">
        <v>150</v>
      </c>
      <c r="G280">
        <v>5</v>
      </c>
      <c r="H280" s="1">
        <v>30</v>
      </c>
      <c r="I280" s="8">
        <v>525</v>
      </c>
    </row>
    <row r="281" spans="1:9" x14ac:dyDescent="0.3">
      <c r="A281" t="s">
        <v>663</v>
      </c>
      <c r="B281" t="s">
        <v>9</v>
      </c>
      <c r="C281" t="s">
        <v>77</v>
      </c>
      <c r="D281" t="s">
        <v>664</v>
      </c>
      <c r="E281" t="s">
        <v>86</v>
      </c>
      <c r="F281" s="8">
        <v>150</v>
      </c>
      <c r="G281">
        <v>8</v>
      </c>
      <c r="H281" s="1">
        <v>20</v>
      </c>
      <c r="I281" s="8">
        <v>960</v>
      </c>
    </row>
    <row r="282" spans="1:9" x14ac:dyDescent="0.3">
      <c r="A282" t="s">
        <v>665</v>
      </c>
      <c r="B282" t="s">
        <v>9</v>
      </c>
      <c r="C282" t="s">
        <v>77</v>
      </c>
      <c r="D282" t="s">
        <v>666</v>
      </c>
      <c r="E282" t="s">
        <v>84</v>
      </c>
      <c r="F282" s="8">
        <v>75</v>
      </c>
      <c r="G282">
        <v>5</v>
      </c>
      <c r="H282" s="1">
        <v>20</v>
      </c>
      <c r="I282" s="8">
        <v>300</v>
      </c>
    </row>
    <row r="283" spans="1:9" x14ac:dyDescent="0.3">
      <c r="A283" t="s">
        <v>430</v>
      </c>
      <c r="B283" t="s">
        <v>9</v>
      </c>
      <c r="C283" t="s">
        <v>77</v>
      </c>
      <c r="D283" t="s">
        <v>667</v>
      </c>
      <c r="E283" t="s">
        <v>100</v>
      </c>
      <c r="F283" s="8">
        <v>25</v>
      </c>
      <c r="G283">
        <v>3</v>
      </c>
      <c r="H283" s="1">
        <v>20</v>
      </c>
      <c r="I283" s="8">
        <v>60</v>
      </c>
    </row>
    <row r="284" spans="1:9" x14ac:dyDescent="0.3">
      <c r="A284" t="s">
        <v>668</v>
      </c>
      <c r="B284" t="s">
        <v>9</v>
      </c>
      <c r="C284" t="s">
        <v>77</v>
      </c>
      <c r="D284" t="s">
        <v>669</v>
      </c>
      <c r="E284" t="s">
        <v>84</v>
      </c>
      <c r="F284" s="8">
        <v>75</v>
      </c>
      <c r="G284">
        <v>2</v>
      </c>
      <c r="H284" s="1">
        <v>30</v>
      </c>
      <c r="I284" s="8">
        <v>105</v>
      </c>
    </row>
    <row r="285" spans="1:9" x14ac:dyDescent="0.3">
      <c r="A285" t="s">
        <v>670</v>
      </c>
      <c r="B285" t="s">
        <v>9</v>
      </c>
      <c r="C285" t="s">
        <v>77</v>
      </c>
      <c r="D285" t="s">
        <v>671</v>
      </c>
      <c r="E285" t="s">
        <v>83</v>
      </c>
      <c r="F285" s="8">
        <v>70</v>
      </c>
      <c r="G285">
        <v>5</v>
      </c>
      <c r="H285" s="1">
        <v>20</v>
      </c>
      <c r="I285" s="8">
        <v>280</v>
      </c>
    </row>
    <row r="286" spans="1:9" x14ac:dyDescent="0.3">
      <c r="A286" t="s">
        <v>672</v>
      </c>
      <c r="B286" t="s">
        <v>9</v>
      </c>
      <c r="C286" t="s">
        <v>77</v>
      </c>
      <c r="D286" t="s">
        <v>673</v>
      </c>
      <c r="E286" t="s">
        <v>82</v>
      </c>
      <c r="F286" s="8">
        <v>65</v>
      </c>
      <c r="G286">
        <v>5</v>
      </c>
      <c r="H286" s="1">
        <v>30</v>
      </c>
      <c r="I286" s="8">
        <v>227.5</v>
      </c>
    </row>
    <row r="287" spans="1:9" x14ac:dyDescent="0.3">
      <c r="A287" t="s">
        <v>674</v>
      </c>
      <c r="B287" t="s">
        <v>10</v>
      </c>
      <c r="C287" t="s">
        <v>76</v>
      </c>
      <c r="D287" t="s">
        <v>675</v>
      </c>
      <c r="E287" t="s">
        <v>82</v>
      </c>
      <c r="F287" s="8">
        <v>65</v>
      </c>
      <c r="G287">
        <v>5</v>
      </c>
      <c r="H287" s="1">
        <v>30</v>
      </c>
      <c r="I287" s="8">
        <v>227.5</v>
      </c>
    </row>
    <row r="288" spans="1:9" x14ac:dyDescent="0.3">
      <c r="A288" t="s">
        <v>676</v>
      </c>
      <c r="B288" t="s">
        <v>10</v>
      </c>
      <c r="C288" t="s">
        <v>76</v>
      </c>
      <c r="D288" t="s">
        <v>677</v>
      </c>
      <c r="E288" t="s">
        <v>84</v>
      </c>
      <c r="F288" s="8">
        <v>75</v>
      </c>
      <c r="G288">
        <v>1</v>
      </c>
      <c r="H288" s="1">
        <v>30</v>
      </c>
      <c r="I288" s="8">
        <v>52.5</v>
      </c>
    </row>
    <row r="289" spans="1:9" x14ac:dyDescent="0.3">
      <c r="A289" t="s">
        <v>678</v>
      </c>
      <c r="B289" t="s">
        <v>10</v>
      </c>
      <c r="C289" t="s">
        <v>76</v>
      </c>
      <c r="D289" t="s">
        <v>679</v>
      </c>
      <c r="E289" t="s">
        <v>89</v>
      </c>
      <c r="F289" s="8">
        <v>80</v>
      </c>
      <c r="G289">
        <v>4</v>
      </c>
      <c r="H289" s="1">
        <v>20</v>
      </c>
      <c r="I289" s="8">
        <v>256</v>
      </c>
    </row>
    <row r="290" spans="1:9" x14ac:dyDescent="0.3">
      <c r="A290" t="s">
        <v>680</v>
      </c>
      <c r="B290" t="s">
        <v>9</v>
      </c>
      <c r="C290" t="s">
        <v>73</v>
      </c>
      <c r="D290" t="s">
        <v>681</v>
      </c>
      <c r="E290" t="s">
        <v>100</v>
      </c>
      <c r="F290" s="8">
        <v>25</v>
      </c>
      <c r="G290">
        <v>2</v>
      </c>
      <c r="H290" s="1">
        <v>20</v>
      </c>
      <c r="I290" s="8">
        <v>40</v>
      </c>
    </row>
    <row r="291" spans="1:9" x14ac:dyDescent="0.3">
      <c r="A291" t="s">
        <v>682</v>
      </c>
      <c r="B291" t="s">
        <v>9</v>
      </c>
      <c r="C291" t="s">
        <v>73</v>
      </c>
      <c r="D291" t="s">
        <v>683</v>
      </c>
      <c r="E291" t="s">
        <v>89</v>
      </c>
      <c r="F291" s="8">
        <v>80</v>
      </c>
      <c r="G291">
        <v>2</v>
      </c>
      <c r="H291" s="1">
        <v>20</v>
      </c>
      <c r="I291" s="8">
        <v>128</v>
      </c>
    </row>
    <row r="292" spans="1:9" x14ac:dyDescent="0.3">
      <c r="A292" t="s">
        <v>684</v>
      </c>
      <c r="B292" t="s">
        <v>9</v>
      </c>
      <c r="C292" t="s">
        <v>73</v>
      </c>
      <c r="D292" t="s">
        <v>685</v>
      </c>
      <c r="E292" t="s">
        <v>87</v>
      </c>
      <c r="F292" s="8">
        <v>65</v>
      </c>
      <c r="G292">
        <v>1</v>
      </c>
      <c r="H292" s="1">
        <v>30</v>
      </c>
      <c r="I292" s="8">
        <v>45.5</v>
      </c>
    </row>
    <row r="293" spans="1:9" x14ac:dyDescent="0.3">
      <c r="A293" t="s">
        <v>686</v>
      </c>
      <c r="B293" t="s">
        <v>10</v>
      </c>
      <c r="C293" t="s">
        <v>76</v>
      </c>
      <c r="D293" t="s">
        <v>687</v>
      </c>
      <c r="E293" t="s">
        <v>88</v>
      </c>
      <c r="F293" s="8">
        <v>70</v>
      </c>
      <c r="G293">
        <v>9</v>
      </c>
      <c r="H293" s="1">
        <v>20</v>
      </c>
      <c r="I293" s="8">
        <v>504</v>
      </c>
    </row>
    <row r="294" spans="1:9" x14ac:dyDescent="0.3">
      <c r="A294" t="s">
        <v>688</v>
      </c>
      <c r="B294" t="s">
        <v>10</v>
      </c>
      <c r="C294" t="s">
        <v>76</v>
      </c>
      <c r="D294" t="s">
        <v>689</v>
      </c>
      <c r="E294" t="s">
        <v>100</v>
      </c>
      <c r="F294" s="8">
        <v>25</v>
      </c>
      <c r="G294">
        <v>9</v>
      </c>
      <c r="H294" s="1">
        <v>30</v>
      </c>
      <c r="I294" s="8">
        <v>157.5</v>
      </c>
    </row>
    <row r="295" spans="1:9" x14ac:dyDescent="0.3">
      <c r="A295" t="s">
        <v>690</v>
      </c>
      <c r="B295" t="s">
        <v>10</v>
      </c>
      <c r="C295" t="s">
        <v>76</v>
      </c>
      <c r="D295" t="s">
        <v>691</v>
      </c>
      <c r="E295" t="s">
        <v>87</v>
      </c>
      <c r="F295" s="8">
        <v>65</v>
      </c>
      <c r="G295">
        <v>9</v>
      </c>
      <c r="H295" s="1">
        <v>30</v>
      </c>
      <c r="I295" s="8">
        <v>409.5</v>
      </c>
    </row>
    <row r="296" spans="1:9" x14ac:dyDescent="0.3">
      <c r="A296" t="s">
        <v>692</v>
      </c>
      <c r="B296" t="s">
        <v>62</v>
      </c>
      <c r="C296" t="s">
        <v>67</v>
      </c>
      <c r="D296" t="s">
        <v>693</v>
      </c>
      <c r="E296" t="s">
        <v>85</v>
      </c>
      <c r="F296" s="8">
        <v>75</v>
      </c>
      <c r="G296">
        <v>7</v>
      </c>
      <c r="H296" s="1">
        <v>20</v>
      </c>
      <c r="I296" s="8">
        <v>420</v>
      </c>
    </row>
    <row r="297" spans="1:9" x14ac:dyDescent="0.3">
      <c r="A297" t="s">
        <v>694</v>
      </c>
      <c r="B297" t="s">
        <v>62</v>
      </c>
      <c r="C297" t="s">
        <v>67</v>
      </c>
      <c r="D297" t="s">
        <v>695</v>
      </c>
      <c r="E297" t="s">
        <v>84</v>
      </c>
      <c r="F297" s="8">
        <v>75</v>
      </c>
      <c r="G297">
        <v>3</v>
      </c>
      <c r="H297" s="1">
        <v>30</v>
      </c>
      <c r="I297" s="8">
        <v>157.5</v>
      </c>
    </row>
    <row r="298" spans="1:9" x14ac:dyDescent="0.3">
      <c r="A298" t="s">
        <v>696</v>
      </c>
      <c r="B298" t="s">
        <v>62</v>
      </c>
      <c r="C298" t="s">
        <v>67</v>
      </c>
      <c r="D298" t="s">
        <v>697</v>
      </c>
      <c r="E298" t="s">
        <v>82</v>
      </c>
      <c r="F298" s="8">
        <v>65</v>
      </c>
      <c r="G298">
        <v>5</v>
      </c>
      <c r="H298" s="1">
        <v>40</v>
      </c>
      <c r="I298" s="8">
        <v>195</v>
      </c>
    </row>
    <row r="299" spans="1:9" x14ac:dyDescent="0.3">
      <c r="A299" t="s">
        <v>698</v>
      </c>
      <c r="B299" t="s">
        <v>62</v>
      </c>
      <c r="C299" t="s">
        <v>67</v>
      </c>
      <c r="D299" t="s">
        <v>699</v>
      </c>
      <c r="E299" t="s">
        <v>85</v>
      </c>
      <c r="F299" s="8">
        <v>75</v>
      </c>
      <c r="G299">
        <v>6</v>
      </c>
      <c r="H299" s="1">
        <v>40</v>
      </c>
      <c r="I299" s="8">
        <v>270</v>
      </c>
    </row>
    <row r="300" spans="1:9" x14ac:dyDescent="0.3">
      <c r="A300" t="s">
        <v>700</v>
      </c>
      <c r="B300" t="s">
        <v>62</v>
      </c>
      <c r="C300" t="s">
        <v>67</v>
      </c>
      <c r="D300" t="s">
        <v>701</v>
      </c>
      <c r="E300" t="s">
        <v>98</v>
      </c>
      <c r="F300" s="8">
        <v>70</v>
      </c>
      <c r="G300">
        <v>7</v>
      </c>
      <c r="H300" s="1">
        <v>20</v>
      </c>
      <c r="I300" s="8">
        <v>392</v>
      </c>
    </row>
    <row r="301" spans="1:9" x14ac:dyDescent="0.3">
      <c r="A301" t="s">
        <v>702</v>
      </c>
      <c r="B301" t="s">
        <v>62</v>
      </c>
      <c r="C301" t="s">
        <v>67</v>
      </c>
      <c r="D301" t="s">
        <v>263</v>
      </c>
      <c r="E301" t="s">
        <v>95</v>
      </c>
      <c r="F301" s="8">
        <v>75</v>
      </c>
      <c r="G301">
        <v>7</v>
      </c>
      <c r="H301" s="1">
        <v>30</v>
      </c>
      <c r="I301" s="8">
        <v>367.5</v>
      </c>
    </row>
    <row r="302" spans="1:9" x14ac:dyDescent="0.3">
      <c r="A302" t="s">
        <v>703</v>
      </c>
      <c r="B302" t="s">
        <v>62</v>
      </c>
      <c r="C302" t="s">
        <v>67</v>
      </c>
      <c r="D302" t="s">
        <v>704</v>
      </c>
      <c r="E302" t="s">
        <v>85</v>
      </c>
      <c r="F302" s="8">
        <v>75</v>
      </c>
      <c r="G302">
        <v>8</v>
      </c>
      <c r="H302" s="1">
        <v>30</v>
      </c>
      <c r="I302" s="8">
        <v>420</v>
      </c>
    </row>
    <row r="303" spans="1:9" x14ac:dyDescent="0.3">
      <c r="A303" t="s">
        <v>705</v>
      </c>
      <c r="B303" t="s">
        <v>62</v>
      </c>
      <c r="C303" t="s">
        <v>67</v>
      </c>
      <c r="D303" t="s">
        <v>706</v>
      </c>
      <c r="E303" t="s">
        <v>101</v>
      </c>
      <c r="F303" s="8">
        <v>12</v>
      </c>
      <c r="G303">
        <v>1</v>
      </c>
      <c r="H303" s="1">
        <v>40</v>
      </c>
      <c r="I303" s="8">
        <v>7.2</v>
      </c>
    </row>
    <row r="304" spans="1:9" x14ac:dyDescent="0.3">
      <c r="A304" t="s">
        <v>707</v>
      </c>
      <c r="B304" t="s">
        <v>62</v>
      </c>
      <c r="C304" t="s">
        <v>67</v>
      </c>
      <c r="D304" t="s">
        <v>708</v>
      </c>
      <c r="E304" t="s">
        <v>95</v>
      </c>
      <c r="F304" s="8">
        <v>75</v>
      </c>
      <c r="G304">
        <v>1</v>
      </c>
      <c r="H304" s="1">
        <v>40</v>
      </c>
      <c r="I304" s="8">
        <v>45</v>
      </c>
    </row>
    <row r="305" spans="1:9" x14ac:dyDescent="0.3">
      <c r="A305" t="s">
        <v>709</v>
      </c>
      <c r="B305" t="s">
        <v>62</v>
      </c>
      <c r="C305" t="s">
        <v>67</v>
      </c>
      <c r="D305" t="s">
        <v>710</v>
      </c>
      <c r="E305" t="s">
        <v>99</v>
      </c>
      <c r="F305" s="8">
        <v>30</v>
      </c>
      <c r="G305">
        <v>3</v>
      </c>
      <c r="H305" s="1">
        <v>40</v>
      </c>
      <c r="I305" s="8">
        <v>54</v>
      </c>
    </row>
    <row r="306" spans="1:9" x14ac:dyDescent="0.3">
      <c r="A306" t="s">
        <v>711</v>
      </c>
      <c r="B306" t="s">
        <v>62</v>
      </c>
      <c r="C306" t="s">
        <v>67</v>
      </c>
      <c r="D306" t="s">
        <v>712</v>
      </c>
      <c r="E306" t="s">
        <v>90</v>
      </c>
      <c r="F306" s="8">
        <v>80</v>
      </c>
      <c r="G306">
        <v>2</v>
      </c>
      <c r="H306" s="1">
        <v>40</v>
      </c>
      <c r="I306" s="8">
        <v>96</v>
      </c>
    </row>
    <row r="307" spans="1:9" x14ac:dyDescent="0.3">
      <c r="A307" t="s">
        <v>713</v>
      </c>
      <c r="B307" t="s">
        <v>62</v>
      </c>
      <c r="C307" t="s">
        <v>67</v>
      </c>
      <c r="D307" t="s">
        <v>714</v>
      </c>
      <c r="E307" t="s">
        <v>87</v>
      </c>
      <c r="F307" s="8">
        <v>65</v>
      </c>
      <c r="G307">
        <v>6</v>
      </c>
      <c r="H307" s="1">
        <v>20</v>
      </c>
      <c r="I307" s="8">
        <v>312</v>
      </c>
    </row>
    <row r="308" spans="1:9" x14ac:dyDescent="0.3">
      <c r="A308" t="s">
        <v>715</v>
      </c>
      <c r="B308" t="s">
        <v>16</v>
      </c>
      <c r="C308" t="s">
        <v>67</v>
      </c>
      <c r="D308" t="s">
        <v>716</v>
      </c>
      <c r="E308" t="s">
        <v>101</v>
      </c>
      <c r="F308" s="8">
        <v>12</v>
      </c>
      <c r="G308">
        <v>4</v>
      </c>
      <c r="H308" s="1">
        <v>30</v>
      </c>
      <c r="I308" s="8">
        <v>33.6</v>
      </c>
    </row>
    <row r="309" spans="1:9" x14ac:dyDescent="0.3">
      <c r="A309" t="s">
        <v>717</v>
      </c>
      <c r="B309" t="s">
        <v>16</v>
      </c>
      <c r="C309" t="s">
        <v>67</v>
      </c>
      <c r="D309" t="s">
        <v>718</v>
      </c>
      <c r="E309" t="s">
        <v>81</v>
      </c>
      <c r="F309" s="8">
        <v>90</v>
      </c>
      <c r="G309">
        <v>9</v>
      </c>
      <c r="H309" s="1">
        <v>30</v>
      </c>
      <c r="I309" s="8">
        <v>567</v>
      </c>
    </row>
    <row r="310" spans="1:9" x14ac:dyDescent="0.3">
      <c r="A310" t="s">
        <v>719</v>
      </c>
      <c r="B310" t="s">
        <v>16</v>
      </c>
      <c r="C310" t="s">
        <v>67</v>
      </c>
      <c r="D310" t="s">
        <v>720</v>
      </c>
      <c r="E310" t="s">
        <v>92</v>
      </c>
      <c r="F310" s="8">
        <v>80</v>
      </c>
      <c r="G310">
        <v>1</v>
      </c>
      <c r="H310" s="1">
        <v>30</v>
      </c>
      <c r="I310" s="8">
        <v>56</v>
      </c>
    </row>
    <row r="311" spans="1:9" x14ac:dyDescent="0.3">
      <c r="A311" t="s">
        <v>721</v>
      </c>
      <c r="B311" t="s">
        <v>16</v>
      </c>
      <c r="C311" t="s">
        <v>67</v>
      </c>
      <c r="D311" t="s">
        <v>722</v>
      </c>
      <c r="E311" t="s">
        <v>98</v>
      </c>
      <c r="F311" s="8">
        <v>70</v>
      </c>
      <c r="G311">
        <v>4</v>
      </c>
      <c r="H311" s="1">
        <v>30</v>
      </c>
      <c r="I311" s="8">
        <v>196</v>
      </c>
    </row>
    <row r="312" spans="1:9" x14ac:dyDescent="0.3">
      <c r="A312" t="s">
        <v>723</v>
      </c>
      <c r="B312" t="s">
        <v>16</v>
      </c>
      <c r="C312" t="s">
        <v>67</v>
      </c>
      <c r="D312" t="s">
        <v>724</v>
      </c>
      <c r="E312" t="s">
        <v>84</v>
      </c>
      <c r="F312" s="8">
        <v>75</v>
      </c>
      <c r="G312">
        <v>5</v>
      </c>
      <c r="H312" s="1">
        <v>20</v>
      </c>
      <c r="I312" s="8">
        <v>300</v>
      </c>
    </row>
    <row r="313" spans="1:9" x14ac:dyDescent="0.3">
      <c r="A313" t="s">
        <v>725</v>
      </c>
      <c r="B313" t="s">
        <v>16</v>
      </c>
      <c r="C313" t="s">
        <v>67</v>
      </c>
      <c r="D313" t="s">
        <v>726</v>
      </c>
      <c r="E313" t="s">
        <v>93</v>
      </c>
      <c r="F313" s="8">
        <v>75</v>
      </c>
      <c r="G313">
        <v>8</v>
      </c>
      <c r="H313" s="1">
        <v>40</v>
      </c>
      <c r="I313" s="8">
        <v>360</v>
      </c>
    </row>
    <row r="314" spans="1:9" x14ac:dyDescent="0.3">
      <c r="A314" t="s">
        <v>719</v>
      </c>
      <c r="B314" t="s">
        <v>16</v>
      </c>
      <c r="C314" t="s">
        <v>67</v>
      </c>
      <c r="D314" t="s">
        <v>727</v>
      </c>
      <c r="E314" t="s">
        <v>84</v>
      </c>
      <c r="F314" s="8">
        <v>75</v>
      </c>
      <c r="G314">
        <v>6</v>
      </c>
      <c r="H314" s="1">
        <v>30</v>
      </c>
      <c r="I314" s="8">
        <v>315</v>
      </c>
    </row>
    <row r="315" spans="1:9" x14ac:dyDescent="0.3">
      <c r="A315" t="s">
        <v>426</v>
      </c>
      <c r="B315" t="s">
        <v>16</v>
      </c>
      <c r="C315" t="s">
        <v>67</v>
      </c>
      <c r="D315" t="s">
        <v>728</v>
      </c>
      <c r="E315" t="s">
        <v>82</v>
      </c>
      <c r="F315" s="8">
        <v>65</v>
      </c>
      <c r="G315">
        <v>1</v>
      </c>
      <c r="H315" s="1">
        <v>20</v>
      </c>
      <c r="I315" s="8">
        <v>52</v>
      </c>
    </row>
    <row r="316" spans="1:9" x14ac:dyDescent="0.3">
      <c r="A316" t="s">
        <v>729</v>
      </c>
      <c r="B316" t="s">
        <v>16</v>
      </c>
      <c r="C316" t="s">
        <v>67</v>
      </c>
      <c r="D316" t="s">
        <v>730</v>
      </c>
      <c r="E316" t="s">
        <v>90</v>
      </c>
      <c r="F316" s="8">
        <v>80</v>
      </c>
      <c r="G316">
        <v>5</v>
      </c>
      <c r="H316" s="1">
        <v>40</v>
      </c>
      <c r="I316" s="8">
        <v>240</v>
      </c>
    </row>
    <row r="317" spans="1:9" x14ac:dyDescent="0.3">
      <c r="A317" t="s">
        <v>731</v>
      </c>
      <c r="B317" t="s">
        <v>17</v>
      </c>
      <c r="C317" t="s">
        <v>67</v>
      </c>
      <c r="D317" t="s">
        <v>732</v>
      </c>
      <c r="E317" t="s">
        <v>80</v>
      </c>
      <c r="F317" s="8">
        <v>75</v>
      </c>
      <c r="G317">
        <v>4</v>
      </c>
      <c r="H317" s="1">
        <v>40</v>
      </c>
      <c r="I317" s="8">
        <v>180</v>
      </c>
    </row>
    <row r="318" spans="1:9" x14ac:dyDescent="0.3">
      <c r="A318" t="s">
        <v>733</v>
      </c>
      <c r="B318" t="s">
        <v>17</v>
      </c>
      <c r="C318" t="s">
        <v>67</v>
      </c>
      <c r="D318" t="s">
        <v>734</v>
      </c>
      <c r="E318" t="s">
        <v>81</v>
      </c>
      <c r="F318" s="8">
        <v>90</v>
      </c>
      <c r="G318">
        <v>10</v>
      </c>
      <c r="H318" s="1">
        <v>40</v>
      </c>
      <c r="I318" s="8">
        <v>540</v>
      </c>
    </row>
    <row r="319" spans="1:9" x14ac:dyDescent="0.3">
      <c r="A319" t="s">
        <v>735</v>
      </c>
      <c r="B319" t="s">
        <v>17</v>
      </c>
      <c r="C319" t="s">
        <v>67</v>
      </c>
      <c r="D319" t="s">
        <v>736</v>
      </c>
      <c r="E319" t="s">
        <v>85</v>
      </c>
      <c r="F319" s="8">
        <v>75</v>
      </c>
      <c r="G319">
        <v>2</v>
      </c>
      <c r="H319" s="1">
        <v>20</v>
      </c>
      <c r="I319" s="8">
        <v>120</v>
      </c>
    </row>
    <row r="320" spans="1:9" x14ac:dyDescent="0.3">
      <c r="A320" t="s">
        <v>737</v>
      </c>
      <c r="B320" t="s">
        <v>17</v>
      </c>
      <c r="C320" t="s">
        <v>67</v>
      </c>
      <c r="D320" t="s">
        <v>738</v>
      </c>
      <c r="E320" t="s">
        <v>90</v>
      </c>
      <c r="F320" s="8">
        <v>80</v>
      </c>
      <c r="G320">
        <v>10</v>
      </c>
      <c r="H320" s="1">
        <v>30</v>
      </c>
      <c r="I320" s="8">
        <v>560</v>
      </c>
    </row>
    <row r="321" spans="1:9" x14ac:dyDescent="0.3">
      <c r="A321" t="s">
        <v>739</v>
      </c>
      <c r="B321" t="s">
        <v>17</v>
      </c>
      <c r="C321" t="s">
        <v>67</v>
      </c>
      <c r="D321" t="s">
        <v>740</v>
      </c>
      <c r="E321" t="s">
        <v>98</v>
      </c>
      <c r="F321" s="8">
        <v>70</v>
      </c>
      <c r="G321">
        <v>2</v>
      </c>
      <c r="H321" s="1">
        <v>20</v>
      </c>
      <c r="I321" s="8">
        <v>112</v>
      </c>
    </row>
    <row r="322" spans="1:9" x14ac:dyDescent="0.3">
      <c r="A322" t="s">
        <v>741</v>
      </c>
      <c r="B322" t="s">
        <v>16</v>
      </c>
      <c r="C322" t="s">
        <v>67</v>
      </c>
      <c r="D322" t="s">
        <v>742</v>
      </c>
      <c r="E322" t="s">
        <v>87</v>
      </c>
      <c r="F322" s="8">
        <v>65</v>
      </c>
      <c r="G322">
        <v>3</v>
      </c>
      <c r="H322" s="1">
        <v>20</v>
      </c>
      <c r="I322" s="8">
        <v>156</v>
      </c>
    </row>
    <row r="323" spans="1:9" x14ac:dyDescent="0.3">
      <c r="A323" t="s">
        <v>743</v>
      </c>
      <c r="B323" t="s">
        <v>16</v>
      </c>
      <c r="C323" t="s">
        <v>67</v>
      </c>
      <c r="D323" t="s">
        <v>744</v>
      </c>
      <c r="E323" t="s">
        <v>100</v>
      </c>
      <c r="F323" s="8">
        <v>25</v>
      </c>
      <c r="G323">
        <v>9</v>
      </c>
      <c r="H323" s="1">
        <v>40</v>
      </c>
      <c r="I323" s="8">
        <v>135</v>
      </c>
    </row>
    <row r="324" spans="1:9" x14ac:dyDescent="0.3">
      <c r="A324" t="s">
        <v>745</v>
      </c>
      <c r="B324" t="s">
        <v>16</v>
      </c>
      <c r="C324" t="s">
        <v>67</v>
      </c>
      <c r="D324" t="s">
        <v>746</v>
      </c>
      <c r="E324" t="s">
        <v>86</v>
      </c>
      <c r="F324" s="8">
        <v>150</v>
      </c>
      <c r="G324">
        <v>9</v>
      </c>
      <c r="H324" s="1">
        <v>30</v>
      </c>
      <c r="I324" s="8">
        <v>945</v>
      </c>
    </row>
    <row r="325" spans="1:9" x14ac:dyDescent="0.3">
      <c r="A325" t="s">
        <v>747</v>
      </c>
      <c r="B325" t="s">
        <v>16</v>
      </c>
      <c r="C325" t="s">
        <v>67</v>
      </c>
      <c r="D325" t="s">
        <v>748</v>
      </c>
      <c r="E325" t="s">
        <v>82</v>
      </c>
      <c r="F325" s="8">
        <v>65</v>
      </c>
      <c r="G325">
        <v>1</v>
      </c>
      <c r="H325" s="1">
        <v>40</v>
      </c>
      <c r="I325" s="8">
        <v>39</v>
      </c>
    </row>
    <row r="326" spans="1:9" x14ac:dyDescent="0.3">
      <c r="A326" t="s">
        <v>749</v>
      </c>
      <c r="B326" t="s">
        <v>16</v>
      </c>
      <c r="C326" t="s">
        <v>67</v>
      </c>
      <c r="D326" t="s">
        <v>750</v>
      </c>
      <c r="E326" t="s">
        <v>95</v>
      </c>
      <c r="F326" s="8">
        <v>75</v>
      </c>
      <c r="G326">
        <v>5</v>
      </c>
      <c r="H326" s="1">
        <v>40</v>
      </c>
      <c r="I326" s="8">
        <v>225</v>
      </c>
    </row>
    <row r="327" spans="1:9" x14ac:dyDescent="0.3">
      <c r="A327" t="s">
        <v>751</v>
      </c>
      <c r="B327" t="s">
        <v>61</v>
      </c>
      <c r="C327" t="s">
        <v>69</v>
      </c>
      <c r="D327" t="s">
        <v>752</v>
      </c>
      <c r="E327" t="s">
        <v>88</v>
      </c>
      <c r="F327" s="8">
        <v>70</v>
      </c>
      <c r="G327">
        <v>10</v>
      </c>
      <c r="H327" s="1">
        <v>30</v>
      </c>
      <c r="I327" s="8">
        <v>490</v>
      </c>
    </row>
    <row r="328" spans="1:9" x14ac:dyDescent="0.3">
      <c r="A328" t="s">
        <v>753</v>
      </c>
      <c r="B328" t="s">
        <v>64</v>
      </c>
      <c r="C328" t="s">
        <v>70</v>
      </c>
      <c r="D328" t="s">
        <v>754</v>
      </c>
      <c r="E328" t="s">
        <v>89</v>
      </c>
      <c r="F328" s="8">
        <v>80</v>
      </c>
      <c r="G328">
        <v>8</v>
      </c>
      <c r="H328" s="1">
        <v>30</v>
      </c>
      <c r="I328" s="8">
        <v>448</v>
      </c>
    </row>
    <row r="329" spans="1:9" x14ac:dyDescent="0.3">
      <c r="A329" t="s">
        <v>617</v>
      </c>
      <c r="B329" t="s">
        <v>64</v>
      </c>
      <c r="C329" t="s">
        <v>70</v>
      </c>
      <c r="D329" t="s">
        <v>755</v>
      </c>
      <c r="E329" t="s">
        <v>93</v>
      </c>
      <c r="F329" s="8">
        <v>75</v>
      </c>
      <c r="G329">
        <v>6</v>
      </c>
      <c r="H329" s="1">
        <v>40</v>
      </c>
      <c r="I329" s="8">
        <v>270</v>
      </c>
    </row>
    <row r="330" spans="1:9" x14ac:dyDescent="0.3">
      <c r="A330" t="s">
        <v>756</v>
      </c>
      <c r="B330" t="s">
        <v>64</v>
      </c>
      <c r="C330" t="s">
        <v>70</v>
      </c>
      <c r="D330" t="s">
        <v>757</v>
      </c>
      <c r="E330" t="s">
        <v>98</v>
      </c>
      <c r="F330" s="8">
        <v>70</v>
      </c>
      <c r="G330">
        <v>2</v>
      </c>
      <c r="H330" s="1">
        <v>30</v>
      </c>
      <c r="I330" s="8">
        <v>98</v>
      </c>
    </row>
    <row r="331" spans="1:9" x14ac:dyDescent="0.3">
      <c r="A331" t="s">
        <v>758</v>
      </c>
      <c r="B331" t="s">
        <v>64</v>
      </c>
      <c r="C331" t="s">
        <v>70</v>
      </c>
      <c r="D331" t="s">
        <v>759</v>
      </c>
      <c r="E331" t="s">
        <v>95</v>
      </c>
      <c r="F331" s="8">
        <v>75</v>
      </c>
      <c r="G331">
        <v>7</v>
      </c>
      <c r="H331" s="1">
        <v>20</v>
      </c>
      <c r="I331" s="8">
        <v>420</v>
      </c>
    </row>
    <row r="332" spans="1:9" x14ac:dyDescent="0.3">
      <c r="A332" t="s">
        <v>760</v>
      </c>
      <c r="B332" t="s">
        <v>63</v>
      </c>
      <c r="C332" t="s">
        <v>70</v>
      </c>
      <c r="D332" t="s">
        <v>761</v>
      </c>
      <c r="E332" t="s">
        <v>87</v>
      </c>
      <c r="F332" s="8">
        <v>65</v>
      </c>
      <c r="G332">
        <v>3</v>
      </c>
      <c r="H332" s="1">
        <v>40</v>
      </c>
      <c r="I332" s="8">
        <v>117</v>
      </c>
    </row>
    <row r="333" spans="1:9" x14ac:dyDescent="0.3">
      <c r="A333" t="s">
        <v>762</v>
      </c>
      <c r="B333" t="s">
        <v>63</v>
      </c>
      <c r="C333" t="s">
        <v>70</v>
      </c>
      <c r="D333" t="s">
        <v>763</v>
      </c>
      <c r="E333" t="s">
        <v>95</v>
      </c>
      <c r="F333" s="8">
        <v>75</v>
      </c>
      <c r="G333">
        <v>4</v>
      </c>
      <c r="H333" s="1">
        <v>40</v>
      </c>
      <c r="I333" s="8">
        <v>180</v>
      </c>
    </row>
    <row r="334" spans="1:9" x14ac:dyDescent="0.3">
      <c r="A334" t="s">
        <v>764</v>
      </c>
      <c r="B334" t="s">
        <v>63</v>
      </c>
      <c r="C334" t="s">
        <v>70</v>
      </c>
      <c r="D334" t="s">
        <v>765</v>
      </c>
      <c r="E334" t="s">
        <v>90</v>
      </c>
      <c r="F334" s="8">
        <v>80</v>
      </c>
      <c r="G334">
        <v>1</v>
      </c>
      <c r="H334" s="1">
        <v>20</v>
      </c>
      <c r="I334" s="8">
        <v>64</v>
      </c>
    </row>
    <row r="335" spans="1:9" x14ac:dyDescent="0.3">
      <c r="A335" t="s">
        <v>766</v>
      </c>
      <c r="B335" t="s">
        <v>63</v>
      </c>
      <c r="C335" t="s">
        <v>70</v>
      </c>
      <c r="D335" t="s">
        <v>767</v>
      </c>
      <c r="E335" t="s">
        <v>85</v>
      </c>
      <c r="F335" s="8">
        <v>75</v>
      </c>
      <c r="G335">
        <v>7</v>
      </c>
      <c r="H335" s="1">
        <v>20</v>
      </c>
      <c r="I335" s="8">
        <v>420</v>
      </c>
    </row>
    <row r="336" spans="1:9" x14ac:dyDescent="0.3">
      <c r="A336" t="s">
        <v>768</v>
      </c>
      <c r="B336" t="s">
        <v>63</v>
      </c>
      <c r="C336" t="s">
        <v>70</v>
      </c>
      <c r="D336" t="s">
        <v>769</v>
      </c>
      <c r="E336" t="s">
        <v>98</v>
      </c>
      <c r="F336" s="8">
        <v>70</v>
      </c>
      <c r="G336">
        <v>10</v>
      </c>
      <c r="H336" s="1">
        <v>30</v>
      </c>
      <c r="I336" s="8">
        <v>490</v>
      </c>
    </row>
    <row r="337" spans="1:9" x14ac:dyDescent="0.3">
      <c r="A337" t="s">
        <v>770</v>
      </c>
      <c r="B337" t="s">
        <v>62</v>
      </c>
      <c r="C337" t="s">
        <v>67</v>
      </c>
      <c r="D337" t="s">
        <v>771</v>
      </c>
      <c r="E337" t="s">
        <v>89</v>
      </c>
      <c r="F337" s="8">
        <v>80</v>
      </c>
      <c r="G337">
        <v>9</v>
      </c>
      <c r="H337" s="1">
        <v>30</v>
      </c>
      <c r="I337" s="8">
        <v>504</v>
      </c>
    </row>
    <row r="338" spans="1:9" x14ac:dyDescent="0.3">
      <c r="A338" t="s">
        <v>588</v>
      </c>
      <c r="B338" t="s">
        <v>46</v>
      </c>
      <c r="C338" t="s">
        <v>75</v>
      </c>
      <c r="D338" t="s">
        <v>772</v>
      </c>
      <c r="E338" t="s">
        <v>94</v>
      </c>
      <c r="F338" s="8">
        <v>75</v>
      </c>
      <c r="G338">
        <v>5</v>
      </c>
      <c r="H338" s="1">
        <v>40</v>
      </c>
      <c r="I338" s="8">
        <v>225</v>
      </c>
    </row>
    <row r="339" spans="1:9" x14ac:dyDescent="0.3">
      <c r="A339" t="s">
        <v>773</v>
      </c>
      <c r="B339" t="s">
        <v>38</v>
      </c>
      <c r="C339" t="s">
        <v>75</v>
      </c>
      <c r="D339" t="s">
        <v>774</v>
      </c>
      <c r="E339" t="s">
        <v>80</v>
      </c>
      <c r="F339" s="8">
        <v>75</v>
      </c>
      <c r="G339">
        <v>10</v>
      </c>
      <c r="H339" s="1">
        <v>30</v>
      </c>
      <c r="I339" s="8">
        <v>525</v>
      </c>
    </row>
    <row r="340" spans="1:9" x14ac:dyDescent="0.3">
      <c r="A340" t="s">
        <v>775</v>
      </c>
      <c r="B340" t="s">
        <v>37</v>
      </c>
      <c r="C340" t="s">
        <v>75</v>
      </c>
      <c r="D340" t="s">
        <v>776</v>
      </c>
      <c r="E340" t="s">
        <v>80</v>
      </c>
      <c r="F340" s="8">
        <v>75</v>
      </c>
      <c r="G340">
        <v>2</v>
      </c>
      <c r="H340" s="1">
        <v>30</v>
      </c>
      <c r="I340" s="8">
        <v>105</v>
      </c>
    </row>
    <row r="341" spans="1:9" x14ac:dyDescent="0.3">
      <c r="A341" t="s">
        <v>777</v>
      </c>
      <c r="B341" t="s">
        <v>27</v>
      </c>
      <c r="C341" t="s">
        <v>75</v>
      </c>
      <c r="D341" t="s">
        <v>778</v>
      </c>
      <c r="E341" t="s">
        <v>90</v>
      </c>
      <c r="F341" s="8">
        <v>80</v>
      </c>
      <c r="G341">
        <v>7</v>
      </c>
      <c r="H341" s="1">
        <v>30</v>
      </c>
      <c r="I341" s="8">
        <v>392</v>
      </c>
    </row>
    <row r="342" spans="1:9" x14ac:dyDescent="0.3">
      <c r="A342" t="s">
        <v>779</v>
      </c>
      <c r="B342" t="s">
        <v>56</v>
      </c>
      <c r="C342" t="s">
        <v>75</v>
      </c>
      <c r="D342" t="s">
        <v>780</v>
      </c>
      <c r="E342" t="s">
        <v>100</v>
      </c>
      <c r="F342" s="8">
        <v>25</v>
      </c>
      <c r="G342">
        <v>6</v>
      </c>
      <c r="H342" s="1">
        <v>20</v>
      </c>
      <c r="I342" s="8">
        <v>120</v>
      </c>
    </row>
    <row r="343" spans="1:9" x14ac:dyDescent="0.3">
      <c r="A343" t="s">
        <v>781</v>
      </c>
      <c r="B343" t="s">
        <v>49</v>
      </c>
      <c r="C343" t="s">
        <v>75</v>
      </c>
      <c r="D343" t="s">
        <v>782</v>
      </c>
      <c r="E343" t="s">
        <v>100</v>
      </c>
      <c r="F343" s="8">
        <v>25</v>
      </c>
      <c r="G343">
        <v>8</v>
      </c>
      <c r="H343" s="1">
        <v>20</v>
      </c>
      <c r="I343" s="8">
        <v>160</v>
      </c>
    </row>
    <row r="344" spans="1:9" x14ac:dyDescent="0.3">
      <c r="A344" t="s">
        <v>783</v>
      </c>
      <c r="B344" t="s">
        <v>21</v>
      </c>
      <c r="C344" t="s">
        <v>75</v>
      </c>
      <c r="D344" t="s">
        <v>784</v>
      </c>
      <c r="E344" t="s">
        <v>81</v>
      </c>
      <c r="F344" s="8">
        <v>90</v>
      </c>
      <c r="G344">
        <v>9</v>
      </c>
      <c r="H344" s="1">
        <v>20</v>
      </c>
      <c r="I344" s="8">
        <v>648</v>
      </c>
    </row>
    <row r="345" spans="1:9" x14ac:dyDescent="0.3">
      <c r="A345" t="s">
        <v>785</v>
      </c>
      <c r="B345" t="s">
        <v>51</v>
      </c>
      <c r="C345" t="s">
        <v>75</v>
      </c>
      <c r="D345" t="s">
        <v>786</v>
      </c>
      <c r="E345" t="s">
        <v>96</v>
      </c>
      <c r="F345" s="8">
        <v>80</v>
      </c>
      <c r="G345">
        <v>7</v>
      </c>
      <c r="H345" s="1">
        <v>30</v>
      </c>
      <c r="I345" s="8">
        <v>392</v>
      </c>
    </row>
    <row r="346" spans="1:9" x14ac:dyDescent="0.3">
      <c r="A346" t="s">
        <v>787</v>
      </c>
      <c r="B346" t="s">
        <v>47</v>
      </c>
      <c r="C346" t="s">
        <v>75</v>
      </c>
      <c r="D346" t="s">
        <v>788</v>
      </c>
      <c r="E346" t="s">
        <v>79</v>
      </c>
      <c r="F346" s="8">
        <v>75</v>
      </c>
      <c r="G346">
        <v>6</v>
      </c>
      <c r="H346" s="1">
        <v>30</v>
      </c>
      <c r="I346" s="8">
        <v>315</v>
      </c>
    </row>
    <row r="347" spans="1:9" x14ac:dyDescent="0.3">
      <c r="A347" t="s">
        <v>789</v>
      </c>
      <c r="B347" t="s">
        <v>50</v>
      </c>
      <c r="C347" t="s">
        <v>75</v>
      </c>
      <c r="D347" t="s">
        <v>790</v>
      </c>
      <c r="E347" t="s">
        <v>79</v>
      </c>
      <c r="F347" s="8">
        <v>75</v>
      </c>
      <c r="G347">
        <v>4</v>
      </c>
      <c r="H347" s="1">
        <v>30</v>
      </c>
      <c r="I347" s="8">
        <v>210</v>
      </c>
    </row>
    <row r="348" spans="1:9" x14ac:dyDescent="0.3">
      <c r="A348" t="s">
        <v>791</v>
      </c>
      <c r="B348" t="s">
        <v>47</v>
      </c>
      <c r="C348" t="s">
        <v>75</v>
      </c>
      <c r="D348" t="s">
        <v>792</v>
      </c>
      <c r="E348" t="s">
        <v>101</v>
      </c>
      <c r="F348" s="8">
        <v>12</v>
      </c>
      <c r="G348">
        <v>10</v>
      </c>
      <c r="H348" s="1">
        <v>20</v>
      </c>
      <c r="I348" s="8">
        <v>96</v>
      </c>
    </row>
    <row r="349" spans="1:9" x14ac:dyDescent="0.3">
      <c r="A349" t="s">
        <v>793</v>
      </c>
      <c r="B349" t="s">
        <v>47</v>
      </c>
      <c r="C349" t="s">
        <v>75</v>
      </c>
      <c r="D349" t="s">
        <v>794</v>
      </c>
      <c r="E349" t="s">
        <v>93</v>
      </c>
      <c r="F349" s="8">
        <v>75</v>
      </c>
      <c r="G349">
        <v>2</v>
      </c>
      <c r="H349" s="1">
        <v>40</v>
      </c>
      <c r="I349" s="8">
        <v>90</v>
      </c>
    </row>
    <row r="350" spans="1:9" x14ac:dyDescent="0.3">
      <c r="A350" t="s">
        <v>795</v>
      </c>
      <c r="B350" t="s">
        <v>47</v>
      </c>
      <c r="C350" t="s">
        <v>75</v>
      </c>
      <c r="D350" t="s">
        <v>796</v>
      </c>
      <c r="E350" t="s">
        <v>92</v>
      </c>
      <c r="F350" s="8">
        <v>80</v>
      </c>
      <c r="G350">
        <v>1</v>
      </c>
      <c r="H350" s="1">
        <v>40</v>
      </c>
      <c r="I350" s="8">
        <v>48</v>
      </c>
    </row>
    <row r="351" spans="1:9" x14ac:dyDescent="0.3">
      <c r="A351" t="s">
        <v>797</v>
      </c>
      <c r="B351" t="s">
        <v>62</v>
      </c>
      <c r="C351" t="s">
        <v>67</v>
      </c>
      <c r="D351" t="s">
        <v>798</v>
      </c>
      <c r="E351" t="s">
        <v>99</v>
      </c>
      <c r="F351" s="8">
        <v>30</v>
      </c>
      <c r="G351">
        <v>3</v>
      </c>
      <c r="H351" s="1">
        <v>30</v>
      </c>
      <c r="I351" s="8">
        <v>63</v>
      </c>
    </row>
    <row r="352" spans="1:9" x14ac:dyDescent="0.3">
      <c r="A352" t="s">
        <v>799</v>
      </c>
      <c r="B352" t="s">
        <v>62</v>
      </c>
      <c r="C352" t="s">
        <v>67</v>
      </c>
      <c r="D352" t="s">
        <v>800</v>
      </c>
      <c r="E352" t="s">
        <v>84</v>
      </c>
      <c r="F352" s="8">
        <v>75</v>
      </c>
      <c r="G352">
        <v>8</v>
      </c>
      <c r="H352" s="1">
        <v>30</v>
      </c>
      <c r="I352" s="8">
        <v>420</v>
      </c>
    </row>
    <row r="353" spans="1:9" x14ac:dyDescent="0.3">
      <c r="A353" t="s">
        <v>801</v>
      </c>
      <c r="B353" t="s">
        <v>62</v>
      </c>
      <c r="C353" t="s">
        <v>67</v>
      </c>
      <c r="D353" t="s">
        <v>802</v>
      </c>
      <c r="E353" t="s">
        <v>95</v>
      </c>
      <c r="F353" s="8">
        <v>75</v>
      </c>
      <c r="G353">
        <v>3</v>
      </c>
      <c r="H353" s="1">
        <v>20</v>
      </c>
      <c r="I353" s="8">
        <v>180</v>
      </c>
    </row>
    <row r="354" spans="1:9" x14ac:dyDescent="0.3">
      <c r="A354" t="s">
        <v>803</v>
      </c>
      <c r="B354" t="s">
        <v>62</v>
      </c>
      <c r="C354" t="s">
        <v>67</v>
      </c>
      <c r="D354" t="s">
        <v>804</v>
      </c>
      <c r="E354" t="s">
        <v>96</v>
      </c>
      <c r="F354" s="8">
        <v>80</v>
      </c>
      <c r="G354">
        <v>1</v>
      </c>
      <c r="H354" s="1">
        <v>20</v>
      </c>
      <c r="I354" s="8">
        <v>64</v>
      </c>
    </row>
    <row r="355" spans="1:9" x14ac:dyDescent="0.3">
      <c r="A355" t="s">
        <v>805</v>
      </c>
      <c r="B355" t="s">
        <v>62</v>
      </c>
      <c r="C355" t="s">
        <v>67</v>
      </c>
      <c r="D355" t="s">
        <v>806</v>
      </c>
      <c r="E355" t="s">
        <v>93</v>
      </c>
      <c r="F355" s="8">
        <v>75</v>
      </c>
      <c r="G355">
        <v>9</v>
      </c>
      <c r="H355" s="1">
        <v>30</v>
      </c>
      <c r="I355" s="8">
        <v>472.5</v>
      </c>
    </row>
    <row r="356" spans="1:9" x14ac:dyDescent="0.3">
      <c r="A356" t="s">
        <v>807</v>
      </c>
      <c r="B356" t="s">
        <v>9</v>
      </c>
      <c r="C356" t="s">
        <v>72</v>
      </c>
      <c r="D356" t="s">
        <v>808</v>
      </c>
      <c r="E356" t="s">
        <v>81</v>
      </c>
      <c r="F356" s="8">
        <v>90</v>
      </c>
      <c r="G356">
        <v>9</v>
      </c>
      <c r="H356" s="1">
        <v>40</v>
      </c>
      <c r="I356" s="8">
        <v>486</v>
      </c>
    </row>
    <row r="357" spans="1:9" x14ac:dyDescent="0.3">
      <c r="A357" t="s">
        <v>809</v>
      </c>
      <c r="B357" t="s">
        <v>9</v>
      </c>
      <c r="C357" t="s">
        <v>72</v>
      </c>
      <c r="D357" t="s">
        <v>810</v>
      </c>
      <c r="E357" t="s">
        <v>82</v>
      </c>
      <c r="F357" s="8">
        <v>65</v>
      </c>
      <c r="G357">
        <v>8</v>
      </c>
      <c r="H357" s="1">
        <v>30</v>
      </c>
      <c r="I357" s="8">
        <v>364</v>
      </c>
    </row>
    <row r="358" spans="1:9" x14ac:dyDescent="0.3">
      <c r="A358" t="s">
        <v>811</v>
      </c>
      <c r="B358" t="s">
        <v>9</v>
      </c>
      <c r="C358" t="s">
        <v>72</v>
      </c>
      <c r="D358" t="s">
        <v>812</v>
      </c>
      <c r="E358" t="s">
        <v>90</v>
      </c>
      <c r="F358" s="8">
        <v>80</v>
      </c>
      <c r="G358">
        <v>7</v>
      </c>
      <c r="H358" s="1">
        <v>20</v>
      </c>
      <c r="I358" s="8">
        <v>448</v>
      </c>
    </row>
    <row r="359" spans="1:9" x14ac:dyDescent="0.3">
      <c r="A359" t="s">
        <v>813</v>
      </c>
      <c r="B359" t="s">
        <v>9</v>
      </c>
      <c r="C359" t="s">
        <v>72</v>
      </c>
      <c r="D359" t="s">
        <v>814</v>
      </c>
      <c r="E359" t="s">
        <v>81</v>
      </c>
      <c r="F359" s="8">
        <v>90</v>
      </c>
      <c r="G359">
        <v>4</v>
      </c>
      <c r="H359" s="1">
        <v>40</v>
      </c>
      <c r="I359" s="8">
        <v>216</v>
      </c>
    </row>
    <row r="360" spans="1:9" x14ac:dyDescent="0.3">
      <c r="A360" t="s">
        <v>815</v>
      </c>
      <c r="B360" t="s">
        <v>9</v>
      </c>
      <c r="C360" t="s">
        <v>72</v>
      </c>
      <c r="D360" t="s">
        <v>816</v>
      </c>
      <c r="E360" t="s">
        <v>95</v>
      </c>
      <c r="F360" s="8">
        <v>75</v>
      </c>
      <c r="G360">
        <v>6</v>
      </c>
      <c r="H360" s="1">
        <v>40</v>
      </c>
      <c r="I360" s="8">
        <v>270</v>
      </c>
    </row>
    <row r="361" spans="1:9" x14ac:dyDescent="0.3">
      <c r="A361" t="s">
        <v>817</v>
      </c>
      <c r="B361" t="s">
        <v>9</v>
      </c>
      <c r="C361" t="s">
        <v>72</v>
      </c>
      <c r="D361" t="s">
        <v>818</v>
      </c>
      <c r="E361" t="s">
        <v>101</v>
      </c>
      <c r="F361" s="8">
        <v>12</v>
      </c>
      <c r="G361">
        <v>4</v>
      </c>
      <c r="H361" s="1">
        <v>30</v>
      </c>
      <c r="I361" s="8">
        <v>33.6</v>
      </c>
    </row>
    <row r="362" spans="1:9" x14ac:dyDescent="0.3">
      <c r="A362" t="s">
        <v>819</v>
      </c>
      <c r="B362" t="s">
        <v>9</v>
      </c>
      <c r="C362" t="s">
        <v>72</v>
      </c>
      <c r="D362" t="s">
        <v>820</v>
      </c>
      <c r="E362" t="s">
        <v>94</v>
      </c>
      <c r="F362" s="8">
        <v>75</v>
      </c>
      <c r="G362">
        <v>2</v>
      </c>
      <c r="H362" s="1">
        <v>40</v>
      </c>
      <c r="I362" s="8">
        <v>90</v>
      </c>
    </row>
    <row r="363" spans="1:9" x14ac:dyDescent="0.3">
      <c r="A363" t="s">
        <v>821</v>
      </c>
      <c r="B363" t="s">
        <v>9</v>
      </c>
      <c r="C363" t="s">
        <v>72</v>
      </c>
      <c r="D363" t="s">
        <v>822</v>
      </c>
      <c r="E363" t="s">
        <v>99</v>
      </c>
      <c r="F363" s="8">
        <v>30</v>
      </c>
      <c r="G363">
        <v>1</v>
      </c>
      <c r="H363" s="1">
        <v>30</v>
      </c>
      <c r="I363" s="8">
        <v>21</v>
      </c>
    </row>
    <row r="364" spans="1:9" x14ac:dyDescent="0.3">
      <c r="A364" t="s">
        <v>823</v>
      </c>
      <c r="B364" t="s">
        <v>9</v>
      </c>
      <c r="C364" t="s">
        <v>72</v>
      </c>
      <c r="D364" t="s">
        <v>824</v>
      </c>
      <c r="E364" t="s">
        <v>84</v>
      </c>
      <c r="F364" s="8">
        <v>75</v>
      </c>
      <c r="G364">
        <v>3</v>
      </c>
      <c r="H364" s="1">
        <v>30</v>
      </c>
      <c r="I364" s="8">
        <v>157.5</v>
      </c>
    </row>
    <row r="365" spans="1:9" x14ac:dyDescent="0.3">
      <c r="A365" t="s">
        <v>825</v>
      </c>
      <c r="B365" t="s">
        <v>9</v>
      </c>
      <c r="C365" t="s">
        <v>72</v>
      </c>
      <c r="D365" t="s">
        <v>826</v>
      </c>
      <c r="E365" t="s">
        <v>92</v>
      </c>
      <c r="F365" s="8">
        <v>80</v>
      </c>
      <c r="G365">
        <v>9</v>
      </c>
      <c r="H365" s="1">
        <v>40</v>
      </c>
      <c r="I365" s="8">
        <v>432</v>
      </c>
    </row>
    <row r="366" spans="1:9" x14ac:dyDescent="0.3">
      <c r="A366" t="s">
        <v>827</v>
      </c>
      <c r="B366" t="s">
        <v>15</v>
      </c>
      <c r="C366" t="s">
        <v>73</v>
      </c>
      <c r="D366" t="s">
        <v>828</v>
      </c>
      <c r="E366" t="s">
        <v>83</v>
      </c>
      <c r="F366" s="8">
        <v>70</v>
      </c>
      <c r="G366">
        <v>9</v>
      </c>
      <c r="H366" s="1">
        <v>20</v>
      </c>
      <c r="I366" s="8">
        <v>504</v>
      </c>
    </row>
    <row r="367" spans="1:9" x14ac:dyDescent="0.3">
      <c r="A367" t="s">
        <v>829</v>
      </c>
      <c r="B367" t="s">
        <v>51</v>
      </c>
      <c r="C367" t="s">
        <v>73</v>
      </c>
      <c r="D367" t="s">
        <v>830</v>
      </c>
      <c r="E367" t="s">
        <v>88</v>
      </c>
      <c r="F367" s="8">
        <v>70</v>
      </c>
      <c r="G367">
        <v>2</v>
      </c>
      <c r="H367" s="1">
        <v>40</v>
      </c>
      <c r="I367" s="8">
        <v>84</v>
      </c>
    </row>
    <row r="368" spans="1:9" x14ac:dyDescent="0.3">
      <c r="A368" t="s">
        <v>831</v>
      </c>
      <c r="B368" t="s">
        <v>15</v>
      </c>
      <c r="C368" t="s">
        <v>73</v>
      </c>
      <c r="D368" t="s">
        <v>832</v>
      </c>
      <c r="E368" t="s">
        <v>81</v>
      </c>
      <c r="F368" s="8">
        <v>90</v>
      </c>
      <c r="G368">
        <v>8</v>
      </c>
      <c r="H368" s="1">
        <v>20</v>
      </c>
      <c r="I368" s="8">
        <v>576</v>
      </c>
    </row>
    <row r="369" spans="1:9" x14ac:dyDescent="0.3">
      <c r="A369" t="s">
        <v>360</v>
      </c>
      <c r="B369" t="s">
        <v>15</v>
      </c>
      <c r="C369" t="s">
        <v>73</v>
      </c>
      <c r="D369" t="s">
        <v>833</v>
      </c>
      <c r="E369" t="s">
        <v>94</v>
      </c>
      <c r="F369" s="8">
        <v>75</v>
      </c>
      <c r="G369">
        <v>5</v>
      </c>
      <c r="H369" s="1">
        <v>20</v>
      </c>
      <c r="I369" s="8">
        <v>300</v>
      </c>
    </row>
    <row r="370" spans="1:9" x14ac:dyDescent="0.3">
      <c r="A370" t="s">
        <v>834</v>
      </c>
      <c r="B370" t="s">
        <v>15</v>
      </c>
      <c r="C370" t="s">
        <v>73</v>
      </c>
      <c r="D370" t="s">
        <v>835</v>
      </c>
      <c r="E370" t="s">
        <v>90</v>
      </c>
      <c r="F370" s="8">
        <v>80</v>
      </c>
      <c r="G370">
        <v>10</v>
      </c>
      <c r="H370" s="1">
        <v>30</v>
      </c>
      <c r="I370" s="8">
        <v>560</v>
      </c>
    </row>
    <row r="371" spans="1:9" x14ac:dyDescent="0.3">
      <c r="A371" t="s">
        <v>836</v>
      </c>
      <c r="B371" t="s">
        <v>52</v>
      </c>
      <c r="C371" t="s">
        <v>73</v>
      </c>
      <c r="D371" t="s">
        <v>837</v>
      </c>
      <c r="E371" t="s">
        <v>91</v>
      </c>
      <c r="F371" s="8">
        <v>80</v>
      </c>
      <c r="G371">
        <v>5</v>
      </c>
      <c r="H371" s="1">
        <v>20</v>
      </c>
      <c r="I371" s="8">
        <v>320</v>
      </c>
    </row>
    <row r="372" spans="1:9" x14ac:dyDescent="0.3">
      <c r="A372" t="s">
        <v>838</v>
      </c>
      <c r="B372" t="s">
        <v>52</v>
      </c>
      <c r="C372" t="s">
        <v>73</v>
      </c>
      <c r="D372" t="s">
        <v>839</v>
      </c>
      <c r="E372" t="s">
        <v>85</v>
      </c>
      <c r="F372" s="8">
        <v>75</v>
      </c>
      <c r="G372">
        <v>4</v>
      </c>
      <c r="H372" s="1">
        <v>20</v>
      </c>
      <c r="I372" s="8">
        <v>240</v>
      </c>
    </row>
    <row r="373" spans="1:9" x14ac:dyDescent="0.3">
      <c r="A373" t="s">
        <v>840</v>
      </c>
      <c r="B373" t="s">
        <v>52</v>
      </c>
      <c r="C373" t="s">
        <v>73</v>
      </c>
      <c r="D373" t="s">
        <v>841</v>
      </c>
      <c r="E373" t="s">
        <v>79</v>
      </c>
      <c r="F373" s="8">
        <v>75</v>
      </c>
      <c r="G373">
        <v>5</v>
      </c>
      <c r="H373" s="1">
        <v>40</v>
      </c>
      <c r="I373" s="8">
        <v>225</v>
      </c>
    </row>
    <row r="374" spans="1:9" x14ac:dyDescent="0.3">
      <c r="A374" t="s">
        <v>842</v>
      </c>
      <c r="B374" t="s">
        <v>52</v>
      </c>
      <c r="C374" t="s">
        <v>73</v>
      </c>
      <c r="D374" t="s">
        <v>843</v>
      </c>
      <c r="E374" t="s">
        <v>87</v>
      </c>
      <c r="F374" s="8">
        <v>65</v>
      </c>
      <c r="G374">
        <v>10</v>
      </c>
      <c r="H374" s="1">
        <v>40</v>
      </c>
      <c r="I374" s="8">
        <v>390</v>
      </c>
    </row>
    <row r="375" spans="1:9" x14ac:dyDescent="0.3">
      <c r="A375" t="s">
        <v>844</v>
      </c>
      <c r="B375" t="s">
        <v>52</v>
      </c>
      <c r="C375" t="s">
        <v>73</v>
      </c>
      <c r="D375" t="s">
        <v>845</v>
      </c>
      <c r="E375" t="s">
        <v>81</v>
      </c>
      <c r="F375" s="8">
        <v>90</v>
      </c>
      <c r="G375">
        <v>9</v>
      </c>
      <c r="H375" s="1">
        <v>30</v>
      </c>
      <c r="I375" s="8">
        <v>567</v>
      </c>
    </row>
    <row r="376" spans="1:9" x14ac:dyDescent="0.3">
      <c r="A376" t="s">
        <v>846</v>
      </c>
      <c r="B376" t="s">
        <v>52</v>
      </c>
      <c r="C376" t="s">
        <v>73</v>
      </c>
      <c r="D376" t="s">
        <v>847</v>
      </c>
      <c r="E376" t="s">
        <v>83</v>
      </c>
      <c r="F376" s="8">
        <v>70</v>
      </c>
      <c r="G376">
        <v>6</v>
      </c>
      <c r="H376" s="1">
        <v>20</v>
      </c>
      <c r="I376" s="8">
        <v>336</v>
      </c>
    </row>
    <row r="377" spans="1:9" x14ac:dyDescent="0.3">
      <c r="A377" t="s">
        <v>848</v>
      </c>
      <c r="B377" t="s">
        <v>52</v>
      </c>
      <c r="C377" t="s">
        <v>73</v>
      </c>
      <c r="D377" t="s">
        <v>849</v>
      </c>
      <c r="E377" t="s">
        <v>89</v>
      </c>
      <c r="F377" s="8">
        <v>80</v>
      </c>
      <c r="G377">
        <v>3</v>
      </c>
      <c r="H377" s="1">
        <v>30</v>
      </c>
      <c r="I377" s="8">
        <v>168</v>
      </c>
    </row>
    <row r="378" spans="1:9" x14ac:dyDescent="0.3">
      <c r="A378" t="s">
        <v>132</v>
      </c>
      <c r="B378" t="s">
        <v>17</v>
      </c>
      <c r="C378" t="s">
        <v>67</v>
      </c>
      <c r="D378" t="s">
        <v>850</v>
      </c>
      <c r="E378" t="s">
        <v>89</v>
      </c>
      <c r="F378" s="8">
        <v>80</v>
      </c>
      <c r="G378">
        <v>10</v>
      </c>
      <c r="H378" s="1">
        <v>30</v>
      </c>
      <c r="I378" s="8">
        <v>560</v>
      </c>
    </row>
    <row r="379" spans="1:9" x14ac:dyDescent="0.3">
      <c r="A379" t="s">
        <v>851</v>
      </c>
      <c r="B379" t="s">
        <v>17</v>
      </c>
      <c r="C379" t="s">
        <v>67</v>
      </c>
      <c r="D379" t="s">
        <v>852</v>
      </c>
      <c r="E379" t="s">
        <v>83</v>
      </c>
      <c r="F379" s="8">
        <v>70</v>
      </c>
      <c r="G379">
        <v>8</v>
      </c>
      <c r="H379" s="1">
        <v>20</v>
      </c>
      <c r="I379" s="8">
        <v>448</v>
      </c>
    </row>
    <row r="380" spans="1:9" x14ac:dyDescent="0.3">
      <c r="A380" t="s">
        <v>853</v>
      </c>
      <c r="B380" t="s">
        <v>17</v>
      </c>
      <c r="C380" t="s">
        <v>67</v>
      </c>
      <c r="D380" t="s">
        <v>854</v>
      </c>
      <c r="E380" t="s">
        <v>98</v>
      </c>
      <c r="F380" s="8">
        <v>70</v>
      </c>
      <c r="G380">
        <v>1</v>
      </c>
      <c r="H380" s="1">
        <v>20</v>
      </c>
      <c r="I380" s="8">
        <v>56</v>
      </c>
    </row>
    <row r="381" spans="1:9" x14ac:dyDescent="0.3">
      <c r="A381" t="s">
        <v>855</v>
      </c>
      <c r="B381" t="s">
        <v>17</v>
      </c>
      <c r="C381" t="s">
        <v>67</v>
      </c>
      <c r="D381" t="s">
        <v>856</v>
      </c>
      <c r="E381" t="s">
        <v>98</v>
      </c>
      <c r="F381" s="8">
        <v>70</v>
      </c>
      <c r="G381">
        <v>3</v>
      </c>
      <c r="H381" s="1">
        <v>20</v>
      </c>
      <c r="I381" s="8">
        <v>168</v>
      </c>
    </row>
    <row r="382" spans="1:9" x14ac:dyDescent="0.3">
      <c r="A382" t="s">
        <v>857</v>
      </c>
      <c r="B382" t="s">
        <v>17</v>
      </c>
      <c r="C382" t="s">
        <v>67</v>
      </c>
      <c r="D382" t="s">
        <v>858</v>
      </c>
      <c r="E382" t="s">
        <v>99</v>
      </c>
      <c r="F382" s="8">
        <v>30</v>
      </c>
      <c r="G382">
        <v>6</v>
      </c>
      <c r="H382" s="1">
        <v>30</v>
      </c>
      <c r="I382" s="8">
        <v>126</v>
      </c>
    </row>
    <row r="383" spans="1:9" x14ac:dyDescent="0.3">
      <c r="A383" t="s">
        <v>859</v>
      </c>
      <c r="B383" t="s">
        <v>17</v>
      </c>
      <c r="C383" t="s">
        <v>67</v>
      </c>
      <c r="D383" t="s">
        <v>860</v>
      </c>
      <c r="E383" t="s">
        <v>96</v>
      </c>
      <c r="F383" s="8">
        <v>80</v>
      </c>
      <c r="G383">
        <v>7</v>
      </c>
      <c r="H383" s="1">
        <v>20</v>
      </c>
      <c r="I383" s="8">
        <v>448</v>
      </c>
    </row>
    <row r="384" spans="1:9" x14ac:dyDescent="0.3">
      <c r="A384" t="s">
        <v>861</v>
      </c>
      <c r="B384" t="s">
        <v>17</v>
      </c>
      <c r="C384" t="s">
        <v>67</v>
      </c>
      <c r="D384" t="s">
        <v>862</v>
      </c>
      <c r="E384" t="s">
        <v>95</v>
      </c>
      <c r="F384" s="8">
        <v>75</v>
      </c>
      <c r="G384">
        <v>6</v>
      </c>
      <c r="H384" s="1">
        <v>30</v>
      </c>
      <c r="I384" s="8">
        <v>315</v>
      </c>
    </row>
    <row r="385" spans="1:9" x14ac:dyDescent="0.3">
      <c r="A385" t="s">
        <v>863</v>
      </c>
      <c r="B385" t="s">
        <v>17</v>
      </c>
      <c r="C385" t="s">
        <v>67</v>
      </c>
      <c r="D385" t="s">
        <v>864</v>
      </c>
      <c r="E385" t="s">
        <v>96</v>
      </c>
      <c r="F385" s="8">
        <v>80</v>
      </c>
      <c r="G385">
        <v>4</v>
      </c>
      <c r="H385" s="1">
        <v>30</v>
      </c>
      <c r="I385" s="8">
        <v>224</v>
      </c>
    </row>
    <row r="386" spans="1:9" x14ac:dyDescent="0.3">
      <c r="A386" t="s">
        <v>865</v>
      </c>
      <c r="B386" t="s">
        <v>17</v>
      </c>
      <c r="C386" t="s">
        <v>67</v>
      </c>
      <c r="D386" t="s">
        <v>866</v>
      </c>
      <c r="E386" t="s">
        <v>93</v>
      </c>
      <c r="F386" s="8">
        <v>75</v>
      </c>
      <c r="G386">
        <v>10</v>
      </c>
      <c r="H386" s="1">
        <v>40</v>
      </c>
      <c r="I386" s="8">
        <v>450</v>
      </c>
    </row>
    <row r="387" spans="1:9" x14ac:dyDescent="0.3">
      <c r="A387" t="s">
        <v>867</v>
      </c>
      <c r="B387" t="s">
        <v>17</v>
      </c>
      <c r="C387" t="s">
        <v>67</v>
      </c>
      <c r="D387" t="s">
        <v>868</v>
      </c>
      <c r="E387" t="s">
        <v>94</v>
      </c>
      <c r="F387" s="8">
        <v>75</v>
      </c>
      <c r="G387">
        <v>10</v>
      </c>
      <c r="H387" s="1">
        <v>20</v>
      </c>
      <c r="I387" s="8">
        <v>600</v>
      </c>
    </row>
    <row r="388" spans="1:9" x14ac:dyDescent="0.3">
      <c r="A388" t="s">
        <v>869</v>
      </c>
      <c r="B388" t="s">
        <v>17</v>
      </c>
      <c r="C388" t="s">
        <v>67</v>
      </c>
      <c r="D388" t="s">
        <v>870</v>
      </c>
      <c r="E388" t="s">
        <v>79</v>
      </c>
      <c r="F388" s="8">
        <v>75</v>
      </c>
      <c r="G388">
        <v>10</v>
      </c>
      <c r="H388" s="1">
        <v>20</v>
      </c>
      <c r="I388" s="8">
        <v>600</v>
      </c>
    </row>
    <row r="389" spans="1:9" x14ac:dyDescent="0.3">
      <c r="A389" t="s">
        <v>871</v>
      </c>
      <c r="B389" t="s">
        <v>62</v>
      </c>
      <c r="C389" t="s">
        <v>67</v>
      </c>
      <c r="D389" t="s">
        <v>872</v>
      </c>
      <c r="E389" t="s">
        <v>85</v>
      </c>
      <c r="F389" s="8">
        <v>75</v>
      </c>
      <c r="G389">
        <v>1</v>
      </c>
      <c r="H389" s="1">
        <v>40</v>
      </c>
      <c r="I389" s="8">
        <v>45</v>
      </c>
    </row>
    <row r="390" spans="1:9" x14ac:dyDescent="0.3">
      <c r="A390" t="s">
        <v>873</v>
      </c>
      <c r="B390" t="s">
        <v>62</v>
      </c>
      <c r="C390" t="s">
        <v>67</v>
      </c>
      <c r="D390" t="s">
        <v>874</v>
      </c>
      <c r="E390" t="s">
        <v>100</v>
      </c>
      <c r="F390" s="8">
        <v>25</v>
      </c>
      <c r="G390">
        <v>10</v>
      </c>
      <c r="H390" s="1">
        <v>30</v>
      </c>
      <c r="I390" s="8">
        <v>175</v>
      </c>
    </row>
    <row r="391" spans="1:9" x14ac:dyDescent="0.3">
      <c r="A391" t="s">
        <v>875</v>
      </c>
      <c r="B391" t="s">
        <v>62</v>
      </c>
      <c r="C391" t="s">
        <v>67</v>
      </c>
      <c r="D391" t="s">
        <v>876</v>
      </c>
      <c r="E391" t="s">
        <v>81</v>
      </c>
      <c r="F391" s="8">
        <v>90</v>
      </c>
      <c r="G391">
        <v>5</v>
      </c>
      <c r="H391" s="1">
        <v>20</v>
      </c>
      <c r="I391" s="8">
        <v>360</v>
      </c>
    </row>
    <row r="392" spans="1:9" x14ac:dyDescent="0.3">
      <c r="A392" t="s">
        <v>877</v>
      </c>
      <c r="B392" t="s">
        <v>62</v>
      </c>
      <c r="C392" t="s">
        <v>67</v>
      </c>
      <c r="D392" t="s">
        <v>878</v>
      </c>
      <c r="E392" t="s">
        <v>99</v>
      </c>
      <c r="F392" s="8">
        <v>30</v>
      </c>
      <c r="G392">
        <v>3</v>
      </c>
      <c r="H392" s="1">
        <v>20</v>
      </c>
      <c r="I392" s="8">
        <v>72</v>
      </c>
    </row>
    <row r="393" spans="1:9" x14ac:dyDescent="0.3">
      <c r="A393" t="s">
        <v>879</v>
      </c>
      <c r="B393" t="s">
        <v>62</v>
      </c>
      <c r="C393" t="s">
        <v>67</v>
      </c>
      <c r="D393" t="s">
        <v>880</v>
      </c>
      <c r="E393" t="s">
        <v>92</v>
      </c>
      <c r="F393" s="8">
        <v>80</v>
      </c>
      <c r="G393">
        <v>5</v>
      </c>
      <c r="H393" s="1">
        <v>20</v>
      </c>
      <c r="I393" s="8">
        <v>320</v>
      </c>
    </row>
    <row r="394" spans="1:9" x14ac:dyDescent="0.3">
      <c r="A394" t="s">
        <v>881</v>
      </c>
      <c r="B394" t="s">
        <v>17</v>
      </c>
      <c r="C394" t="s">
        <v>67</v>
      </c>
      <c r="D394" t="s">
        <v>882</v>
      </c>
      <c r="E394" t="s">
        <v>100</v>
      </c>
      <c r="F394" s="8">
        <v>25</v>
      </c>
      <c r="G394">
        <v>3</v>
      </c>
      <c r="H394" s="1">
        <v>20</v>
      </c>
      <c r="I394" s="8">
        <v>60</v>
      </c>
    </row>
    <row r="395" spans="1:9" x14ac:dyDescent="0.3">
      <c r="A395" t="s">
        <v>883</v>
      </c>
      <c r="B395" t="s">
        <v>17</v>
      </c>
      <c r="C395" t="s">
        <v>67</v>
      </c>
      <c r="D395" t="s">
        <v>884</v>
      </c>
      <c r="E395" t="s">
        <v>82</v>
      </c>
      <c r="F395" s="8">
        <v>65</v>
      </c>
      <c r="G395">
        <v>5</v>
      </c>
      <c r="H395" s="1">
        <v>40</v>
      </c>
      <c r="I395" s="8">
        <v>195</v>
      </c>
    </row>
    <row r="396" spans="1:9" x14ac:dyDescent="0.3">
      <c r="A396" t="s">
        <v>885</v>
      </c>
      <c r="B396" t="s">
        <v>17</v>
      </c>
      <c r="C396" t="s">
        <v>67</v>
      </c>
      <c r="D396" t="s">
        <v>886</v>
      </c>
      <c r="E396" t="s">
        <v>95</v>
      </c>
      <c r="F396" s="8">
        <v>75</v>
      </c>
      <c r="G396">
        <v>8</v>
      </c>
      <c r="H396" s="1">
        <v>30</v>
      </c>
      <c r="I396" s="8">
        <v>420</v>
      </c>
    </row>
    <row r="397" spans="1:9" x14ac:dyDescent="0.3">
      <c r="A397" t="s">
        <v>580</v>
      </c>
      <c r="B397" t="s">
        <v>17</v>
      </c>
      <c r="C397" t="s">
        <v>67</v>
      </c>
      <c r="D397" t="s">
        <v>887</v>
      </c>
      <c r="E397" t="s">
        <v>99</v>
      </c>
      <c r="F397" s="8">
        <v>30</v>
      </c>
      <c r="G397">
        <v>4</v>
      </c>
      <c r="H397" s="1">
        <v>40</v>
      </c>
      <c r="I397" s="8">
        <v>72</v>
      </c>
    </row>
    <row r="398" spans="1:9" x14ac:dyDescent="0.3">
      <c r="A398" t="s">
        <v>888</v>
      </c>
      <c r="B398" t="s">
        <v>17</v>
      </c>
      <c r="C398" t="s">
        <v>67</v>
      </c>
      <c r="D398" t="s">
        <v>889</v>
      </c>
      <c r="E398" t="s">
        <v>101</v>
      </c>
      <c r="F398" s="8">
        <v>12</v>
      </c>
      <c r="G398">
        <v>9</v>
      </c>
      <c r="H398" s="1">
        <v>30</v>
      </c>
      <c r="I398" s="8">
        <v>75.600000000000009</v>
      </c>
    </row>
    <row r="399" spans="1:9" x14ac:dyDescent="0.3">
      <c r="A399" t="s">
        <v>890</v>
      </c>
      <c r="B399" t="s">
        <v>16</v>
      </c>
      <c r="C399" t="s">
        <v>67</v>
      </c>
      <c r="D399" t="s">
        <v>891</v>
      </c>
      <c r="E399" t="s">
        <v>93</v>
      </c>
      <c r="F399" s="8">
        <v>75</v>
      </c>
      <c r="G399">
        <v>7</v>
      </c>
      <c r="H399" s="1">
        <v>30</v>
      </c>
      <c r="I399" s="8">
        <v>367.5</v>
      </c>
    </row>
    <row r="400" spans="1:9" x14ac:dyDescent="0.3">
      <c r="A400" t="s">
        <v>892</v>
      </c>
      <c r="B400" t="s">
        <v>62</v>
      </c>
      <c r="C400" t="s">
        <v>67</v>
      </c>
      <c r="D400" t="s">
        <v>893</v>
      </c>
      <c r="E400" t="s">
        <v>89</v>
      </c>
      <c r="F400" s="8">
        <v>80</v>
      </c>
      <c r="G400">
        <v>4</v>
      </c>
      <c r="H400" s="1">
        <v>40</v>
      </c>
      <c r="I400" s="8">
        <v>192</v>
      </c>
    </row>
    <row r="401" spans="1:9" x14ac:dyDescent="0.3">
      <c r="A401" t="s">
        <v>894</v>
      </c>
      <c r="B401" t="s">
        <v>16</v>
      </c>
      <c r="C401" t="s">
        <v>67</v>
      </c>
      <c r="D401" t="s">
        <v>895</v>
      </c>
      <c r="E401" t="s">
        <v>94</v>
      </c>
      <c r="F401" s="8">
        <v>75</v>
      </c>
      <c r="G401">
        <v>4</v>
      </c>
      <c r="H401" s="1">
        <v>40</v>
      </c>
      <c r="I401" s="8">
        <v>180</v>
      </c>
    </row>
    <row r="402" spans="1:9" x14ac:dyDescent="0.3">
      <c r="A402" t="s">
        <v>896</v>
      </c>
      <c r="B402" t="s">
        <v>16</v>
      </c>
      <c r="C402" t="s">
        <v>67</v>
      </c>
      <c r="D402" t="s">
        <v>897</v>
      </c>
      <c r="E402" t="s">
        <v>93</v>
      </c>
      <c r="F402" s="8">
        <v>75</v>
      </c>
      <c r="G402">
        <v>7</v>
      </c>
      <c r="H402" s="1">
        <v>20</v>
      </c>
      <c r="I402" s="8">
        <v>420</v>
      </c>
    </row>
    <row r="403" spans="1:9" x14ac:dyDescent="0.3">
      <c r="A403" t="s">
        <v>898</v>
      </c>
      <c r="B403" t="s">
        <v>16</v>
      </c>
      <c r="C403" t="s">
        <v>67</v>
      </c>
      <c r="D403" t="s">
        <v>899</v>
      </c>
      <c r="E403" t="s">
        <v>89</v>
      </c>
      <c r="F403" s="8">
        <v>80</v>
      </c>
      <c r="G403">
        <v>7</v>
      </c>
      <c r="H403" s="1">
        <v>30</v>
      </c>
      <c r="I403" s="8">
        <v>392</v>
      </c>
    </row>
    <row r="404" spans="1:9" x14ac:dyDescent="0.3">
      <c r="A404" t="s">
        <v>900</v>
      </c>
      <c r="B404" t="s">
        <v>16</v>
      </c>
      <c r="C404" t="s">
        <v>67</v>
      </c>
      <c r="D404" t="s">
        <v>901</v>
      </c>
      <c r="E404" t="s">
        <v>93</v>
      </c>
      <c r="F404" s="8">
        <v>75</v>
      </c>
      <c r="G404">
        <v>8</v>
      </c>
      <c r="H404" s="1">
        <v>40</v>
      </c>
      <c r="I404" s="8">
        <v>360</v>
      </c>
    </row>
    <row r="405" spans="1:9" x14ac:dyDescent="0.3">
      <c r="A405" t="s">
        <v>902</v>
      </c>
      <c r="B405" t="s">
        <v>16</v>
      </c>
      <c r="C405" t="s">
        <v>67</v>
      </c>
      <c r="D405" t="s">
        <v>903</v>
      </c>
      <c r="E405" t="s">
        <v>95</v>
      </c>
      <c r="F405" s="8">
        <v>75</v>
      </c>
      <c r="G405">
        <v>6</v>
      </c>
      <c r="H405" s="1">
        <v>30</v>
      </c>
      <c r="I405" s="8">
        <v>315</v>
      </c>
    </row>
    <row r="406" spans="1:9" x14ac:dyDescent="0.3">
      <c r="A406" t="s">
        <v>904</v>
      </c>
      <c r="B406" t="s">
        <v>16</v>
      </c>
      <c r="C406" t="s">
        <v>67</v>
      </c>
      <c r="D406" t="s">
        <v>905</v>
      </c>
      <c r="E406" t="s">
        <v>101</v>
      </c>
      <c r="F406" s="8">
        <v>12</v>
      </c>
      <c r="G406">
        <v>5</v>
      </c>
      <c r="H406" s="1">
        <v>30</v>
      </c>
      <c r="I406" s="8">
        <v>42</v>
      </c>
    </row>
    <row r="407" spans="1:9" x14ac:dyDescent="0.3">
      <c r="A407" t="s">
        <v>906</v>
      </c>
      <c r="B407" t="s">
        <v>15</v>
      </c>
      <c r="C407" t="s">
        <v>73</v>
      </c>
      <c r="D407" t="s">
        <v>907</v>
      </c>
      <c r="E407" t="s">
        <v>91</v>
      </c>
      <c r="F407" s="8">
        <v>80</v>
      </c>
      <c r="G407">
        <v>3</v>
      </c>
      <c r="H407" s="1">
        <v>40</v>
      </c>
      <c r="I407" s="8">
        <v>144</v>
      </c>
    </row>
    <row r="408" spans="1:9" x14ac:dyDescent="0.3">
      <c r="A408" t="s">
        <v>908</v>
      </c>
      <c r="B408" t="s">
        <v>62</v>
      </c>
      <c r="C408" t="s">
        <v>67</v>
      </c>
      <c r="D408" t="s">
        <v>909</v>
      </c>
      <c r="E408" t="s">
        <v>96</v>
      </c>
      <c r="F408" s="8">
        <v>80</v>
      </c>
      <c r="G408">
        <v>2</v>
      </c>
      <c r="H408" s="1">
        <v>20</v>
      </c>
      <c r="I408" s="8">
        <v>128</v>
      </c>
    </row>
    <row r="409" spans="1:9" x14ac:dyDescent="0.3">
      <c r="A409" t="s">
        <v>910</v>
      </c>
      <c r="B409" t="s">
        <v>15</v>
      </c>
      <c r="C409" t="s">
        <v>67</v>
      </c>
      <c r="D409" t="s">
        <v>911</v>
      </c>
      <c r="E409" t="s">
        <v>101</v>
      </c>
      <c r="F409" s="8">
        <v>12</v>
      </c>
      <c r="G409">
        <v>2</v>
      </c>
      <c r="H409" s="1">
        <v>30</v>
      </c>
      <c r="I409" s="8">
        <v>16.8</v>
      </c>
    </row>
    <row r="410" spans="1:9" x14ac:dyDescent="0.3">
      <c r="A410" t="s">
        <v>912</v>
      </c>
      <c r="B410" t="s">
        <v>15</v>
      </c>
      <c r="C410" t="s">
        <v>67</v>
      </c>
      <c r="D410" t="s">
        <v>913</v>
      </c>
      <c r="E410" t="s">
        <v>91</v>
      </c>
      <c r="F410" s="8">
        <v>80</v>
      </c>
      <c r="G410">
        <v>8</v>
      </c>
      <c r="H410" s="1">
        <v>30</v>
      </c>
      <c r="I410" s="8">
        <v>448</v>
      </c>
    </row>
    <row r="411" spans="1:9" x14ac:dyDescent="0.3">
      <c r="A411" t="s">
        <v>914</v>
      </c>
      <c r="B411" t="s">
        <v>15</v>
      </c>
      <c r="C411" t="s">
        <v>67</v>
      </c>
      <c r="D411" t="s">
        <v>915</v>
      </c>
      <c r="E411" t="s">
        <v>91</v>
      </c>
      <c r="F411" s="8">
        <v>80</v>
      </c>
      <c r="G411">
        <v>6</v>
      </c>
      <c r="H411" s="1">
        <v>30</v>
      </c>
      <c r="I411" s="8">
        <v>336</v>
      </c>
    </row>
    <row r="412" spans="1:9" x14ac:dyDescent="0.3">
      <c r="A412" t="s">
        <v>916</v>
      </c>
      <c r="B412" t="s">
        <v>15</v>
      </c>
      <c r="C412" t="s">
        <v>67</v>
      </c>
      <c r="D412" t="s">
        <v>917</v>
      </c>
      <c r="E412" t="s">
        <v>96</v>
      </c>
      <c r="F412" s="8">
        <v>80</v>
      </c>
      <c r="G412">
        <v>6</v>
      </c>
      <c r="H412" s="1">
        <v>40</v>
      </c>
      <c r="I412" s="8">
        <v>288</v>
      </c>
    </row>
    <row r="413" spans="1:9" x14ac:dyDescent="0.3">
      <c r="A413" t="s">
        <v>918</v>
      </c>
      <c r="B413" t="s">
        <v>61</v>
      </c>
      <c r="C413" t="s">
        <v>69</v>
      </c>
      <c r="D413" t="s">
        <v>919</v>
      </c>
      <c r="E413" t="s">
        <v>87</v>
      </c>
      <c r="F413" s="8">
        <v>65</v>
      </c>
      <c r="G413">
        <v>6</v>
      </c>
      <c r="H413" s="1">
        <v>40</v>
      </c>
      <c r="I413" s="8">
        <v>234</v>
      </c>
    </row>
    <row r="414" spans="1:9" x14ac:dyDescent="0.3">
      <c r="A414" t="s">
        <v>920</v>
      </c>
      <c r="B414" t="s">
        <v>61</v>
      </c>
      <c r="C414" t="s">
        <v>69</v>
      </c>
      <c r="D414" t="s">
        <v>921</v>
      </c>
      <c r="E414" t="s">
        <v>79</v>
      </c>
      <c r="F414" s="8">
        <v>75</v>
      </c>
      <c r="G414">
        <v>3</v>
      </c>
      <c r="H414" s="1">
        <v>40</v>
      </c>
      <c r="I414" s="8">
        <v>135</v>
      </c>
    </row>
    <row r="415" spans="1:9" x14ac:dyDescent="0.3">
      <c r="A415" t="s">
        <v>922</v>
      </c>
      <c r="B415" t="s">
        <v>31</v>
      </c>
      <c r="C415" t="s">
        <v>74</v>
      </c>
      <c r="D415" t="s">
        <v>919</v>
      </c>
      <c r="E415" t="s">
        <v>89</v>
      </c>
      <c r="F415" s="8">
        <v>80</v>
      </c>
      <c r="G415">
        <v>4</v>
      </c>
      <c r="H415" s="1">
        <v>30</v>
      </c>
      <c r="I415" s="8">
        <v>224</v>
      </c>
    </row>
    <row r="416" spans="1:9" x14ac:dyDescent="0.3">
      <c r="A416" t="s">
        <v>923</v>
      </c>
      <c r="B416" t="s">
        <v>29</v>
      </c>
      <c r="C416" t="s">
        <v>74</v>
      </c>
      <c r="D416" t="s">
        <v>924</v>
      </c>
      <c r="E416" t="s">
        <v>84</v>
      </c>
      <c r="F416" s="8">
        <v>75</v>
      </c>
      <c r="G416">
        <v>7</v>
      </c>
      <c r="H416" s="1">
        <v>40</v>
      </c>
      <c r="I416" s="8">
        <v>315</v>
      </c>
    </row>
    <row r="417" spans="1:9" x14ac:dyDescent="0.3">
      <c r="A417" t="s">
        <v>925</v>
      </c>
      <c r="B417" t="s">
        <v>32</v>
      </c>
      <c r="C417" t="s">
        <v>76</v>
      </c>
      <c r="D417" t="s">
        <v>926</v>
      </c>
      <c r="E417" t="s">
        <v>83</v>
      </c>
      <c r="F417" s="8">
        <v>70</v>
      </c>
      <c r="G417">
        <v>4</v>
      </c>
      <c r="H417" s="1">
        <v>30</v>
      </c>
      <c r="I417" s="8">
        <v>196</v>
      </c>
    </row>
    <row r="418" spans="1:9" x14ac:dyDescent="0.3">
      <c r="A418" t="s">
        <v>927</v>
      </c>
      <c r="B418" t="s">
        <v>32</v>
      </c>
      <c r="C418" t="s">
        <v>76</v>
      </c>
      <c r="D418" t="s">
        <v>928</v>
      </c>
      <c r="E418" t="s">
        <v>80</v>
      </c>
      <c r="F418" s="8">
        <v>75</v>
      </c>
      <c r="G418">
        <v>5</v>
      </c>
      <c r="H418" s="1">
        <v>20</v>
      </c>
      <c r="I418" s="8">
        <v>300</v>
      </c>
    </row>
    <row r="419" spans="1:9" x14ac:dyDescent="0.3">
      <c r="A419" t="s">
        <v>929</v>
      </c>
      <c r="B419" t="s">
        <v>32</v>
      </c>
      <c r="C419" t="s">
        <v>76</v>
      </c>
      <c r="D419" t="s">
        <v>930</v>
      </c>
      <c r="E419" t="s">
        <v>90</v>
      </c>
      <c r="F419" s="8">
        <v>80</v>
      </c>
      <c r="G419">
        <v>6</v>
      </c>
      <c r="H419" s="1">
        <v>30</v>
      </c>
      <c r="I419" s="8">
        <v>336</v>
      </c>
    </row>
    <row r="420" spans="1:9" x14ac:dyDescent="0.3">
      <c r="A420" t="s">
        <v>931</v>
      </c>
      <c r="B420" t="s">
        <v>32</v>
      </c>
      <c r="C420" t="s">
        <v>76</v>
      </c>
      <c r="D420" t="s">
        <v>932</v>
      </c>
      <c r="E420" t="s">
        <v>87</v>
      </c>
      <c r="F420" s="8">
        <v>65</v>
      </c>
      <c r="G420">
        <v>1</v>
      </c>
      <c r="H420" s="1">
        <v>40</v>
      </c>
      <c r="I420" s="8">
        <v>39</v>
      </c>
    </row>
    <row r="421" spans="1:9" x14ac:dyDescent="0.3">
      <c r="A421" t="s">
        <v>933</v>
      </c>
      <c r="B421" t="s">
        <v>15</v>
      </c>
      <c r="C421" t="s">
        <v>74</v>
      </c>
      <c r="D421" t="s">
        <v>934</v>
      </c>
      <c r="E421" t="s">
        <v>95</v>
      </c>
      <c r="F421" s="8">
        <v>75</v>
      </c>
      <c r="G421">
        <v>2</v>
      </c>
      <c r="H421" s="1">
        <v>30</v>
      </c>
      <c r="I421" s="8">
        <v>105</v>
      </c>
    </row>
    <row r="422" spans="1:9" x14ac:dyDescent="0.3">
      <c r="A422" t="s">
        <v>935</v>
      </c>
      <c r="B422" t="s">
        <v>52</v>
      </c>
      <c r="C422" t="s">
        <v>74</v>
      </c>
      <c r="D422" t="s">
        <v>936</v>
      </c>
      <c r="E422" t="s">
        <v>101</v>
      </c>
      <c r="F422" s="8">
        <v>12</v>
      </c>
      <c r="G422">
        <v>9</v>
      </c>
      <c r="H422" s="1">
        <v>20</v>
      </c>
      <c r="I422" s="8">
        <v>86.399999999999991</v>
      </c>
    </row>
    <row r="423" spans="1:9" x14ac:dyDescent="0.3">
      <c r="A423" t="s">
        <v>937</v>
      </c>
      <c r="B423" t="s">
        <v>37</v>
      </c>
      <c r="C423" t="s">
        <v>74</v>
      </c>
      <c r="D423" t="s">
        <v>938</v>
      </c>
      <c r="E423" t="s">
        <v>83</v>
      </c>
      <c r="F423" s="8">
        <v>70</v>
      </c>
      <c r="G423">
        <v>1</v>
      </c>
      <c r="H423" s="1">
        <v>40</v>
      </c>
      <c r="I423" s="8">
        <v>42</v>
      </c>
    </row>
    <row r="424" spans="1:9" x14ac:dyDescent="0.3">
      <c r="A424" t="s">
        <v>939</v>
      </c>
      <c r="B424" t="s">
        <v>37</v>
      </c>
      <c r="C424" t="s">
        <v>74</v>
      </c>
      <c r="D424" t="s">
        <v>940</v>
      </c>
      <c r="E424" t="s">
        <v>84</v>
      </c>
      <c r="F424" s="8">
        <v>75</v>
      </c>
      <c r="G424">
        <v>8</v>
      </c>
      <c r="H424" s="1">
        <v>40</v>
      </c>
      <c r="I424" s="8">
        <v>360</v>
      </c>
    </row>
    <row r="425" spans="1:9" x14ac:dyDescent="0.3">
      <c r="A425" t="s">
        <v>386</v>
      </c>
      <c r="B425" t="s">
        <v>32</v>
      </c>
      <c r="C425" t="s">
        <v>74</v>
      </c>
      <c r="D425" t="s">
        <v>941</v>
      </c>
      <c r="E425" t="s">
        <v>81</v>
      </c>
      <c r="F425" s="8">
        <v>90</v>
      </c>
      <c r="G425">
        <v>1</v>
      </c>
      <c r="H425" s="1">
        <v>30</v>
      </c>
      <c r="I425" s="8">
        <v>63</v>
      </c>
    </row>
    <row r="426" spans="1:9" x14ac:dyDescent="0.3">
      <c r="A426" t="s">
        <v>647</v>
      </c>
      <c r="B426" t="s">
        <v>32</v>
      </c>
      <c r="C426" t="s">
        <v>74</v>
      </c>
      <c r="D426" t="s">
        <v>942</v>
      </c>
      <c r="E426" t="s">
        <v>80</v>
      </c>
      <c r="F426" s="8">
        <v>75</v>
      </c>
      <c r="G426">
        <v>4</v>
      </c>
      <c r="H426" s="1">
        <v>30</v>
      </c>
      <c r="I426" s="8">
        <v>210</v>
      </c>
    </row>
    <row r="427" spans="1:9" x14ac:dyDescent="0.3">
      <c r="A427" t="s">
        <v>943</v>
      </c>
      <c r="B427" t="s">
        <v>12</v>
      </c>
      <c r="C427" t="s">
        <v>74</v>
      </c>
      <c r="D427" t="s">
        <v>944</v>
      </c>
      <c r="E427" t="s">
        <v>86</v>
      </c>
      <c r="F427" s="8">
        <v>150</v>
      </c>
      <c r="G427">
        <v>7</v>
      </c>
      <c r="H427" s="1">
        <v>40</v>
      </c>
      <c r="I427" s="8">
        <v>630</v>
      </c>
    </row>
    <row r="428" spans="1:9" x14ac:dyDescent="0.3">
      <c r="A428" t="s">
        <v>945</v>
      </c>
      <c r="B428" t="s">
        <v>60</v>
      </c>
      <c r="C428" t="s">
        <v>74</v>
      </c>
      <c r="D428" t="s">
        <v>946</v>
      </c>
      <c r="E428" t="s">
        <v>96</v>
      </c>
      <c r="F428" s="8">
        <v>80</v>
      </c>
      <c r="G428">
        <v>5</v>
      </c>
      <c r="H428" s="1">
        <v>40</v>
      </c>
      <c r="I428" s="8">
        <v>240</v>
      </c>
    </row>
    <row r="429" spans="1:9" x14ac:dyDescent="0.3">
      <c r="A429" t="s">
        <v>947</v>
      </c>
      <c r="B429" t="s">
        <v>30</v>
      </c>
      <c r="C429" t="s">
        <v>74</v>
      </c>
      <c r="D429" t="s">
        <v>948</v>
      </c>
      <c r="E429" t="s">
        <v>80</v>
      </c>
      <c r="F429" s="8">
        <v>75</v>
      </c>
      <c r="G429">
        <v>2</v>
      </c>
      <c r="H429" s="1">
        <v>40</v>
      </c>
      <c r="I429" s="8">
        <v>90</v>
      </c>
    </row>
    <row r="430" spans="1:9" x14ac:dyDescent="0.3">
      <c r="A430" t="s">
        <v>949</v>
      </c>
      <c r="B430" t="s">
        <v>62</v>
      </c>
      <c r="C430" t="s">
        <v>67</v>
      </c>
      <c r="D430" t="s">
        <v>950</v>
      </c>
      <c r="E430" t="s">
        <v>94</v>
      </c>
      <c r="F430" s="8">
        <v>75</v>
      </c>
      <c r="G430">
        <v>8</v>
      </c>
      <c r="H430" s="1">
        <v>30</v>
      </c>
      <c r="I430" s="8">
        <v>420</v>
      </c>
    </row>
    <row r="431" spans="1:9" x14ac:dyDescent="0.3">
      <c r="A431" t="s">
        <v>951</v>
      </c>
      <c r="B431" t="s">
        <v>62</v>
      </c>
      <c r="C431" t="s">
        <v>67</v>
      </c>
      <c r="D431" t="s">
        <v>952</v>
      </c>
      <c r="E431" t="s">
        <v>98</v>
      </c>
      <c r="F431" s="8">
        <v>70</v>
      </c>
      <c r="G431">
        <v>6</v>
      </c>
      <c r="H431" s="1">
        <v>30</v>
      </c>
      <c r="I431" s="8">
        <v>294</v>
      </c>
    </row>
    <row r="432" spans="1:9" x14ac:dyDescent="0.3">
      <c r="A432" t="s">
        <v>953</v>
      </c>
      <c r="B432" t="s">
        <v>62</v>
      </c>
      <c r="C432" t="s">
        <v>67</v>
      </c>
      <c r="D432" t="s">
        <v>954</v>
      </c>
      <c r="E432" t="s">
        <v>96</v>
      </c>
      <c r="F432" s="8">
        <v>80</v>
      </c>
      <c r="G432">
        <v>3</v>
      </c>
      <c r="H432" s="1">
        <v>30</v>
      </c>
      <c r="I432" s="8">
        <v>168</v>
      </c>
    </row>
    <row r="433" spans="1:9" x14ac:dyDescent="0.3">
      <c r="A433" t="s">
        <v>955</v>
      </c>
      <c r="B433" t="s">
        <v>62</v>
      </c>
      <c r="C433" t="s">
        <v>67</v>
      </c>
      <c r="D433" t="s">
        <v>956</v>
      </c>
      <c r="E433" t="s">
        <v>86</v>
      </c>
      <c r="F433" s="8">
        <v>150</v>
      </c>
      <c r="G433">
        <v>10</v>
      </c>
      <c r="H433" s="1">
        <v>20</v>
      </c>
      <c r="I433" s="8">
        <v>1200</v>
      </c>
    </row>
    <row r="434" spans="1:9" x14ac:dyDescent="0.3">
      <c r="A434" t="s">
        <v>957</v>
      </c>
      <c r="B434" t="s">
        <v>65</v>
      </c>
      <c r="C434" t="s">
        <v>73</v>
      </c>
      <c r="D434" t="s">
        <v>958</v>
      </c>
      <c r="E434" t="s">
        <v>84</v>
      </c>
      <c r="F434" s="8">
        <v>75</v>
      </c>
      <c r="G434">
        <v>1</v>
      </c>
      <c r="H434" s="1">
        <v>40</v>
      </c>
      <c r="I434" s="8">
        <v>45</v>
      </c>
    </row>
    <row r="435" spans="1:9" x14ac:dyDescent="0.3">
      <c r="A435" t="s">
        <v>432</v>
      </c>
      <c r="B435" t="s">
        <v>65</v>
      </c>
      <c r="C435" t="s">
        <v>73</v>
      </c>
      <c r="D435" t="s">
        <v>959</v>
      </c>
      <c r="E435" t="s">
        <v>95</v>
      </c>
      <c r="F435" s="8">
        <v>75</v>
      </c>
      <c r="G435">
        <v>2</v>
      </c>
      <c r="H435" s="1">
        <v>40</v>
      </c>
      <c r="I435" s="8">
        <v>90</v>
      </c>
    </row>
    <row r="436" spans="1:9" x14ac:dyDescent="0.3">
      <c r="A436" t="s">
        <v>960</v>
      </c>
      <c r="B436" t="s">
        <v>65</v>
      </c>
      <c r="C436" t="s">
        <v>73</v>
      </c>
      <c r="D436" t="s">
        <v>961</v>
      </c>
      <c r="E436" t="s">
        <v>80</v>
      </c>
      <c r="F436" s="8">
        <v>75</v>
      </c>
      <c r="G436">
        <v>6</v>
      </c>
      <c r="H436" s="1">
        <v>30</v>
      </c>
      <c r="I436" s="8">
        <v>315</v>
      </c>
    </row>
    <row r="437" spans="1:9" x14ac:dyDescent="0.3">
      <c r="A437" t="s">
        <v>962</v>
      </c>
      <c r="B437" t="s">
        <v>65</v>
      </c>
      <c r="C437" t="s">
        <v>73</v>
      </c>
      <c r="D437" t="s">
        <v>963</v>
      </c>
      <c r="E437" t="s">
        <v>95</v>
      </c>
      <c r="F437" s="8">
        <v>75</v>
      </c>
      <c r="G437">
        <v>9</v>
      </c>
      <c r="H437" s="1">
        <v>40</v>
      </c>
      <c r="I437" s="8">
        <v>405</v>
      </c>
    </row>
    <row r="438" spans="1:9" x14ac:dyDescent="0.3">
      <c r="A438" t="s">
        <v>964</v>
      </c>
      <c r="B438" t="s">
        <v>65</v>
      </c>
      <c r="C438" t="s">
        <v>73</v>
      </c>
      <c r="D438" t="s">
        <v>965</v>
      </c>
      <c r="E438" t="s">
        <v>89</v>
      </c>
      <c r="F438" s="8">
        <v>80</v>
      </c>
      <c r="G438">
        <v>7</v>
      </c>
      <c r="H438" s="1">
        <v>40</v>
      </c>
      <c r="I438" s="8">
        <v>336</v>
      </c>
    </row>
    <row r="439" spans="1:9" x14ac:dyDescent="0.3">
      <c r="A439" t="s">
        <v>966</v>
      </c>
      <c r="B439" t="s">
        <v>65</v>
      </c>
      <c r="C439" t="s">
        <v>73</v>
      </c>
      <c r="D439" t="s">
        <v>967</v>
      </c>
      <c r="E439" t="s">
        <v>85</v>
      </c>
      <c r="F439" s="8">
        <v>75</v>
      </c>
      <c r="G439">
        <v>3</v>
      </c>
      <c r="H439" s="1">
        <v>40</v>
      </c>
      <c r="I439" s="8">
        <v>135</v>
      </c>
    </row>
    <row r="440" spans="1:9" x14ac:dyDescent="0.3">
      <c r="A440" t="s">
        <v>968</v>
      </c>
      <c r="B440" t="s">
        <v>62</v>
      </c>
      <c r="C440" t="s">
        <v>67</v>
      </c>
      <c r="D440" t="s">
        <v>969</v>
      </c>
      <c r="E440" t="s">
        <v>79</v>
      </c>
      <c r="F440" s="8">
        <v>75</v>
      </c>
      <c r="G440">
        <v>5</v>
      </c>
      <c r="H440" s="1">
        <v>20</v>
      </c>
      <c r="I440" s="8">
        <v>300</v>
      </c>
    </row>
    <row r="441" spans="1:9" x14ac:dyDescent="0.3">
      <c r="A441" t="s">
        <v>970</v>
      </c>
      <c r="B441" t="s">
        <v>62</v>
      </c>
      <c r="C441" t="s">
        <v>67</v>
      </c>
      <c r="D441" t="s">
        <v>971</v>
      </c>
      <c r="E441" t="s">
        <v>92</v>
      </c>
      <c r="F441" s="8">
        <v>80</v>
      </c>
      <c r="G441">
        <v>10</v>
      </c>
      <c r="H441" s="1">
        <v>40</v>
      </c>
      <c r="I441" s="8">
        <v>480</v>
      </c>
    </row>
    <row r="442" spans="1:9" x14ac:dyDescent="0.3">
      <c r="A442" t="s">
        <v>972</v>
      </c>
      <c r="B442" t="s">
        <v>15</v>
      </c>
      <c r="C442" t="s">
        <v>76</v>
      </c>
      <c r="D442" t="s">
        <v>973</v>
      </c>
      <c r="E442" t="s">
        <v>86</v>
      </c>
      <c r="F442" s="8">
        <v>150</v>
      </c>
      <c r="G442">
        <v>8</v>
      </c>
      <c r="H442" s="1">
        <v>30</v>
      </c>
      <c r="I442" s="8">
        <v>840</v>
      </c>
    </row>
    <row r="443" spans="1:9" x14ac:dyDescent="0.3">
      <c r="A443" t="s">
        <v>974</v>
      </c>
      <c r="B443" t="s">
        <v>15</v>
      </c>
      <c r="C443" t="s">
        <v>76</v>
      </c>
      <c r="D443" t="s">
        <v>975</v>
      </c>
      <c r="E443" t="s">
        <v>93</v>
      </c>
      <c r="F443" s="8">
        <v>75</v>
      </c>
      <c r="G443">
        <v>3</v>
      </c>
      <c r="H443" s="1">
        <v>20</v>
      </c>
      <c r="I443" s="8">
        <v>180</v>
      </c>
    </row>
    <row r="444" spans="1:9" x14ac:dyDescent="0.3">
      <c r="A444" t="s">
        <v>976</v>
      </c>
      <c r="B444" t="s">
        <v>15</v>
      </c>
      <c r="C444" t="s">
        <v>76</v>
      </c>
      <c r="D444" t="s">
        <v>977</v>
      </c>
      <c r="E444" t="s">
        <v>100</v>
      </c>
      <c r="F444" s="8">
        <v>25</v>
      </c>
      <c r="G444">
        <v>3</v>
      </c>
      <c r="H444" s="1">
        <v>20</v>
      </c>
      <c r="I444" s="8">
        <v>60</v>
      </c>
    </row>
    <row r="445" spans="1:9" x14ac:dyDescent="0.3">
      <c r="A445" t="s">
        <v>978</v>
      </c>
      <c r="B445" t="s">
        <v>15</v>
      </c>
      <c r="C445" t="s">
        <v>76</v>
      </c>
      <c r="D445" t="s">
        <v>979</v>
      </c>
      <c r="E445" t="s">
        <v>85</v>
      </c>
      <c r="F445" s="8">
        <v>75</v>
      </c>
      <c r="G445">
        <v>9</v>
      </c>
      <c r="H445" s="1">
        <v>20</v>
      </c>
      <c r="I445" s="8">
        <v>540</v>
      </c>
    </row>
    <row r="446" spans="1:9" x14ac:dyDescent="0.3">
      <c r="A446" t="s">
        <v>980</v>
      </c>
      <c r="B446" t="s">
        <v>15</v>
      </c>
      <c r="C446" t="s">
        <v>76</v>
      </c>
      <c r="D446" t="s">
        <v>981</v>
      </c>
      <c r="E446" t="s">
        <v>86</v>
      </c>
      <c r="F446" s="8">
        <v>150</v>
      </c>
      <c r="G446">
        <v>1</v>
      </c>
      <c r="H446" s="1">
        <v>30</v>
      </c>
      <c r="I446" s="8">
        <v>105</v>
      </c>
    </row>
    <row r="447" spans="1:9" x14ac:dyDescent="0.3">
      <c r="A447" t="s">
        <v>982</v>
      </c>
      <c r="B447" t="s">
        <v>16</v>
      </c>
      <c r="C447" t="s">
        <v>67</v>
      </c>
      <c r="D447" t="s">
        <v>983</v>
      </c>
      <c r="E447" t="s">
        <v>87</v>
      </c>
      <c r="F447" s="8">
        <v>65</v>
      </c>
      <c r="G447">
        <v>1</v>
      </c>
      <c r="H447" s="1">
        <v>20</v>
      </c>
      <c r="I447" s="8">
        <v>52</v>
      </c>
    </row>
    <row r="448" spans="1:9" x14ac:dyDescent="0.3">
      <c r="A448" t="s">
        <v>984</v>
      </c>
      <c r="B448" t="s">
        <v>16</v>
      </c>
      <c r="C448" t="s">
        <v>67</v>
      </c>
      <c r="D448" t="s">
        <v>985</v>
      </c>
      <c r="E448" t="s">
        <v>96</v>
      </c>
      <c r="F448" s="8">
        <v>80</v>
      </c>
      <c r="G448">
        <v>8</v>
      </c>
      <c r="H448" s="1">
        <v>30</v>
      </c>
      <c r="I448" s="8">
        <v>448</v>
      </c>
    </row>
    <row r="449" spans="1:9" x14ac:dyDescent="0.3">
      <c r="A449" t="s">
        <v>986</v>
      </c>
      <c r="B449" t="s">
        <v>16</v>
      </c>
      <c r="C449" t="s">
        <v>67</v>
      </c>
      <c r="D449" t="s">
        <v>987</v>
      </c>
      <c r="E449" t="s">
        <v>82</v>
      </c>
      <c r="F449" s="8">
        <v>65</v>
      </c>
      <c r="G449">
        <v>3</v>
      </c>
      <c r="H449" s="1">
        <v>40</v>
      </c>
      <c r="I449" s="8">
        <v>117</v>
      </c>
    </row>
    <row r="450" spans="1:9" x14ac:dyDescent="0.3">
      <c r="A450" t="s">
        <v>988</v>
      </c>
      <c r="B450" t="s">
        <v>16</v>
      </c>
      <c r="C450" t="s">
        <v>67</v>
      </c>
      <c r="D450" t="s">
        <v>989</v>
      </c>
      <c r="E450" t="s">
        <v>101</v>
      </c>
      <c r="F450" s="8">
        <v>12</v>
      </c>
      <c r="G450">
        <v>8</v>
      </c>
      <c r="H450" s="1">
        <v>30</v>
      </c>
      <c r="I450" s="8">
        <v>67.2</v>
      </c>
    </row>
    <row r="451" spans="1:9" x14ac:dyDescent="0.3">
      <c r="A451" t="s">
        <v>990</v>
      </c>
      <c r="B451" t="s">
        <v>16</v>
      </c>
      <c r="C451" t="s">
        <v>67</v>
      </c>
      <c r="D451" t="s">
        <v>991</v>
      </c>
      <c r="E451" t="s">
        <v>99</v>
      </c>
      <c r="F451" s="8">
        <v>30</v>
      </c>
      <c r="G451">
        <v>10</v>
      </c>
      <c r="H451" s="1">
        <v>30</v>
      </c>
      <c r="I451" s="8">
        <v>210</v>
      </c>
    </row>
    <row r="452" spans="1:9" x14ac:dyDescent="0.3">
      <c r="A452" t="s">
        <v>992</v>
      </c>
      <c r="B452" t="s">
        <v>16</v>
      </c>
      <c r="C452" t="s">
        <v>67</v>
      </c>
      <c r="D452" t="s">
        <v>993</v>
      </c>
      <c r="E452" t="s">
        <v>87</v>
      </c>
      <c r="F452" s="8">
        <v>65</v>
      </c>
      <c r="G452">
        <v>5</v>
      </c>
      <c r="H452" s="1">
        <v>30</v>
      </c>
      <c r="I452" s="8">
        <v>227.5</v>
      </c>
    </row>
    <row r="453" spans="1:9" x14ac:dyDescent="0.3">
      <c r="A453" t="s">
        <v>994</v>
      </c>
      <c r="B453" t="s">
        <v>16</v>
      </c>
      <c r="C453" t="s">
        <v>67</v>
      </c>
      <c r="D453" t="s">
        <v>995</v>
      </c>
      <c r="E453" t="s">
        <v>85</v>
      </c>
      <c r="F453" s="8">
        <v>75</v>
      </c>
      <c r="G453">
        <v>5</v>
      </c>
      <c r="H453" s="1">
        <v>20</v>
      </c>
      <c r="I453" s="8">
        <v>300</v>
      </c>
    </row>
    <row r="454" spans="1:9" x14ac:dyDescent="0.3">
      <c r="A454" t="s">
        <v>996</v>
      </c>
      <c r="B454" t="s">
        <v>16</v>
      </c>
      <c r="C454" t="s">
        <v>67</v>
      </c>
      <c r="D454" t="s">
        <v>997</v>
      </c>
      <c r="E454" t="s">
        <v>88</v>
      </c>
      <c r="F454" s="8">
        <v>70</v>
      </c>
      <c r="G454">
        <v>7</v>
      </c>
      <c r="H454" s="1">
        <v>30</v>
      </c>
      <c r="I454" s="8">
        <v>343</v>
      </c>
    </row>
    <row r="455" spans="1:9" x14ac:dyDescent="0.3">
      <c r="A455" t="s">
        <v>998</v>
      </c>
      <c r="B455" t="s">
        <v>37</v>
      </c>
      <c r="C455" t="s">
        <v>71</v>
      </c>
      <c r="D455" t="s">
        <v>999</v>
      </c>
      <c r="E455" t="s">
        <v>82</v>
      </c>
      <c r="F455" s="8">
        <v>65</v>
      </c>
      <c r="G455">
        <v>9</v>
      </c>
      <c r="H455" s="1">
        <v>30</v>
      </c>
      <c r="I455" s="8">
        <v>409.5</v>
      </c>
    </row>
    <row r="456" spans="1:9" x14ac:dyDescent="0.3">
      <c r="A456" t="s">
        <v>635</v>
      </c>
      <c r="B456" t="s">
        <v>37</v>
      </c>
      <c r="C456" t="s">
        <v>71</v>
      </c>
      <c r="D456" t="s">
        <v>1000</v>
      </c>
      <c r="E456" t="s">
        <v>87</v>
      </c>
      <c r="F456" s="8">
        <v>65</v>
      </c>
      <c r="G456">
        <v>5</v>
      </c>
      <c r="H456" s="1">
        <v>30</v>
      </c>
      <c r="I456" s="8">
        <v>227.5</v>
      </c>
    </row>
    <row r="457" spans="1:9" x14ac:dyDescent="0.3">
      <c r="A457" t="s">
        <v>1001</v>
      </c>
      <c r="B457" t="s">
        <v>37</v>
      </c>
      <c r="C457" t="s">
        <v>71</v>
      </c>
      <c r="D457" t="s">
        <v>1002</v>
      </c>
      <c r="E457" t="s">
        <v>87</v>
      </c>
      <c r="F457" s="8">
        <v>65</v>
      </c>
      <c r="G457">
        <v>6</v>
      </c>
      <c r="H457" s="1">
        <v>40</v>
      </c>
      <c r="I457" s="8">
        <v>234</v>
      </c>
    </row>
    <row r="458" spans="1:9" x14ac:dyDescent="0.3">
      <c r="A458" t="s">
        <v>1003</v>
      </c>
      <c r="B458" t="s">
        <v>37</v>
      </c>
      <c r="C458" t="s">
        <v>71</v>
      </c>
      <c r="D458" t="s">
        <v>1004</v>
      </c>
      <c r="E458" t="s">
        <v>84</v>
      </c>
      <c r="F458" s="8">
        <v>75</v>
      </c>
      <c r="G458">
        <v>8</v>
      </c>
      <c r="H458" s="1">
        <v>20</v>
      </c>
      <c r="I458" s="8">
        <v>480</v>
      </c>
    </row>
    <row r="459" spans="1:9" x14ac:dyDescent="0.3">
      <c r="A459" t="s">
        <v>1005</v>
      </c>
      <c r="B459" t="s">
        <v>49</v>
      </c>
      <c r="C459" t="s">
        <v>71</v>
      </c>
      <c r="D459" t="s">
        <v>1006</v>
      </c>
      <c r="E459" t="s">
        <v>93</v>
      </c>
      <c r="F459" s="8">
        <v>75</v>
      </c>
      <c r="G459">
        <v>1</v>
      </c>
      <c r="H459" s="1">
        <v>20</v>
      </c>
      <c r="I459" s="8">
        <v>60</v>
      </c>
    </row>
    <row r="460" spans="1:9" x14ac:dyDescent="0.3">
      <c r="A460" t="s">
        <v>1007</v>
      </c>
      <c r="B460" t="s">
        <v>56</v>
      </c>
      <c r="C460" t="s">
        <v>71</v>
      </c>
      <c r="D460" t="s">
        <v>1008</v>
      </c>
      <c r="E460" t="s">
        <v>85</v>
      </c>
      <c r="F460" s="8">
        <v>75</v>
      </c>
      <c r="G460">
        <v>6</v>
      </c>
      <c r="H460" s="1">
        <v>20</v>
      </c>
      <c r="I460" s="8">
        <v>360</v>
      </c>
    </row>
    <row r="461" spans="1:9" x14ac:dyDescent="0.3">
      <c r="A461" t="s">
        <v>1009</v>
      </c>
      <c r="B461" t="s">
        <v>57</v>
      </c>
      <c r="C461" t="s">
        <v>71</v>
      </c>
      <c r="D461" t="s">
        <v>1010</v>
      </c>
      <c r="E461" t="s">
        <v>81</v>
      </c>
      <c r="F461" s="8">
        <v>90</v>
      </c>
      <c r="G461">
        <v>5</v>
      </c>
      <c r="H461" s="1">
        <v>40</v>
      </c>
      <c r="I461" s="8">
        <v>270</v>
      </c>
    </row>
    <row r="462" spans="1:9" x14ac:dyDescent="0.3">
      <c r="A462" t="s">
        <v>1011</v>
      </c>
      <c r="B462" t="s">
        <v>55</v>
      </c>
      <c r="C462" t="s">
        <v>71</v>
      </c>
      <c r="D462" t="s">
        <v>1012</v>
      </c>
      <c r="E462" t="s">
        <v>84</v>
      </c>
      <c r="F462" s="8">
        <v>75</v>
      </c>
      <c r="G462">
        <v>4</v>
      </c>
      <c r="H462" s="1">
        <v>20</v>
      </c>
      <c r="I462" s="8">
        <v>240</v>
      </c>
    </row>
    <row r="463" spans="1:9" x14ac:dyDescent="0.3">
      <c r="A463" t="s">
        <v>1013</v>
      </c>
      <c r="B463" t="s">
        <v>36</v>
      </c>
      <c r="C463" t="s">
        <v>71</v>
      </c>
      <c r="D463" t="s">
        <v>1014</v>
      </c>
      <c r="E463" t="s">
        <v>90</v>
      </c>
      <c r="F463" s="8">
        <v>80</v>
      </c>
      <c r="G463">
        <v>4</v>
      </c>
      <c r="H463" s="1">
        <v>30</v>
      </c>
      <c r="I463" s="8">
        <v>224</v>
      </c>
    </row>
    <row r="464" spans="1:9" x14ac:dyDescent="0.3">
      <c r="A464" t="s">
        <v>1015</v>
      </c>
      <c r="B464" t="s">
        <v>35</v>
      </c>
      <c r="C464" t="s">
        <v>71</v>
      </c>
      <c r="D464" t="s">
        <v>1016</v>
      </c>
      <c r="E464" t="s">
        <v>101</v>
      </c>
      <c r="F464" s="8">
        <v>12</v>
      </c>
      <c r="G464">
        <v>10</v>
      </c>
      <c r="H464" s="1">
        <v>30</v>
      </c>
      <c r="I464" s="8">
        <v>84</v>
      </c>
    </row>
    <row r="465" spans="1:9" x14ac:dyDescent="0.3">
      <c r="A465" t="s">
        <v>1017</v>
      </c>
      <c r="B465" t="s">
        <v>41</v>
      </c>
      <c r="C465" t="s">
        <v>71</v>
      </c>
      <c r="D465" t="s">
        <v>1018</v>
      </c>
      <c r="E465" t="s">
        <v>93</v>
      </c>
      <c r="F465" s="8">
        <v>75</v>
      </c>
      <c r="G465">
        <v>2</v>
      </c>
      <c r="H465" s="1">
        <v>30</v>
      </c>
      <c r="I465" s="8">
        <v>105</v>
      </c>
    </row>
    <row r="466" spans="1:9" x14ac:dyDescent="0.3">
      <c r="A466" t="s">
        <v>1019</v>
      </c>
      <c r="B466" t="s">
        <v>54</v>
      </c>
      <c r="C466" t="s">
        <v>71</v>
      </c>
      <c r="D466" t="s">
        <v>1020</v>
      </c>
      <c r="E466" t="s">
        <v>90</v>
      </c>
      <c r="F466" s="8">
        <v>80</v>
      </c>
      <c r="G466">
        <v>5</v>
      </c>
      <c r="H466" s="1">
        <v>40</v>
      </c>
      <c r="I466" s="8">
        <v>240</v>
      </c>
    </row>
    <row r="467" spans="1:9" x14ac:dyDescent="0.3">
      <c r="A467" t="s">
        <v>1021</v>
      </c>
      <c r="B467" t="s">
        <v>53</v>
      </c>
      <c r="C467" t="s">
        <v>71</v>
      </c>
      <c r="D467" t="s">
        <v>1022</v>
      </c>
      <c r="E467" t="s">
        <v>101</v>
      </c>
      <c r="F467" s="8">
        <v>12</v>
      </c>
      <c r="G467">
        <v>4</v>
      </c>
      <c r="H467" s="1">
        <v>20</v>
      </c>
      <c r="I467" s="8">
        <v>38.4</v>
      </c>
    </row>
    <row r="468" spans="1:9" x14ac:dyDescent="0.3">
      <c r="A468" t="s">
        <v>1023</v>
      </c>
      <c r="B468" t="s">
        <v>21</v>
      </c>
      <c r="C468" t="s">
        <v>71</v>
      </c>
      <c r="D468" t="s">
        <v>1024</v>
      </c>
      <c r="E468" t="s">
        <v>84</v>
      </c>
      <c r="F468" s="8">
        <v>75</v>
      </c>
      <c r="G468">
        <v>9</v>
      </c>
      <c r="H468" s="1">
        <v>40</v>
      </c>
      <c r="I468" s="8">
        <v>405</v>
      </c>
    </row>
    <row r="469" spans="1:9" x14ac:dyDescent="0.3">
      <c r="A469" t="s">
        <v>1025</v>
      </c>
      <c r="B469" t="s">
        <v>25</v>
      </c>
      <c r="C469" t="s">
        <v>71</v>
      </c>
      <c r="D469" t="s">
        <v>1026</v>
      </c>
      <c r="E469" t="s">
        <v>87</v>
      </c>
      <c r="F469" s="8">
        <v>65</v>
      </c>
      <c r="G469">
        <v>1</v>
      </c>
      <c r="H469" s="1">
        <v>30</v>
      </c>
      <c r="I469" s="8">
        <v>45.5</v>
      </c>
    </row>
    <row r="470" spans="1:9" x14ac:dyDescent="0.3">
      <c r="A470" t="s">
        <v>1027</v>
      </c>
      <c r="B470" t="s">
        <v>23</v>
      </c>
      <c r="C470" t="s">
        <v>71</v>
      </c>
      <c r="D470" t="s">
        <v>1028</v>
      </c>
      <c r="E470" t="s">
        <v>96</v>
      </c>
      <c r="F470" s="8">
        <v>80</v>
      </c>
      <c r="G470">
        <v>6</v>
      </c>
      <c r="H470" s="1">
        <v>40</v>
      </c>
      <c r="I470" s="8">
        <v>288</v>
      </c>
    </row>
    <row r="471" spans="1:9" x14ac:dyDescent="0.3">
      <c r="A471" t="s">
        <v>1029</v>
      </c>
      <c r="B471" t="s">
        <v>24</v>
      </c>
      <c r="C471" t="s">
        <v>71</v>
      </c>
      <c r="D471" t="s">
        <v>1030</v>
      </c>
      <c r="E471" t="s">
        <v>87</v>
      </c>
      <c r="F471" s="8">
        <v>65</v>
      </c>
      <c r="G471">
        <v>6</v>
      </c>
      <c r="H471" s="1">
        <v>30</v>
      </c>
      <c r="I471" s="8">
        <v>273</v>
      </c>
    </row>
    <row r="472" spans="1:9" x14ac:dyDescent="0.3">
      <c r="A472" t="s">
        <v>1031</v>
      </c>
      <c r="B472" t="s">
        <v>43</v>
      </c>
      <c r="C472" t="s">
        <v>71</v>
      </c>
      <c r="D472" t="s">
        <v>1032</v>
      </c>
      <c r="E472" t="s">
        <v>88</v>
      </c>
      <c r="F472" s="8">
        <v>70</v>
      </c>
      <c r="G472">
        <v>1</v>
      </c>
      <c r="H472" s="1">
        <v>30</v>
      </c>
      <c r="I472" s="8">
        <v>49</v>
      </c>
    </row>
    <row r="473" spans="1:9" x14ac:dyDescent="0.3">
      <c r="A473" t="s">
        <v>1033</v>
      </c>
      <c r="B473" t="s">
        <v>27</v>
      </c>
      <c r="C473" t="s">
        <v>71</v>
      </c>
      <c r="D473" t="s">
        <v>1034</v>
      </c>
      <c r="E473" t="s">
        <v>92</v>
      </c>
      <c r="F473" s="8">
        <v>80</v>
      </c>
      <c r="G473">
        <v>9</v>
      </c>
      <c r="H473" s="1">
        <v>20</v>
      </c>
      <c r="I473" s="8">
        <v>576</v>
      </c>
    </row>
    <row r="474" spans="1:9" x14ac:dyDescent="0.3">
      <c r="A474" t="s">
        <v>1035</v>
      </c>
      <c r="B474" t="s">
        <v>20</v>
      </c>
      <c r="C474" t="s">
        <v>77</v>
      </c>
      <c r="D474" t="s">
        <v>1036</v>
      </c>
      <c r="E474" t="s">
        <v>95</v>
      </c>
      <c r="F474" s="8">
        <v>75</v>
      </c>
      <c r="G474">
        <v>8</v>
      </c>
      <c r="H474" s="1">
        <v>40</v>
      </c>
      <c r="I474" s="8">
        <v>360</v>
      </c>
    </row>
    <row r="475" spans="1:9" x14ac:dyDescent="0.3">
      <c r="A475" t="s">
        <v>962</v>
      </c>
      <c r="B475" t="s">
        <v>19</v>
      </c>
      <c r="C475" t="s">
        <v>77</v>
      </c>
      <c r="D475" t="s">
        <v>1037</v>
      </c>
      <c r="E475" t="s">
        <v>100</v>
      </c>
      <c r="F475" s="8">
        <v>25</v>
      </c>
      <c r="G475">
        <v>7</v>
      </c>
      <c r="H475" s="1">
        <v>30</v>
      </c>
      <c r="I475" s="8">
        <v>122.5</v>
      </c>
    </row>
    <row r="476" spans="1:9" x14ac:dyDescent="0.3">
      <c r="A476" t="s">
        <v>1038</v>
      </c>
      <c r="B476" t="s">
        <v>66</v>
      </c>
      <c r="C476" t="s">
        <v>72</v>
      </c>
      <c r="D476" t="s">
        <v>1039</v>
      </c>
      <c r="E476" t="s">
        <v>98</v>
      </c>
      <c r="F476" s="8">
        <v>70</v>
      </c>
      <c r="G476">
        <v>7</v>
      </c>
      <c r="H476" s="1">
        <v>30</v>
      </c>
      <c r="I476" s="8">
        <v>343</v>
      </c>
    </row>
    <row r="477" spans="1:9" x14ac:dyDescent="0.3">
      <c r="A477" t="s">
        <v>1040</v>
      </c>
      <c r="B477" t="s">
        <v>66</v>
      </c>
      <c r="C477" t="s">
        <v>72</v>
      </c>
      <c r="D477" t="s">
        <v>1041</v>
      </c>
      <c r="E477" t="s">
        <v>98</v>
      </c>
      <c r="F477" s="8">
        <v>70</v>
      </c>
      <c r="G477">
        <v>8</v>
      </c>
      <c r="H477" s="1">
        <v>30</v>
      </c>
      <c r="I477" s="8">
        <v>392</v>
      </c>
    </row>
    <row r="478" spans="1:9" x14ac:dyDescent="0.3">
      <c r="A478" t="s">
        <v>1042</v>
      </c>
      <c r="B478" t="s">
        <v>66</v>
      </c>
      <c r="C478" t="s">
        <v>72</v>
      </c>
      <c r="D478" t="s">
        <v>1043</v>
      </c>
      <c r="E478" t="s">
        <v>91</v>
      </c>
      <c r="F478" s="8">
        <v>80</v>
      </c>
      <c r="G478">
        <v>3</v>
      </c>
      <c r="H478" s="1">
        <v>30</v>
      </c>
      <c r="I478" s="8">
        <v>168</v>
      </c>
    </row>
    <row r="479" spans="1:9" x14ac:dyDescent="0.3">
      <c r="A479" t="s">
        <v>1044</v>
      </c>
      <c r="B479" t="s">
        <v>66</v>
      </c>
      <c r="C479" t="s">
        <v>72</v>
      </c>
      <c r="D479" t="s">
        <v>1045</v>
      </c>
      <c r="E479" t="s">
        <v>82</v>
      </c>
      <c r="F479" s="8">
        <v>65</v>
      </c>
      <c r="G479">
        <v>10</v>
      </c>
      <c r="H479" s="1">
        <v>40</v>
      </c>
      <c r="I479" s="8">
        <v>390</v>
      </c>
    </row>
    <row r="480" spans="1:9" x14ac:dyDescent="0.3">
      <c r="A480" t="s">
        <v>1046</v>
      </c>
      <c r="B480" t="s">
        <v>66</v>
      </c>
      <c r="C480" t="s">
        <v>72</v>
      </c>
      <c r="D480" t="s">
        <v>1047</v>
      </c>
      <c r="E480" t="s">
        <v>101</v>
      </c>
      <c r="F480" s="8">
        <v>12</v>
      </c>
      <c r="G480">
        <v>8</v>
      </c>
      <c r="H480" s="1">
        <v>20</v>
      </c>
      <c r="I480" s="8">
        <v>76.8</v>
      </c>
    </row>
    <row r="481" spans="1:9" x14ac:dyDescent="0.3">
      <c r="A481" t="s">
        <v>1048</v>
      </c>
      <c r="B481" t="s">
        <v>21</v>
      </c>
      <c r="C481" t="s">
        <v>73</v>
      </c>
      <c r="D481" t="s">
        <v>1049</v>
      </c>
      <c r="E481" t="s">
        <v>100</v>
      </c>
      <c r="F481" s="8">
        <v>25</v>
      </c>
      <c r="G481">
        <v>10</v>
      </c>
      <c r="H481" s="1">
        <v>40</v>
      </c>
      <c r="I481" s="8">
        <v>150</v>
      </c>
    </row>
    <row r="482" spans="1:9" x14ac:dyDescent="0.3">
      <c r="A482" t="s">
        <v>148</v>
      </c>
      <c r="B482" t="s">
        <v>15</v>
      </c>
      <c r="C482" t="s">
        <v>73</v>
      </c>
      <c r="D482" t="s">
        <v>1050</v>
      </c>
      <c r="E482" t="s">
        <v>80</v>
      </c>
      <c r="F482" s="8">
        <v>75</v>
      </c>
      <c r="G482">
        <v>8</v>
      </c>
      <c r="H482" s="1">
        <v>20</v>
      </c>
      <c r="I482" s="8">
        <v>480</v>
      </c>
    </row>
    <row r="483" spans="1:9" x14ac:dyDescent="0.3">
      <c r="A483" t="s">
        <v>1051</v>
      </c>
      <c r="B483" t="s">
        <v>18</v>
      </c>
      <c r="C483" t="s">
        <v>67</v>
      </c>
      <c r="D483" t="s">
        <v>1052</v>
      </c>
      <c r="E483" t="s">
        <v>95</v>
      </c>
      <c r="F483" s="8">
        <v>75</v>
      </c>
      <c r="G483">
        <v>2</v>
      </c>
      <c r="H483" s="1">
        <v>30</v>
      </c>
      <c r="I483" s="8">
        <v>105</v>
      </c>
    </row>
    <row r="484" spans="1:9" x14ac:dyDescent="0.3">
      <c r="A484" t="s">
        <v>1053</v>
      </c>
      <c r="B484" t="s">
        <v>18</v>
      </c>
      <c r="C484" t="s">
        <v>67</v>
      </c>
      <c r="D484" t="s">
        <v>1054</v>
      </c>
      <c r="E484" t="s">
        <v>100</v>
      </c>
      <c r="F484" s="8">
        <v>25</v>
      </c>
      <c r="G484">
        <v>3</v>
      </c>
      <c r="H484" s="1">
        <v>30</v>
      </c>
      <c r="I484" s="8">
        <v>52.5</v>
      </c>
    </row>
    <row r="485" spans="1:9" x14ac:dyDescent="0.3">
      <c r="A485" t="s">
        <v>1055</v>
      </c>
      <c r="B485" t="s">
        <v>18</v>
      </c>
      <c r="C485" t="s">
        <v>67</v>
      </c>
      <c r="D485" t="s">
        <v>1056</v>
      </c>
      <c r="E485" t="s">
        <v>79</v>
      </c>
      <c r="F485" s="8">
        <v>75</v>
      </c>
      <c r="G485">
        <v>7</v>
      </c>
      <c r="H485" s="1">
        <v>20</v>
      </c>
      <c r="I485" s="8">
        <v>420</v>
      </c>
    </row>
    <row r="486" spans="1:9" x14ac:dyDescent="0.3">
      <c r="A486" t="s">
        <v>1057</v>
      </c>
      <c r="B486" t="s">
        <v>18</v>
      </c>
      <c r="C486" t="s">
        <v>67</v>
      </c>
      <c r="D486" t="s">
        <v>1058</v>
      </c>
      <c r="E486" t="s">
        <v>79</v>
      </c>
      <c r="F486" s="8">
        <v>75</v>
      </c>
      <c r="G486">
        <v>9</v>
      </c>
      <c r="H486" s="1">
        <v>30</v>
      </c>
      <c r="I486" s="8">
        <v>472.5</v>
      </c>
    </row>
    <row r="487" spans="1:9" x14ac:dyDescent="0.3">
      <c r="A487" t="s">
        <v>1059</v>
      </c>
      <c r="B487" t="s">
        <v>18</v>
      </c>
      <c r="C487" t="s">
        <v>67</v>
      </c>
      <c r="D487" t="s">
        <v>1060</v>
      </c>
      <c r="E487" t="s">
        <v>95</v>
      </c>
      <c r="F487" s="8">
        <v>75</v>
      </c>
      <c r="G487">
        <v>6</v>
      </c>
      <c r="H487" s="1">
        <v>40</v>
      </c>
      <c r="I487" s="8">
        <v>270</v>
      </c>
    </row>
    <row r="488" spans="1:9" x14ac:dyDescent="0.3">
      <c r="A488" t="s">
        <v>1061</v>
      </c>
      <c r="B488" t="s">
        <v>18</v>
      </c>
      <c r="C488" t="s">
        <v>67</v>
      </c>
      <c r="D488" t="s">
        <v>1062</v>
      </c>
      <c r="E488" t="s">
        <v>86</v>
      </c>
      <c r="F488" s="8">
        <v>150</v>
      </c>
      <c r="G488">
        <v>2</v>
      </c>
      <c r="H488" s="1">
        <v>30</v>
      </c>
      <c r="I488" s="8">
        <v>210</v>
      </c>
    </row>
    <row r="489" spans="1:9" x14ac:dyDescent="0.3">
      <c r="A489" t="s">
        <v>1063</v>
      </c>
      <c r="B489" t="s">
        <v>18</v>
      </c>
      <c r="C489" t="s">
        <v>67</v>
      </c>
      <c r="D489" t="s">
        <v>1064</v>
      </c>
      <c r="E489" t="s">
        <v>83</v>
      </c>
      <c r="F489" s="8">
        <v>70</v>
      </c>
      <c r="G489">
        <v>5</v>
      </c>
      <c r="H489" s="1">
        <v>20</v>
      </c>
      <c r="I489" s="8">
        <v>280</v>
      </c>
    </row>
    <row r="490" spans="1:9" x14ac:dyDescent="0.3">
      <c r="A490" t="s">
        <v>1065</v>
      </c>
      <c r="B490" t="s">
        <v>16</v>
      </c>
      <c r="C490" t="s">
        <v>67</v>
      </c>
      <c r="D490" t="s">
        <v>1066</v>
      </c>
      <c r="E490" t="s">
        <v>98</v>
      </c>
      <c r="F490" s="8">
        <v>70</v>
      </c>
      <c r="G490">
        <v>7</v>
      </c>
      <c r="H490" s="1">
        <v>30</v>
      </c>
      <c r="I490" s="8">
        <v>343</v>
      </c>
    </row>
    <row r="491" spans="1:9" x14ac:dyDescent="0.3">
      <c r="A491" t="s">
        <v>1067</v>
      </c>
      <c r="B491" t="s">
        <v>16</v>
      </c>
      <c r="C491" t="s">
        <v>67</v>
      </c>
      <c r="D491" t="s">
        <v>1068</v>
      </c>
      <c r="E491" t="s">
        <v>90</v>
      </c>
      <c r="F491" s="8">
        <v>80</v>
      </c>
      <c r="G491">
        <v>4</v>
      </c>
      <c r="H491" s="1">
        <v>20</v>
      </c>
      <c r="I491" s="8">
        <v>256</v>
      </c>
    </row>
    <row r="492" spans="1:9" x14ac:dyDescent="0.3">
      <c r="A492" t="s">
        <v>1069</v>
      </c>
      <c r="B492" t="s">
        <v>16</v>
      </c>
      <c r="C492" t="s">
        <v>67</v>
      </c>
      <c r="D492" t="s">
        <v>1070</v>
      </c>
      <c r="E492" t="s">
        <v>87</v>
      </c>
      <c r="F492" s="8">
        <v>65</v>
      </c>
      <c r="G492">
        <v>5</v>
      </c>
      <c r="H492" s="1">
        <v>40</v>
      </c>
      <c r="I492" s="8">
        <v>195</v>
      </c>
    </row>
    <row r="493" spans="1:9" x14ac:dyDescent="0.3">
      <c r="A493" t="s">
        <v>1071</v>
      </c>
      <c r="B493" t="s">
        <v>16</v>
      </c>
      <c r="C493" t="s">
        <v>67</v>
      </c>
      <c r="D493" t="s">
        <v>1072</v>
      </c>
      <c r="E493" t="s">
        <v>93</v>
      </c>
      <c r="F493" s="8">
        <v>75</v>
      </c>
      <c r="G493">
        <v>10</v>
      </c>
      <c r="H493" s="1">
        <v>20</v>
      </c>
      <c r="I493" s="8">
        <v>600</v>
      </c>
    </row>
    <row r="494" spans="1:9" x14ac:dyDescent="0.3">
      <c r="A494" t="s">
        <v>1073</v>
      </c>
      <c r="B494" t="s">
        <v>16</v>
      </c>
      <c r="C494" t="s">
        <v>67</v>
      </c>
      <c r="D494" t="s">
        <v>1074</v>
      </c>
      <c r="E494" t="s">
        <v>99</v>
      </c>
      <c r="F494" s="8">
        <v>30</v>
      </c>
      <c r="G494">
        <v>8</v>
      </c>
      <c r="H494" s="1">
        <v>30</v>
      </c>
      <c r="I494" s="8">
        <v>168</v>
      </c>
    </row>
    <row r="495" spans="1:9" x14ac:dyDescent="0.3">
      <c r="A495" t="s">
        <v>1075</v>
      </c>
      <c r="B495" t="s">
        <v>16</v>
      </c>
      <c r="C495" t="s">
        <v>67</v>
      </c>
      <c r="D495" t="s">
        <v>1076</v>
      </c>
      <c r="E495" t="s">
        <v>82</v>
      </c>
      <c r="F495" s="8">
        <v>65</v>
      </c>
      <c r="G495">
        <v>1</v>
      </c>
      <c r="H495" s="1">
        <v>40</v>
      </c>
      <c r="I495" s="8">
        <v>39</v>
      </c>
    </row>
    <row r="496" spans="1:9" x14ac:dyDescent="0.3">
      <c r="A496" t="s">
        <v>1077</v>
      </c>
      <c r="B496" t="s">
        <v>16</v>
      </c>
      <c r="C496" t="s">
        <v>67</v>
      </c>
      <c r="D496" t="s">
        <v>1078</v>
      </c>
      <c r="E496" t="s">
        <v>92</v>
      </c>
      <c r="F496" s="8">
        <v>80</v>
      </c>
      <c r="G496">
        <v>10</v>
      </c>
      <c r="H496" s="1">
        <v>20</v>
      </c>
      <c r="I496" s="8">
        <v>640</v>
      </c>
    </row>
    <row r="497" spans="1:9" x14ac:dyDescent="0.3">
      <c r="A497" t="s">
        <v>1079</v>
      </c>
      <c r="B497" t="s">
        <v>16</v>
      </c>
      <c r="C497" t="s">
        <v>67</v>
      </c>
      <c r="D497" t="s">
        <v>1080</v>
      </c>
      <c r="E497" t="s">
        <v>96</v>
      </c>
      <c r="F497" s="8">
        <v>80</v>
      </c>
      <c r="G497">
        <v>1</v>
      </c>
      <c r="H497" s="1">
        <v>20</v>
      </c>
      <c r="I497" s="8">
        <v>64</v>
      </c>
    </row>
    <row r="498" spans="1:9" x14ac:dyDescent="0.3">
      <c r="A498" t="s">
        <v>1081</v>
      </c>
      <c r="B498" t="s">
        <v>17</v>
      </c>
      <c r="C498" t="s">
        <v>67</v>
      </c>
      <c r="D498" t="s">
        <v>1082</v>
      </c>
      <c r="E498" t="s">
        <v>90</v>
      </c>
      <c r="F498" s="8">
        <v>80</v>
      </c>
      <c r="G498">
        <v>8</v>
      </c>
      <c r="H498" s="1">
        <v>40</v>
      </c>
      <c r="I498" s="8">
        <v>384</v>
      </c>
    </row>
    <row r="499" spans="1:9" x14ac:dyDescent="0.3">
      <c r="A499" t="s">
        <v>1083</v>
      </c>
      <c r="B499" t="s">
        <v>17</v>
      </c>
      <c r="C499" t="s">
        <v>67</v>
      </c>
      <c r="D499" t="s">
        <v>1084</v>
      </c>
      <c r="E499" t="s">
        <v>89</v>
      </c>
      <c r="F499" s="8">
        <v>80</v>
      </c>
      <c r="G499">
        <v>10</v>
      </c>
      <c r="H499" s="1">
        <v>40</v>
      </c>
      <c r="I499" s="8">
        <v>480</v>
      </c>
    </row>
    <row r="500" spans="1:9" x14ac:dyDescent="0.3">
      <c r="A500" t="s">
        <v>1085</v>
      </c>
      <c r="B500" t="s">
        <v>17</v>
      </c>
      <c r="C500" t="s">
        <v>67</v>
      </c>
      <c r="D500" t="s">
        <v>1086</v>
      </c>
      <c r="E500" t="s">
        <v>88</v>
      </c>
      <c r="F500" s="8">
        <v>70</v>
      </c>
      <c r="G500">
        <v>3</v>
      </c>
      <c r="H500" s="1">
        <v>30</v>
      </c>
      <c r="I500" s="8">
        <v>147</v>
      </c>
    </row>
    <row r="501" spans="1:9" x14ac:dyDescent="0.3">
      <c r="A501" t="s">
        <v>1087</v>
      </c>
      <c r="B501" t="s">
        <v>17</v>
      </c>
      <c r="C501" t="s">
        <v>67</v>
      </c>
      <c r="D501" t="s">
        <v>1088</v>
      </c>
      <c r="E501" t="s">
        <v>82</v>
      </c>
      <c r="F501" s="8">
        <v>65</v>
      </c>
      <c r="G501">
        <v>2</v>
      </c>
      <c r="H501" s="1">
        <v>20</v>
      </c>
      <c r="I501" s="8">
        <v>104</v>
      </c>
    </row>
    <row r="502" spans="1:9" x14ac:dyDescent="0.3">
      <c r="A502" t="s">
        <v>1089</v>
      </c>
      <c r="B502" t="s">
        <v>17</v>
      </c>
      <c r="C502" t="s">
        <v>67</v>
      </c>
      <c r="D502" t="s">
        <v>1090</v>
      </c>
      <c r="E502" t="s">
        <v>94</v>
      </c>
      <c r="F502" s="8">
        <v>75</v>
      </c>
      <c r="G502">
        <v>4</v>
      </c>
      <c r="H502" s="1">
        <v>20</v>
      </c>
      <c r="I502" s="8">
        <v>240</v>
      </c>
    </row>
    <row r="503" spans="1:9" x14ac:dyDescent="0.3">
      <c r="A503" t="s">
        <v>1091</v>
      </c>
      <c r="B503" t="s">
        <v>21</v>
      </c>
      <c r="C503" t="s">
        <v>73</v>
      </c>
      <c r="D503" t="s">
        <v>1092</v>
      </c>
      <c r="E503" t="s">
        <v>92</v>
      </c>
      <c r="F503" s="8">
        <v>80</v>
      </c>
      <c r="G503">
        <v>6</v>
      </c>
      <c r="H503" s="1">
        <v>20</v>
      </c>
      <c r="I503" s="8">
        <v>384</v>
      </c>
    </row>
    <row r="504" spans="1:9" x14ac:dyDescent="0.3">
      <c r="A504" t="s">
        <v>1093</v>
      </c>
      <c r="B504" t="s">
        <v>17</v>
      </c>
      <c r="C504" t="s">
        <v>67</v>
      </c>
      <c r="D504" t="s">
        <v>1094</v>
      </c>
      <c r="E504" t="s">
        <v>86</v>
      </c>
      <c r="F504" s="8">
        <v>150</v>
      </c>
      <c r="G504">
        <v>8</v>
      </c>
      <c r="H504" s="1">
        <v>20</v>
      </c>
      <c r="I504" s="8">
        <v>960</v>
      </c>
    </row>
    <row r="505" spans="1:9" x14ac:dyDescent="0.3">
      <c r="F505" s="8">
        <v>36002</v>
      </c>
      <c r="G505">
        <f>SUM(G3:G504)</f>
        <v>2802</v>
      </c>
      <c r="H505">
        <f>SUM(H3:H504)</f>
        <v>14900</v>
      </c>
      <c r="I505" s="8">
        <v>141688.29999999999</v>
      </c>
    </row>
  </sheetData>
  <mergeCells count="1">
    <mergeCell ref="A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Q505"/>
  <sheetViews>
    <sheetView workbookViewId="0">
      <selection activeCell="L25" sqref="L25"/>
    </sheetView>
  </sheetViews>
  <sheetFormatPr defaultRowHeight="14.4" x14ac:dyDescent="0.3"/>
  <cols>
    <col min="1" max="1" width="11.109375" bestFit="1" customWidth="1"/>
    <col min="2" max="2" width="20.77734375" bestFit="1" customWidth="1"/>
    <col min="3" max="3" width="10" bestFit="1" customWidth="1"/>
    <col min="4" max="4" width="9.5546875" bestFit="1" customWidth="1"/>
    <col min="5" max="5" width="14.33203125" customWidth="1"/>
    <col min="6" max="6" width="10.109375" bestFit="1" customWidth="1"/>
    <col min="8" max="8" width="9" customWidth="1"/>
    <col min="9" max="9" width="11.109375" bestFit="1" customWidth="1"/>
    <col min="12" max="12" width="11.109375" bestFit="1" customWidth="1"/>
    <col min="14" max="14" width="19.44140625" customWidth="1"/>
    <col min="15" max="15" width="10.77734375" customWidth="1"/>
    <col min="17" max="17" width="17.33203125" customWidth="1"/>
  </cols>
  <sheetData>
    <row r="1" spans="1:17" x14ac:dyDescent="0.3">
      <c r="A1" s="28" t="s">
        <v>103</v>
      </c>
      <c r="B1" s="28"/>
      <c r="C1" s="28"/>
      <c r="D1" s="28"/>
      <c r="E1" s="28"/>
      <c r="F1" s="28"/>
      <c r="G1" s="28"/>
      <c r="H1" s="28"/>
      <c r="I1" s="28"/>
    </row>
    <row r="2" spans="1:17" x14ac:dyDescent="0.3">
      <c r="A2" s="9" t="s">
        <v>0</v>
      </c>
      <c r="B2" s="9" t="s">
        <v>1</v>
      </c>
      <c r="C2" s="9" t="s">
        <v>68</v>
      </c>
      <c r="D2" s="9" t="s">
        <v>2</v>
      </c>
      <c r="E2" s="9" t="s">
        <v>3</v>
      </c>
      <c r="F2" s="9" t="s">
        <v>4</v>
      </c>
      <c r="G2" s="9" t="s">
        <v>5</v>
      </c>
      <c r="H2" s="9" t="s">
        <v>7</v>
      </c>
      <c r="I2" s="9" t="s">
        <v>6</v>
      </c>
      <c r="N2" s="10" t="s">
        <v>102</v>
      </c>
      <c r="O2" s="11" t="s">
        <v>4</v>
      </c>
      <c r="Q2" s="18" t="s">
        <v>1095</v>
      </c>
    </row>
    <row r="3" spans="1:17" x14ac:dyDescent="0.3">
      <c r="A3" t="str">
        <f ca="1">"EI"&amp;RANDBETWEEN(1000,9999)</f>
        <v>EI8456</v>
      </c>
      <c r="B3" t="s">
        <v>8</v>
      </c>
      <c r="C3" t="str">
        <f ca="1">INDEX($Q$3:$Q$11,RANDBETWEEN(1,9))</f>
        <v>San Pedro</v>
      </c>
      <c r="D3" t="str">
        <f ca="1">"AXI"&amp;RANDBETWEEN(153,89324)</f>
        <v>AXI71753</v>
      </c>
      <c r="E3" t="str">
        <f t="shared" ref="E3:E66" ca="1" si="0">INDEX($N$3:$N$24,RANDBETWEEN(1,22))</f>
        <v>Longsilog</v>
      </c>
      <c r="F3" s="8">
        <f ca="1">VLOOKUP(E3,$N$3:$O$24,2,FALSE)</f>
        <v>75</v>
      </c>
      <c r="G3">
        <v>10</v>
      </c>
      <c r="H3" s="1">
        <f ca="1">CHOOSE(RANDBETWEEN(1,3),20,30,40)</f>
        <v>40</v>
      </c>
      <c r="I3" s="8">
        <f ca="1">(F3-((F3*H3)/100))*G3</f>
        <v>450</v>
      </c>
      <c r="N3" s="2" t="s">
        <v>79</v>
      </c>
      <c r="O3" s="6">
        <v>75</v>
      </c>
      <c r="Q3" s="16" t="s">
        <v>67</v>
      </c>
    </row>
    <row r="4" spans="1:17" x14ac:dyDescent="0.3">
      <c r="A4" t="str">
        <f t="shared" ref="A4:A67" ca="1" si="1">"EI"&amp;RANDBETWEEN(1000,9999)</f>
        <v>EI8512</v>
      </c>
      <c r="B4" t="s">
        <v>9</v>
      </c>
      <c r="C4" t="str">
        <f t="shared" ref="C4:C67" ca="1" si="2">INDEX($Q$3:$Q$11,RANDBETWEEN(1,9))</f>
        <v>Calamba</v>
      </c>
      <c r="D4" t="str">
        <f t="shared" ref="D4:D70" ca="1" si="3">"AXI"&amp;RANDBETWEEN(153,89324)</f>
        <v>AXI1599</v>
      </c>
      <c r="E4" t="str">
        <f t="shared" ca="1" si="0"/>
        <v>Caldereta</v>
      </c>
      <c r="F4" s="8">
        <f t="shared" ref="F4:F67" ca="1" si="4">VLOOKUP(E4,$N$3:$O$24,2,FALSE)</f>
        <v>75</v>
      </c>
      <c r="G4">
        <f t="shared" ref="G4:G67" ca="1" si="5">RANDBETWEEN(1,10)</f>
        <v>9</v>
      </c>
      <c r="H4" s="1">
        <f t="shared" ref="H4:H67" ca="1" si="6">CHOOSE(RANDBETWEEN(1,3),20,30,40)</f>
        <v>20</v>
      </c>
      <c r="I4" s="8">
        <f t="shared" ref="I4:I67" ca="1" si="7">(F4-((F4*H4)/100))*G4</f>
        <v>540</v>
      </c>
      <c r="N4" s="2" t="s">
        <v>80</v>
      </c>
      <c r="O4" s="6">
        <v>75</v>
      </c>
      <c r="Q4" s="16" t="s">
        <v>69</v>
      </c>
    </row>
    <row r="5" spans="1:17" x14ac:dyDescent="0.3">
      <c r="A5" t="str">
        <f t="shared" ca="1" si="1"/>
        <v>EI8884</v>
      </c>
      <c r="B5" t="s">
        <v>10</v>
      </c>
      <c r="C5" t="str">
        <f t="shared" ca="1" si="2"/>
        <v>Pakil</v>
      </c>
      <c r="D5" t="str">
        <f t="shared" ca="1" si="3"/>
        <v>AXI76840</v>
      </c>
      <c r="E5" t="str">
        <f t="shared" ca="1" si="0"/>
        <v>Chicksilog</v>
      </c>
      <c r="F5" s="8">
        <f t="shared" ca="1" si="4"/>
        <v>75</v>
      </c>
      <c r="G5">
        <f t="shared" ca="1" si="5"/>
        <v>9</v>
      </c>
      <c r="H5" s="1">
        <f t="shared" ca="1" si="6"/>
        <v>30</v>
      </c>
      <c r="I5" s="8">
        <f t="shared" ca="1" si="7"/>
        <v>472.5</v>
      </c>
      <c r="N5" s="2" t="s">
        <v>81</v>
      </c>
      <c r="O5" s="6">
        <v>90</v>
      </c>
      <c r="Q5" s="16" t="s">
        <v>71</v>
      </c>
    </row>
    <row r="6" spans="1:17" x14ac:dyDescent="0.3">
      <c r="A6" t="str">
        <f t="shared" ca="1" si="1"/>
        <v>EI7204</v>
      </c>
      <c r="B6" t="s">
        <v>11</v>
      </c>
      <c r="C6" t="str">
        <f t="shared" ca="1" si="2"/>
        <v>Cabuyao</v>
      </c>
      <c r="D6" t="str">
        <f t="shared" ca="1" si="3"/>
        <v>AXI165</v>
      </c>
      <c r="E6" t="str">
        <f t="shared" ca="1" si="0"/>
        <v>Longsilog</v>
      </c>
      <c r="F6" s="8">
        <f t="shared" ca="1" si="4"/>
        <v>75</v>
      </c>
      <c r="G6">
        <f t="shared" ca="1" si="5"/>
        <v>10</v>
      </c>
      <c r="H6" s="1">
        <f t="shared" ca="1" si="6"/>
        <v>40</v>
      </c>
      <c r="I6" s="8">
        <f t="shared" ca="1" si="7"/>
        <v>450</v>
      </c>
      <c r="N6" s="2" t="s">
        <v>82</v>
      </c>
      <c r="O6" s="6">
        <v>65</v>
      </c>
      <c r="Q6" s="16" t="s">
        <v>72</v>
      </c>
    </row>
    <row r="7" spans="1:17" x14ac:dyDescent="0.3">
      <c r="A7" t="str">
        <f t="shared" ca="1" si="1"/>
        <v>EI2556</v>
      </c>
      <c r="B7" t="s">
        <v>12</v>
      </c>
      <c r="C7" t="str">
        <f t="shared" ca="1" si="2"/>
        <v>Victoria</v>
      </c>
      <c r="D7" t="str">
        <f t="shared" ca="1" si="3"/>
        <v>AXI46415</v>
      </c>
      <c r="E7" t="str">
        <f t="shared" ca="1" si="0"/>
        <v>Pares</v>
      </c>
      <c r="F7" s="8">
        <f t="shared" ca="1" si="4"/>
        <v>90</v>
      </c>
      <c r="G7">
        <f t="shared" ca="1" si="5"/>
        <v>4</v>
      </c>
      <c r="H7" s="1">
        <f t="shared" ca="1" si="6"/>
        <v>20</v>
      </c>
      <c r="I7" s="8">
        <f t="shared" ca="1" si="7"/>
        <v>288</v>
      </c>
      <c r="N7" s="2" t="s">
        <v>101</v>
      </c>
      <c r="O7" s="6">
        <v>12</v>
      </c>
      <c r="Q7" s="16" t="s">
        <v>76</v>
      </c>
    </row>
    <row r="8" spans="1:17" x14ac:dyDescent="0.3">
      <c r="A8" t="str">
        <f t="shared" ca="1" si="1"/>
        <v>EI8302</v>
      </c>
      <c r="B8" t="s">
        <v>13</v>
      </c>
      <c r="C8" t="str">
        <f t="shared" ca="1" si="2"/>
        <v>Lumban</v>
      </c>
      <c r="D8" t="str">
        <f t="shared" ca="1" si="3"/>
        <v>AXI82454</v>
      </c>
      <c r="E8" t="str">
        <f t="shared" ca="1" si="0"/>
        <v>Paksiw</v>
      </c>
      <c r="F8" s="8">
        <f t="shared" ca="1" si="4"/>
        <v>75</v>
      </c>
      <c r="G8">
        <f t="shared" ca="1" si="5"/>
        <v>2</v>
      </c>
      <c r="H8" s="1">
        <f t="shared" ca="1" si="6"/>
        <v>40</v>
      </c>
      <c r="I8" s="8">
        <f t="shared" ca="1" si="7"/>
        <v>90</v>
      </c>
      <c r="N8" s="2" t="s">
        <v>83</v>
      </c>
      <c r="O8" s="6">
        <v>70</v>
      </c>
      <c r="Q8" s="16" t="s">
        <v>75</v>
      </c>
    </row>
    <row r="9" spans="1:17" x14ac:dyDescent="0.3">
      <c r="A9" t="str">
        <f t="shared" ca="1" si="1"/>
        <v>EI7046</v>
      </c>
      <c r="B9" t="s">
        <v>14</v>
      </c>
      <c r="C9" t="str">
        <f t="shared" ca="1" si="2"/>
        <v>Cabuyao</v>
      </c>
      <c r="D9" t="str">
        <f t="shared" ca="1" si="3"/>
        <v>AXI40889</v>
      </c>
      <c r="E9" t="str">
        <f t="shared" ca="1" si="0"/>
        <v>Softdrinks</v>
      </c>
      <c r="F9" s="8">
        <f t="shared" ca="1" si="4"/>
        <v>30</v>
      </c>
      <c r="G9">
        <f t="shared" ca="1" si="5"/>
        <v>6</v>
      </c>
      <c r="H9" s="1">
        <f t="shared" ca="1" si="6"/>
        <v>20</v>
      </c>
      <c r="I9" s="8">
        <f t="shared" ca="1" si="7"/>
        <v>144</v>
      </c>
      <c r="N9" s="2" t="s">
        <v>84</v>
      </c>
      <c r="O9" s="6">
        <v>75</v>
      </c>
      <c r="Q9" s="16" t="s">
        <v>74</v>
      </c>
    </row>
    <row r="10" spans="1:17" x14ac:dyDescent="0.3">
      <c r="A10" t="str">
        <f t="shared" ca="1" si="1"/>
        <v>EI6457</v>
      </c>
      <c r="B10" t="s">
        <v>15</v>
      </c>
      <c r="C10" t="str">
        <f t="shared" ca="1" si="2"/>
        <v>Lumban</v>
      </c>
      <c r="D10" t="str">
        <f t="shared" ca="1" si="3"/>
        <v>AXI67921</v>
      </c>
      <c r="E10" t="str">
        <f t="shared" ca="1" si="0"/>
        <v>Menudo</v>
      </c>
      <c r="F10" s="8">
        <f t="shared" ca="1" si="4"/>
        <v>75</v>
      </c>
      <c r="G10">
        <f t="shared" ca="1" si="5"/>
        <v>4</v>
      </c>
      <c r="H10" s="1">
        <f t="shared" ca="1" si="6"/>
        <v>30</v>
      </c>
      <c r="I10" s="8">
        <f t="shared" ca="1" si="7"/>
        <v>210</v>
      </c>
      <c r="N10" s="2" t="s">
        <v>85</v>
      </c>
      <c r="O10" s="6">
        <v>75</v>
      </c>
      <c r="Q10" s="16" t="s">
        <v>70</v>
      </c>
    </row>
    <row r="11" spans="1:17" x14ac:dyDescent="0.3">
      <c r="A11" t="str">
        <f t="shared" ca="1" si="1"/>
        <v>EI4796</v>
      </c>
      <c r="B11" t="s">
        <v>16</v>
      </c>
      <c r="C11" t="str">
        <f t="shared" ca="1" si="2"/>
        <v>Calamba</v>
      </c>
      <c r="D11" t="str">
        <f t="shared" ca="1" si="3"/>
        <v>AXI21686</v>
      </c>
      <c r="E11" t="str">
        <f t="shared" ca="1" si="0"/>
        <v>Beef Tapa</v>
      </c>
      <c r="F11" s="8">
        <f t="shared" ca="1" si="4"/>
        <v>80</v>
      </c>
      <c r="G11">
        <f t="shared" ca="1" si="5"/>
        <v>7</v>
      </c>
      <c r="H11" s="1">
        <f t="shared" ca="1" si="6"/>
        <v>40</v>
      </c>
      <c r="I11" s="8">
        <f t="shared" ca="1" si="7"/>
        <v>336</v>
      </c>
      <c r="N11" s="2" t="s">
        <v>86</v>
      </c>
      <c r="O11" s="6">
        <v>150</v>
      </c>
      <c r="Q11" s="17" t="s">
        <v>77</v>
      </c>
    </row>
    <row r="12" spans="1:17" x14ac:dyDescent="0.3">
      <c r="A12" t="str">
        <f t="shared" ca="1" si="1"/>
        <v>EI9692</v>
      </c>
      <c r="B12" t="s">
        <v>17</v>
      </c>
      <c r="C12" t="str">
        <f t="shared" ca="1" si="2"/>
        <v>Cabuyao</v>
      </c>
      <c r="D12" t="str">
        <f t="shared" ca="1" si="3"/>
        <v>AXI23722</v>
      </c>
      <c r="E12" t="str">
        <f t="shared" ca="1" si="0"/>
        <v>Chicken Adobo</v>
      </c>
      <c r="F12" s="8">
        <f t="shared" ca="1" si="4"/>
        <v>80</v>
      </c>
      <c r="G12">
        <f t="shared" ca="1" si="5"/>
        <v>9</v>
      </c>
      <c r="H12" s="1">
        <f t="shared" ca="1" si="6"/>
        <v>20</v>
      </c>
      <c r="I12" s="8">
        <f t="shared" ca="1" si="7"/>
        <v>576</v>
      </c>
      <c r="N12" s="2" t="s">
        <v>87</v>
      </c>
      <c r="O12" s="6">
        <v>65</v>
      </c>
    </row>
    <row r="13" spans="1:17" x14ac:dyDescent="0.3">
      <c r="A13" t="str">
        <f t="shared" ca="1" si="1"/>
        <v>EI5094</v>
      </c>
      <c r="B13" t="s">
        <v>18</v>
      </c>
      <c r="C13" t="str">
        <f t="shared" ca="1" si="2"/>
        <v>Victoria</v>
      </c>
      <c r="D13" t="str">
        <f t="shared" ca="1" si="3"/>
        <v>AXI55907</v>
      </c>
      <c r="E13" t="str">
        <f t="shared" ca="1" si="0"/>
        <v>Pork Adobo</v>
      </c>
      <c r="F13" s="8">
        <f t="shared" ca="1" si="4"/>
        <v>80</v>
      </c>
      <c r="G13">
        <f t="shared" ca="1" si="5"/>
        <v>2</v>
      </c>
      <c r="H13" s="1">
        <f t="shared" ca="1" si="6"/>
        <v>30</v>
      </c>
      <c r="I13" s="8">
        <f t="shared" ca="1" si="7"/>
        <v>112</v>
      </c>
      <c r="N13" s="2" t="s">
        <v>88</v>
      </c>
      <c r="O13" s="6">
        <v>70</v>
      </c>
    </row>
    <row r="14" spans="1:17" x14ac:dyDescent="0.3">
      <c r="A14" t="str">
        <f t="shared" ca="1" si="1"/>
        <v>EI5218</v>
      </c>
      <c r="B14" t="s">
        <v>19</v>
      </c>
      <c r="C14" t="str">
        <f t="shared" ca="1" si="2"/>
        <v>Victoria</v>
      </c>
      <c r="D14" t="str">
        <f t="shared" ca="1" si="3"/>
        <v>AXI85080</v>
      </c>
      <c r="E14" t="str">
        <f t="shared" ca="1" si="0"/>
        <v>Goto</v>
      </c>
      <c r="F14" s="8">
        <f t="shared" ca="1" si="4"/>
        <v>80</v>
      </c>
      <c r="G14">
        <f t="shared" ca="1" si="5"/>
        <v>7</v>
      </c>
      <c r="H14" s="1">
        <f t="shared" ca="1" si="6"/>
        <v>20</v>
      </c>
      <c r="I14" s="8">
        <f t="shared" ca="1" si="7"/>
        <v>448</v>
      </c>
      <c r="N14" s="2" t="s">
        <v>89</v>
      </c>
      <c r="O14" s="6">
        <v>80</v>
      </c>
    </row>
    <row r="15" spans="1:17" x14ac:dyDescent="0.3">
      <c r="A15" t="str">
        <f t="shared" ca="1" si="1"/>
        <v>EI7763</v>
      </c>
      <c r="B15" t="s">
        <v>20</v>
      </c>
      <c r="C15" t="str">
        <f t="shared" ca="1" si="2"/>
        <v>Lumban</v>
      </c>
      <c r="D15" t="str">
        <f t="shared" ca="1" si="3"/>
        <v>AXI39689</v>
      </c>
      <c r="E15" t="str">
        <f t="shared" ca="1" si="0"/>
        <v>Pork Adobo</v>
      </c>
      <c r="F15" s="8">
        <f t="shared" ca="1" si="4"/>
        <v>80</v>
      </c>
      <c r="G15">
        <f t="shared" ca="1" si="5"/>
        <v>2</v>
      </c>
      <c r="H15" s="1">
        <f t="shared" ca="1" si="6"/>
        <v>30</v>
      </c>
      <c r="I15" s="8">
        <f t="shared" ca="1" si="7"/>
        <v>112</v>
      </c>
      <c r="K15" s="10" t="s">
        <v>1096</v>
      </c>
      <c r="L15" s="11"/>
      <c r="N15" s="2" t="s">
        <v>90</v>
      </c>
      <c r="O15" s="6">
        <v>80</v>
      </c>
    </row>
    <row r="16" spans="1:17" x14ac:dyDescent="0.3">
      <c r="A16" t="str">
        <f t="shared" ca="1" si="1"/>
        <v>EI7311</v>
      </c>
      <c r="B16" t="s">
        <v>21</v>
      </c>
      <c r="C16" t="str">
        <f t="shared" ca="1" si="2"/>
        <v>Paete</v>
      </c>
      <c r="D16" t="str">
        <f t="shared" ca="1" si="3"/>
        <v>AXI67167</v>
      </c>
      <c r="E16" t="str">
        <f t="shared" ca="1" si="0"/>
        <v>Paksiw</v>
      </c>
      <c r="F16" s="8">
        <f t="shared" ca="1" si="4"/>
        <v>75</v>
      </c>
      <c r="G16">
        <f t="shared" ca="1" si="5"/>
        <v>5</v>
      </c>
      <c r="H16" s="1">
        <f t="shared" ca="1" si="6"/>
        <v>30</v>
      </c>
      <c r="I16" s="8">
        <f t="shared" ca="1" si="7"/>
        <v>262.5</v>
      </c>
      <c r="K16" s="2" t="s">
        <v>1097</v>
      </c>
      <c r="L16" s="6">
        <f ca="1">RANDBETWEEN(120000,150000)</f>
        <v>130744</v>
      </c>
      <c r="N16" s="2" t="s">
        <v>91</v>
      </c>
      <c r="O16" s="6">
        <v>80</v>
      </c>
    </row>
    <row r="17" spans="1:15" x14ac:dyDescent="0.3">
      <c r="A17" t="str">
        <f t="shared" ca="1" si="1"/>
        <v>EI6932</v>
      </c>
      <c r="B17" t="s">
        <v>22</v>
      </c>
      <c r="C17" t="str">
        <f t="shared" ca="1" si="2"/>
        <v>San Pedro</v>
      </c>
      <c r="D17" t="str">
        <f t="shared" ca="1" si="3"/>
        <v>AXI80563</v>
      </c>
      <c r="E17" t="str">
        <f t="shared" ca="1" si="0"/>
        <v>Paksiw</v>
      </c>
      <c r="F17" s="8">
        <f t="shared" ca="1" si="4"/>
        <v>75</v>
      </c>
      <c r="G17">
        <f t="shared" ca="1" si="5"/>
        <v>5</v>
      </c>
      <c r="H17" s="1">
        <f t="shared" ca="1" si="6"/>
        <v>40</v>
      </c>
      <c r="I17" s="8">
        <f t="shared" ca="1" si="7"/>
        <v>225</v>
      </c>
      <c r="K17" s="19">
        <v>45047</v>
      </c>
      <c r="L17" s="7">
        <f ca="1">RANDBETWEEN(120000,150000)</f>
        <v>140611</v>
      </c>
      <c r="N17" s="2" t="s">
        <v>92</v>
      </c>
      <c r="O17" s="6">
        <v>80</v>
      </c>
    </row>
    <row r="18" spans="1:15" x14ac:dyDescent="0.3">
      <c r="A18" t="str">
        <f t="shared" ca="1" si="1"/>
        <v>EI8069</v>
      </c>
      <c r="B18" t="s">
        <v>23</v>
      </c>
      <c r="C18" t="str">
        <f t="shared" ca="1" si="2"/>
        <v>Calamba</v>
      </c>
      <c r="D18" t="str">
        <f t="shared" ca="1" si="3"/>
        <v>AXI73097</v>
      </c>
      <c r="E18" t="str">
        <f t="shared" ca="1" si="0"/>
        <v>Mami</v>
      </c>
      <c r="F18" s="8">
        <f t="shared" ca="1" si="4"/>
        <v>65</v>
      </c>
      <c r="G18">
        <f t="shared" ca="1" si="5"/>
        <v>7</v>
      </c>
      <c r="H18" s="1">
        <f t="shared" ca="1" si="6"/>
        <v>30</v>
      </c>
      <c r="I18" s="8">
        <f t="shared" ca="1" si="7"/>
        <v>318.5</v>
      </c>
      <c r="N18" s="2" t="s">
        <v>93</v>
      </c>
      <c r="O18" s="6">
        <v>75</v>
      </c>
    </row>
    <row r="19" spans="1:15" x14ac:dyDescent="0.3">
      <c r="A19" t="str">
        <f t="shared" ca="1" si="1"/>
        <v>EI4386</v>
      </c>
      <c r="B19" t="s">
        <v>24</v>
      </c>
      <c r="C19" t="str">
        <f t="shared" ca="1" si="2"/>
        <v>Lumban</v>
      </c>
      <c r="D19" t="str">
        <f t="shared" ca="1" si="3"/>
        <v>AXI7907</v>
      </c>
      <c r="E19" t="str">
        <f t="shared" ca="1" si="0"/>
        <v>Siomai Rice</v>
      </c>
      <c r="F19" s="8">
        <f t="shared" ca="1" si="4"/>
        <v>70</v>
      </c>
      <c r="G19">
        <f t="shared" ca="1" si="5"/>
        <v>8</v>
      </c>
      <c r="H19" s="1">
        <f t="shared" ca="1" si="6"/>
        <v>40</v>
      </c>
      <c r="I19" s="8">
        <f t="shared" ca="1" si="7"/>
        <v>336</v>
      </c>
      <c r="N19" s="2" t="s">
        <v>94</v>
      </c>
      <c r="O19" s="6">
        <v>75</v>
      </c>
    </row>
    <row r="20" spans="1:15" x14ac:dyDescent="0.3">
      <c r="A20" t="str">
        <f t="shared" ca="1" si="1"/>
        <v>EI2991</v>
      </c>
      <c r="B20" t="s">
        <v>25</v>
      </c>
      <c r="C20" t="str">
        <f t="shared" ca="1" si="2"/>
        <v>Paete</v>
      </c>
      <c r="D20" t="str">
        <f t="shared" ca="1" si="3"/>
        <v>AXI70930</v>
      </c>
      <c r="E20" t="str">
        <f t="shared" ca="1" si="0"/>
        <v>Binagoongan</v>
      </c>
      <c r="F20" s="8">
        <f t="shared" ca="1" si="4"/>
        <v>80</v>
      </c>
      <c r="G20">
        <f t="shared" ca="1" si="5"/>
        <v>1</v>
      </c>
      <c r="H20" s="1">
        <f t="shared" ca="1" si="6"/>
        <v>40</v>
      </c>
      <c r="I20" s="8">
        <f t="shared" ca="1" si="7"/>
        <v>48</v>
      </c>
      <c r="N20" s="2" t="s">
        <v>95</v>
      </c>
      <c r="O20" s="6">
        <v>75</v>
      </c>
    </row>
    <row r="21" spans="1:15" x14ac:dyDescent="0.3">
      <c r="A21" t="str">
        <f t="shared" ca="1" si="1"/>
        <v>EI1733</v>
      </c>
      <c r="B21" t="s">
        <v>21</v>
      </c>
      <c r="C21" t="str">
        <f t="shared" ca="1" si="2"/>
        <v>Pakil</v>
      </c>
      <c r="D21" t="str">
        <f t="shared" ca="1" si="3"/>
        <v>AXI52640</v>
      </c>
      <c r="E21" t="str">
        <f t="shared" ca="1" si="0"/>
        <v>Longsilog</v>
      </c>
      <c r="F21" s="8">
        <f t="shared" ca="1" si="4"/>
        <v>75</v>
      </c>
      <c r="G21">
        <f t="shared" ca="1" si="5"/>
        <v>1</v>
      </c>
      <c r="H21" s="1">
        <f t="shared" ca="1" si="6"/>
        <v>40</v>
      </c>
      <c r="I21" s="8">
        <f t="shared" ca="1" si="7"/>
        <v>45</v>
      </c>
      <c r="N21" s="2" t="s">
        <v>98</v>
      </c>
      <c r="O21" s="6">
        <v>70</v>
      </c>
    </row>
    <row r="22" spans="1:15" x14ac:dyDescent="0.3">
      <c r="A22" t="str">
        <f t="shared" ca="1" si="1"/>
        <v>EI2098</v>
      </c>
      <c r="B22" t="s">
        <v>21</v>
      </c>
      <c r="C22" t="str">
        <f t="shared" ca="1" si="2"/>
        <v>Santa Rosa</v>
      </c>
      <c r="D22" t="str">
        <f t="shared" ca="1" si="3"/>
        <v>AXI27946</v>
      </c>
      <c r="E22" t="str">
        <f t="shared" ca="1" si="0"/>
        <v>Mami</v>
      </c>
      <c r="F22" s="8">
        <f t="shared" ca="1" si="4"/>
        <v>65</v>
      </c>
      <c r="G22">
        <f t="shared" ca="1" si="5"/>
        <v>4</v>
      </c>
      <c r="H22" s="1">
        <f t="shared" ca="1" si="6"/>
        <v>40</v>
      </c>
      <c r="I22" s="8">
        <f t="shared" ca="1" si="7"/>
        <v>156</v>
      </c>
      <c r="N22" s="2" t="s">
        <v>99</v>
      </c>
      <c r="O22" s="6">
        <v>30</v>
      </c>
    </row>
    <row r="23" spans="1:15" x14ac:dyDescent="0.3">
      <c r="A23" t="str">
        <f t="shared" ca="1" si="1"/>
        <v>EI7008</v>
      </c>
      <c r="B23" t="s">
        <v>21</v>
      </c>
      <c r="C23" t="str">
        <f t="shared" ca="1" si="2"/>
        <v>Victoria</v>
      </c>
      <c r="D23" t="str">
        <f t="shared" ca="1" si="3"/>
        <v>AXI31553</v>
      </c>
      <c r="E23" t="str">
        <f t="shared" ca="1" si="0"/>
        <v>Tapsilog</v>
      </c>
      <c r="F23" s="8">
        <f t="shared" ca="1" si="4"/>
        <v>75</v>
      </c>
      <c r="G23">
        <f t="shared" ca="1" si="5"/>
        <v>8</v>
      </c>
      <c r="H23" s="1">
        <f t="shared" ca="1" si="6"/>
        <v>20</v>
      </c>
      <c r="I23" s="8">
        <f t="shared" ca="1" si="7"/>
        <v>480</v>
      </c>
      <c r="N23" s="2" t="s">
        <v>100</v>
      </c>
      <c r="O23" s="6">
        <v>25</v>
      </c>
    </row>
    <row r="24" spans="1:15" x14ac:dyDescent="0.3">
      <c r="A24" t="str">
        <f t="shared" ca="1" si="1"/>
        <v>EI1410</v>
      </c>
      <c r="B24" t="s">
        <v>26</v>
      </c>
      <c r="C24" t="str">
        <f t="shared" ca="1" si="2"/>
        <v>Santa Rosa</v>
      </c>
      <c r="D24" t="str">
        <f t="shared" ca="1" si="3"/>
        <v>AXI15366</v>
      </c>
      <c r="E24" t="str">
        <f t="shared" ca="1" si="0"/>
        <v>Goto</v>
      </c>
      <c r="F24" s="8">
        <f t="shared" ca="1" si="4"/>
        <v>80</v>
      </c>
      <c r="G24">
        <f t="shared" ca="1" si="5"/>
        <v>4</v>
      </c>
      <c r="H24" s="1">
        <f t="shared" ca="1" si="6"/>
        <v>20</v>
      </c>
      <c r="I24" s="8">
        <f t="shared" ca="1" si="7"/>
        <v>256</v>
      </c>
      <c r="N24" s="4" t="s">
        <v>96</v>
      </c>
      <c r="O24" s="7">
        <v>80</v>
      </c>
    </row>
    <row r="25" spans="1:15" x14ac:dyDescent="0.3">
      <c r="A25" t="str">
        <f t="shared" ca="1" si="1"/>
        <v>EI6009</v>
      </c>
      <c r="B25" t="s">
        <v>27</v>
      </c>
      <c r="C25" t="str">
        <f t="shared" ca="1" si="2"/>
        <v>Victoria</v>
      </c>
      <c r="D25" t="str">
        <f t="shared" ca="1" si="3"/>
        <v>AXI12350</v>
      </c>
      <c r="E25" t="str">
        <f t="shared" ca="1" si="0"/>
        <v>Chicken Adobo</v>
      </c>
      <c r="F25" s="8">
        <f t="shared" ca="1" si="4"/>
        <v>80</v>
      </c>
      <c r="G25">
        <f t="shared" ca="1" si="5"/>
        <v>4</v>
      </c>
      <c r="H25" s="1">
        <f t="shared" ca="1" si="6"/>
        <v>20</v>
      </c>
      <c r="I25" s="8">
        <f t="shared" ca="1" si="7"/>
        <v>256</v>
      </c>
      <c r="N25" s="12" t="s">
        <v>97</v>
      </c>
      <c r="O25" s="13">
        <f>SUM(O3:O24)</f>
        <v>1572</v>
      </c>
    </row>
    <row r="26" spans="1:15" x14ac:dyDescent="0.3">
      <c r="A26" t="str">
        <f t="shared" ca="1" si="1"/>
        <v>EI1566</v>
      </c>
      <c r="B26" t="s">
        <v>28</v>
      </c>
      <c r="C26" t="str">
        <f t="shared" ca="1" si="2"/>
        <v>Santa Rosa</v>
      </c>
      <c r="D26" t="str">
        <f t="shared" ca="1" si="3"/>
        <v>AXI11059</v>
      </c>
      <c r="E26" t="str">
        <f t="shared" ca="1" si="0"/>
        <v>Hotsilog</v>
      </c>
      <c r="F26" s="8">
        <f t="shared" ca="1" si="4"/>
        <v>70</v>
      </c>
      <c r="G26">
        <f t="shared" ca="1" si="5"/>
        <v>6</v>
      </c>
      <c r="H26" s="1">
        <f t="shared" ca="1" si="6"/>
        <v>20</v>
      </c>
      <c r="I26" s="8">
        <f t="shared" ca="1" si="7"/>
        <v>336</v>
      </c>
    </row>
    <row r="27" spans="1:15" x14ac:dyDescent="0.3">
      <c r="A27" t="str">
        <f t="shared" ca="1" si="1"/>
        <v>EI5228</v>
      </c>
      <c r="B27" t="s">
        <v>29</v>
      </c>
      <c r="C27" t="str">
        <f t="shared" ca="1" si="2"/>
        <v>San Pedro</v>
      </c>
      <c r="D27" t="str">
        <f t="shared" ca="1" si="3"/>
        <v>AXI29842</v>
      </c>
      <c r="E27" t="str">
        <f t="shared" ca="1" si="0"/>
        <v>Chicksilog</v>
      </c>
      <c r="F27" s="8">
        <f t="shared" ca="1" si="4"/>
        <v>75</v>
      </c>
      <c r="G27">
        <f t="shared" ca="1" si="5"/>
        <v>7</v>
      </c>
      <c r="H27" s="1">
        <f t="shared" ca="1" si="6"/>
        <v>40</v>
      </c>
      <c r="I27" s="8">
        <f t="shared" ca="1" si="7"/>
        <v>315</v>
      </c>
    </row>
    <row r="28" spans="1:15" x14ac:dyDescent="0.3">
      <c r="A28" t="str">
        <f t="shared" ca="1" si="1"/>
        <v>EI6197</v>
      </c>
      <c r="B28" t="s">
        <v>30</v>
      </c>
      <c r="C28" t="str">
        <f t="shared" ca="1" si="2"/>
        <v>Paete</v>
      </c>
      <c r="D28" t="str">
        <f t="shared" ca="1" si="3"/>
        <v>AXI10766</v>
      </c>
      <c r="E28" t="str">
        <f t="shared" ca="1" si="0"/>
        <v>Rice (Half &amp; Full)</v>
      </c>
      <c r="F28" s="8">
        <f t="shared" ca="1" si="4"/>
        <v>12</v>
      </c>
      <c r="G28">
        <f t="shared" ca="1" si="5"/>
        <v>4</v>
      </c>
      <c r="H28" s="1">
        <f t="shared" ca="1" si="6"/>
        <v>20</v>
      </c>
      <c r="I28" s="8">
        <f t="shared" ca="1" si="7"/>
        <v>38.4</v>
      </c>
    </row>
    <row r="29" spans="1:15" x14ac:dyDescent="0.3">
      <c r="A29" t="str">
        <f t="shared" ca="1" si="1"/>
        <v>EI8418</v>
      </c>
      <c r="B29" t="s">
        <v>31</v>
      </c>
      <c r="C29" t="str">
        <f t="shared" ca="1" si="2"/>
        <v>Paete</v>
      </c>
      <c r="D29" t="str">
        <f t="shared" ca="1" si="3"/>
        <v>AXI27605</v>
      </c>
      <c r="E29" t="str">
        <f t="shared" ca="1" si="0"/>
        <v>Pork Adobo</v>
      </c>
      <c r="F29" s="8">
        <f t="shared" ca="1" si="4"/>
        <v>80</v>
      </c>
      <c r="G29">
        <f t="shared" ca="1" si="5"/>
        <v>7</v>
      </c>
      <c r="H29" s="1">
        <f t="shared" ca="1" si="6"/>
        <v>20</v>
      </c>
      <c r="I29" s="8">
        <f t="shared" ca="1" si="7"/>
        <v>448</v>
      </c>
    </row>
    <row r="30" spans="1:15" x14ac:dyDescent="0.3">
      <c r="A30" t="str">
        <f t="shared" ca="1" si="1"/>
        <v>EI9922</v>
      </c>
      <c r="B30" t="s">
        <v>32</v>
      </c>
      <c r="C30" t="str">
        <f t="shared" ca="1" si="2"/>
        <v>Paete</v>
      </c>
      <c r="D30" t="str">
        <f t="shared" ca="1" si="3"/>
        <v>AXI2875</v>
      </c>
      <c r="E30" t="str">
        <f t="shared" ca="1" si="0"/>
        <v>Beef Tapa</v>
      </c>
      <c r="F30" s="8">
        <f t="shared" ca="1" si="4"/>
        <v>80</v>
      </c>
      <c r="G30">
        <f t="shared" ca="1" si="5"/>
        <v>7</v>
      </c>
      <c r="H30" s="1">
        <f t="shared" ca="1" si="6"/>
        <v>30</v>
      </c>
      <c r="I30" s="8">
        <f t="shared" ca="1" si="7"/>
        <v>392</v>
      </c>
    </row>
    <row r="31" spans="1:15" x14ac:dyDescent="0.3">
      <c r="A31" t="str">
        <f t="shared" ca="1" si="1"/>
        <v>EI5593</v>
      </c>
      <c r="B31" t="s">
        <v>33</v>
      </c>
      <c r="C31" t="str">
        <f t="shared" ca="1" si="2"/>
        <v>Paete</v>
      </c>
      <c r="D31" t="str">
        <f t="shared" ca="1" si="3"/>
        <v>AXI44568</v>
      </c>
      <c r="E31" t="str">
        <f t="shared" ca="1" si="0"/>
        <v>Porksilog</v>
      </c>
      <c r="F31" s="8">
        <f t="shared" ca="1" si="4"/>
        <v>75</v>
      </c>
      <c r="G31">
        <f t="shared" ca="1" si="5"/>
        <v>4</v>
      </c>
      <c r="H31" s="1">
        <f t="shared" ca="1" si="6"/>
        <v>40</v>
      </c>
      <c r="I31" s="8">
        <f t="shared" ca="1" si="7"/>
        <v>180</v>
      </c>
    </row>
    <row r="32" spans="1:15" x14ac:dyDescent="0.3">
      <c r="A32" t="str">
        <f t="shared" ca="1" si="1"/>
        <v>EI1836</v>
      </c>
      <c r="B32" t="s">
        <v>34</v>
      </c>
      <c r="C32" t="str">
        <f t="shared" ca="1" si="2"/>
        <v>Cabuyao</v>
      </c>
      <c r="D32" t="str">
        <f t="shared" ca="1" si="3"/>
        <v>AXI50934</v>
      </c>
      <c r="E32" t="str">
        <f t="shared" ca="1" si="0"/>
        <v>Chicksilog</v>
      </c>
      <c r="F32" s="8">
        <f t="shared" ca="1" si="4"/>
        <v>75</v>
      </c>
      <c r="G32">
        <f t="shared" ca="1" si="5"/>
        <v>2</v>
      </c>
      <c r="H32" s="1">
        <f t="shared" ca="1" si="6"/>
        <v>20</v>
      </c>
      <c r="I32" s="8">
        <f t="shared" ca="1" si="7"/>
        <v>120</v>
      </c>
    </row>
    <row r="33" spans="1:9" x14ac:dyDescent="0.3">
      <c r="A33" t="str">
        <f t="shared" ca="1" si="1"/>
        <v>EI2966</v>
      </c>
      <c r="B33" t="s">
        <v>35</v>
      </c>
      <c r="C33" t="str">
        <f t="shared" ca="1" si="2"/>
        <v>Cabuyao</v>
      </c>
      <c r="D33" t="str">
        <f t="shared" ca="1" si="3"/>
        <v>AXI48075</v>
      </c>
      <c r="E33" t="str">
        <f t="shared" ca="1" si="0"/>
        <v>Porksilog</v>
      </c>
      <c r="F33" s="8">
        <f t="shared" ca="1" si="4"/>
        <v>75</v>
      </c>
      <c r="G33">
        <f t="shared" ca="1" si="5"/>
        <v>10</v>
      </c>
      <c r="H33" s="1">
        <f t="shared" ca="1" si="6"/>
        <v>20</v>
      </c>
      <c r="I33" s="8">
        <f t="shared" ca="1" si="7"/>
        <v>600</v>
      </c>
    </row>
    <row r="34" spans="1:9" x14ac:dyDescent="0.3">
      <c r="A34" t="str">
        <f t="shared" ca="1" si="1"/>
        <v>EI5559</v>
      </c>
      <c r="B34" t="s">
        <v>36</v>
      </c>
      <c r="C34" t="str">
        <f t="shared" ca="1" si="2"/>
        <v>Pakil</v>
      </c>
      <c r="D34" t="str">
        <f t="shared" ca="1" si="3"/>
        <v>AXI69861</v>
      </c>
      <c r="E34" t="str">
        <f t="shared" ca="1" si="0"/>
        <v>Hotsilog</v>
      </c>
      <c r="F34" s="8">
        <f t="shared" ca="1" si="4"/>
        <v>70</v>
      </c>
      <c r="G34">
        <f t="shared" ca="1" si="5"/>
        <v>2</v>
      </c>
      <c r="H34" s="1">
        <f t="shared" ca="1" si="6"/>
        <v>30</v>
      </c>
      <c r="I34" s="8">
        <f t="shared" ca="1" si="7"/>
        <v>98</v>
      </c>
    </row>
    <row r="35" spans="1:9" x14ac:dyDescent="0.3">
      <c r="A35" t="str">
        <f t="shared" ca="1" si="1"/>
        <v>EI8858</v>
      </c>
      <c r="B35" t="s">
        <v>37</v>
      </c>
      <c r="C35" t="str">
        <f t="shared" ca="1" si="2"/>
        <v>Cabuyao</v>
      </c>
      <c r="D35" t="str">
        <f t="shared" ca="1" si="3"/>
        <v>AXI64995</v>
      </c>
      <c r="E35" t="str">
        <f t="shared" ca="1" si="0"/>
        <v>Binagoongan</v>
      </c>
      <c r="F35" s="8">
        <f t="shared" ca="1" si="4"/>
        <v>80</v>
      </c>
      <c r="G35">
        <f t="shared" ca="1" si="5"/>
        <v>10</v>
      </c>
      <c r="H35" s="1">
        <f t="shared" ca="1" si="6"/>
        <v>20</v>
      </c>
      <c r="I35" s="8">
        <f t="shared" ca="1" si="7"/>
        <v>640</v>
      </c>
    </row>
    <row r="36" spans="1:9" x14ac:dyDescent="0.3">
      <c r="A36" t="str">
        <f t="shared" ca="1" si="1"/>
        <v>EI2623</v>
      </c>
      <c r="B36" t="s">
        <v>38</v>
      </c>
      <c r="C36" t="str">
        <f t="shared" ca="1" si="2"/>
        <v>Santa Rosa</v>
      </c>
      <c r="D36" t="str">
        <f t="shared" ca="1" si="3"/>
        <v>AXI42759</v>
      </c>
      <c r="E36" t="str">
        <f t="shared" ca="1" si="0"/>
        <v>Binagoongan</v>
      </c>
      <c r="F36" s="8">
        <f t="shared" ca="1" si="4"/>
        <v>80</v>
      </c>
      <c r="G36">
        <f t="shared" ca="1" si="5"/>
        <v>8</v>
      </c>
      <c r="H36" s="1">
        <f t="shared" ca="1" si="6"/>
        <v>20</v>
      </c>
      <c r="I36" s="8">
        <f t="shared" ca="1" si="7"/>
        <v>512</v>
      </c>
    </row>
    <row r="37" spans="1:9" x14ac:dyDescent="0.3">
      <c r="A37" t="str">
        <f t="shared" ca="1" si="1"/>
        <v>EI6161</v>
      </c>
      <c r="B37" t="s">
        <v>39</v>
      </c>
      <c r="C37" t="str">
        <f t="shared" ca="1" si="2"/>
        <v>Calamba</v>
      </c>
      <c r="D37" t="str">
        <f t="shared" ca="1" si="3"/>
        <v>AXI2951</v>
      </c>
      <c r="E37" t="str">
        <f t="shared" ca="1" si="0"/>
        <v>Menudo</v>
      </c>
      <c r="F37" s="8">
        <f t="shared" ca="1" si="4"/>
        <v>75</v>
      </c>
      <c r="G37">
        <f t="shared" ca="1" si="5"/>
        <v>3</v>
      </c>
      <c r="H37" s="1">
        <f t="shared" ca="1" si="6"/>
        <v>30</v>
      </c>
      <c r="I37" s="8">
        <f t="shared" ca="1" si="7"/>
        <v>157.5</v>
      </c>
    </row>
    <row r="38" spans="1:9" x14ac:dyDescent="0.3">
      <c r="A38" t="str">
        <f t="shared" ca="1" si="1"/>
        <v>EI4330</v>
      </c>
      <c r="B38" t="s">
        <v>40</v>
      </c>
      <c r="C38" t="str">
        <f t="shared" ca="1" si="2"/>
        <v>Cabuyao</v>
      </c>
      <c r="D38" t="str">
        <f t="shared" ca="1" si="3"/>
        <v>AXI58369</v>
      </c>
      <c r="E38" t="str">
        <f t="shared" ca="1" si="0"/>
        <v>Goto</v>
      </c>
      <c r="F38" s="8">
        <f t="shared" ca="1" si="4"/>
        <v>80</v>
      </c>
      <c r="G38">
        <f t="shared" ca="1" si="5"/>
        <v>6</v>
      </c>
      <c r="H38" s="1">
        <f t="shared" ca="1" si="6"/>
        <v>40</v>
      </c>
      <c r="I38" s="8">
        <f t="shared" ca="1" si="7"/>
        <v>288</v>
      </c>
    </row>
    <row r="39" spans="1:9" x14ac:dyDescent="0.3">
      <c r="A39" t="str">
        <f t="shared" ca="1" si="1"/>
        <v>EI3409</v>
      </c>
      <c r="B39" t="s">
        <v>41</v>
      </c>
      <c r="C39" t="str">
        <f t="shared" ca="1" si="2"/>
        <v>Lumban</v>
      </c>
      <c r="D39" t="str">
        <f t="shared" ca="1" si="3"/>
        <v>AXI3285</v>
      </c>
      <c r="E39" t="str">
        <f t="shared" ca="1" si="0"/>
        <v>Pares</v>
      </c>
      <c r="F39" s="8">
        <f t="shared" ca="1" si="4"/>
        <v>90</v>
      </c>
      <c r="G39">
        <f t="shared" ca="1" si="5"/>
        <v>1</v>
      </c>
      <c r="H39" s="1">
        <f t="shared" ca="1" si="6"/>
        <v>40</v>
      </c>
      <c r="I39" s="8">
        <f t="shared" ca="1" si="7"/>
        <v>54</v>
      </c>
    </row>
    <row r="40" spans="1:9" x14ac:dyDescent="0.3">
      <c r="A40" t="str">
        <f t="shared" ca="1" si="1"/>
        <v>EI1702</v>
      </c>
      <c r="B40" t="s">
        <v>42</v>
      </c>
      <c r="C40" t="str">
        <f t="shared" ca="1" si="2"/>
        <v>Cabuyao</v>
      </c>
      <c r="D40" t="str">
        <f t="shared" ca="1" si="3"/>
        <v>AXI1721</v>
      </c>
      <c r="E40" t="str">
        <f t="shared" ca="1" si="0"/>
        <v>Azucarera</v>
      </c>
      <c r="F40" s="8">
        <f t="shared" ca="1" si="4"/>
        <v>150</v>
      </c>
      <c r="G40">
        <f t="shared" ca="1" si="5"/>
        <v>9</v>
      </c>
      <c r="H40" s="1">
        <f t="shared" ca="1" si="6"/>
        <v>40</v>
      </c>
      <c r="I40" s="8">
        <f t="shared" ca="1" si="7"/>
        <v>810</v>
      </c>
    </row>
    <row r="41" spans="1:9" x14ac:dyDescent="0.3">
      <c r="A41" t="str">
        <f t="shared" ca="1" si="1"/>
        <v>EI8808</v>
      </c>
      <c r="B41" t="s">
        <v>43</v>
      </c>
      <c r="C41" t="str">
        <f t="shared" ca="1" si="2"/>
        <v>Paete</v>
      </c>
      <c r="D41" t="str">
        <f t="shared" ca="1" si="3"/>
        <v>AXI48928</v>
      </c>
      <c r="E41" t="str">
        <f t="shared" ca="1" si="0"/>
        <v>Longsilog</v>
      </c>
      <c r="F41" s="8">
        <f t="shared" ca="1" si="4"/>
        <v>75</v>
      </c>
      <c r="G41">
        <f t="shared" ca="1" si="5"/>
        <v>5</v>
      </c>
      <c r="H41" s="1">
        <f t="shared" ca="1" si="6"/>
        <v>20</v>
      </c>
      <c r="I41" s="8">
        <f t="shared" ca="1" si="7"/>
        <v>300</v>
      </c>
    </row>
    <row r="42" spans="1:9" x14ac:dyDescent="0.3">
      <c r="A42" t="str">
        <f t="shared" ca="1" si="1"/>
        <v>EI3939</v>
      </c>
      <c r="B42" t="s">
        <v>44</v>
      </c>
      <c r="C42" t="str">
        <f t="shared" ca="1" si="2"/>
        <v>Paete</v>
      </c>
      <c r="D42" t="str">
        <f t="shared" ca="1" si="3"/>
        <v>AXI30256</v>
      </c>
      <c r="E42" t="str">
        <f t="shared" ca="1" si="0"/>
        <v>Tapsilog</v>
      </c>
      <c r="F42" s="8">
        <f t="shared" ca="1" si="4"/>
        <v>75</v>
      </c>
      <c r="G42">
        <f t="shared" ca="1" si="5"/>
        <v>9</v>
      </c>
      <c r="H42" s="1">
        <f t="shared" ca="1" si="6"/>
        <v>30</v>
      </c>
      <c r="I42" s="8">
        <f t="shared" ca="1" si="7"/>
        <v>472.5</v>
      </c>
    </row>
    <row r="43" spans="1:9" x14ac:dyDescent="0.3">
      <c r="A43" t="str">
        <f t="shared" ca="1" si="1"/>
        <v>EI1873</v>
      </c>
      <c r="B43" t="s">
        <v>45</v>
      </c>
      <c r="C43" t="str">
        <f t="shared" ca="1" si="2"/>
        <v>San Pablo</v>
      </c>
      <c r="D43" t="str">
        <f t="shared" ca="1" si="3"/>
        <v>AXI42702</v>
      </c>
      <c r="E43" t="str">
        <f t="shared" ca="1" si="0"/>
        <v>Hotsilog</v>
      </c>
      <c r="F43" s="8">
        <f t="shared" ca="1" si="4"/>
        <v>70</v>
      </c>
      <c r="G43">
        <f t="shared" ca="1" si="5"/>
        <v>9</v>
      </c>
      <c r="H43" s="1">
        <f t="shared" ca="1" si="6"/>
        <v>20</v>
      </c>
      <c r="I43" s="8">
        <f t="shared" ca="1" si="7"/>
        <v>504</v>
      </c>
    </row>
    <row r="44" spans="1:9" x14ac:dyDescent="0.3">
      <c r="A44" t="str">
        <f t="shared" ca="1" si="1"/>
        <v>EI7108</v>
      </c>
      <c r="B44" t="s">
        <v>46</v>
      </c>
      <c r="C44" t="str">
        <f t="shared" ca="1" si="2"/>
        <v>Lumban</v>
      </c>
      <c r="D44" t="str">
        <f t="shared" ca="1" si="3"/>
        <v>AXI73465</v>
      </c>
      <c r="E44" t="str">
        <f t="shared" ca="1" si="0"/>
        <v>Softdrinks</v>
      </c>
      <c r="F44" s="8">
        <f t="shared" ca="1" si="4"/>
        <v>30</v>
      </c>
      <c r="G44">
        <f t="shared" ca="1" si="5"/>
        <v>1</v>
      </c>
      <c r="H44" s="1">
        <f t="shared" ca="1" si="6"/>
        <v>40</v>
      </c>
      <c r="I44" s="8">
        <f t="shared" ca="1" si="7"/>
        <v>18</v>
      </c>
    </row>
    <row r="45" spans="1:9" x14ac:dyDescent="0.3">
      <c r="A45" t="str">
        <f t="shared" ca="1" si="1"/>
        <v>EI7334</v>
      </c>
      <c r="B45" t="s">
        <v>47</v>
      </c>
      <c r="C45" t="str">
        <f t="shared" ca="1" si="2"/>
        <v>Pakil</v>
      </c>
      <c r="D45" t="str">
        <f t="shared" ca="1" si="3"/>
        <v>AXI11020</v>
      </c>
      <c r="E45" t="str">
        <f t="shared" ca="1" si="0"/>
        <v>Longsilog</v>
      </c>
      <c r="F45" s="8">
        <f t="shared" ca="1" si="4"/>
        <v>75</v>
      </c>
      <c r="G45">
        <f t="shared" ca="1" si="5"/>
        <v>7</v>
      </c>
      <c r="H45" s="1">
        <f t="shared" ca="1" si="6"/>
        <v>20</v>
      </c>
      <c r="I45" s="8">
        <f t="shared" ca="1" si="7"/>
        <v>420</v>
      </c>
    </row>
    <row r="46" spans="1:9" x14ac:dyDescent="0.3">
      <c r="A46" t="str">
        <f t="shared" ca="1" si="1"/>
        <v>EI9833</v>
      </c>
      <c r="B46" t="s">
        <v>48</v>
      </c>
      <c r="C46" t="str">
        <f t="shared" ca="1" si="2"/>
        <v>San Pablo</v>
      </c>
      <c r="D46" t="str">
        <f t="shared" ca="1" si="3"/>
        <v>AXI81733</v>
      </c>
      <c r="E46" t="str">
        <f t="shared" ca="1" si="0"/>
        <v>Rice (Half &amp; Full)</v>
      </c>
      <c r="F46" s="8">
        <f t="shared" ca="1" si="4"/>
        <v>12</v>
      </c>
      <c r="G46">
        <f t="shared" ca="1" si="5"/>
        <v>3</v>
      </c>
      <c r="H46" s="1">
        <f t="shared" ca="1" si="6"/>
        <v>40</v>
      </c>
      <c r="I46" s="8">
        <f t="shared" ca="1" si="7"/>
        <v>21.6</v>
      </c>
    </row>
    <row r="47" spans="1:9" x14ac:dyDescent="0.3">
      <c r="A47" t="str">
        <f t="shared" ca="1" si="1"/>
        <v>EI1111</v>
      </c>
      <c r="B47" t="s">
        <v>49</v>
      </c>
      <c r="C47" t="str">
        <f t="shared" ca="1" si="2"/>
        <v>Santa Rosa</v>
      </c>
      <c r="D47" t="str">
        <f t="shared" ca="1" si="3"/>
        <v>AXI41916</v>
      </c>
      <c r="E47" t="str">
        <f t="shared" ca="1" si="0"/>
        <v>Pork Adobo</v>
      </c>
      <c r="F47" s="8">
        <f t="shared" ca="1" si="4"/>
        <v>80</v>
      </c>
      <c r="G47">
        <f t="shared" ca="1" si="5"/>
        <v>9</v>
      </c>
      <c r="H47" s="1">
        <f t="shared" ca="1" si="6"/>
        <v>30</v>
      </c>
      <c r="I47" s="8">
        <f t="shared" ca="1" si="7"/>
        <v>504</v>
      </c>
    </row>
    <row r="48" spans="1:9" x14ac:dyDescent="0.3">
      <c r="A48" t="str">
        <f t="shared" ca="1" si="1"/>
        <v>EI3971</v>
      </c>
      <c r="B48" t="s">
        <v>50</v>
      </c>
      <c r="C48" t="str">
        <f t="shared" ca="1" si="2"/>
        <v>San Pedro</v>
      </c>
      <c r="D48" t="str">
        <f t="shared" ca="1" si="3"/>
        <v>AXI67726</v>
      </c>
      <c r="E48" t="str">
        <f t="shared" ca="1" si="0"/>
        <v>Azucarera</v>
      </c>
      <c r="F48" s="8">
        <f t="shared" ca="1" si="4"/>
        <v>150</v>
      </c>
      <c r="G48">
        <f t="shared" ca="1" si="5"/>
        <v>7</v>
      </c>
      <c r="H48" s="1">
        <f t="shared" ca="1" si="6"/>
        <v>30</v>
      </c>
      <c r="I48" s="8">
        <f t="shared" ca="1" si="7"/>
        <v>735</v>
      </c>
    </row>
    <row r="49" spans="1:9" x14ac:dyDescent="0.3">
      <c r="A49" t="str">
        <f t="shared" ca="1" si="1"/>
        <v>EI6121</v>
      </c>
      <c r="B49" t="s">
        <v>51</v>
      </c>
      <c r="C49" t="str">
        <f t="shared" ca="1" si="2"/>
        <v>Victoria</v>
      </c>
      <c r="D49" t="str">
        <f t="shared" ca="1" si="3"/>
        <v>AXI51880</v>
      </c>
      <c r="E49" t="str">
        <f t="shared" ca="1" si="0"/>
        <v>Longsilog</v>
      </c>
      <c r="F49" s="8">
        <f t="shared" ca="1" si="4"/>
        <v>75</v>
      </c>
      <c r="G49">
        <f t="shared" ca="1" si="5"/>
        <v>7</v>
      </c>
      <c r="H49" s="1">
        <f t="shared" ca="1" si="6"/>
        <v>20</v>
      </c>
      <c r="I49" s="8">
        <f t="shared" ca="1" si="7"/>
        <v>420</v>
      </c>
    </row>
    <row r="50" spans="1:9" x14ac:dyDescent="0.3">
      <c r="A50" t="str">
        <f t="shared" ca="1" si="1"/>
        <v>EI3756</v>
      </c>
      <c r="B50" t="s">
        <v>52</v>
      </c>
      <c r="C50" t="str">
        <f t="shared" ca="1" si="2"/>
        <v>Cabuyao</v>
      </c>
      <c r="D50" t="str">
        <f t="shared" ca="1" si="3"/>
        <v>AXI47340</v>
      </c>
      <c r="E50" t="str">
        <f t="shared" ca="1" si="0"/>
        <v>Paksiw</v>
      </c>
      <c r="F50" s="8">
        <f t="shared" ca="1" si="4"/>
        <v>75</v>
      </c>
      <c r="G50">
        <f t="shared" ca="1" si="5"/>
        <v>6</v>
      </c>
      <c r="H50" s="1">
        <f t="shared" ca="1" si="6"/>
        <v>40</v>
      </c>
      <c r="I50" s="8">
        <f t="shared" ca="1" si="7"/>
        <v>270</v>
      </c>
    </row>
    <row r="51" spans="1:9" x14ac:dyDescent="0.3">
      <c r="A51" t="str">
        <f t="shared" ca="1" si="1"/>
        <v>EI9974</v>
      </c>
      <c r="B51" t="s">
        <v>53</v>
      </c>
      <c r="C51" t="str">
        <f t="shared" ca="1" si="2"/>
        <v>San Pedro</v>
      </c>
      <c r="D51" t="str">
        <f t="shared" ca="1" si="3"/>
        <v>AXI3297</v>
      </c>
      <c r="E51" t="str">
        <f t="shared" ca="1" si="0"/>
        <v>Hotsilog</v>
      </c>
      <c r="F51" s="8">
        <f t="shared" ca="1" si="4"/>
        <v>70</v>
      </c>
      <c r="G51">
        <f t="shared" ca="1" si="5"/>
        <v>7</v>
      </c>
      <c r="H51" s="1">
        <f t="shared" ca="1" si="6"/>
        <v>30</v>
      </c>
      <c r="I51" s="8">
        <f t="shared" ca="1" si="7"/>
        <v>343</v>
      </c>
    </row>
    <row r="52" spans="1:9" x14ac:dyDescent="0.3">
      <c r="A52" t="str">
        <f t="shared" ca="1" si="1"/>
        <v>EI9483</v>
      </c>
      <c r="B52" t="s">
        <v>54</v>
      </c>
      <c r="C52" t="str">
        <f t="shared" ca="1" si="2"/>
        <v>Lumban</v>
      </c>
      <c r="D52" t="str">
        <f t="shared" ca="1" si="3"/>
        <v>AXI59594</v>
      </c>
      <c r="E52" t="str">
        <f t="shared" ca="1" si="0"/>
        <v>Chicksilog</v>
      </c>
      <c r="F52" s="8">
        <f t="shared" ca="1" si="4"/>
        <v>75</v>
      </c>
      <c r="G52">
        <f t="shared" ca="1" si="5"/>
        <v>9</v>
      </c>
      <c r="H52" s="1">
        <f t="shared" ca="1" si="6"/>
        <v>20</v>
      </c>
      <c r="I52" s="8">
        <f t="shared" ca="1" si="7"/>
        <v>540</v>
      </c>
    </row>
    <row r="53" spans="1:9" x14ac:dyDescent="0.3">
      <c r="A53" t="str">
        <f t="shared" ca="1" si="1"/>
        <v>EI2475</v>
      </c>
      <c r="B53" t="s">
        <v>55</v>
      </c>
      <c r="C53" t="str">
        <f t="shared" ca="1" si="2"/>
        <v>Lumban</v>
      </c>
      <c r="D53" t="str">
        <f t="shared" ca="1" si="3"/>
        <v>AXI73854</v>
      </c>
      <c r="E53" t="str">
        <f t="shared" ca="1" si="0"/>
        <v>Softdrinks</v>
      </c>
      <c r="F53" s="8">
        <f t="shared" ca="1" si="4"/>
        <v>30</v>
      </c>
      <c r="G53">
        <f t="shared" ca="1" si="5"/>
        <v>10</v>
      </c>
      <c r="H53" s="1">
        <f t="shared" ca="1" si="6"/>
        <v>20</v>
      </c>
      <c r="I53" s="8">
        <f t="shared" ca="1" si="7"/>
        <v>240</v>
      </c>
    </row>
    <row r="54" spans="1:9" x14ac:dyDescent="0.3">
      <c r="A54" t="str">
        <f t="shared" ca="1" si="1"/>
        <v>EI8453</v>
      </c>
      <c r="B54" t="s">
        <v>56</v>
      </c>
      <c r="C54" t="str">
        <f t="shared" ca="1" si="2"/>
        <v>Calamba</v>
      </c>
      <c r="D54" t="str">
        <f t="shared" ca="1" si="3"/>
        <v>AXI56147</v>
      </c>
      <c r="E54" t="str">
        <f t="shared" ca="1" si="0"/>
        <v>Azucarera</v>
      </c>
      <c r="F54" s="8">
        <f t="shared" ca="1" si="4"/>
        <v>150</v>
      </c>
      <c r="G54">
        <f t="shared" ca="1" si="5"/>
        <v>5</v>
      </c>
      <c r="H54" s="1">
        <f t="shared" ca="1" si="6"/>
        <v>40</v>
      </c>
      <c r="I54" s="8">
        <f t="shared" ca="1" si="7"/>
        <v>450</v>
      </c>
    </row>
    <row r="55" spans="1:9" x14ac:dyDescent="0.3">
      <c r="A55" t="str">
        <f t="shared" ca="1" si="1"/>
        <v>EI6609</v>
      </c>
      <c r="B55" t="s">
        <v>57</v>
      </c>
      <c r="C55" t="str">
        <f t="shared" ca="1" si="2"/>
        <v>San Pablo</v>
      </c>
      <c r="D55" t="str">
        <f t="shared" ca="1" si="3"/>
        <v>AXI6283</v>
      </c>
      <c r="E55" t="str">
        <f t="shared" ca="1" si="0"/>
        <v>Goto</v>
      </c>
      <c r="F55" s="8">
        <f t="shared" ca="1" si="4"/>
        <v>80</v>
      </c>
      <c r="G55">
        <f t="shared" ca="1" si="5"/>
        <v>5</v>
      </c>
      <c r="H55" s="1">
        <f t="shared" ca="1" si="6"/>
        <v>40</v>
      </c>
      <c r="I55" s="8">
        <f t="shared" ca="1" si="7"/>
        <v>240</v>
      </c>
    </row>
    <row r="56" spans="1:9" x14ac:dyDescent="0.3">
      <c r="A56" t="str">
        <f t="shared" ca="1" si="1"/>
        <v>EI1996</v>
      </c>
      <c r="B56" t="s">
        <v>58</v>
      </c>
      <c r="C56" t="str">
        <f t="shared" ca="1" si="2"/>
        <v>Calamba</v>
      </c>
      <c r="D56" t="str">
        <f t="shared" ca="1" si="3"/>
        <v>AXI60787</v>
      </c>
      <c r="E56" t="str">
        <f t="shared" ca="1" si="0"/>
        <v>Beef Tapa</v>
      </c>
      <c r="F56" s="8">
        <f t="shared" ca="1" si="4"/>
        <v>80</v>
      </c>
      <c r="G56">
        <f t="shared" ca="1" si="5"/>
        <v>3</v>
      </c>
      <c r="H56" s="1">
        <f t="shared" ca="1" si="6"/>
        <v>40</v>
      </c>
      <c r="I56" s="8">
        <f t="shared" ca="1" si="7"/>
        <v>144</v>
      </c>
    </row>
    <row r="57" spans="1:9" x14ac:dyDescent="0.3">
      <c r="A57" t="str">
        <f t="shared" ca="1" si="1"/>
        <v>EI2341</v>
      </c>
      <c r="B57" t="s">
        <v>59</v>
      </c>
      <c r="C57" t="str">
        <f t="shared" ca="1" si="2"/>
        <v>Pakil</v>
      </c>
      <c r="D57" t="str">
        <f t="shared" ca="1" si="3"/>
        <v>AXI10905</v>
      </c>
      <c r="E57" t="str">
        <f t="shared" ca="1" si="0"/>
        <v>Beef Tapa</v>
      </c>
      <c r="F57" s="8">
        <f t="shared" ca="1" si="4"/>
        <v>80</v>
      </c>
      <c r="G57">
        <f t="shared" ca="1" si="5"/>
        <v>5</v>
      </c>
      <c r="H57" s="1">
        <f t="shared" ca="1" si="6"/>
        <v>30</v>
      </c>
      <c r="I57" s="8">
        <f t="shared" ca="1" si="7"/>
        <v>280</v>
      </c>
    </row>
    <row r="58" spans="1:9" x14ac:dyDescent="0.3">
      <c r="A58" t="str">
        <f t="shared" ca="1" si="1"/>
        <v>EI4273</v>
      </c>
      <c r="B58" t="s">
        <v>60</v>
      </c>
      <c r="C58" t="str">
        <f t="shared" ca="1" si="2"/>
        <v>Cabuyao</v>
      </c>
      <c r="D58" t="str">
        <f t="shared" ca="1" si="3"/>
        <v>AXI599</v>
      </c>
      <c r="E58" t="str">
        <f t="shared" ca="1" si="0"/>
        <v>Chicken Adobo</v>
      </c>
      <c r="F58" s="8">
        <f t="shared" ca="1" si="4"/>
        <v>80</v>
      </c>
      <c r="G58">
        <f t="shared" ca="1" si="5"/>
        <v>9</v>
      </c>
      <c r="H58" s="1">
        <f t="shared" ca="1" si="6"/>
        <v>30</v>
      </c>
      <c r="I58" s="8">
        <f t="shared" ca="1" si="7"/>
        <v>504</v>
      </c>
    </row>
    <row r="59" spans="1:9" x14ac:dyDescent="0.3">
      <c r="A59" t="str">
        <f t="shared" ca="1" si="1"/>
        <v>EI9474</v>
      </c>
      <c r="B59" t="s">
        <v>61</v>
      </c>
      <c r="C59" t="str">
        <f t="shared" ca="1" si="2"/>
        <v>Santa Rosa</v>
      </c>
      <c r="D59" t="str">
        <f t="shared" ca="1" si="3"/>
        <v>AXI3050</v>
      </c>
      <c r="E59" t="str">
        <f t="shared" ca="1" si="0"/>
        <v>Azucarera</v>
      </c>
      <c r="F59" s="8">
        <f t="shared" ca="1" si="4"/>
        <v>150</v>
      </c>
      <c r="G59">
        <f t="shared" ca="1" si="5"/>
        <v>3</v>
      </c>
      <c r="H59" s="1">
        <f t="shared" ca="1" si="6"/>
        <v>20</v>
      </c>
      <c r="I59" s="8">
        <f t="shared" ca="1" si="7"/>
        <v>360</v>
      </c>
    </row>
    <row r="60" spans="1:9" x14ac:dyDescent="0.3">
      <c r="A60" t="str">
        <f t="shared" ca="1" si="1"/>
        <v>EI1218</v>
      </c>
      <c r="B60" t="s">
        <v>17</v>
      </c>
      <c r="C60" t="str">
        <f t="shared" ca="1" si="2"/>
        <v>Lumban</v>
      </c>
      <c r="D60" t="str">
        <f t="shared" ca="1" si="3"/>
        <v>AXI10160</v>
      </c>
      <c r="E60" t="str">
        <f t="shared" ca="1" si="0"/>
        <v>Paksiw</v>
      </c>
      <c r="F60" s="8">
        <f t="shared" ca="1" si="4"/>
        <v>75</v>
      </c>
      <c r="G60">
        <f t="shared" ca="1" si="5"/>
        <v>5</v>
      </c>
      <c r="H60" s="1">
        <f t="shared" ca="1" si="6"/>
        <v>40</v>
      </c>
      <c r="I60" s="8">
        <f t="shared" ca="1" si="7"/>
        <v>225</v>
      </c>
    </row>
    <row r="61" spans="1:9" x14ac:dyDescent="0.3">
      <c r="A61" t="str">
        <f t="shared" ca="1" si="1"/>
        <v>EI2253</v>
      </c>
      <c r="B61" t="s">
        <v>21</v>
      </c>
      <c r="C61" t="str">
        <f t="shared" ca="1" si="2"/>
        <v>Pakil</v>
      </c>
      <c r="D61" t="str">
        <f t="shared" ca="1" si="3"/>
        <v>AXI72165</v>
      </c>
      <c r="E61" t="str">
        <f t="shared" ca="1" si="0"/>
        <v>Pork Adobo</v>
      </c>
      <c r="F61" s="8">
        <f t="shared" ca="1" si="4"/>
        <v>80</v>
      </c>
      <c r="G61">
        <f t="shared" ca="1" si="5"/>
        <v>8</v>
      </c>
      <c r="H61" s="1">
        <f t="shared" ca="1" si="6"/>
        <v>30</v>
      </c>
      <c r="I61" s="8">
        <f t="shared" ca="1" si="7"/>
        <v>448</v>
      </c>
    </row>
    <row r="62" spans="1:9" x14ac:dyDescent="0.3">
      <c r="A62" t="str">
        <f t="shared" ca="1" si="1"/>
        <v>EI9780</v>
      </c>
      <c r="B62" t="s">
        <v>21</v>
      </c>
      <c r="C62" t="str">
        <f t="shared" ca="1" si="2"/>
        <v>Paete</v>
      </c>
      <c r="D62" t="str">
        <f t="shared" ca="1" si="3"/>
        <v>AXI50571</v>
      </c>
      <c r="E62" t="str">
        <f t="shared" ca="1" si="0"/>
        <v>Longsilog</v>
      </c>
      <c r="F62" s="8">
        <f t="shared" ca="1" si="4"/>
        <v>75</v>
      </c>
      <c r="G62">
        <f t="shared" ca="1" si="5"/>
        <v>7</v>
      </c>
      <c r="H62" s="1">
        <f t="shared" ca="1" si="6"/>
        <v>40</v>
      </c>
      <c r="I62" s="8">
        <f t="shared" ca="1" si="7"/>
        <v>315</v>
      </c>
    </row>
    <row r="63" spans="1:9" x14ac:dyDescent="0.3">
      <c r="A63" t="str">
        <f t="shared" ca="1" si="1"/>
        <v>EI8912</v>
      </c>
      <c r="B63" t="s">
        <v>21</v>
      </c>
      <c r="C63" t="str">
        <f t="shared" ca="1" si="2"/>
        <v>San Pedro</v>
      </c>
      <c r="D63" t="str">
        <f t="shared" ca="1" si="3"/>
        <v>AXI9068</v>
      </c>
      <c r="E63" t="str">
        <f t="shared" ca="1" si="0"/>
        <v>Tapsilog</v>
      </c>
      <c r="F63" s="8">
        <f t="shared" ca="1" si="4"/>
        <v>75</v>
      </c>
      <c r="G63">
        <f t="shared" ca="1" si="5"/>
        <v>8</v>
      </c>
      <c r="H63" s="1">
        <f t="shared" ca="1" si="6"/>
        <v>30</v>
      </c>
      <c r="I63" s="8">
        <f t="shared" ca="1" si="7"/>
        <v>420</v>
      </c>
    </row>
    <row r="64" spans="1:9" x14ac:dyDescent="0.3">
      <c r="A64" t="str">
        <f t="shared" ca="1" si="1"/>
        <v>EI5317</v>
      </c>
      <c r="B64" t="s">
        <v>21</v>
      </c>
      <c r="C64" t="str">
        <f t="shared" ca="1" si="2"/>
        <v>Calamba</v>
      </c>
      <c r="D64" t="str">
        <f t="shared" ca="1" si="3"/>
        <v>AXI8022</v>
      </c>
      <c r="E64" t="str">
        <f t="shared" ca="1" si="0"/>
        <v>Azucarera</v>
      </c>
      <c r="F64" s="8">
        <f t="shared" ca="1" si="4"/>
        <v>150</v>
      </c>
      <c r="G64">
        <f t="shared" ca="1" si="5"/>
        <v>5</v>
      </c>
      <c r="H64" s="1">
        <f t="shared" ca="1" si="6"/>
        <v>20</v>
      </c>
      <c r="I64" s="8">
        <f t="shared" ca="1" si="7"/>
        <v>600</v>
      </c>
    </row>
    <row r="65" spans="1:9" x14ac:dyDescent="0.3">
      <c r="A65" t="str">
        <f t="shared" ca="1" si="1"/>
        <v>EI8084</v>
      </c>
      <c r="B65" t="s">
        <v>22</v>
      </c>
      <c r="C65" t="str">
        <f t="shared" ca="1" si="2"/>
        <v>Cabuyao</v>
      </c>
      <c r="D65" t="str">
        <f t="shared" ca="1" si="3"/>
        <v>AXI49827</v>
      </c>
      <c r="E65" t="str">
        <f t="shared" ca="1" si="0"/>
        <v>Beef Tapa</v>
      </c>
      <c r="F65" s="8">
        <f t="shared" ca="1" si="4"/>
        <v>80</v>
      </c>
      <c r="G65">
        <f t="shared" ca="1" si="5"/>
        <v>7</v>
      </c>
      <c r="H65" s="1">
        <f t="shared" ca="1" si="6"/>
        <v>30</v>
      </c>
      <c r="I65" s="8">
        <f t="shared" ca="1" si="7"/>
        <v>392</v>
      </c>
    </row>
    <row r="66" spans="1:9" x14ac:dyDescent="0.3">
      <c r="A66" t="str">
        <f t="shared" ca="1" si="1"/>
        <v>EI9348</v>
      </c>
      <c r="B66" t="s">
        <v>17</v>
      </c>
      <c r="C66" t="str">
        <f t="shared" ca="1" si="2"/>
        <v>Cabuyao</v>
      </c>
      <c r="D66" t="str">
        <f t="shared" ca="1" si="3"/>
        <v>AXI59588</v>
      </c>
      <c r="E66" t="str">
        <f t="shared" ca="1" si="0"/>
        <v>Beef Tapa</v>
      </c>
      <c r="F66" s="8">
        <f t="shared" ca="1" si="4"/>
        <v>80</v>
      </c>
      <c r="G66">
        <f t="shared" ca="1" si="5"/>
        <v>10</v>
      </c>
      <c r="H66" s="1">
        <f t="shared" ca="1" si="6"/>
        <v>20</v>
      </c>
      <c r="I66" s="8">
        <f t="shared" ca="1" si="7"/>
        <v>640</v>
      </c>
    </row>
    <row r="67" spans="1:9" x14ac:dyDescent="0.3">
      <c r="A67" t="str">
        <f t="shared" ca="1" si="1"/>
        <v>EI7567</v>
      </c>
      <c r="B67" t="s">
        <v>17</v>
      </c>
      <c r="C67" t="str">
        <f t="shared" ca="1" si="2"/>
        <v>Pakil</v>
      </c>
      <c r="D67" t="str">
        <f t="shared" ca="1" si="3"/>
        <v>AXI64584</v>
      </c>
      <c r="E67" t="str">
        <f t="shared" ref="E67:E130" ca="1" si="8">INDEX($N$3:$N$24,RANDBETWEEN(1,22))</f>
        <v>Paksiw</v>
      </c>
      <c r="F67" s="8">
        <f t="shared" ca="1" si="4"/>
        <v>75</v>
      </c>
      <c r="G67">
        <f t="shared" ca="1" si="5"/>
        <v>9</v>
      </c>
      <c r="H67" s="1">
        <f t="shared" ca="1" si="6"/>
        <v>40</v>
      </c>
      <c r="I67" s="8">
        <f t="shared" ca="1" si="7"/>
        <v>405</v>
      </c>
    </row>
    <row r="68" spans="1:9" x14ac:dyDescent="0.3">
      <c r="A68" t="str">
        <f t="shared" ref="A68:A131" ca="1" si="9">"EI"&amp;RANDBETWEEN(1000,9999)</f>
        <v>EI3251</v>
      </c>
      <c r="B68" t="s">
        <v>53</v>
      </c>
      <c r="C68" t="str">
        <f t="shared" ref="C68:C131" ca="1" si="10">INDEX($Q$3:$Q$11,RANDBETWEEN(1,9))</f>
        <v>Paete</v>
      </c>
      <c r="D68" t="str">
        <f t="shared" ca="1" si="3"/>
        <v>AXI46783</v>
      </c>
      <c r="E68" t="str">
        <f t="shared" ca="1" si="8"/>
        <v>Longsilog</v>
      </c>
      <c r="F68" s="8">
        <f t="shared" ref="F68:F131" ca="1" si="11">VLOOKUP(E68,$N$3:$O$24,2,FALSE)</f>
        <v>75</v>
      </c>
      <c r="G68">
        <f t="shared" ref="G68:G131" ca="1" si="12">RANDBETWEEN(1,10)</f>
        <v>8</v>
      </c>
      <c r="H68" s="1">
        <f t="shared" ref="H68:H131" ca="1" si="13">CHOOSE(RANDBETWEEN(1,3),20,30,40)</f>
        <v>40</v>
      </c>
      <c r="I68" s="8">
        <f t="shared" ref="I68:I131" ca="1" si="14">(F68-((F68*H68)/100))*G68</f>
        <v>360</v>
      </c>
    </row>
    <row r="69" spans="1:9" x14ac:dyDescent="0.3">
      <c r="A69" t="str">
        <f t="shared" ca="1" si="9"/>
        <v>EI9272</v>
      </c>
      <c r="B69" t="s">
        <v>26</v>
      </c>
      <c r="C69" t="str">
        <f t="shared" ca="1" si="10"/>
        <v>San Pablo</v>
      </c>
      <c r="D69" t="str">
        <f t="shared" ca="1" si="3"/>
        <v>AXI70240</v>
      </c>
      <c r="E69" t="str">
        <f t="shared" ca="1" si="8"/>
        <v>Caldereta</v>
      </c>
      <c r="F69" s="8">
        <f t="shared" ca="1" si="11"/>
        <v>75</v>
      </c>
      <c r="G69">
        <f t="shared" ca="1" si="12"/>
        <v>4</v>
      </c>
      <c r="H69" s="1">
        <f t="shared" ca="1" si="13"/>
        <v>20</v>
      </c>
      <c r="I69" s="8">
        <f t="shared" ca="1" si="14"/>
        <v>240</v>
      </c>
    </row>
    <row r="70" spans="1:9" x14ac:dyDescent="0.3">
      <c r="A70" t="str">
        <f t="shared" ca="1" si="9"/>
        <v>EI6084</v>
      </c>
      <c r="B70" t="s">
        <v>27</v>
      </c>
      <c r="C70" t="str">
        <f t="shared" ca="1" si="10"/>
        <v>Paete</v>
      </c>
      <c r="D70" t="str">
        <f t="shared" ca="1" si="3"/>
        <v>AXI21458</v>
      </c>
      <c r="E70" t="str">
        <f t="shared" ca="1" si="8"/>
        <v>Chicksilog</v>
      </c>
      <c r="F70" s="8">
        <f t="shared" ca="1" si="11"/>
        <v>75</v>
      </c>
      <c r="G70">
        <f t="shared" ca="1" si="12"/>
        <v>3</v>
      </c>
      <c r="H70" s="1">
        <f t="shared" ca="1" si="13"/>
        <v>20</v>
      </c>
      <c r="I70" s="8">
        <f t="shared" ca="1" si="14"/>
        <v>180</v>
      </c>
    </row>
    <row r="71" spans="1:9" x14ac:dyDescent="0.3">
      <c r="A71" t="str">
        <f t="shared" ca="1" si="9"/>
        <v>EI1759</v>
      </c>
      <c r="B71" t="s">
        <v>21</v>
      </c>
      <c r="C71" t="str">
        <f t="shared" ca="1" si="10"/>
        <v>Lumban</v>
      </c>
      <c r="D71" t="str">
        <f t="shared" ref="D71:D134" ca="1" si="15">"AXI"&amp;RANDBETWEEN(153,89324)</f>
        <v>AXI23736</v>
      </c>
      <c r="E71" t="str">
        <f t="shared" ca="1" si="8"/>
        <v>Chicken Adobo</v>
      </c>
      <c r="F71" s="8">
        <f t="shared" ca="1" si="11"/>
        <v>80</v>
      </c>
      <c r="G71">
        <f t="shared" ca="1" si="12"/>
        <v>5</v>
      </c>
      <c r="H71" s="1">
        <f t="shared" ca="1" si="13"/>
        <v>20</v>
      </c>
      <c r="I71" s="8">
        <f t="shared" ca="1" si="14"/>
        <v>320</v>
      </c>
    </row>
    <row r="72" spans="1:9" x14ac:dyDescent="0.3">
      <c r="A72" t="str">
        <f t="shared" ca="1" si="9"/>
        <v>EI7994</v>
      </c>
      <c r="B72" t="s">
        <v>21</v>
      </c>
      <c r="C72" t="str">
        <f t="shared" ca="1" si="10"/>
        <v>Victoria</v>
      </c>
      <c r="D72" t="str">
        <f t="shared" ca="1" si="15"/>
        <v>AXI49123</v>
      </c>
      <c r="E72" t="str">
        <f t="shared" ca="1" si="8"/>
        <v>Pork Adobo</v>
      </c>
      <c r="F72" s="8">
        <f t="shared" ca="1" si="11"/>
        <v>80</v>
      </c>
      <c r="G72">
        <f t="shared" ca="1" si="12"/>
        <v>1</v>
      </c>
      <c r="H72" s="1">
        <f t="shared" ca="1" si="13"/>
        <v>40</v>
      </c>
      <c r="I72" s="8">
        <f t="shared" ca="1" si="14"/>
        <v>48</v>
      </c>
    </row>
    <row r="73" spans="1:9" x14ac:dyDescent="0.3">
      <c r="A73" t="str">
        <f t="shared" ca="1" si="9"/>
        <v>EI1543</v>
      </c>
      <c r="B73" t="s">
        <v>21</v>
      </c>
      <c r="C73" t="str">
        <f t="shared" ca="1" si="10"/>
        <v>San Pablo</v>
      </c>
      <c r="D73" t="str">
        <f t="shared" ca="1" si="15"/>
        <v>AXI87636</v>
      </c>
      <c r="E73" t="str">
        <f t="shared" ca="1" si="8"/>
        <v>Tapsilog</v>
      </c>
      <c r="F73" s="8">
        <f t="shared" ca="1" si="11"/>
        <v>75</v>
      </c>
      <c r="G73">
        <f t="shared" ca="1" si="12"/>
        <v>7</v>
      </c>
      <c r="H73" s="1">
        <f t="shared" ca="1" si="13"/>
        <v>40</v>
      </c>
      <c r="I73" s="8">
        <f t="shared" ca="1" si="14"/>
        <v>315</v>
      </c>
    </row>
    <row r="74" spans="1:9" x14ac:dyDescent="0.3">
      <c r="A74" t="str">
        <f t="shared" ca="1" si="9"/>
        <v>EI4611</v>
      </c>
      <c r="B74" t="s">
        <v>47</v>
      </c>
      <c r="C74" t="str">
        <f t="shared" ca="1" si="10"/>
        <v>Cabuyao</v>
      </c>
      <c r="D74" t="str">
        <f t="shared" ca="1" si="15"/>
        <v>AXI44874</v>
      </c>
      <c r="E74" t="str">
        <f t="shared" ca="1" si="8"/>
        <v>Tapsilog</v>
      </c>
      <c r="F74" s="8">
        <f t="shared" ca="1" si="11"/>
        <v>75</v>
      </c>
      <c r="G74">
        <f t="shared" ca="1" si="12"/>
        <v>3</v>
      </c>
      <c r="H74" s="1">
        <f t="shared" ca="1" si="13"/>
        <v>20</v>
      </c>
      <c r="I74" s="8">
        <f t="shared" ca="1" si="14"/>
        <v>180</v>
      </c>
    </row>
    <row r="75" spans="1:9" x14ac:dyDescent="0.3">
      <c r="A75" t="str">
        <f t="shared" ca="1" si="9"/>
        <v>EI6395</v>
      </c>
      <c r="B75" t="s">
        <v>48</v>
      </c>
      <c r="C75" t="str">
        <f t="shared" ca="1" si="10"/>
        <v>San Pablo</v>
      </c>
      <c r="D75" t="str">
        <f t="shared" ca="1" si="15"/>
        <v>AXI19656</v>
      </c>
      <c r="E75" t="str">
        <f t="shared" ca="1" si="8"/>
        <v>Paksiw</v>
      </c>
      <c r="F75" s="8">
        <f t="shared" ca="1" si="11"/>
        <v>75</v>
      </c>
      <c r="G75">
        <f t="shared" ca="1" si="12"/>
        <v>6</v>
      </c>
      <c r="H75" s="1">
        <f t="shared" ca="1" si="13"/>
        <v>30</v>
      </c>
      <c r="I75" s="8">
        <f t="shared" ca="1" si="14"/>
        <v>315</v>
      </c>
    </row>
    <row r="76" spans="1:9" x14ac:dyDescent="0.3">
      <c r="A76" t="str">
        <f t="shared" ca="1" si="9"/>
        <v>EI2359</v>
      </c>
      <c r="B76" t="s">
        <v>49</v>
      </c>
      <c r="C76" t="str">
        <f t="shared" ca="1" si="10"/>
        <v>San Pedro</v>
      </c>
      <c r="D76" t="str">
        <f t="shared" ca="1" si="15"/>
        <v>AXI20734</v>
      </c>
      <c r="E76" t="str">
        <f t="shared" ca="1" si="8"/>
        <v>Siomai Rice</v>
      </c>
      <c r="F76" s="8">
        <f t="shared" ca="1" si="11"/>
        <v>70</v>
      </c>
      <c r="G76">
        <f t="shared" ca="1" si="12"/>
        <v>3</v>
      </c>
      <c r="H76" s="1">
        <f t="shared" ca="1" si="13"/>
        <v>20</v>
      </c>
      <c r="I76" s="8">
        <f t="shared" ca="1" si="14"/>
        <v>168</v>
      </c>
    </row>
    <row r="77" spans="1:9" x14ac:dyDescent="0.3">
      <c r="A77" t="str">
        <f t="shared" ca="1" si="9"/>
        <v>EI6212</v>
      </c>
      <c r="B77" t="s">
        <v>50</v>
      </c>
      <c r="C77" t="str">
        <f t="shared" ca="1" si="10"/>
        <v>Pakil</v>
      </c>
      <c r="D77" t="str">
        <f t="shared" ca="1" si="15"/>
        <v>AXI19521</v>
      </c>
      <c r="E77" t="str">
        <f t="shared" ca="1" si="8"/>
        <v>Bopis</v>
      </c>
      <c r="F77" s="8">
        <f t="shared" ca="1" si="11"/>
        <v>65</v>
      </c>
      <c r="G77">
        <f t="shared" ca="1" si="12"/>
        <v>10</v>
      </c>
      <c r="H77" s="1">
        <f t="shared" ca="1" si="13"/>
        <v>40</v>
      </c>
      <c r="I77" s="8">
        <f t="shared" ca="1" si="14"/>
        <v>390</v>
      </c>
    </row>
    <row r="78" spans="1:9" x14ac:dyDescent="0.3">
      <c r="A78" t="str">
        <f t="shared" ca="1" si="9"/>
        <v>EI4027</v>
      </c>
      <c r="B78" t="s">
        <v>51</v>
      </c>
      <c r="C78" t="str">
        <f t="shared" ca="1" si="10"/>
        <v>Pakil</v>
      </c>
      <c r="D78" t="str">
        <f t="shared" ca="1" si="15"/>
        <v>AXI61718</v>
      </c>
      <c r="E78" t="str">
        <f t="shared" ca="1" si="8"/>
        <v>Mami</v>
      </c>
      <c r="F78" s="8">
        <f t="shared" ca="1" si="11"/>
        <v>65</v>
      </c>
      <c r="G78">
        <f t="shared" ca="1" si="12"/>
        <v>6</v>
      </c>
      <c r="H78" s="1">
        <f t="shared" ca="1" si="13"/>
        <v>40</v>
      </c>
      <c r="I78" s="8">
        <f t="shared" ca="1" si="14"/>
        <v>234</v>
      </c>
    </row>
    <row r="79" spans="1:9" x14ac:dyDescent="0.3">
      <c r="A79" t="str">
        <f t="shared" ca="1" si="9"/>
        <v>EI9983</v>
      </c>
      <c r="B79" t="s">
        <v>52</v>
      </c>
      <c r="C79" t="str">
        <f t="shared" ca="1" si="10"/>
        <v>San Pablo</v>
      </c>
      <c r="D79" t="str">
        <f t="shared" ca="1" si="15"/>
        <v>AXI37346</v>
      </c>
      <c r="E79" t="str">
        <f t="shared" ca="1" si="8"/>
        <v>Paksiw</v>
      </c>
      <c r="F79" s="8">
        <f t="shared" ca="1" si="11"/>
        <v>75</v>
      </c>
      <c r="G79">
        <f t="shared" ca="1" si="12"/>
        <v>3</v>
      </c>
      <c r="H79" s="1">
        <f t="shared" ca="1" si="13"/>
        <v>20</v>
      </c>
      <c r="I79" s="8">
        <f t="shared" ca="1" si="14"/>
        <v>180</v>
      </c>
    </row>
    <row r="80" spans="1:9" x14ac:dyDescent="0.3">
      <c r="A80" t="str">
        <f t="shared" ca="1" si="9"/>
        <v>EI8159</v>
      </c>
      <c r="B80" t="s">
        <v>53</v>
      </c>
      <c r="C80" t="str">
        <f t="shared" ca="1" si="10"/>
        <v>Victoria</v>
      </c>
      <c r="D80" t="str">
        <f t="shared" ca="1" si="15"/>
        <v>AXI81618</v>
      </c>
      <c r="E80" t="str">
        <f t="shared" ca="1" si="8"/>
        <v>Beef Tapa</v>
      </c>
      <c r="F80" s="8">
        <f t="shared" ca="1" si="11"/>
        <v>80</v>
      </c>
      <c r="G80">
        <f t="shared" ca="1" si="12"/>
        <v>7</v>
      </c>
      <c r="H80" s="1">
        <f t="shared" ca="1" si="13"/>
        <v>30</v>
      </c>
      <c r="I80" s="8">
        <f t="shared" ca="1" si="14"/>
        <v>392</v>
      </c>
    </row>
    <row r="81" spans="1:9" x14ac:dyDescent="0.3">
      <c r="A81" t="str">
        <f t="shared" ca="1" si="9"/>
        <v>EI1171</v>
      </c>
      <c r="B81" t="s">
        <v>55</v>
      </c>
      <c r="C81" t="str">
        <f t="shared" ca="1" si="10"/>
        <v>Pakil</v>
      </c>
      <c r="D81" t="str">
        <f t="shared" ca="1" si="15"/>
        <v>AXI62298</v>
      </c>
      <c r="E81" t="str">
        <f t="shared" ca="1" si="8"/>
        <v>Caldereta</v>
      </c>
      <c r="F81" s="8">
        <f t="shared" ca="1" si="11"/>
        <v>75</v>
      </c>
      <c r="G81">
        <f t="shared" ca="1" si="12"/>
        <v>2</v>
      </c>
      <c r="H81" s="1">
        <f t="shared" ca="1" si="13"/>
        <v>30</v>
      </c>
      <c r="I81" s="8">
        <f t="shared" ca="1" si="14"/>
        <v>105</v>
      </c>
    </row>
    <row r="82" spans="1:9" x14ac:dyDescent="0.3">
      <c r="A82" t="str">
        <f t="shared" ca="1" si="9"/>
        <v>EI6799</v>
      </c>
      <c r="B82" t="s">
        <v>55</v>
      </c>
      <c r="C82" t="str">
        <f t="shared" ca="1" si="10"/>
        <v>Paete</v>
      </c>
      <c r="D82" t="str">
        <f t="shared" ca="1" si="15"/>
        <v>AXI49443</v>
      </c>
      <c r="E82" t="str">
        <f t="shared" ca="1" si="8"/>
        <v>Rice (Half &amp; Full)</v>
      </c>
      <c r="F82" s="8">
        <f t="shared" ca="1" si="11"/>
        <v>12</v>
      </c>
      <c r="G82">
        <f t="shared" ca="1" si="12"/>
        <v>5</v>
      </c>
      <c r="H82" s="1">
        <f t="shared" ca="1" si="13"/>
        <v>20</v>
      </c>
      <c r="I82" s="8">
        <f t="shared" ca="1" si="14"/>
        <v>48</v>
      </c>
    </row>
    <row r="83" spans="1:9" x14ac:dyDescent="0.3">
      <c r="A83" t="str">
        <f t="shared" ca="1" si="9"/>
        <v>EI8518</v>
      </c>
      <c r="B83" t="s">
        <v>56</v>
      </c>
      <c r="C83" t="str">
        <f t="shared" ca="1" si="10"/>
        <v>Calamba</v>
      </c>
      <c r="D83" t="str">
        <f t="shared" ca="1" si="15"/>
        <v>AXI35830</v>
      </c>
      <c r="E83" t="str">
        <f t="shared" ca="1" si="8"/>
        <v>Pares</v>
      </c>
      <c r="F83" s="8">
        <f t="shared" ca="1" si="11"/>
        <v>90</v>
      </c>
      <c r="G83">
        <f t="shared" ca="1" si="12"/>
        <v>10</v>
      </c>
      <c r="H83" s="1">
        <f t="shared" ca="1" si="13"/>
        <v>40</v>
      </c>
      <c r="I83" s="8">
        <f t="shared" ca="1" si="14"/>
        <v>540</v>
      </c>
    </row>
    <row r="84" spans="1:9" x14ac:dyDescent="0.3">
      <c r="A84" t="str">
        <f t="shared" ca="1" si="9"/>
        <v>EI7751</v>
      </c>
      <c r="B84" t="s">
        <v>57</v>
      </c>
      <c r="C84" t="str">
        <f t="shared" ca="1" si="10"/>
        <v>San Pedro</v>
      </c>
      <c r="D84" t="str">
        <f t="shared" ca="1" si="15"/>
        <v>AXI51966</v>
      </c>
      <c r="E84" t="str">
        <f t="shared" ca="1" si="8"/>
        <v>Caldereta</v>
      </c>
      <c r="F84" s="8">
        <f t="shared" ca="1" si="11"/>
        <v>75</v>
      </c>
      <c r="G84">
        <f t="shared" ca="1" si="12"/>
        <v>2</v>
      </c>
      <c r="H84" s="1">
        <f t="shared" ca="1" si="13"/>
        <v>40</v>
      </c>
      <c r="I84" s="8">
        <f t="shared" ca="1" si="14"/>
        <v>90</v>
      </c>
    </row>
    <row r="85" spans="1:9" x14ac:dyDescent="0.3">
      <c r="A85" t="str">
        <f t="shared" ca="1" si="9"/>
        <v>EI4209</v>
      </c>
      <c r="B85" t="s">
        <v>21</v>
      </c>
      <c r="C85" t="str">
        <f t="shared" ca="1" si="10"/>
        <v>San Pablo</v>
      </c>
      <c r="D85" t="str">
        <f t="shared" ca="1" si="15"/>
        <v>AXI13977</v>
      </c>
      <c r="E85" t="str">
        <f t="shared" ca="1" si="8"/>
        <v>Azucarera</v>
      </c>
      <c r="F85" s="8">
        <f t="shared" ca="1" si="11"/>
        <v>150</v>
      </c>
      <c r="G85">
        <f t="shared" ca="1" si="12"/>
        <v>4</v>
      </c>
      <c r="H85" s="1">
        <f t="shared" ca="1" si="13"/>
        <v>30</v>
      </c>
      <c r="I85" s="8">
        <f t="shared" ca="1" si="14"/>
        <v>420</v>
      </c>
    </row>
    <row r="86" spans="1:9" x14ac:dyDescent="0.3">
      <c r="A86" t="str">
        <f t="shared" ca="1" si="9"/>
        <v>EI5682</v>
      </c>
      <c r="B86" t="s">
        <v>21</v>
      </c>
      <c r="C86" t="str">
        <f t="shared" ca="1" si="10"/>
        <v>Victoria</v>
      </c>
      <c r="D86" t="str">
        <f t="shared" ca="1" si="15"/>
        <v>AXI86828</v>
      </c>
      <c r="E86" t="str">
        <f t="shared" ca="1" si="8"/>
        <v>Rice (Half &amp; Full)</v>
      </c>
      <c r="F86" s="8">
        <f t="shared" ca="1" si="11"/>
        <v>12</v>
      </c>
      <c r="G86">
        <f t="shared" ca="1" si="12"/>
        <v>1</v>
      </c>
      <c r="H86" s="1">
        <f t="shared" ca="1" si="13"/>
        <v>30</v>
      </c>
      <c r="I86" s="8">
        <f t="shared" ca="1" si="14"/>
        <v>8.4</v>
      </c>
    </row>
    <row r="87" spans="1:9" x14ac:dyDescent="0.3">
      <c r="A87" t="str">
        <f t="shared" ca="1" si="9"/>
        <v>EI3601</v>
      </c>
      <c r="B87" t="s">
        <v>47</v>
      </c>
      <c r="C87" t="str">
        <f t="shared" ca="1" si="10"/>
        <v>Victoria</v>
      </c>
      <c r="D87" t="str">
        <f t="shared" ca="1" si="15"/>
        <v>AXI72063</v>
      </c>
      <c r="E87" t="str">
        <f t="shared" ca="1" si="8"/>
        <v>Menudo</v>
      </c>
      <c r="F87" s="8">
        <f t="shared" ca="1" si="11"/>
        <v>75</v>
      </c>
      <c r="G87">
        <f t="shared" ca="1" si="12"/>
        <v>3</v>
      </c>
      <c r="H87" s="1">
        <f t="shared" ca="1" si="13"/>
        <v>40</v>
      </c>
      <c r="I87" s="8">
        <f t="shared" ca="1" si="14"/>
        <v>135</v>
      </c>
    </row>
    <row r="88" spans="1:9" x14ac:dyDescent="0.3">
      <c r="A88" t="str">
        <f t="shared" ca="1" si="9"/>
        <v>EI1380</v>
      </c>
      <c r="B88" t="s">
        <v>48</v>
      </c>
      <c r="C88" t="str">
        <f t="shared" ca="1" si="10"/>
        <v>Victoria</v>
      </c>
      <c r="D88" t="str">
        <f t="shared" ca="1" si="15"/>
        <v>AXI66047</v>
      </c>
      <c r="E88" t="str">
        <f t="shared" ca="1" si="8"/>
        <v>Goto</v>
      </c>
      <c r="F88" s="8">
        <f t="shared" ca="1" si="11"/>
        <v>80</v>
      </c>
      <c r="G88">
        <f t="shared" ca="1" si="12"/>
        <v>4</v>
      </c>
      <c r="H88" s="1">
        <f t="shared" ca="1" si="13"/>
        <v>30</v>
      </c>
      <c r="I88" s="8">
        <f t="shared" ca="1" si="14"/>
        <v>224</v>
      </c>
    </row>
    <row r="89" spans="1:9" x14ac:dyDescent="0.3">
      <c r="A89" t="str">
        <f t="shared" ca="1" si="9"/>
        <v>EI5371</v>
      </c>
      <c r="B89" t="s">
        <v>49</v>
      </c>
      <c r="C89" t="str">
        <f t="shared" ca="1" si="10"/>
        <v>Pakil</v>
      </c>
      <c r="D89" t="str">
        <f t="shared" ca="1" si="15"/>
        <v>AXI15698</v>
      </c>
      <c r="E89" t="str">
        <f t="shared" ca="1" si="8"/>
        <v>Azucarera</v>
      </c>
      <c r="F89" s="8">
        <f t="shared" ca="1" si="11"/>
        <v>150</v>
      </c>
      <c r="G89">
        <f t="shared" ca="1" si="12"/>
        <v>1</v>
      </c>
      <c r="H89" s="1">
        <f t="shared" ca="1" si="13"/>
        <v>20</v>
      </c>
      <c r="I89" s="8">
        <f t="shared" ca="1" si="14"/>
        <v>120</v>
      </c>
    </row>
    <row r="90" spans="1:9" x14ac:dyDescent="0.3">
      <c r="A90" t="str">
        <f t="shared" ca="1" si="9"/>
        <v>EI4523</v>
      </c>
      <c r="B90" t="s">
        <v>50</v>
      </c>
      <c r="C90" t="str">
        <f t="shared" ca="1" si="10"/>
        <v>Calamba</v>
      </c>
      <c r="D90" t="str">
        <f t="shared" ca="1" si="15"/>
        <v>AXI45110</v>
      </c>
      <c r="E90" t="str">
        <f t="shared" ca="1" si="8"/>
        <v>Tapsilog</v>
      </c>
      <c r="F90" s="8">
        <f t="shared" ca="1" si="11"/>
        <v>75</v>
      </c>
      <c r="G90">
        <f t="shared" ca="1" si="12"/>
        <v>6</v>
      </c>
      <c r="H90" s="1">
        <f t="shared" ca="1" si="13"/>
        <v>30</v>
      </c>
      <c r="I90" s="8">
        <f t="shared" ca="1" si="14"/>
        <v>315</v>
      </c>
    </row>
    <row r="91" spans="1:9" x14ac:dyDescent="0.3">
      <c r="A91" t="str">
        <f t="shared" ca="1" si="9"/>
        <v>EI9893</v>
      </c>
      <c r="B91" t="s">
        <v>51</v>
      </c>
      <c r="C91" t="str">
        <f t="shared" ca="1" si="10"/>
        <v>Calamba</v>
      </c>
      <c r="D91" t="str">
        <f t="shared" ca="1" si="15"/>
        <v>AXI87279</v>
      </c>
      <c r="E91" t="str">
        <f t="shared" ca="1" si="8"/>
        <v>Tapsilog</v>
      </c>
      <c r="F91" s="8">
        <f t="shared" ca="1" si="11"/>
        <v>75</v>
      </c>
      <c r="G91">
        <f t="shared" ca="1" si="12"/>
        <v>5</v>
      </c>
      <c r="H91" s="1">
        <f t="shared" ca="1" si="13"/>
        <v>20</v>
      </c>
      <c r="I91" s="8">
        <f t="shared" ca="1" si="14"/>
        <v>300</v>
      </c>
    </row>
    <row r="92" spans="1:9" x14ac:dyDescent="0.3">
      <c r="A92" t="str">
        <f t="shared" ca="1" si="9"/>
        <v>EI4352</v>
      </c>
      <c r="B92" t="s">
        <v>52</v>
      </c>
      <c r="C92" t="str">
        <f t="shared" ca="1" si="10"/>
        <v>Cabuyao</v>
      </c>
      <c r="D92" t="str">
        <f t="shared" ca="1" si="15"/>
        <v>AXI11898</v>
      </c>
      <c r="E92" t="str">
        <f t="shared" ca="1" si="8"/>
        <v>Softdrinks</v>
      </c>
      <c r="F92" s="8">
        <f t="shared" ca="1" si="11"/>
        <v>30</v>
      </c>
      <c r="G92">
        <f t="shared" ca="1" si="12"/>
        <v>3</v>
      </c>
      <c r="H92" s="1">
        <f t="shared" ca="1" si="13"/>
        <v>30</v>
      </c>
      <c r="I92" s="8">
        <f t="shared" ca="1" si="14"/>
        <v>63</v>
      </c>
    </row>
    <row r="93" spans="1:9" x14ac:dyDescent="0.3">
      <c r="A93" t="str">
        <f t="shared" ca="1" si="9"/>
        <v>EI2499</v>
      </c>
      <c r="B93" t="s">
        <v>15</v>
      </c>
      <c r="C93" t="str">
        <f t="shared" ca="1" si="10"/>
        <v>Lumban</v>
      </c>
      <c r="D93" t="str">
        <f t="shared" ca="1" si="15"/>
        <v>AXI40060</v>
      </c>
      <c r="E93" t="str">
        <f t="shared" ca="1" si="8"/>
        <v>Tapsilog</v>
      </c>
      <c r="F93" s="8">
        <f t="shared" ca="1" si="11"/>
        <v>75</v>
      </c>
      <c r="G93">
        <f t="shared" ca="1" si="12"/>
        <v>10</v>
      </c>
      <c r="H93" s="1">
        <f t="shared" ca="1" si="13"/>
        <v>40</v>
      </c>
      <c r="I93" s="8">
        <f t="shared" ca="1" si="14"/>
        <v>450</v>
      </c>
    </row>
    <row r="94" spans="1:9" x14ac:dyDescent="0.3">
      <c r="A94" t="str">
        <f t="shared" ca="1" si="9"/>
        <v>EI4952</v>
      </c>
      <c r="B94" t="s">
        <v>15</v>
      </c>
      <c r="C94" t="str">
        <f t="shared" ca="1" si="10"/>
        <v>Cabuyao</v>
      </c>
      <c r="D94" t="str">
        <f t="shared" ca="1" si="15"/>
        <v>AXI51967</v>
      </c>
      <c r="E94" t="str">
        <f t="shared" ca="1" si="8"/>
        <v>Bopis</v>
      </c>
      <c r="F94" s="8">
        <f t="shared" ca="1" si="11"/>
        <v>65</v>
      </c>
      <c r="G94">
        <f t="shared" ca="1" si="12"/>
        <v>3</v>
      </c>
      <c r="H94" s="1">
        <f t="shared" ca="1" si="13"/>
        <v>30</v>
      </c>
      <c r="I94" s="8">
        <f t="shared" ca="1" si="14"/>
        <v>136.5</v>
      </c>
    </row>
    <row r="95" spans="1:9" x14ac:dyDescent="0.3">
      <c r="A95" t="str">
        <f t="shared" ca="1" si="9"/>
        <v>EI8002</v>
      </c>
      <c r="B95" t="s">
        <v>15</v>
      </c>
      <c r="C95" t="str">
        <f t="shared" ca="1" si="10"/>
        <v>Pakil</v>
      </c>
      <c r="D95" t="str">
        <f t="shared" ca="1" si="15"/>
        <v>AXI68569</v>
      </c>
      <c r="E95" t="str">
        <f t="shared" ca="1" si="8"/>
        <v>Beef Tapa</v>
      </c>
      <c r="F95" s="8">
        <f t="shared" ca="1" si="11"/>
        <v>80</v>
      </c>
      <c r="G95">
        <f t="shared" ca="1" si="12"/>
        <v>10</v>
      </c>
      <c r="H95" s="1">
        <f t="shared" ca="1" si="13"/>
        <v>40</v>
      </c>
      <c r="I95" s="8">
        <f t="shared" ca="1" si="14"/>
        <v>480</v>
      </c>
    </row>
    <row r="96" spans="1:9" x14ac:dyDescent="0.3">
      <c r="A96" t="str">
        <f t="shared" ca="1" si="9"/>
        <v>EI6273</v>
      </c>
      <c r="B96" t="s">
        <v>15</v>
      </c>
      <c r="C96" t="str">
        <f t="shared" ca="1" si="10"/>
        <v>Calamba</v>
      </c>
      <c r="D96" t="str">
        <f t="shared" ca="1" si="15"/>
        <v>AXI2949</v>
      </c>
      <c r="E96" t="str">
        <f t="shared" ca="1" si="8"/>
        <v>Chicken Adobo</v>
      </c>
      <c r="F96" s="8">
        <f t="shared" ca="1" si="11"/>
        <v>80</v>
      </c>
      <c r="G96">
        <f t="shared" ca="1" si="12"/>
        <v>3</v>
      </c>
      <c r="H96" s="1">
        <f t="shared" ca="1" si="13"/>
        <v>40</v>
      </c>
      <c r="I96" s="8">
        <f t="shared" ca="1" si="14"/>
        <v>144</v>
      </c>
    </row>
    <row r="97" spans="1:9" x14ac:dyDescent="0.3">
      <c r="A97" t="str">
        <f t="shared" ca="1" si="9"/>
        <v>EI5405</v>
      </c>
      <c r="B97" t="s">
        <v>15</v>
      </c>
      <c r="C97" t="str">
        <f t="shared" ca="1" si="10"/>
        <v>Pakil</v>
      </c>
      <c r="D97" t="str">
        <f t="shared" ca="1" si="15"/>
        <v>AXI42874</v>
      </c>
      <c r="E97" t="str">
        <f t="shared" ca="1" si="8"/>
        <v>Softdrinks</v>
      </c>
      <c r="F97" s="8">
        <f t="shared" ca="1" si="11"/>
        <v>30</v>
      </c>
      <c r="G97">
        <f t="shared" ca="1" si="12"/>
        <v>6</v>
      </c>
      <c r="H97" s="1">
        <f t="shared" ca="1" si="13"/>
        <v>30</v>
      </c>
      <c r="I97" s="8">
        <f t="shared" ca="1" si="14"/>
        <v>126</v>
      </c>
    </row>
    <row r="98" spans="1:9" x14ac:dyDescent="0.3">
      <c r="A98" t="str">
        <f t="shared" ca="1" si="9"/>
        <v>EI9217</v>
      </c>
      <c r="B98" t="s">
        <v>15</v>
      </c>
      <c r="C98" t="str">
        <f t="shared" ca="1" si="10"/>
        <v>Calamba</v>
      </c>
      <c r="D98" t="str">
        <f t="shared" ca="1" si="15"/>
        <v>AXI27349</v>
      </c>
      <c r="E98" t="str">
        <f t="shared" ca="1" si="8"/>
        <v>Caldereta</v>
      </c>
      <c r="F98" s="8">
        <f t="shared" ca="1" si="11"/>
        <v>75</v>
      </c>
      <c r="G98">
        <f t="shared" ca="1" si="12"/>
        <v>6</v>
      </c>
      <c r="H98" s="1">
        <f t="shared" ca="1" si="13"/>
        <v>30</v>
      </c>
      <c r="I98" s="8">
        <f t="shared" ca="1" si="14"/>
        <v>315</v>
      </c>
    </row>
    <row r="99" spans="1:9" x14ac:dyDescent="0.3">
      <c r="A99" t="str">
        <f t="shared" ca="1" si="9"/>
        <v>EI8855</v>
      </c>
      <c r="B99" t="s">
        <v>15</v>
      </c>
      <c r="C99" t="str">
        <f t="shared" ca="1" si="10"/>
        <v>San Pablo</v>
      </c>
      <c r="D99" t="str">
        <f t="shared" ca="1" si="15"/>
        <v>AXI83890</v>
      </c>
      <c r="E99" t="str">
        <f t="shared" ca="1" si="8"/>
        <v>Sinigang</v>
      </c>
      <c r="F99" s="8">
        <f t="shared" ca="1" si="11"/>
        <v>70</v>
      </c>
      <c r="G99">
        <f t="shared" ca="1" si="12"/>
        <v>2</v>
      </c>
      <c r="H99" s="1">
        <f t="shared" ca="1" si="13"/>
        <v>30</v>
      </c>
      <c r="I99" s="8">
        <f t="shared" ca="1" si="14"/>
        <v>98</v>
      </c>
    </row>
    <row r="100" spans="1:9" x14ac:dyDescent="0.3">
      <c r="A100" t="str">
        <f t="shared" ca="1" si="9"/>
        <v>EI5792</v>
      </c>
      <c r="B100" t="s">
        <v>50</v>
      </c>
      <c r="C100" t="str">
        <f t="shared" ca="1" si="10"/>
        <v>Calamba</v>
      </c>
      <c r="D100" t="str">
        <f t="shared" ca="1" si="15"/>
        <v>AXI31389</v>
      </c>
      <c r="E100" t="str">
        <f t="shared" ca="1" si="8"/>
        <v>Pares</v>
      </c>
      <c r="F100" s="8">
        <f t="shared" ca="1" si="11"/>
        <v>90</v>
      </c>
      <c r="G100">
        <f t="shared" ca="1" si="12"/>
        <v>7</v>
      </c>
      <c r="H100" s="1">
        <f t="shared" ca="1" si="13"/>
        <v>40</v>
      </c>
      <c r="I100" s="8">
        <f t="shared" ca="1" si="14"/>
        <v>378</v>
      </c>
    </row>
    <row r="101" spans="1:9" x14ac:dyDescent="0.3">
      <c r="A101" t="str">
        <f t="shared" ca="1" si="9"/>
        <v>EI8587</v>
      </c>
      <c r="B101" t="s">
        <v>51</v>
      </c>
      <c r="C101" t="str">
        <f t="shared" ca="1" si="10"/>
        <v>Calamba</v>
      </c>
      <c r="D101" t="str">
        <f t="shared" ca="1" si="15"/>
        <v>AXI31423</v>
      </c>
      <c r="E101" t="str">
        <f t="shared" ca="1" si="8"/>
        <v>Beef Tapa</v>
      </c>
      <c r="F101" s="8">
        <f t="shared" ca="1" si="11"/>
        <v>80</v>
      </c>
      <c r="G101">
        <f t="shared" ca="1" si="12"/>
        <v>7</v>
      </c>
      <c r="H101" s="1">
        <f t="shared" ca="1" si="13"/>
        <v>30</v>
      </c>
      <c r="I101" s="8">
        <f t="shared" ca="1" si="14"/>
        <v>392</v>
      </c>
    </row>
    <row r="102" spans="1:9" x14ac:dyDescent="0.3">
      <c r="A102" t="str">
        <f t="shared" ca="1" si="9"/>
        <v>EI5556</v>
      </c>
      <c r="B102" t="s">
        <v>52</v>
      </c>
      <c r="C102" t="str">
        <f t="shared" ca="1" si="10"/>
        <v>Pakil</v>
      </c>
      <c r="D102" t="str">
        <f t="shared" ca="1" si="15"/>
        <v>AXI12777</v>
      </c>
      <c r="E102" t="str">
        <f t="shared" ca="1" si="8"/>
        <v>Caldereta</v>
      </c>
      <c r="F102" s="8">
        <f t="shared" ca="1" si="11"/>
        <v>75</v>
      </c>
      <c r="G102">
        <f t="shared" ca="1" si="12"/>
        <v>9</v>
      </c>
      <c r="H102" s="1">
        <f t="shared" ca="1" si="13"/>
        <v>20</v>
      </c>
      <c r="I102" s="8">
        <f t="shared" ca="1" si="14"/>
        <v>540</v>
      </c>
    </row>
    <row r="103" spans="1:9" x14ac:dyDescent="0.3">
      <c r="A103" t="str">
        <f t="shared" ca="1" si="9"/>
        <v>EI6476</v>
      </c>
      <c r="B103" t="s">
        <v>51</v>
      </c>
      <c r="C103" t="str">
        <f t="shared" ca="1" si="10"/>
        <v>Pakil</v>
      </c>
      <c r="D103" t="str">
        <f t="shared" ca="1" si="15"/>
        <v>AXI47735</v>
      </c>
      <c r="E103" t="str">
        <f t="shared" ca="1" si="8"/>
        <v>Chicksilog</v>
      </c>
      <c r="F103" s="8">
        <f t="shared" ca="1" si="11"/>
        <v>75</v>
      </c>
      <c r="G103">
        <f t="shared" ca="1" si="12"/>
        <v>9</v>
      </c>
      <c r="H103" s="1">
        <f t="shared" ca="1" si="13"/>
        <v>30</v>
      </c>
      <c r="I103" s="8">
        <f t="shared" ca="1" si="14"/>
        <v>472.5</v>
      </c>
    </row>
    <row r="104" spans="1:9" x14ac:dyDescent="0.3">
      <c r="A104" t="str">
        <f t="shared" ca="1" si="9"/>
        <v>EI8257</v>
      </c>
      <c r="B104" t="s">
        <v>52</v>
      </c>
      <c r="C104" t="str">
        <f t="shared" ca="1" si="10"/>
        <v>Pakil</v>
      </c>
      <c r="D104" t="str">
        <f t="shared" ca="1" si="15"/>
        <v>AXI31056</v>
      </c>
      <c r="E104" t="str">
        <f t="shared" ca="1" si="8"/>
        <v>Hotsilog</v>
      </c>
      <c r="F104" s="8">
        <f t="shared" ca="1" si="11"/>
        <v>70</v>
      </c>
      <c r="G104">
        <f t="shared" ca="1" si="12"/>
        <v>7</v>
      </c>
      <c r="H104" s="1">
        <f t="shared" ca="1" si="13"/>
        <v>30</v>
      </c>
      <c r="I104" s="8">
        <f t="shared" ca="1" si="14"/>
        <v>343</v>
      </c>
    </row>
    <row r="105" spans="1:9" x14ac:dyDescent="0.3">
      <c r="A105" t="str">
        <f t="shared" ca="1" si="9"/>
        <v>EI2068</v>
      </c>
      <c r="B105" t="s">
        <v>52</v>
      </c>
      <c r="C105" t="str">
        <f t="shared" ca="1" si="10"/>
        <v>San Pedro</v>
      </c>
      <c r="D105" t="str">
        <f t="shared" ca="1" si="15"/>
        <v>AXI75914</v>
      </c>
      <c r="E105" t="str">
        <f t="shared" ca="1" si="8"/>
        <v>Sinigang</v>
      </c>
      <c r="F105" s="8">
        <f t="shared" ca="1" si="11"/>
        <v>70</v>
      </c>
      <c r="G105">
        <f t="shared" ca="1" si="12"/>
        <v>5</v>
      </c>
      <c r="H105" s="1">
        <f t="shared" ca="1" si="13"/>
        <v>20</v>
      </c>
      <c r="I105" s="8">
        <f t="shared" ca="1" si="14"/>
        <v>280</v>
      </c>
    </row>
    <row r="106" spans="1:9" x14ac:dyDescent="0.3">
      <c r="A106" t="str">
        <f t="shared" ca="1" si="9"/>
        <v>EI1305</v>
      </c>
      <c r="B106" t="s">
        <v>52</v>
      </c>
      <c r="C106" t="str">
        <f t="shared" ca="1" si="10"/>
        <v>San Pedro</v>
      </c>
      <c r="D106" t="str">
        <f t="shared" ca="1" si="15"/>
        <v>AXI60284</v>
      </c>
      <c r="E106" t="str">
        <f t="shared" ca="1" si="8"/>
        <v>Pork Adobo</v>
      </c>
      <c r="F106" s="8">
        <f t="shared" ca="1" si="11"/>
        <v>80</v>
      </c>
      <c r="G106">
        <f t="shared" ca="1" si="12"/>
        <v>1</v>
      </c>
      <c r="H106" s="1">
        <f t="shared" ca="1" si="13"/>
        <v>40</v>
      </c>
      <c r="I106" s="8">
        <f t="shared" ca="1" si="14"/>
        <v>48</v>
      </c>
    </row>
    <row r="107" spans="1:9" x14ac:dyDescent="0.3">
      <c r="A107" t="str">
        <f t="shared" ca="1" si="9"/>
        <v>EI4101</v>
      </c>
      <c r="B107" t="s">
        <v>52</v>
      </c>
      <c r="C107" t="str">
        <f t="shared" ca="1" si="10"/>
        <v>Pakil</v>
      </c>
      <c r="D107" t="str">
        <f t="shared" ca="1" si="15"/>
        <v>AXI19030</v>
      </c>
      <c r="E107" t="str">
        <f t="shared" ca="1" si="8"/>
        <v>Siomai Rice</v>
      </c>
      <c r="F107" s="8">
        <f t="shared" ca="1" si="11"/>
        <v>70</v>
      </c>
      <c r="G107">
        <f t="shared" ca="1" si="12"/>
        <v>6</v>
      </c>
      <c r="H107" s="1">
        <f t="shared" ca="1" si="13"/>
        <v>20</v>
      </c>
      <c r="I107" s="8">
        <f t="shared" ca="1" si="14"/>
        <v>336</v>
      </c>
    </row>
    <row r="108" spans="1:9" x14ac:dyDescent="0.3">
      <c r="A108" t="str">
        <f t="shared" ca="1" si="9"/>
        <v>EI1434</v>
      </c>
      <c r="B108" t="s">
        <v>52</v>
      </c>
      <c r="C108" t="str">
        <f t="shared" ca="1" si="10"/>
        <v>Victoria</v>
      </c>
      <c r="D108" t="str">
        <f t="shared" ca="1" si="15"/>
        <v>AXI64368</v>
      </c>
      <c r="E108" t="str">
        <f t="shared" ca="1" si="8"/>
        <v>Ice Cream</v>
      </c>
      <c r="F108" s="8">
        <f t="shared" ca="1" si="11"/>
        <v>25</v>
      </c>
      <c r="G108">
        <f t="shared" ca="1" si="12"/>
        <v>1</v>
      </c>
      <c r="H108" s="1">
        <f t="shared" ca="1" si="13"/>
        <v>20</v>
      </c>
      <c r="I108" s="8">
        <f t="shared" ca="1" si="14"/>
        <v>20</v>
      </c>
    </row>
    <row r="109" spans="1:9" x14ac:dyDescent="0.3">
      <c r="A109" t="str">
        <f t="shared" ca="1" si="9"/>
        <v>EI1413</v>
      </c>
      <c r="B109" t="s">
        <v>52</v>
      </c>
      <c r="C109" t="str">
        <f t="shared" ca="1" si="10"/>
        <v>San Pablo</v>
      </c>
      <c r="D109" t="str">
        <f t="shared" ca="1" si="15"/>
        <v>AXI25058</v>
      </c>
      <c r="E109" t="str">
        <f t="shared" ca="1" si="8"/>
        <v>Bopis</v>
      </c>
      <c r="F109" s="8">
        <f t="shared" ca="1" si="11"/>
        <v>65</v>
      </c>
      <c r="G109">
        <f t="shared" ca="1" si="12"/>
        <v>2</v>
      </c>
      <c r="H109" s="1">
        <f t="shared" ca="1" si="13"/>
        <v>20</v>
      </c>
      <c r="I109" s="8">
        <f t="shared" ca="1" si="14"/>
        <v>104</v>
      </c>
    </row>
    <row r="110" spans="1:9" x14ac:dyDescent="0.3">
      <c r="A110" t="str">
        <f t="shared" ca="1" si="9"/>
        <v>EI1659</v>
      </c>
      <c r="B110" t="s">
        <v>34</v>
      </c>
      <c r="C110" t="str">
        <f t="shared" ca="1" si="10"/>
        <v>Santa Rosa</v>
      </c>
      <c r="D110" t="str">
        <f t="shared" ca="1" si="15"/>
        <v>AXI27652</v>
      </c>
      <c r="E110" t="str">
        <f t="shared" ca="1" si="8"/>
        <v>Binagoongan</v>
      </c>
      <c r="F110" s="8">
        <f t="shared" ca="1" si="11"/>
        <v>80</v>
      </c>
      <c r="G110">
        <f t="shared" ca="1" si="12"/>
        <v>6</v>
      </c>
      <c r="H110" s="1">
        <f t="shared" ca="1" si="13"/>
        <v>20</v>
      </c>
      <c r="I110" s="8">
        <f t="shared" ca="1" si="14"/>
        <v>384</v>
      </c>
    </row>
    <row r="111" spans="1:9" x14ac:dyDescent="0.3">
      <c r="A111" t="str">
        <f t="shared" ca="1" si="9"/>
        <v>EI3598</v>
      </c>
      <c r="B111" t="s">
        <v>35</v>
      </c>
      <c r="C111" t="str">
        <f t="shared" ca="1" si="10"/>
        <v>San Pablo</v>
      </c>
      <c r="D111" t="str">
        <f t="shared" ca="1" si="15"/>
        <v>AXI45068</v>
      </c>
      <c r="E111" t="str">
        <f t="shared" ca="1" si="8"/>
        <v>Menudo</v>
      </c>
      <c r="F111" s="8">
        <f t="shared" ca="1" si="11"/>
        <v>75</v>
      </c>
      <c r="G111">
        <f t="shared" ca="1" si="12"/>
        <v>8</v>
      </c>
      <c r="H111" s="1">
        <f t="shared" ca="1" si="13"/>
        <v>40</v>
      </c>
      <c r="I111" s="8">
        <f t="shared" ca="1" si="14"/>
        <v>360</v>
      </c>
    </row>
    <row r="112" spans="1:9" x14ac:dyDescent="0.3">
      <c r="A112" t="str">
        <f t="shared" ca="1" si="9"/>
        <v>EI2269</v>
      </c>
      <c r="B112" t="s">
        <v>36</v>
      </c>
      <c r="C112" t="str">
        <f t="shared" ca="1" si="10"/>
        <v>Cabuyao</v>
      </c>
      <c r="D112" t="str">
        <f t="shared" ca="1" si="15"/>
        <v>AXI43577</v>
      </c>
      <c r="E112" t="str">
        <f t="shared" ca="1" si="8"/>
        <v>Tapsilog</v>
      </c>
      <c r="F112" s="8">
        <f t="shared" ca="1" si="11"/>
        <v>75</v>
      </c>
      <c r="G112">
        <f t="shared" ca="1" si="12"/>
        <v>2</v>
      </c>
      <c r="H112" s="1">
        <f t="shared" ca="1" si="13"/>
        <v>30</v>
      </c>
      <c r="I112" s="8">
        <f t="shared" ca="1" si="14"/>
        <v>105</v>
      </c>
    </row>
    <row r="113" spans="1:9" x14ac:dyDescent="0.3">
      <c r="A113" t="str">
        <f t="shared" ca="1" si="9"/>
        <v>EI6108</v>
      </c>
      <c r="B113" t="s">
        <v>37</v>
      </c>
      <c r="C113" t="str">
        <f t="shared" ca="1" si="10"/>
        <v>Paete</v>
      </c>
      <c r="D113" t="str">
        <f t="shared" ca="1" si="15"/>
        <v>AXI17588</v>
      </c>
      <c r="E113" t="str">
        <f t="shared" ca="1" si="8"/>
        <v>Pares</v>
      </c>
      <c r="F113" s="8">
        <f t="shared" ca="1" si="11"/>
        <v>90</v>
      </c>
      <c r="G113">
        <f t="shared" ca="1" si="12"/>
        <v>8</v>
      </c>
      <c r="H113" s="1">
        <f t="shared" ca="1" si="13"/>
        <v>20</v>
      </c>
      <c r="I113" s="8">
        <f t="shared" ca="1" si="14"/>
        <v>576</v>
      </c>
    </row>
    <row r="114" spans="1:9" x14ac:dyDescent="0.3">
      <c r="A114" t="str">
        <f t="shared" ca="1" si="9"/>
        <v>EI5136</v>
      </c>
      <c r="B114" t="s">
        <v>52</v>
      </c>
      <c r="C114" t="str">
        <f t="shared" ca="1" si="10"/>
        <v>Paete</v>
      </c>
      <c r="D114" t="str">
        <f t="shared" ca="1" si="15"/>
        <v>AXI45750</v>
      </c>
      <c r="E114" t="str">
        <f t="shared" ca="1" si="8"/>
        <v>Hotsilog</v>
      </c>
      <c r="F114" s="8">
        <f t="shared" ca="1" si="11"/>
        <v>70</v>
      </c>
      <c r="G114">
        <f t="shared" ca="1" si="12"/>
        <v>5</v>
      </c>
      <c r="H114" s="1">
        <f t="shared" ca="1" si="13"/>
        <v>40</v>
      </c>
      <c r="I114" s="8">
        <f t="shared" ca="1" si="14"/>
        <v>210</v>
      </c>
    </row>
    <row r="115" spans="1:9" x14ac:dyDescent="0.3">
      <c r="A115" t="str">
        <f t="shared" ca="1" si="9"/>
        <v>EI4087</v>
      </c>
      <c r="B115" t="s">
        <v>52</v>
      </c>
      <c r="C115" t="str">
        <f t="shared" ca="1" si="10"/>
        <v>Victoria</v>
      </c>
      <c r="D115" t="str">
        <f t="shared" ca="1" si="15"/>
        <v>AXI21890</v>
      </c>
      <c r="E115" t="str">
        <f t="shared" ca="1" si="8"/>
        <v>Chicksilog</v>
      </c>
      <c r="F115" s="8">
        <f t="shared" ca="1" si="11"/>
        <v>75</v>
      </c>
      <c r="G115">
        <f t="shared" ca="1" si="12"/>
        <v>6</v>
      </c>
      <c r="H115" s="1">
        <f t="shared" ca="1" si="13"/>
        <v>40</v>
      </c>
      <c r="I115" s="8">
        <f t="shared" ca="1" si="14"/>
        <v>270</v>
      </c>
    </row>
    <row r="116" spans="1:9" x14ac:dyDescent="0.3">
      <c r="A116" t="str">
        <f t="shared" ca="1" si="9"/>
        <v>EI6795</v>
      </c>
      <c r="B116" t="s">
        <v>21</v>
      </c>
      <c r="C116" t="str">
        <f t="shared" ca="1" si="10"/>
        <v>Santa Rosa</v>
      </c>
      <c r="D116" t="str">
        <f t="shared" ca="1" si="15"/>
        <v>AXI43335</v>
      </c>
      <c r="E116" t="str">
        <f t="shared" ca="1" si="8"/>
        <v>Porksilog</v>
      </c>
      <c r="F116" s="8">
        <f t="shared" ca="1" si="11"/>
        <v>75</v>
      </c>
      <c r="G116">
        <f t="shared" ca="1" si="12"/>
        <v>2</v>
      </c>
      <c r="H116" s="1">
        <f t="shared" ca="1" si="13"/>
        <v>20</v>
      </c>
      <c r="I116" s="8">
        <f t="shared" ca="1" si="14"/>
        <v>120</v>
      </c>
    </row>
    <row r="117" spans="1:9" x14ac:dyDescent="0.3">
      <c r="A117" t="str">
        <f t="shared" ca="1" si="9"/>
        <v>EI7473</v>
      </c>
      <c r="B117" t="s">
        <v>16</v>
      </c>
      <c r="C117" t="str">
        <f t="shared" ca="1" si="10"/>
        <v>Lumban</v>
      </c>
      <c r="D117" t="str">
        <f t="shared" ca="1" si="15"/>
        <v>AXI32496</v>
      </c>
      <c r="E117" t="str">
        <f t="shared" ca="1" si="8"/>
        <v>Porksilog</v>
      </c>
      <c r="F117" s="8">
        <f t="shared" ca="1" si="11"/>
        <v>75</v>
      </c>
      <c r="G117">
        <f t="shared" ca="1" si="12"/>
        <v>1</v>
      </c>
      <c r="H117" s="1">
        <f t="shared" ca="1" si="13"/>
        <v>30</v>
      </c>
      <c r="I117" s="8">
        <f t="shared" ca="1" si="14"/>
        <v>52.5</v>
      </c>
    </row>
    <row r="118" spans="1:9" x14ac:dyDescent="0.3">
      <c r="A118" t="str">
        <f t="shared" ca="1" si="9"/>
        <v>EI2145</v>
      </c>
      <c r="B118" t="s">
        <v>17</v>
      </c>
      <c r="C118" t="str">
        <f t="shared" ca="1" si="10"/>
        <v>Paete</v>
      </c>
      <c r="D118" t="str">
        <f t="shared" ca="1" si="15"/>
        <v>AXI57096</v>
      </c>
      <c r="E118" t="str">
        <f t="shared" ca="1" si="8"/>
        <v>Mami</v>
      </c>
      <c r="F118" s="8">
        <f t="shared" ca="1" si="11"/>
        <v>65</v>
      </c>
      <c r="G118">
        <f t="shared" ca="1" si="12"/>
        <v>1</v>
      </c>
      <c r="H118" s="1">
        <f t="shared" ca="1" si="13"/>
        <v>20</v>
      </c>
      <c r="I118" s="8">
        <f t="shared" ca="1" si="14"/>
        <v>52</v>
      </c>
    </row>
    <row r="119" spans="1:9" x14ac:dyDescent="0.3">
      <c r="A119" t="str">
        <f t="shared" ca="1" si="9"/>
        <v>EI5085</v>
      </c>
      <c r="B119" t="s">
        <v>18</v>
      </c>
      <c r="C119" t="str">
        <f t="shared" ca="1" si="10"/>
        <v>Paete</v>
      </c>
      <c r="D119" t="str">
        <f t="shared" ca="1" si="15"/>
        <v>AXI79630</v>
      </c>
      <c r="E119" t="str">
        <f t="shared" ca="1" si="8"/>
        <v>Longsilog</v>
      </c>
      <c r="F119" s="8">
        <f t="shared" ca="1" si="11"/>
        <v>75</v>
      </c>
      <c r="G119">
        <f t="shared" ca="1" si="12"/>
        <v>5</v>
      </c>
      <c r="H119" s="1">
        <f t="shared" ca="1" si="13"/>
        <v>40</v>
      </c>
      <c r="I119" s="8">
        <f t="shared" ca="1" si="14"/>
        <v>225</v>
      </c>
    </row>
    <row r="120" spans="1:9" x14ac:dyDescent="0.3">
      <c r="A120" t="str">
        <f t="shared" ca="1" si="9"/>
        <v>EI9101</v>
      </c>
      <c r="B120" t="s">
        <v>19</v>
      </c>
      <c r="C120" t="str">
        <f t="shared" ca="1" si="10"/>
        <v>Victoria</v>
      </c>
      <c r="D120" t="str">
        <f t="shared" ca="1" si="15"/>
        <v>AXI15863</v>
      </c>
      <c r="E120" t="str">
        <f t="shared" ca="1" si="8"/>
        <v>Rice (Half &amp; Full)</v>
      </c>
      <c r="F120" s="8">
        <f t="shared" ca="1" si="11"/>
        <v>12</v>
      </c>
      <c r="G120">
        <f t="shared" ca="1" si="12"/>
        <v>10</v>
      </c>
      <c r="H120" s="1">
        <f t="shared" ca="1" si="13"/>
        <v>30</v>
      </c>
      <c r="I120" s="8">
        <f t="shared" ca="1" si="14"/>
        <v>84</v>
      </c>
    </row>
    <row r="121" spans="1:9" x14ac:dyDescent="0.3">
      <c r="A121" t="str">
        <f t="shared" ca="1" si="9"/>
        <v>EI4132</v>
      </c>
      <c r="B121" t="s">
        <v>20</v>
      </c>
      <c r="C121" t="str">
        <f t="shared" ca="1" si="10"/>
        <v>Paete</v>
      </c>
      <c r="D121" t="str">
        <f t="shared" ca="1" si="15"/>
        <v>AXI80783</v>
      </c>
      <c r="E121" t="str">
        <f t="shared" ca="1" si="8"/>
        <v>Sinigang</v>
      </c>
      <c r="F121" s="8">
        <f t="shared" ca="1" si="11"/>
        <v>70</v>
      </c>
      <c r="G121">
        <f t="shared" ca="1" si="12"/>
        <v>1</v>
      </c>
      <c r="H121" s="1">
        <f t="shared" ca="1" si="13"/>
        <v>20</v>
      </c>
      <c r="I121" s="8">
        <f t="shared" ca="1" si="14"/>
        <v>56</v>
      </c>
    </row>
    <row r="122" spans="1:9" x14ac:dyDescent="0.3">
      <c r="A122" t="str">
        <f t="shared" ca="1" si="9"/>
        <v>EI4863</v>
      </c>
      <c r="B122" t="s">
        <v>21</v>
      </c>
      <c r="C122" t="str">
        <f t="shared" ca="1" si="10"/>
        <v>Victoria</v>
      </c>
      <c r="D122" t="str">
        <f t="shared" ca="1" si="15"/>
        <v>AXI47629</v>
      </c>
      <c r="E122" t="str">
        <f t="shared" ca="1" si="8"/>
        <v>Ice Cream</v>
      </c>
      <c r="F122" s="8">
        <f t="shared" ca="1" si="11"/>
        <v>25</v>
      </c>
      <c r="G122">
        <f t="shared" ca="1" si="12"/>
        <v>9</v>
      </c>
      <c r="H122" s="1">
        <f t="shared" ca="1" si="13"/>
        <v>40</v>
      </c>
      <c r="I122" s="8">
        <f t="shared" ca="1" si="14"/>
        <v>135</v>
      </c>
    </row>
    <row r="123" spans="1:9" x14ac:dyDescent="0.3">
      <c r="A123" t="str">
        <f t="shared" ca="1" si="9"/>
        <v>EI9537</v>
      </c>
      <c r="B123" t="s">
        <v>22</v>
      </c>
      <c r="C123" t="str">
        <f t="shared" ca="1" si="10"/>
        <v>Cabuyao</v>
      </c>
      <c r="D123" t="str">
        <f t="shared" ca="1" si="15"/>
        <v>AXI4256</v>
      </c>
      <c r="E123" t="str">
        <f t="shared" ca="1" si="8"/>
        <v>Binagoongan</v>
      </c>
      <c r="F123" s="8">
        <f t="shared" ca="1" si="11"/>
        <v>80</v>
      </c>
      <c r="G123">
        <f t="shared" ca="1" si="12"/>
        <v>8</v>
      </c>
      <c r="H123" s="1">
        <f t="shared" ca="1" si="13"/>
        <v>30</v>
      </c>
      <c r="I123" s="8">
        <f t="shared" ca="1" si="14"/>
        <v>448</v>
      </c>
    </row>
    <row r="124" spans="1:9" x14ac:dyDescent="0.3">
      <c r="A124" t="str">
        <f t="shared" ca="1" si="9"/>
        <v>EI6901</v>
      </c>
      <c r="B124" t="s">
        <v>35</v>
      </c>
      <c r="C124" t="str">
        <f t="shared" ca="1" si="10"/>
        <v>Santa Rosa</v>
      </c>
      <c r="D124" t="str">
        <f t="shared" ca="1" si="15"/>
        <v>AXI53950</v>
      </c>
      <c r="E124" t="str">
        <f t="shared" ca="1" si="8"/>
        <v>Ice Cream</v>
      </c>
      <c r="F124" s="8">
        <f t="shared" ca="1" si="11"/>
        <v>25</v>
      </c>
      <c r="G124">
        <f t="shared" ca="1" si="12"/>
        <v>4</v>
      </c>
      <c r="H124" s="1">
        <f t="shared" ca="1" si="13"/>
        <v>40</v>
      </c>
      <c r="I124" s="8">
        <f t="shared" ca="1" si="14"/>
        <v>60</v>
      </c>
    </row>
    <row r="125" spans="1:9" x14ac:dyDescent="0.3">
      <c r="A125" t="str">
        <f t="shared" ca="1" si="9"/>
        <v>EI3971</v>
      </c>
      <c r="B125" t="s">
        <v>35</v>
      </c>
      <c r="C125" t="str">
        <f t="shared" ca="1" si="10"/>
        <v>San Pedro</v>
      </c>
      <c r="D125" t="str">
        <f t="shared" ca="1" si="15"/>
        <v>AXI84026</v>
      </c>
      <c r="E125" t="str">
        <f t="shared" ca="1" si="8"/>
        <v>Tapsilog</v>
      </c>
      <c r="F125" s="8">
        <f t="shared" ca="1" si="11"/>
        <v>75</v>
      </c>
      <c r="G125">
        <f t="shared" ca="1" si="12"/>
        <v>8</v>
      </c>
      <c r="H125" s="1">
        <f t="shared" ca="1" si="13"/>
        <v>40</v>
      </c>
      <c r="I125" s="8">
        <f t="shared" ca="1" si="14"/>
        <v>360</v>
      </c>
    </row>
    <row r="126" spans="1:9" x14ac:dyDescent="0.3">
      <c r="A126" t="str">
        <f t="shared" ca="1" si="9"/>
        <v>EI1700</v>
      </c>
      <c r="B126" t="s">
        <v>25</v>
      </c>
      <c r="C126" t="str">
        <f t="shared" ca="1" si="10"/>
        <v>Pakil</v>
      </c>
      <c r="D126" t="str">
        <f t="shared" ca="1" si="15"/>
        <v>AXI71351</v>
      </c>
      <c r="E126" t="str">
        <f t="shared" ca="1" si="8"/>
        <v>Pares</v>
      </c>
      <c r="F126" s="8">
        <f t="shared" ca="1" si="11"/>
        <v>90</v>
      </c>
      <c r="G126">
        <f t="shared" ca="1" si="12"/>
        <v>1</v>
      </c>
      <c r="H126" s="1">
        <f t="shared" ca="1" si="13"/>
        <v>30</v>
      </c>
      <c r="I126" s="8">
        <f t="shared" ca="1" si="14"/>
        <v>63</v>
      </c>
    </row>
    <row r="127" spans="1:9" x14ac:dyDescent="0.3">
      <c r="A127" t="str">
        <f t="shared" ca="1" si="9"/>
        <v>EI8738</v>
      </c>
      <c r="B127" t="s">
        <v>26</v>
      </c>
      <c r="C127" t="str">
        <f t="shared" ca="1" si="10"/>
        <v>Cabuyao</v>
      </c>
      <c r="D127" t="str">
        <f t="shared" ca="1" si="15"/>
        <v>AXI88111</v>
      </c>
      <c r="E127" t="str">
        <f t="shared" ca="1" si="8"/>
        <v>Softdrinks</v>
      </c>
      <c r="F127" s="8">
        <f t="shared" ca="1" si="11"/>
        <v>30</v>
      </c>
      <c r="G127">
        <f t="shared" ca="1" si="12"/>
        <v>9</v>
      </c>
      <c r="H127" s="1">
        <f t="shared" ca="1" si="13"/>
        <v>40</v>
      </c>
      <c r="I127" s="8">
        <f t="shared" ca="1" si="14"/>
        <v>162</v>
      </c>
    </row>
    <row r="128" spans="1:9" x14ac:dyDescent="0.3">
      <c r="A128" t="str">
        <f t="shared" ca="1" si="9"/>
        <v>EI4390</v>
      </c>
      <c r="B128" t="s">
        <v>27</v>
      </c>
      <c r="C128" t="str">
        <f t="shared" ca="1" si="10"/>
        <v>Cabuyao</v>
      </c>
      <c r="D128" t="str">
        <f t="shared" ca="1" si="15"/>
        <v>AXI74255</v>
      </c>
      <c r="E128" t="str">
        <f t="shared" ca="1" si="8"/>
        <v>Siomai Rice</v>
      </c>
      <c r="F128" s="8">
        <f t="shared" ca="1" si="11"/>
        <v>70</v>
      </c>
      <c r="G128">
        <f t="shared" ca="1" si="12"/>
        <v>6</v>
      </c>
      <c r="H128" s="1">
        <f t="shared" ca="1" si="13"/>
        <v>20</v>
      </c>
      <c r="I128" s="8">
        <f t="shared" ca="1" si="14"/>
        <v>336</v>
      </c>
    </row>
    <row r="129" spans="1:9" x14ac:dyDescent="0.3">
      <c r="A129" t="str">
        <f t="shared" ca="1" si="9"/>
        <v>EI3718</v>
      </c>
      <c r="B129" t="s">
        <v>21</v>
      </c>
      <c r="C129" t="str">
        <f t="shared" ca="1" si="10"/>
        <v>Paete</v>
      </c>
      <c r="D129" t="str">
        <f t="shared" ca="1" si="15"/>
        <v>AXI64477</v>
      </c>
      <c r="E129" t="str">
        <f t="shared" ca="1" si="8"/>
        <v>Beef Tapa</v>
      </c>
      <c r="F129" s="8">
        <f t="shared" ca="1" si="11"/>
        <v>80</v>
      </c>
      <c r="G129">
        <f t="shared" ca="1" si="12"/>
        <v>3</v>
      </c>
      <c r="H129" s="1">
        <f t="shared" ca="1" si="13"/>
        <v>30</v>
      </c>
      <c r="I129" s="8">
        <f t="shared" ca="1" si="14"/>
        <v>168</v>
      </c>
    </row>
    <row r="130" spans="1:9" x14ac:dyDescent="0.3">
      <c r="A130" t="str">
        <f t="shared" ca="1" si="9"/>
        <v>EI5473</v>
      </c>
      <c r="B130" t="s">
        <v>21</v>
      </c>
      <c r="C130" t="str">
        <f t="shared" ca="1" si="10"/>
        <v>Cabuyao</v>
      </c>
      <c r="D130" t="str">
        <f t="shared" ca="1" si="15"/>
        <v>AXI22931</v>
      </c>
      <c r="E130" t="str">
        <f t="shared" ca="1" si="8"/>
        <v>Beef Tapa</v>
      </c>
      <c r="F130" s="8">
        <f t="shared" ca="1" si="11"/>
        <v>80</v>
      </c>
      <c r="G130">
        <f t="shared" ca="1" si="12"/>
        <v>8</v>
      </c>
      <c r="H130" s="1">
        <f t="shared" ca="1" si="13"/>
        <v>40</v>
      </c>
      <c r="I130" s="8">
        <f t="shared" ca="1" si="14"/>
        <v>384</v>
      </c>
    </row>
    <row r="131" spans="1:9" x14ac:dyDescent="0.3">
      <c r="A131" t="str">
        <f t="shared" ca="1" si="9"/>
        <v>EI4968</v>
      </c>
      <c r="B131" t="s">
        <v>21</v>
      </c>
      <c r="C131" t="str">
        <f t="shared" ca="1" si="10"/>
        <v>Lumban</v>
      </c>
      <c r="D131" t="str">
        <f t="shared" ca="1" si="15"/>
        <v>AXI35054</v>
      </c>
      <c r="E131" t="str">
        <f t="shared" ref="E131:E194" ca="1" si="16">INDEX($N$3:$N$24,RANDBETWEEN(1,22))</f>
        <v>Ice Cream</v>
      </c>
      <c r="F131" s="8">
        <f t="shared" ca="1" si="11"/>
        <v>25</v>
      </c>
      <c r="G131">
        <f t="shared" ca="1" si="12"/>
        <v>4</v>
      </c>
      <c r="H131" s="1">
        <f t="shared" ca="1" si="13"/>
        <v>20</v>
      </c>
      <c r="I131" s="8">
        <f t="shared" ca="1" si="14"/>
        <v>80</v>
      </c>
    </row>
    <row r="132" spans="1:9" x14ac:dyDescent="0.3">
      <c r="A132" t="str">
        <f t="shared" ref="A132:A195" ca="1" si="17">"EI"&amp;RANDBETWEEN(1000,9999)</f>
        <v>EI7228</v>
      </c>
      <c r="B132" t="s">
        <v>20</v>
      </c>
      <c r="C132" t="str">
        <f t="shared" ref="C132:C195" ca="1" si="18">INDEX($Q$3:$Q$11,RANDBETWEEN(1,9))</f>
        <v>Pakil</v>
      </c>
      <c r="D132" t="str">
        <f t="shared" ca="1" si="15"/>
        <v>AXI57261</v>
      </c>
      <c r="E132" t="str">
        <f t="shared" ca="1" si="16"/>
        <v>Paksiw</v>
      </c>
      <c r="F132" s="8">
        <f t="shared" ref="F132:F195" ca="1" si="19">VLOOKUP(E132,$N$3:$O$24,2,FALSE)</f>
        <v>75</v>
      </c>
      <c r="G132">
        <f t="shared" ref="G132:G195" ca="1" si="20">RANDBETWEEN(1,10)</f>
        <v>2</v>
      </c>
      <c r="H132" s="1">
        <f t="shared" ref="H132:H195" ca="1" si="21">CHOOSE(RANDBETWEEN(1,3),20,30,40)</f>
        <v>40</v>
      </c>
      <c r="I132" s="8">
        <f t="shared" ref="I132:I195" ca="1" si="22">(F132-((F132*H132)/100))*G132</f>
        <v>90</v>
      </c>
    </row>
    <row r="133" spans="1:9" x14ac:dyDescent="0.3">
      <c r="A133" t="str">
        <f t="shared" ca="1" si="17"/>
        <v>EI9559</v>
      </c>
      <c r="B133" t="s">
        <v>20</v>
      </c>
      <c r="C133" t="str">
        <f t="shared" ca="1" si="18"/>
        <v>Pakil</v>
      </c>
      <c r="D133" t="str">
        <f t="shared" ca="1" si="15"/>
        <v>AXI47218</v>
      </c>
      <c r="E133" t="str">
        <f t="shared" ca="1" si="16"/>
        <v>Goto</v>
      </c>
      <c r="F133" s="8">
        <f t="shared" ca="1" si="19"/>
        <v>80</v>
      </c>
      <c r="G133">
        <f t="shared" ca="1" si="20"/>
        <v>5</v>
      </c>
      <c r="H133" s="1">
        <f t="shared" ca="1" si="21"/>
        <v>20</v>
      </c>
      <c r="I133" s="8">
        <f t="shared" ca="1" si="22"/>
        <v>320</v>
      </c>
    </row>
    <row r="134" spans="1:9" x14ac:dyDescent="0.3">
      <c r="A134" t="str">
        <f t="shared" ca="1" si="17"/>
        <v>EI8585</v>
      </c>
      <c r="B134" t="s">
        <v>18</v>
      </c>
      <c r="C134" t="str">
        <f t="shared" ca="1" si="18"/>
        <v>Pakil</v>
      </c>
      <c r="D134" t="str">
        <f t="shared" ca="1" si="15"/>
        <v>AXI26767</v>
      </c>
      <c r="E134" t="str">
        <f t="shared" ca="1" si="16"/>
        <v>Mami</v>
      </c>
      <c r="F134" s="8">
        <f t="shared" ca="1" si="19"/>
        <v>65</v>
      </c>
      <c r="G134">
        <f t="shared" ca="1" si="20"/>
        <v>7</v>
      </c>
      <c r="H134" s="1">
        <f t="shared" ca="1" si="21"/>
        <v>20</v>
      </c>
      <c r="I134" s="8">
        <f t="shared" ca="1" si="22"/>
        <v>364</v>
      </c>
    </row>
    <row r="135" spans="1:9" x14ac:dyDescent="0.3">
      <c r="A135" t="str">
        <f t="shared" ca="1" si="17"/>
        <v>EI3046</v>
      </c>
      <c r="B135" t="s">
        <v>12</v>
      </c>
      <c r="C135" t="str">
        <f t="shared" ca="1" si="18"/>
        <v>Calamba</v>
      </c>
      <c r="D135" t="str">
        <f t="shared" ref="D135:D198" ca="1" si="23">"AXI"&amp;RANDBETWEEN(153,89324)</f>
        <v>AXI69242</v>
      </c>
      <c r="E135" t="str">
        <f t="shared" ca="1" si="16"/>
        <v>Binagoongan</v>
      </c>
      <c r="F135" s="8">
        <f t="shared" ca="1" si="19"/>
        <v>80</v>
      </c>
      <c r="G135">
        <f t="shared" ca="1" si="20"/>
        <v>1</v>
      </c>
      <c r="H135" s="1">
        <f t="shared" ca="1" si="21"/>
        <v>40</v>
      </c>
      <c r="I135" s="8">
        <f t="shared" ca="1" si="22"/>
        <v>48</v>
      </c>
    </row>
    <row r="136" spans="1:9" x14ac:dyDescent="0.3">
      <c r="A136" t="str">
        <f t="shared" ca="1" si="17"/>
        <v>EI2123</v>
      </c>
      <c r="B136" t="s">
        <v>8</v>
      </c>
      <c r="C136" t="str">
        <f t="shared" ca="1" si="18"/>
        <v>Victoria</v>
      </c>
      <c r="D136" t="str">
        <f t="shared" ca="1" si="23"/>
        <v>AXI11406</v>
      </c>
      <c r="E136" t="str">
        <f t="shared" ca="1" si="16"/>
        <v>Goto</v>
      </c>
      <c r="F136" s="8">
        <f t="shared" ca="1" si="19"/>
        <v>80</v>
      </c>
      <c r="G136">
        <f t="shared" ca="1" si="20"/>
        <v>4</v>
      </c>
      <c r="H136" s="1">
        <f t="shared" ca="1" si="21"/>
        <v>40</v>
      </c>
      <c r="I136" s="8">
        <f t="shared" ca="1" si="22"/>
        <v>192</v>
      </c>
    </row>
    <row r="137" spans="1:9" x14ac:dyDescent="0.3">
      <c r="A137" t="str">
        <f t="shared" ca="1" si="17"/>
        <v>EI3311</v>
      </c>
      <c r="B137" t="s">
        <v>9</v>
      </c>
      <c r="C137" t="str">
        <f t="shared" ca="1" si="18"/>
        <v>Calamba</v>
      </c>
      <c r="D137" t="str">
        <f t="shared" ca="1" si="23"/>
        <v>AXI18527</v>
      </c>
      <c r="E137" t="str">
        <f t="shared" ca="1" si="16"/>
        <v>Chicksilog</v>
      </c>
      <c r="F137" s="8">
        <f t="shared" ca="1" si="19"/>
        <v>75</v>
      </c>
      <c r="G137">
        <f t="shared" ca="1" si="20"/>
        <v>10</v>
      </c>
      <c r="H137" s="1">
        <f t="shared" ca="1" si="21"/>
        <v>40</v>
      </c>
      <c r="I137" s="8">
        <f t="shared" ca="1" si="22"/>
        <v>450</v>
      </c>
    </row>
    <row r="138" spans="1:9" x14ac:dyDescent="0.3">
      <c r="A138" t="str">
        <f t="shared" ca="1" si="17"/>
        <v>EI6686</v>
      </c>
      <c r="B138" t="s">
        <v>10</v>
      </c>
      <c r="C138" t="str">
        <f t="shared" ca="1" si="18"/>
        <v>Calamba</v>
      </c>
      <c r="D138" t="str">
        <f t="shared" ca="1" si="23"/>
        <v>AXI30853</v>
      </c>
      <c r="E138" t="str">
        <f t="shared" ca="1" si="16"/>
        <v>Azucarera</v>
      </c>
      <c r="F138" s="8">
        <f t="shared" ca="1" si="19"/>
        <v>150</v>
      </c>
      <c r="G138">
        <f t="shared" ca="1" si="20"/>
        <v>6</v>
      </c>
      <c r="H138" s="1">
        <f t="shared" ca="1" si="21"/>
        <v>40</v>
      </c>
      <c r="I138" s="8">
        <f t="shared" ca="1" si="22"/>
        <v>540</v>
      </c>
    </row>
    <row r="139" spans="1:9" x14ac:dyDescent="0.3">
      <c r="A139" t="str">
        <f t="shared" ca="1" si="17"/>
        <v>EI7632</v>
      </c>
      <c r="B139" t="s">
        <v>11</v>
      </c>
      <c r="C139" t="str">
        <f t="shared" ca="1" si="18"/>
        <v>Victoria</v>
      </c>
      <c r="D139" t="str">
        <f t="shared" ca="1" si="23"/>
        <v>AXI56790</v>
      </c>
      <c r="E139" t="str">
        <f t="shared" ca="1" si="16"/>
        <v>Rice (Half &amp; Full)</v>
      </c>
      <c r="F139" s="8">
        <f t="shared" ca="1" si="19"/>
        <v>12</v>
      </c>
      <c r="G139">
        <f t="shared" ca="1" si="20"/>
        <v>9</v>
      </c>
      <c r="H139" s="1">
        <f t="shared" ca="1" si="21"/>
        <v>20</v>
      </c>
      <c r="I139" s="8">
        <f t="shared" ca="1" si="22"/>
        <v>86.399999999999991</v>
      </c>
    </row>
    <row r="140" spans="1:9" x14ac:dyDescent="0.3">
      <c r="A140" t="str">
        <f t="shared" ca="1" si="17"/>
        <v>EI9335</v>
      </c>
      <c r="B140" t="s">
        <v>12</v>
      </c>
      <c r="C140" t="str">
        <f t="shared" ca="1" si="18"/>
        <v>San Pedro</v>
      </c>
      <c r="D140" t="str">
        <f t="shared" ca="1" si="23"/>
        <v>AXI85679</v>
      </c>
      <c r="E140" t="str">
        <f t="shared" ca="1" si="16"/>
        <v>Ice Cream</v>
      </c>
      <c r="F140" s="8">
        <f t="shared" ca="1" si="19"/>
        <v>25</v>
      </c>
      <c r="G140">
        <f t="shared" ca="1" si="20"/>
        <v>8</v>
      </c>
      <c r="H140" s="1">
        <f t="shared" ca="1" si="21"/>
        <v>40</v>
      </c>
      <c r="I140" s="8">
        <f t="shared" ca="1" si="22"/>
        <v>120</v>
      </c>
    </row>
    <row r="141" spans="1:9" x14ac:dyDescent="0.3">
      <c r="A141" t="str">
        <f t="shared" ca="1" si="17"/>
        <v>EI5925</v>
      </c>
      <c r="B141" t="s">
        <v>13</v>
      </c>
      <c r="C141" t="str">
        <f t="shared" ca="1" si="18"/>
        <v>Lumban</v>
      </c>
      <c r="D141" t="str">
        <f t="shared" ca="1" si="23"/>
        <v>AXI65609</v>
      </c>
      <c r="E141" t="str">
        <f t="shared" ca="1" si="16"/>
        <v>Chicksilog</v>
      </c>
      <c r="F141" s="8">
        <f t="shared" ca="1" si="19"/>
        <v>75</v>
      </c>
      <c r="G141">
        <f t="shared" ca="1" si="20"/>
        <v>7</v>
      </c>
      <c r="H141" s="1">
        <f t="shared" ca="1" si="21"/>
        <v>20</v>
      </c>
      <c r="I141" s="8">
        <f t="shared" ca="1" si="22"/>
        <v>420</v>
      </c>
    </row>
    <row r="142" spans="1:9" x14ac:dyDescent="0.3">
      <c r="A142" t="str">
        <f t="shared" ca="1" si="17"/>
        <v>EI5060</v>
      </c>
      <c r="B142" t="s">
        <v>14</v>
      </c>
      <c r="C142" t="str">
        <f t="shared" ca="1" si="18"/>
        <v>San Pablo</v>
      </c>
      <c r="D142" t="str">
        <f t="shared" ca="1" si="23"/>
        <v>AXI73920</v>
      </c>
      <c r="E142" t="str">
        <f t="shared" ca="1" si="16"/>
        <v>Porksilog</v>
      </c>
      <c r="F142" s="8">
        <f t="shared" ca="1" si="19"/>
        <v>75</v>
      </c>
      <c r="G142">
        <f t="shared" ca="1" si="20"/>
        <v>7</v>
      </c>
      <c r="H142" s="1">
        <f t="shared" ca="1" si="21"/>
        <v>30</v>
      </c>
      <c r="I142" s="8">
        <f t="shared" ca="1" si="22"/>
        <v>367.5</v>
      </c>
    </row>
    <row r="143" spans="1:9" x14ac:dyDescent="0.3">
      <c r="A143" t="str">
        <f t="shared" ca="1" si="17"/>
        <v>EI3896</v>
      </c>
      <c r="B143" t="s">
        <v>15</v>
      </c>
      <c r="C143" t="str">
        <f t="shared" ca="1" si="18"/>
        <v>Victoria</v>
      </c>
      <c r="D143" t="str">
        <f t="shared" ca="1" si="23"/>
        <v>AXI33594</v>
      </c>
      <c r="E143" t="str">
        <f t="shared" ca="1" si="16"/>
        <v>Porksilog</v>
      </c>
      <c r="F143" s="8">
        <f t="shared" ca="1" si="19"/>
        <v>75</v>
      </c>
      <c r="G143">
        <f t="shared" ca="1" si="20"/>
        <v>6</v>
      </c>
      <c r="H143" s="1">
        <f t="shared" ca="1" si="21"/>
        <v>30</v>
      </c>
      <c r="I143" s="8">
        <f t="shared" ca="1" si="22"/>
        <v>315</v>
      </c>
    </row>
    <row r="144" spans="1:9" x14ac:dyDescent="0.3">
      <c r="A144" t="str">
        <f t="shared" ca="1" si="17"/>
        <v>EI9315</v>
      </c>
      <c r="B144" t="s">
        <v>16</v>
      </c>
      <c r="C144" t="str">
        <f t="shared" ca="1" si="18"/>
        <v>Victoria</v>
      </c>
      <c r="D144" t="str">
        <f t="shared" ca="1" si="23"/>
        <v>AXI48250</v>
      </c>
      <c r="E144" t="str">
        <f t="shared" ca="1" si="16"/>
        <v>Goto</v>
      </c>
      <c r="F144" s="8">
        <f t="shared" ca="1" si="19"/>
        <v>80</v>
      </c>
      <c r="G144">
        <f t="shared" ca="1" si="20"/>
        <v>10</v>
      </c>
      <c r="H144" s="1">
        <f t="shared" ca="1" si="21"/>
        <v>30</v>
      </c>
      <c r="I144" s="8">
        <f t="shared" ca="1" si="22"/>
        <v>560</v>
      </c>
    </row>
    <row r="145" spans="1:9" x14ac:dyDescent="0.3">
      <c r="A145" t="str">
        <f t="shared" ca="1" si="17"/>
        <v>EI1077</v>
      </c>
      <c r="B145" t="s">
        <v>17</v>
      </c>
      <c r="C145" t="str">
        <f t="shared" ca="1" si="18"/>
        <v>Cabuyao</v>
      </c>
      <c r="D145" t="str">
        <f t="shared" ca="1" si="23"/>
        <v>AXI55537</v>
      </c>
      <c r="E145" t="str">
        <f t="shared" ca="1" si="16"/>
        <v>Rice (Half &amp; Full)</v>
      </c>
      <c r="F145" s="8">
        <f t="shared" ca="1" si="19"/>
        <v>12</v>
      </c>
      <c r="G145">
        <f t="shared" ca="1" si="20"/>
        <v>10</v>
      </c>
      <c r="H145" s="1">
        <f t="shared" ca="1" si="21"/>
        <v>20</v>
      </c>
      <c r="I145" s="8">
        <f t="shared" ca="1" si="22"/>
        <v>96</v>
      </c>
    </row>
    <row r="146" spans="1:9" x14ac:dyDescent="0.3">
      <c r="A146" t="str">
        <f t="shared" ca="1" si="17"/>
        <v>EI2103</v>
      </c>
      <c r="B146" t="s">
        <v>18</v>
      </c>
      <c r="C146" t="str">
        <f t="shared" ca="1" si="18"/>
        <v>Cabuyao</v>
      </c>
      <c r="D146" t="str">
        <f t="shared" ca="1" si="23"/>
        <v>AXI26557</v>
      </c>
      <c r="E146" t="str">
        <f t="shared" ca="1" si="16"/>
        <v>Pares</v>
      </c>
      <c r="F146" s="8">
        <f t="shared" ca="1" si="19"/>
        <v>90</v>
      </c>
      <c r="G146">
        <f t="shared" ca="1" si="20"/>
        <v>1</v>
      </c>
      <c r="H146" s="1">
        <f t="shared" ca="1" si="21"/>
        <v>30</v>
      </c>
      <c r="I146" s="8">
        <f t="shared" ca="1" si="22"/>
        <v>63</v>
      </c>
    </row>
    <row r="147" spans="1:9" x14ac:dyDescent="0.3">
      <c r="A147" t="str">
        <f t="shared" ca="1" si="17"/>
        <v>EI5356</v>
      </c>
      <c r="B147" t="s">
        <v>20</v>
      </c>
      <c r="C147" t="str">
        <f t="shared" ca="1" si="18"/>
        <v>Pakil</v>
      </c>
      <c r="D147" t="str">
        <f t="shared" ca="1" si="23"/>
        <v>AXI82109</v>
      </c>
      <c r="E147" t="str">
        <f t="shared" ca="1" si="16"/>
        <v>Sinigang</v>
      </c>
      <c r="F147" s="8">
        <f t="shared" ca="1" si="19"/>
        <v>70</v>
      </c>
      <c r="G147">
        <f t="shared" ca="1" si="20"/>
        <v>7</v>
      </c>
      <c r="H147" s="1">
        <f t="shared" ca="1" si="21"/>
        <v>40</v>
      </c>
      <c r="I147" s="8">
        <f t="shared" ca="1" si="22"/>
        <v>294</v>
      </c>
    </row>
    <row r="148" spans="1:9" x14ac:dyDescent="0.3">
      <c r="A148" t="str">
        <f t="shared" ca="1" si="17"/>
        <v>EI7940</v>
      </c>
      <c r="B148" t="s">
        <v>14</v>
      </c>
      <c r="C148" t="str">
        <f t="shared" ca="1" si="18"/>
        <v>Cabuyao</v>
      </c>
      <c r="D148" t="str">
        <f t="shared" ca="1" si="23"/>
        <v>AXI88003</v>
      </c>
      <c r="E148" t="str">
        <f t="shared" ca="1" si="16"/>
        <v>Bopis</v>
      </c>
      <c r="F148" s="8">
        <f t="shared" ca="1" si="19"/>
        <v>65</v>
      </c>
      <c r="G148">
        <f t="shared" ca="1" si="20"/>
        <v>10</v>
      </c>
      <c r="H148" s="1">
        <f t="shared" ca="1" si="21"/>
        <v>20</v>
      </c>
      <c r="I148" s="8">
        <f t="shared" ca="1" si="22"/>
        <v>520</v>
      </c>
    </row>
    <row r="149" spans="1:9" x14ac:dyDescent="0.3">
      <c r="A149" t="str">
        <f t="shared" ca="1" si="17"/>
        <v>EI8921</v>
      </c>
      <c r="B149" t="s">
        <v>14</v>
      </c>
      <c r="C149" t="str">
        <f t="shared" ca="1" si="18"/>
        <v>Cabuyao</v>
      </c>
      <c r="D149" t="str">
        <f t="shared" ca="1" si="23"/>
        <v>AXI20849</v>
      </c>
      <c r="E149" t="str">
        <f t="shared" ca="1" si="16"/>
        <v>Tapsilog</v>
      </c>
      <c r="F149" s="8">
        <f t="shared" ca="1" si="19"/>
        <v>75</v>
      </c>
      <c r="G149">
        <f t="shared" ca="1" si="20"/>
        <v>9</v>
      </c>
      <c r="H149" s="1">
        <f t="shared" ca="1" si="21"/>
        <v>30</v>
      </c>
      <c r="I149" s="8">
        <f t="shared" ca="1" si="22"/>
        <v>472.5</v>
      </c>
    </row>
    <row r="150" spans="1:9" x14ac:dyDescent="0.3">
      <c r="A150" t="str">
        <f t="shared" ca="1" si="17"/>
        <v>EI8175</v>
      </c>
      <c r="B150" t="s">
        <v>14</v>
      </c>
      <c r="C150" t="str">
        <f t="shared" ca="1" si="18"/>
        <v>Pakil</v>
      </c>
      <c r="D150" t="str">
        <f t="shared" ca="1" si="23"/>
        <v>AXI30741</v>
      </c>
      <c r="E150" t="str">
        <f t="shared" ca="1" si="16"/>
        <v>Pares</v>
      </c>
      <c r="F150" s="8">
        <f t="shared" ca="1" si="19"/>
        <v>90</v>
      </c>
      <c r="G150">
        <f t="shared" ca="1" si="20"/>
        <v>4</v>
      </c>
      <c r="H150" s="1">
        <f t="shared" ca="1" si="21"/>
        <v>40</v>
      </c>
      <c r="I150" s="8">
        <f t="shared" ca="1" si="22"/>
        <v>216</v>
      </c>
    </row>
    <row r="151" spans="1:9" x14ac:dyDescent="0.3">
      <c r="A151" t="str">
        <f t="shared" ca="1" si="17"/>
        <v>EI4162</v>
      </c>
      <c r="B151" t="s">
        <v>21</v>
      </c>
      <c r="C151" t="str">
        <f t="shared" ca="1" si="18"/>
        <v>Paete</v>
      </c>
      <c r="D151" t="str">
        <f t="shared" ca="1" si="23"/>
        <v>AXI61456</v>
      </c>
      <c r="E151" t="str">
        <f t="shared" ca="1" si="16"/>
        <v>Bopis</v>
      </c>
      <c r="F151" s="8">
        <f t="shared" ca="1" si="19"/>
        <v>65</v>
      </c>
      <c r="G151">
        <f t="shared" ca="1" si="20"/>
        <v>4</v>
      </c>
      <c r="H151" s="1">
        <f t="shared" ca="1" si="21"/>
        <v>30</v>
      </c>
      <c r="I151" s="8">
        <f t="shared" ca="1" si="22"/>
        <v>182</v>
      </c>
    </row>
    <row r="152" spans="1:9" x14ac:dyDescent="0.3">
      <c r="A152" t="str">
        <f t="shared" ca="1" si="17"/>
        <v>EI1774</v>
      </c>
      <c r="B152" t="s">
        <v>18</v>
      </c>
      <c r="C152" t="str">
        <f t="shared" ca="1" si="18"/>
        <v>Calamba</v>
      </c>
      <c r="D152" t="str">
        <f t="shared" ca="1" si="23"/>
        <v>AXI41055</v>
      </c>
      <c r="E152" t="str">
        <f t="shared" ca="1" si="16"/>
        <v>Menudo</v>
      </c>
      <c r="F152" s="8">
        <f t="shared" ca="1" si="19"/>
        <v>75</v>
      </c>
      <c r="G152">
        <f t="shared" ca="1" si="20"/>
        <v>1</v>
      </c>
      <c r="H152" s="1">
        <f t="shared" ca="1" si="21"/>
        <v>20</v>
      </c>
      <c r="I152" s="8">
        <f t="shared" ca="1" si="22"/>
        <v>60</v>
      </c>
    </row>
    <row r="153" spans="1:9" x14ac:dyDescent="0.3">
      <c r="A153" t="str">
        <f t="shared" ca="1" si="17"/>
        <v>EI1281</v>
      </c>
      <c r="B153" t="s">
        <v>15</v>
      </c>
      <c r="C153" t="str">
        <f t="shared" ca="1" si="18"/>
        <v>Calamba</v>
      </c>
      <c r="D153" t="str">
        <f t="shared" ca="1" si="23"/>
        <v>AXI56684</v>
      </c>
      <c r="E153" t="str">
        <f t="shared" ca="1" si="16"/>
        <v>Goto</v>
      </c>
      <c r="F153" s="8">
        <f t="shared" ca="1" si="19"/>
        <v>80</v>
      </c>
      <c r="G153">
        <f t="shared" ca="1" si="20"/>
        <v>9</v>
      </c>
      <c r="H153" s="1">
        <f t="shared" ca="1" si="21"/>
        <v>20</v>
      </c>
      <c r="I153" s="8">
        <f t="shared" ca="1" si="22"/>
        <v>576</v>
      </c>
    </row>
    <row r="154" spans="1:9" x14ac:dyDescent="0.3">
      <c r="A154" t="str">
        <f t="shared" ca="1" si="17"/>
        <v>EI2045</v>
      </c>
      <c r="B154" t="s">
        <v>50</v>
      </c>
      <c r="C154" t="str">
        <f t="shared" ca="1" si="18"/>
        <v>Lumban</v>
      </c>
      <c r="D154" t="str">
        <f t="shared" ca="1" si="23"/>
        <v>AXI44271</v>
      </c>
      <c r="E154" t="str">
        <f t="shared" ca="1" si="16"/>
        <v>Siomai Rice</v>
      </c>
      <c r="F154" s="8">
        <f t="shared" ca="1" si="19"/>
        <v>70</v>
      </c>
      <c r="G154">
        <f t="shared" ca="1" si="20"/>
        <v>9</v>
      </c>
      <c r="H154" s="1">
        <f t="shared" ca="1" si="21"/>
        <v>40</v>
      </c>
      <c r="I154" s="8">
        <f t="shared" ca="1" si="22"/>
        <v>378</v>
      </c>
    </row>
    <row r="155" spans="1:9" x14ac:dyDescent="0.3">
      <c r="A155" t="str">
        <f t="shared" ca="1" si="17"/>
        <v>EI5564</v>
      </c>
      <c r="B155" t="s">
        <v>51</v>
      </c>
      <c r="C155" t="str">
        <f t="shared" ca="1" si="18"/>
        <v>Cabuyao</v>
      </c>
      <c r="D155" t="str">
        <f t="shared" ca="1" si="23"/>
        <v>AXI39443</v>
      </c>
      <c r="E155" t="str">
        <f t="shared" ca="1" si="16"/>
        <v>Porksilog</v>
      </c>
      <c r="F155" s="8">
        <f t="shared" ca="1" si="19"/>
        <v>75</v>
      </c>
      <c r="G155">
        <f t="shared" ca="1" si="20"/>
        <v>7</v>
      </c>
      <c r="H155" s="1">
        <f t="shared" ca="1" si="21"/>
        <v>30</v>
      </c>
      <c r="I155" s="8">
        <f t="shared" ca="1" si="22"/>
        <v>367.5</v>
      </c>
    </row>
    <row r="156" spans="1:9" x14ac:dyDescent="0.3">
      <c r="A156" t="str">
        <f t="shared" ca="1" si="17"/>
        <v>EI8066</v>
      </c>
      <c r="B156" t="s">
        <v>52</v>
      </c>
      <c r="C156" t="str">
        <f t="shared" ca="1" si="18"/>
        <v>San Pablo</v>
      </c>
      <c r="D156" t="str">
        <f t="shared" ca="1" si="23"/>
        <v>AXI36510</v>
      </c>
      <c r="E156" t="str">
        <f t="shared" ca="1" si="16"/>
        <v>Azucarera</v>
      </c>
      <c r="F156" s="8">
        <f t="shared" ca="1" si="19"/>
        <v>150</v>
      </c>
      <c r="G156">
        <f t="shared" ca="1" si="20"/>
        <v>10</v>
      </c>
      <c r="H156" s="1">
        <f t="shared" ca="1" si="21"/>
        <v>20</v>
      </c>
      <c r="I156" s="8">
        <f t="shared" ca="1" si="22"/>
        <v>1200</v>
      </c>
    </row>
    <row r="157" spans="1:9" x14ac:dyDescent="0.3">
      <c r="A157" t="str">
        <f t="shared" ca="1" si="17"/>
        <v>EI7722</v>
      </c>
      <c r="B157" t="s">
        <v>51</v>
      </c>
      <c r="C157" t="str">
        <f t="shared" ca="1" si="18"/>
        <v>Santa Rosa</v>
      </c>
      <c r="D157" t="str">
        <f t="shared" ca="1" si="23"/>
        <v>AXI26278</v>
      </c>
      <c r="E157" t="str">
        <f t="shared" ca="1" si="16"/>
        <v>Hotsilog</v>
      </c>
      <c r="F157" s="8">
        <f t="shared" ca="1" si="19"/>
        <v>70</v>
      </c>
      <c r="G157">
        <f t="shared" ca="1" si="20"/>
        <v>5</v>
      </c>
      <c r="H157" s="1">
        <f t="shared" ca="1" si="21"/>
        <v>20</v>
      </c>
      <c r="I157" s="8">
        <f t="shared" ca="1" si="22"/>
        <v>280</v>
      </c>
    </row>
    <row r="158" spans="1:9" x14ac:dyDescent="0.3">
      <c r="A158" t="str">
        <f t="shared" ca="1" si="17"/>
        <v>EI7806</v>
      </c>
      <c r="B158" t="s">
        <v>52</v>
      </c>
      <c r="C158" t="str">
        <f t="shared" ca="1" si="18"/>
        <v>Pakil</v>
      </c>
      <c r="D158" t="str">
        <f t="shared" ca="1" si="23"/>
        <v>AXI37260</v>
      </c>
      <c r="E158" t="str">
        <f t="shared" ca="1" si="16"/>
        <v>Porksilog</v>
      </c>
      <c r="F158" s="8">
        <f t="shared" ca="1" si="19"/>
        <v>75</v>
      </c>
      <c r="G158">
        <f t="shared" ca="1" si="20"/>
        <v>10</v>
      </c>
      <c r="H158" s="1">
        <f t="shared" ca="1" si="21"/>
        <v>40</v>
      </c>
      <c r="I158" s="8">
        <f t="shared" ca="1" si="22"/>
        <v>450</v>
      </c>
    </row>
    <row r="159" spans="1:9" x14ac:dyDescent="0.3">
      <c r="A159" t="str">
        <f t="shared" ca="1" si="17"/>
        <v>EI8338</v>
      </c>
      <c r="B159" t="s">
        <v>52</v>
      </c>
      <c r="C159" t="str">
        <f t="shared" ca="1" si="18"/>
        <v>Calamba</v>
      </c>
      <c r="D159" t="str">
        <f t="shared" ca="1" si="23"/>
        <v>AXI87905</v>
      </c>
      <c r="E159" t="str">
        <f t="shared" ca="1" si="16"/>
        <v>Azucarera</v>
      </c>
      <c r="F159" s="8">
        <f t="shared" ca="1" si="19"/>
        <v>150</v>
      </c>
      <c r="G159">
        <f t="shared" ca="1" si="20"/>
        <v>8</v>
      </c>
      <c r="H159" s="1">
        <f t="shared" ca="1" si="21"/>
        <v>20</v>
      </c>
      <c r="I159" s="8">
        <f t="shared" ca="1" si="22"/>
        <v>960</v>
      </c>
    </row>
    <row r="160" spans="1:9" x14ac:dyDescent="0.3">
      <c r="A160" t="str">
        <f t="shared" ca="1" si="17"/>
        <v>EI9147</v>
      </c>
      <c r="B160" t="s">
        <v>52</v>
      </c>
      <c r="C160" t="str">
        <f t="shared" ca="1" si="18"/>
        <v>Lumban</v>
      </c>
      <c r="D160" t="str">
        <f t="shared" ca="1" si="23"/>
        <v>AXI17423</v>
      </c>
      <c r="E160" t="str">
        <f t="shared" ca="1" si="16"/>
        <v>Mami</v>
      </c>
      <c r="F160" s="8">
        <f t="shared" ca="1" si="19"/>
        <v>65</v>
      </c>
      <c r="G160">
        <f t="shared" ca="1" si="20"/>
        <v>7</v>
      </c>
      <c r="H160" s="1">
        <f t="shared" ca="1" si="21"/>
        <v>30</v>
      </c>
      <c r="I160" s="8">
        <f t="shared" ca="1" si="22"/>
        <v>318.5</v>
      </c>
    </row>
    <row r="161" spans="1:9" x14ac:dyDescent="0.3">
      <c r="A161" t="str">
        <f t="shared" ca="1" si="17"/>
        <v>EI9361</v>
      </c>
      <c r="B161" t="s">
        <v>52</v>
      </c>
      <c r="C161" t="str">
        <f t="shared" ca="1" si="18"/>
        <v>Lumban</v>
      </c>
      <c r="D161" t="str">
        <f t="shared" ca="1" si="23"/>
        <v>AXI19876</v>
      </c>
      <c r="E161" t="str">
        <f t="shared" ca="1" si="16"/>
        <v>Hotsilog</v>
      </c>
      <c r="F161" s="8">
        <f t="shared" ca="1" si="19"/>
        <v>70</v>
      </c>
      <c r="G161">
        <f t="shared" ca="1" si="20"/>
        <v>1</v>
      </c>
      <c r="H161" s="1">
        <f t="shared" ca="1" si="21"/>
        <v>40</v>
      </c>
      <c r="I161" s="8">
        <f t="shared" ca="1" si="22"/>
        <v>42</v>
      </c>
    </row>
    <row r="162" spans="1:9" x14ac:dyDescent="0.3">
      <c r="A162" t="str">
        <f t="shared" ca="1" si="17"/>
        <v>EI8170</v>
      </c>
      <c r="B162" t="s">
        <v>52</v>
      </c>
      <c r="C162" t="str">
        <f t="shared" ca="1" si="18"/>
        <v>Victoria</v>
      </c>
      <c r="D162" t="str">
        <f t="shared" ca="1" si="23"/>
        <v>AXI28982</v>
      </c>
      <c r="E162" t="str">
        <f t="shared" ca="1" si="16"/>
        <v>Azucarera</v>
      </c>
      <c r="F162" s="8">
        <f t="shared" ca="1" si="19"/>
        <v>150</v>
      </c>
      <c r="G162">
        <f t="shared" ca="1" si="20"/>
        <v>2</v>
      </c>
      <c r="H162" s="1">
        <f t="shared" ca="1" si="21"/>
        <v>40</v>
      </c>
      <c r="I162" s="8">
        <f t="shared" ca="1" si="22"/>
        <v>180</v>
      </c>
    </row>
    <row r="163" spans="1:9" x14ac:dyDescent="0.3">
      <c r="A163" t="str">
        <f t="shared" ca="1" si="17"/>
        <v>EI1582</v>
      </c>
      <c r="B163" t="s">
        <v>24</v>
      </c>
      <c r="C163" t="str">
        <f t="shared" ca="1" si="18"/>
        <v>Victoria</v>
      </c>
      <c r="D163" t="str">
        <f t="shared" ca="1" si="23"/>
        <v>AXI57266</v>
      </c>
      <c r="E163" t="str">
        <f t="shared" ca="1" si="16"/>
        <v>Binagoongan</v>
      </c>
      <c r="F163" s="8">
        <f t="shared" ca="1" si="19"/>
        <v>80</v>
      </c>
      <c r="G163">
        <f t="shared" ca="1" si="20"/>
        <v>1</v>
      </c>
      <c r="H163" s="1">
        <f t="shared" ca="1" si="21"/>
        <v>20</v>
      </c>
      <c r="I163" s="8">
        <f t="shared" ca="1" si="22"/>
        <v>64</v>
      </c>
    </row>
    <row r="164" spans="1:9" x14ac:dyDescent="0.3">
      <c r="A164" t="str">
        <f t="shared" ca="1" si="17"/>
        <v>EI6268</v>
      </c>
      <c r="B164" t="s">
        <v>25</v>
      </c>
      <c r="C164" t="str">
        <f t="shared" ca="1" si="18"/>
        <v>Victoria</v>
      </c>
      <c r="D164" t="str">
        <f t="shared" ca="1" si="23"/>
        <v>AXI43528</v>
      </c>
      <c r="E164" t="str">
        <f t="shared" ca="1" si="16"/>
        <v>Paksiw</v>
      </c>
      <c r="F164" s="8">
        <f t="shared" ca="1" si="19"/>
        <v>75</v>
      </c>
      <c r="G164">
        <f t="shared" ca="1" si="20"/>
        <v>2</v>
      </c>
      <c r="H164" s="1">
        <f t="shared" ca="1" si="21"/>
        <v>30</v>
      </c>
      <c r="I164" s="8">
        <f t="shared" ca="1" si="22"/>
        <v>105</v>
      </c>
    </row>
    <row r="165" spans="1:9" x14ac:dyDescent="0.3">
      <c r="A165" t="str">
        <f t="shared" ca="1" si="17"/>
        <v>EI8782</v>
      </c>
      <c r="B165" t="s">
        <v>26</v>
      </c>
      <c r="C165" t="str">
        <f t="shared" ca="1" si="18"/>
        <v>Paete</v>
      </c>
      <c r="D165" t="str">
        <f t="shared" ca="1" si="23"/>
        <v>AXI62435</v>
      </c>
      <c r="E165" t="str">
        <f t="shared" ca="1" si="16"/>
        <v>Softdrinks</v>
      </c>
      <c r="F165" s="8">
        <f t="shared" ca="1" si="19"/>
        <v>30</v>
      </c>
      <c r="G165">
        <f t="shared" ca="1" si="20"/>
        <v>3</v>
      </c>
      <c r="H165" s="1">
        <f t="shared" ca="1" si="21"/>
        <v>40</v>
      </c>
      <c r="I165" s="8">
        <f t="shared" ca="1" si="22"/>
        <v>54</v>
      </c>
    </row>
    <row r="166" spans="1:9" x14ac:dyDescent="0.3">
      <c r="A166" t="str">
        <f t="shared" ca="1" si="17"/>
        <v>EI4657</v>
      </c>
      <c r="B166" t="s">
        <v>27</v>
      </c>
      <c r="C166" t="str">
        <f t="shared" ca="1" si="18"/>
        <v>Santa Rosa</v>
      </c>
      <c r="D166" t="str">
        <f t="shared" ca="1" si="23"/>
        <v>AXI29885</v>
      </c>
      <c r="E166" t="str">
        <f t="shared" ca="1" si="16"/>
        <v>Softdrinks</v>
      </c>
      <c r="F166" s="8">
        <f t="shared" ca="1" si="19"/>
        <v>30</v>
      </c>
      <c r="G166">
        <f t="shared" ca="1" si="20"/>
        <v>5</v>
      </c>
      <c r="H166" s="1">
        <f t="shared" ca="1" si="21"/>
        <v>30</v>
      </c>
      <c r="I166" s="8">
        <f t="shared" ca="1" si="22"/>
        <v>105</v>
      </c>
    </row>
    <row r="167" spans="1:9" x14ac:dyDescent="0.3">
      <c r="A167" t="str">
        <f t="shared" ca="1" si="17"/>
        <v>EI6849</v>
      </c>
      <c r="B167" t="s">
        <v>35</v>
      </c>
      <c r="C167" t="str">
        <f t="shared" ca="1" si="18"/>
        <v>Pakil</v>
      </c>
      <c r="D167" t="str">
        <f t="shared" ca="1" si="23"/>
        <v>AXI55819</v>
      </c>
      <c r="E167" t="str">
        <f t="shared" ca="1" si="16"/>
        <v>Porksilog</v>
      </c>
      <c r="F167" s="8">
        <f t="shared" ca="1" si="19"/>
        <v>75</v>
      </c>
      <c r="G167">
        <f t="shared" ca="1" si="20"/>
        <v>6</v>
      </c>
      <c r="H167" s="1">
        <f t="shared" ca="1" si="21"/>
        <v>30</v>
      </c>
      <c r="I167" s="8">
        <f t="shared" ca="1" si="22"/>
        <v>315</v>
      </c>
    </row>
    <row r="168" spans="1:9" x14ac:dyDescent="0.3">
      <c r="A168" t="str">
        <f t="shared" ca="1" si="17"/>
        <v>EI8856</v>
      </c>
      <c r="B168" t="s">
        <v>36</v>
      </c>
      <c r="C168" t="str">
        <f t="shared" ca="1" si="18"/>
        <v>Paete</v>
      </c>
      <c r="D168" t="str">
        <f t="shared" ca="1" si="23"/>
        <v>AXI21232</v>
      </c>
      <c r="E168" t="str">
        <f t="shared" ca="1" si="16"/>
        <v>Longsilog</v>
      </c>
      <c r="F168" s="8">
        <f t="shared" ca="1" si="19"/>
        <v>75</v>
      </c>
      <c r="G168">
        <f t="shared" ca="1" si="20"/>
        <v>4</v>
      </c>
      <c r="H168" s="1">
        <f t="shared" ca="1" si="21"/>
        <v>30</v>
      </c>
      <c r="I168" s="8">
        <f t="shared" ca="1" si="22"/>
        <v>210</v>
      </c>
    </row>
    <row r="169" spans="1:9" x14ac:dyDescent="0.3">
      <c r="A169" t="str">
        <f t="shared" ca="1" si="17"/>
        <v>EI5532</v>
      </c>
      <c r="B169" t="s">
        <v>37</v>
      </c>
      <c r="C169" t="str">
        <f t="shared" ca="1" si="18"/>
        <v>Cabuyao</v>
      </c>
      <c r="D169" t="str">
        <f t="shared" ca="1" si="23"/>
        <v>AXI84967</v>
      </c>
      <c r="E169" t="str">
        <f t="shared" ca="1" si="16"/>
        <v>Binagoongan</v>
      </c>
      <c r="F169" s="8">
        <f t="shared" ca="1" si="19"/>
        <v>80</v>
      </c>
      <c r="G169">
        <f t="shared" ca="1" si="20"/>
        <v>2</v>
      </c>
      <c r="H169" s="1">
        <f t="shared" ca="1" si="21"/>
        <v>20</v>
      </c>
      <c r="I169" s="8">
        <f t="shared" ca="1" si="22"/>
        <v>128</v>
      </c>
    </row>
    <row r="170" spans="1:9" x14ac:dyDescent="0.3">
      <c r="A170" t="str">
        <f t="shared" ca="1" si="17"/>
        <v>EI9664</v>
      </c>
      <c r="B170" t="s">
        <v>34</v>
      </c>
      <c r="C170" t="str">
        <f t="shared" ca="1" si="18"/>
        <v>Lumban</v>
      </c>
      <c r="D170" t="str">
        <f t="shared" ca="1" si="23"/>
        <v>AXI53044</v>
      </c>
      <c r="E170" t="str">
        <f t="shared" ca="1" si="16"/>
        <v>Mami</v>
      </c>
      <c r="F170" s="8">
        <f t="shared" ca="1" si="19"/>
        <v>65</v>
      </c>
      <c r="G170">
        <f t="shared" ca="1" si="20"/>
        <v>5</v>
      </c>
      <c r="H170" s="1">
        <f t="shared" ca="1" si="21"/>
        <v>40</v>
      </c>
      <c r="I170" s="8">
        <f t="shared" ca="1" si="22"/>
        <v>195</v>
      </c>
    </row>
    <row r="171" spans="1:9" x14ac:dyDescent="0.3">
      <c r="A171" t="str">
        <f t="shared" ca="1" si="17"/>
        <v>EI1554</v>
      </c>
      <c r="B171" t="s">
        <v>34</v>
      </c>
      <c r="C171" t="str">
        <f t="shared" ca="1" si="18"/>
        <v>San Pablo</v>
      </c>
      <c r="D171" t="str">
        <f t="shared" ca="1" si="23"/>
        <v>AXI47611</v>
      </c>
      <c r="E171" t="str">
        <f t="shared" ca="1" si="16"/>
        <v>Mami</v>
      </c>
      <c r="F171" s="8">
        <f t="shared" ca="1" si="19"/>
        <v>65</v>
      </c>
      <c r="G171">
        <f t="shared" ca="1" si="20"/>
        <v>9</v>
      </c>
      <c r="H171" s="1">
        <f t="shared" ca="1" si="21"/>
        <v>30</v>
      </c>
      <c r="I171" s="8">
        <f t="shared" ca="1" si="22"/>
        <v>409.5</v>
      </c>
    </row>
    <row r="172" spans="1:9" x14ac:dyDescent="0.3">
      <c r="A172" t="str">
        <f t="shared" ca="1" si="17"/>
        <v>EI8792</v>
      </c>
      <c r="B172" t="s">
        <v>34</v>
      </c>
      <c r="C172" t="str">
        <f t="shared" ca="1" si="18"/>
        <v>San Pablo</v>
      </c>
      <c r="D172" t="str">
        <f t="shared" ca="1" si="23"/>
        <v>AXI26941</v>
      </c>
      <c r="E172" t="str">
        <f t="shared" ca="1" si="16"/>
        <v>Binagoongan</v>
      </c>
      <c r="F172" s="8">
        <f t="shared" ca="1" si="19"/>
        <v>80</v>
      </c>
      <c r="G172">
        <f t="shared" ca="1" si="20"/>
        <v>6</v>
      </c>
      <c r="H172" s="1">
        <f t="shared" ca="1" si="21"/>
        <v>30</v>
      </c>
      <c r="I172" s="8">
        <f t="shared" ca="1" si="22"/>
        <v>336</v>
      </c>
    </row>
    <row r="173" spans="1:9" x14ac:dyDescent="0.3">
      <c r="A173" t="str">
        <f t="shared" ca="1" si="17"/>
        <v>EI5696</v>
      </c>
      <c r="B173" t="s">
        <v>30</v>
      </c>
      <c r="C173" t="str">
        <f t="shared" ca="1" si="18"/>
        <v>Pakil</v>
      </c>
      <c r="D173" t="str">
        <f t="shared" ca="1" si="23"/>
        <v>AXI47073</v>
      </c>
      <c r="E173" t="str">
        <f t="shared" ca="1" si="16"/>
        <v>Sinigang</v>
      </c>
      <c r="F173" s="8">
        <f t="shared" ca="1" si="19"/>
        <v>70</v>
      </c>
      <c r="G173">
        <f t="shared" ca="1" si="20"/>
        <v>4</v>
      </c>
      <c r="H173" s="1">
        <f t="shared" ca="1" si="21"/>
        <v>30</v>
      </c>
      <c r="I173" s="8">
        <f t="shared" ca="1" si="22"/>
        <v>196</v>
      </c>
    </row>
    <row r="174" spans="1:9" x14ac:dyDescent="0.3">
      <c r="A174" t="str">
        <f t="shared" ca="1" si="17"/>
        <v>EI4853</v>
      </c>
      <c r="B174" t="s">
        <v>31</v>
      </c>
      <c r="C174" t="str">
        <f t="shared" ca="1" si="18"/>
        <v>San Pablo</v>
      </c>
      <c r="D174" t="str">
        <f t="shared" ca="1" si="23"/>
        <v>AXI74587</v>
      </c>
      <c r="E174" t="str">
        <f t="shared" ca="1" si="16"/>
        <v>Sinigang</v>
      </c>
      <c r="F174" s="8">
        <f t="shared" ca="1" si="19"/>
        <v>70</v>
      </c>
      <c r="G174">
        <f t="shared" ca="1" si="20"/>
        <v>10</v>
      </c>
      <c r="H174" s="1">
        <f t="shared" ca="1" si="21"/>
        <v>30</v>
      </c>
      <c r="I174" s="8">
        <f t="shared" ca="1" si="22"/>
        <v>490</v>
      </c>
    </row>
    <row r="175" spans="1:9" x14ac:dyDescent="0.3">
      <c r="A175" t="str">
        <f t="shared" ca="1" si="17"/>
        <v>EI6290</v>
      </c>
      <c r="B175" t="s">
        <v>32</v>
      </c>
      <c r="C175" t="str">
        <f t="shared" ca="1" si="18"/>
        <v>Paete</v>
      </c>
      <c r="D175" t="str">
        <f t="shared" ca="1" si="23"/>
        <v>AXI69881</v>
      </c>
      <c r="E175" t="str">
        <f t="shared" ca="1" si="16"/>
        <v>Porksilog</v>
      </c>
      <c r="F175" s="8">
        <f t="shared" ca="1" si="19"/>
        <v>75</v>
      </c>
      <c r="G175">
        <f t="shared" ca="1" si="20"/>
        <v>7</v>
      </c>
      <c r="H175" s="1">
        <f t="shared" ca="1" si="21"/>
        <v>40</v>
      </c>
      <c r="I175" s="8">
        <f t="shared" ca="1" si="22"/>
        <v>315</v>
      </c>
    </row>
    <row r="176" spans="1:9" x14ac:dyDescent="0.3">
      <c r="A176" t="str">
        <f t="shared" ca="1" si="17"/>
        <v>EI3878</v>
      </c>
      <c r="B176" t="s">
        <v>33</v>
      </c>
      <c r="C176" t="str">
        <f t="shared" ca="1" si="18"/>
        <v>San Pablo</v>
      </c>
      <c r="D176" t="str">
        <f t="shared" ca="1" si="23"/>
        <v>AXI25264</v>
      </c>
      <c r="E176" t="str">
        <f t="shared" ca="1" si="16"/>
        <v>Tapsilog</v>
      </c>
      <c r="F176" s="8">
        <f t="shared" ca="1" si="19"/>
        <v>75</v>
      </c>
      <c r="G176">
        <f t="shared" ca="1" si="20"/>
        <v>3</v>
      </c>
      <c r="H176" s="1">
        <f t="shared" ca="1" si="21"/>
        <v>40</v>
      </c>
      <c r="I176" s="8">
        <f t="shared" ca="1" si="22"/>
        <v>135</v>
      </c>
    </row>
    <row r="177" spans="1:9" x14ac:dyDescent="0.3">
      <c r="A177" t="str">
        <f t="shared" ca="1" si="17"/>
        <v>EI1935</v>
      </c>
      <c r="B177" t="s">
        <v>33</v>
      </c>
      <c r="C177" t="str">
        <f t="shared" ca="1" si="18"/>
        <v>Victoria</v>
      </c>
      <c r="D177" t="str">
        <f t="shared" ca="1" si="23"/>
        <v>AXI55345</v>
      </c>
      <c r="E177" t="str">
        <f t="shared" ca="1" si="16"/>
        <v>Bopis</v>
      </c>
      <c r="F177" s="8">
        <f t="shared" ca="1" si="19"/>
        <v>65</v>
      </c>
      <c r="G177">
        <f t="shared" ca="1" si="20"/>
        <v>7</v>
      </c>
      <c r="H177" s="1">
        <f t="shared" ca="1" si="21"/>
        <v>20</v>
      </c>
      <c r="I177" s="8">
        <f t="shared" ca="1" si="22"/>
        <v>364</v>
      </c>
    </row>
    <row r="178" spans="1:9" x14ac:dyDescent="0.3">
      <c r="A178" t="str">
        <f t="shared" ca="1" si="17"/>
        <v>EI6608</v>
      </c>
      <c r="B178" t="s">
        <v>33</v>
      </c>
      <c r="C178" t="str">
        <f t="shared" ca="1" si="18"/>
        <v>Victoria</v>
      </c>
      <c r="D178" t="str">
        <f t="shared" ca="1" si="23"/>
        <v>AXI66072</v>
      </c>
      <c r="E178" t="str">
        <f t="shared" ca="1" si="16"/>
        <v>Sinigang</v>
      </c>
      <c r="F178" s="8">
        <f t="shared" ca="1" si="19"/>
        <v>70</v>
      </c>
      <c r="G178">
        <f t="shared" ca="1" si="20"/>
        <v>9</v>
      </c>
      <c r="H178" s="1">
        <f t="shared" ca="1" si="21"/>
        <v>40</v>
      </c>
      <c r="I178" s="8">
        <f t="shared" ca="1" si="22"/>
        <v>378</v>
      </c>
    </row>
    <row r="179" spans="1:9" x14ac:dyDescent="0.3">
      <c r="A179" t="str">
        <f t="shared" ca="1" si="17"/>
        <v>EI2525</v>
      </c>
      <c r="B179" t="s">
        <v>37</v>
      </c>
      <c r="C179" t="str">
        <f t="shared" ca="1" si="18"/>
        <v>San Pedro</v>
      </c>
      <c r="D179" t="str">
        <f t="shared" ca="1" si="23"/>
        <v>AXI32057</v>
      </c>
      <c r="E179" t="str">
        <f t="shared" ca="1" si="16"/>
        <v>Beef Tapa</v>
      </c>
      <c r="F179" s="8">
        <f t="shared" ca="1" si="19"/>
        <v>80</v>
      </c>
      <c r="G179">
        <f t="shared" ca="1" si="20"/>
        <v>8</v>
      </c>
      <c r="H179" s="1">
        <f t="shared" ca="1" si="21"/>
        <v>40</v>
      </c>
      <c r="I179" s="8">
        <f t="shared" ca="1" si="22"/>
        <v>384</v>
      </c>
    </row>
    <row r="180" spans="1:9" x14ac:dyDescent="0.3">
      <c r="A180" t="str">
        <f t="shared" ca="1" si="17"/>
        <v>EI1368</v>
      </c>
      <c r="B180" t="s">
        <v>37</v>
      </c>
      <c r="C180" t="str">
        <f t="shared" ca="1" si="18"/>
        <v>Paete</v>
      </c>
      <c r="D180" t="str">
        <f t="shared" ca="1" si="23"/>
        <v>AXI77403</v>
      </c>
      <c r="E180" t="str">
        <f t="shared" ca="1" si="16"/>
        <v>Caldereta</v>
      </c>
      <c r="F180" s="8">
        <f t="shared" ca="1" si="19"/>
        <v>75</v>
      </c>
      <c r="G180">
        <f t="shared" ca="1" si="20"/>
        <v>9</v>
      </c>
      <c r="H180" s="1">
        <f t="shared" ca="1" si="21"/>
        <v>30</v>
      </c>
      <c r="I180" s="8">
        <f t="shared" ca="1" si="22"/>
        <v>472.5</v>
      </c>
    </row>
    <row r="181" spans="1:9" x14ac:dyDescent="0.3">
      <c r="A181" t="str">
        <f t="shared" ca="1" si="17"/>
        <v>EI3124</v>
      </c>
      <c r="B181" t="s">
        <v>37</v>
      </c>
      <c r="C181" t="str">
        <f t="shared" ca="1" si="18"/>
        <v>Santa Rosa</v>
      </c>
      <c r="D181" t="str">
        <f t="shared" ca="1" si="23"/>
        <v>AXI10406</v>
      </c>
      <c r="E181" t="str">
        <f t="shared" ca="1" si="16"/>
        <v>Paksiw</v>
      </c>
      <c r="F181" s="8">
        <f t="shared" ca="1" si="19"/>
        <v>75</v>
      </c>
      <c r="G181">
        <f t="shared" ca="1" si="20"/>
        <v>6</v>
      </c>
      <c r="H181" s="1">
        <f t="shared" ca="1" si="21"/>
        <v>30</v>
      </c>
      <c r="I181" s="8">
        <f t="shared" ca="1" si="22"/>
        <v>315</v>
      </c>
    </row>
    <row r="182" spans="1:9" x14ac:dyDescent="0.3">
      <c r="A182" t="str">
        <f t="shared" ca="1" si="17"/>
        <v>EI6588</v>
      </c>
      <c r="B182" t="s">
        <v>37</v>
      </c>
      <c r="C182" t="str">
        <f t="shared" ca="1" si="18"/>
        <v>Pakil</v>
      </c>
      <c r="D182" t="str">
        <f t="shared" ca="1" si="23"/>
        <v>AXI6464</v>
      </c>
      <c r="E182" t="str">
        <f t="shared" ca="1" si="16"/>
        <v>Beef Tapa</v>
      </c>
      <c r="F182" s="8">
        <f t="shared" ca="1" si="19"/>
        <v>80</v>
      </c>
      <c r="G182">
        <f t="shared" ca="1" si="20"/>
        <v>5</v>
      </c>
      <c r="H182" s="1">
        <f t="shared" ca="1" si="21"/>
        <v>40</v>
      </c>
      <c r="I182" s="8">
        <f t="shared" ca="1" si="22"/>
        <v>240</v>
      </c>
    </row>
    <row r="183" spans="1:9" x14ac:dyDescent="0.3">
      <c r="A183" t="str">
        <f t="shared" ca="1" si="17"/>
        <v>EI2756</v>
      </c>
      <c r="B183" t="s">
        <v>37</v>
      </c>
      <c r="C183" t="str">
        <f t="shared" ca="1" si="18"/>
        <v>Cabuyao</v>
      </c>
      <c r="D183" t="str">
        <f t="shared" ca="1" si="23"/>
        <v>AXI21049</v>
      </c>
      <c r="E183" t="str">
        <f t="shared" ca="1" si="16"/>
        <v>Menudo</v>
      </c>
      <c r="F183" s="8">
        <f t="shared" ca="1" si="19"/>
        <v>75</v>
      </c>
      <c r="G183">
        <f t="shared" ca="1" si="20"/>
        <v>1</v>
      </c>
      <c r="H183" s="1">
        <f t="shared" ca="1" si="21"/>
        <v>30</v>
      </c>
      <c r="I183" s="8">
        <f t="shared" ca="1" si="22"/>
        <v>52.5</v>
      </c>
    </row>
    <row r="184" spans="1:9" x14ac:dyDescent="0.3">
      <c r="A184" t="str">
        <f t="shared" ca="1" si="17"/>
        <v>EI5057</v>
      </c>
      <c r="B184" t="s">
        <v>52</v>
      </c>
      <c r="C184" t="str">
        <f t="shared" ca="1" si="18"/>
        <v>Santa Rosa</v>
      </c>
      <c r="D184" t="str">
        <f t="shared" ca="1" si="23"/>
        <v>AXI66678</v>
      </c>
      <c r="E184" t="str">
        <f t="shared" ca="1" si="16"/>
        <v>Softdrinks</v>
      </c>
      <c r="F184" s="8">
        <f t="shared" ca="1" si="19"/>
        <v>30</v>
      </c>
      <c r="G184">
        <f t="shared" ca="1" si="20"/>
        <v>6</v>
      </c>
      <c r="H184" s="1">
        <f t="shared" ca="1" si="21"/>
        <v>20</v>
      </c>
      <c r="I184" s="8">
        <f t="shared" ca="1" si="22"/>
        <v>144</v>
      </c>
    </row>
    <row r="185" spans="1:9" x14ac:dyDescent="0.3">
      <c r="A185" t="str">
        <f t="shared" ca="1" si="17"/>
        <v>EI7363</v>
      </c>
      <c r="B185" t="s">
        <v>52</v>
      </c>
      <c r="C185" t="str">
        <f t="shared" ca="1" si="18"/>
        <v>Victoria</v>
      </c>
      <c r="D185" t="str">
        <f t="shared" ca="1" si="23"/>
        <v>AXI77077</v>
      </c>
      <c r="E185" t="str">
        <f t="shared" ca="1" si="16"/>
        <v>Paksiw</v>
      </c>
      <c r="F185" s="8">
        <f t="shared" ca="1" si="19"/>
        <v>75</v>
      </c>
      <c r="G185">
        <f t="shared" ca="1" si="20"/>
        <v>5</v>
      </c>
      <c r="H185" s="1">
        <f t="shared" ca="1" si="21"/>
        <v>30</v>
      </c>
      <c r="I185" s="8">
        <f t="shared" ca="1" si="22"/>
        <v>262.5</v>
      </c>
    </row>
    <row r="186" spans="1:9" x14ac:dyDescent="0.3">
      <c r="A186" t="str">
        <f t="shared" ca="1" si="17"/>
        <v>EI7635</v>
      </c>
      <c r="B186" t="s">
        <v>52</v>
      </c>
      <c r="C186" t="str">
        <f t="shared" ca="1" si="18"/>
        <v>Cabuyao</v>
      </c>
      <c r="D186" t="str">
        <f t="shared" ca="1" si="23"/>
        <v>AXI59577</v>
      </c>
      <c r="E186" t="str">
        <f t="shared" ca="1" si="16"/>
        <v>Binagoongan</v>
      </c>
      <c r="F186" s="8">
        <f t="shared" ca="1" si="19"/>
        <v>80</v>
      </c>
      <c r="G186">
        <f t="shared" ca="1" si="20"/>
        <v>4</v>
      </c>
      <c r="H186" s="1">
        <f t="shared" ca="1" si="21"/>
        <v>20</v>
      </c>
      <c r="I186" s="8">
        <f t="shared" ca="1" si="22"/>
        <v>256</v>
      </c>
    </row>
    <row r="187" spans="1:9" x14ac:dyDescent="0.3">
      <c r="A187" t="str">
        <f t="shared" ca="1" si="17"/>
        <v>EI9791</v>
      </c>
      <c r="B187" t="s">
        <v>52</v>
      </c>
      <c r="C187" t="str">
        <f t="shared" ca="1" si="18"/>
        <v>Pakil</v>
      </c>
      <c r="D187" t="str">
        <f t="shared" ca="1" si="23"/>
        <v>AXI64898</v>
      </c>
      <c r="E187" t="str">
        <f t="shared" ca="1" si="16"/>
        <v>Longsilog</v>
      </c>
      <c r="F187" s="8">
        <f t="shared" ca="1" si="19"/>
        <v>75</v>
      </c>
      <c r="G187">
        <f t="shared" ca="1" si="20"/>
        <v>3</v>
      </c>
      <c r="H187" s="1">
        <f t="shared" ca="1" si="21"/>
        <v>30</v>
      </c>
      <c r="I187" s="8">
        <f t="shared" ca="1" si="22"/>
        <v>157.5</v>
      </c>
    </row>
    <row r="188" spans="1:9" x14ac:dyDescent="0.3">
      <c r="A188" t="str">
        <f t="shared" ca="1" si="17"/>
        <v>EI8841</v>
      </c>
      <c r="B188" t="s">
        <v>52</v>
      </c>
      <c r="C188" t="str">
        <f t="shared" ca="1" si="18"/>
        <v>Cabuyao</v>
      </c>
      <c r="D188" t="str">
        <f t="shared" ca="1" si="23"/>
        <v>AXI69508</v>
      </c>
      <c r="E188" t="str">
        <f t="shared" ca="1" si="16"/>
        <v>Hotsilog</v>
      </c>
      <c r="F188" s="8">
        <f t="shared" ca="1" si="19"/>
        <v>70</v>
      </c>
      <c r="G188">
        <f t="shared" ca="1" si="20"/>
        <v>3</v>
      </c>
      <c r="H188" s="1">
        <f t="shared" ca="1" si="21"/>
        <v>30</v>
      </c>
      <c r="I188" s="8">
        <f t="shared" ca="1" si="22"/>
        <v>147</v>
      </c>
    </row>
    <row r="189" spans="1:9" x14ac:dyDescent="0.3">
      <c r="A189" t="str">
        <f t="shared" ca="1" si="17"/>
        <v>EI5503</v>
      </c>
      <c r="B189" t="s">
        <v>15</v>
      </c>
      <c r="C189" t="str">
        <f t="shared" ca="1" si="18"/>
        <v>Lumban</v>
      </c>
      <c r="D189" t="str">
        <f t="shared" ca="1" si="23"/>
        <v>AXI86736</v>
      </c>
      <c r="E189" t="str">
        <f t="shared" ca="1" si="16"/>
        <v>Goto</v>
      </c>
      <c r="F189" s="8">
        <f t="shared" ca="1" si="19"/>
        <v>80</v>
      </c>
      <c r="G189">
        <f t="shared" ca="1" si="20"/>
        <v>6</v>
      </c>
      <c r="H189" s="1">
        <f t="shared" ca="1" si="21"/>
        <v>40</v>
      </c>
      <c r="I189" s="8">
        <f t="shared" ca="1" si="22"/>
        <v>288</v>
      </c>
    </row>
    <row r="190" spans="1:9" x14ac:dyDescent="0.3">
      <c r="A190" t="str">
        <f t="shared" ca="1" si="17"/>
        <v>EI2027</v>
      </c>
      <c r="B190" t="s">
        <v>15</v>
      </c>
      <c r="C190" t="str">
        <f t="shared" ca="1" si="18"/>
        <v>Victoria</v>
      </c>
      <c r="D190" t="str">
        <f t="shared" ca="1" si="23"/>
        <v>AXI58505</v>
      </c>
      <c r="E190" t="str">
        <f t="shared" ca="1" si="16"/>
        <v>Siomai Rice</v>
      </c>
      <c r="F190" s="8">
        <f t="shared" ca="1" si="19"/>
        <v>70</v>
      </c>
      <c r="G190">
        <f t="shared" ca="1" si="20"/>
        <v>3</v>
      </c>
      <c r="H190" s="1">
        <f t="shared" ca="1" si="21"/>
        <v>30</v>
      </c>
      <c r="I190" s="8">
        <f t="shared" ca="1" si="22"/>
        <v>147</v>
      </c>
    </row>
    <row r="191" spans="1:9" x14ac:dyDescent="0.3">
      <c r="A191" t="str">
        <f t="shared" ca="1" si="17"/>
        <v>EI6952</v>
      </c>
      <c r="B191" t="s">
        <v>15</v>
      </c>
      <c r="C191" t="str">
        <f t="shared" ca="1" si="18"/>
        <v>Lumban</v>
      </c>
      <c r="D191" t="str">
        <f t="shared" ca="1" si="23"/>
        <v>AXI23710</v>
      </c>
      <c r="E191" t="str">
        <f t="shared" ca="1" si="16"/>
        <v>Pork Adobo</v>
      </c>
      <c r="F191" s="8">
        <f t="shared" ca="1" si="19"/>
        <v>80</v>
      </c>
      <c r="G191">
        <f t="shared" ca="1" si="20"/>
        <v>9</v>
      </c>
      <c r="H191" s="1">
        <f t="shared" ca="1" si="21"/>
        <v>30</v>
      </c>
      <c r="I191" s="8">
        <f t="shared" ca="1" si="22"/>
        <v>504</v>
      </c>
    </row>
    <row r="192" spans="1:9" x14ac:dyDescent="0.3">
      <c r="A192" t="str">
        <f t="shared" ca="1" si="17"/>
        <v>EI5174</v>
      </c>
      <c r="B192" t="s">
        <v>15</v>
      </c>
      <c r="C192" t="str">
        <f t="shared" ca="1" si="18"/>
        <v>Lumban</v>
      </c>
      <c r="D192" t="str">
        <f t="shared" ca="1" si="23"/>
        <v>AXI26539</v>
      </c>
      <c r="E192" t="str">
        <f t="shared" ca="1" si="16"/>
        <v>Mami</v>
      </c>
      <c r="F192" s="8">
        <f t="shared" ca="1" si="19"/>
        <v>65</v>
      </c>
      <c r="G192">
        <f t="shared" ca="1" si="20"/>
        <v>3</v>
      </c>
      <c r="H192" s="1">
        <f t="shared" ca="1" si="21"/>
        <v>30</v>
      </c>
      <c r="I192" s="8">
        <f t="shared" ca="1" si="22"/>
        <v>136.5</v>
      </c>
    </row>
    <row r="193" spans="1:9" x14ac:dyDescent="0.3">
      <c r="A193" t="str">
        <f t="shared" ca="1" si="17"/>
        <v>EI7965</v>
      </c>
      <c r="B193" t="s">
        <v>37</v>
      </c>
      <c r="C193" t="str">
        <f t="shared" ca="1" si="18"/>
        <v>Victoria</v>
      </c>
      <c r="D193" t="str">
        <f t="shared" ca="1" si="23"/>
        <v>AXI55001</v>
      </c>
      <c r="E193" t="str">
        <f t="shared" ca="1" si="16"/>
        <v>Siomai Rice</v>
      </c>
      <c r="F193" s="8">
        <f t="shared" ca="1" si="19"/>
        <v>70</v>
      </c>
      <c r="G193">
        <f t="shared" ca="1" si="20"/>
        <v>6</v>
      </c>
      <c r="H193" s="1">
        <f t="shared" ca="1" si="21"/>
        <v>40</v>
      </c>
      <c r="I193" s="8">
        <f t="shared" ca="1" si="22"/>
        <v>252</v>
      </c>
    </row>
    <row r="194" spans="1:9" x14ac:dyDescent="0.3">
      <c r="A194" t="str">
        <f t="shared" ca="1" si="17"/>
        <v>EI4987</v>
      </c>
      <c r="B194" t="s">
        <v>21</v>
      </c>
      <c r="C194" t="str">
        <f t="shared" ca="1" si="18"/>
        <v>Pakil</v>
      </c>
      <c r="D194" t="str">
        <f t="shared" ca="1" si="23"/>
        <v>AXI76715</v>
      </c>
      <c r="E194" t="str">
        <f t="shared" ca="1" si="16"/>
        <v>Siomai Rice</v>
      </c>
      <c r="F194" s="8">
        <f t="shared" ca="1" si="19"/>
        <v>70</v>
      </c>
      <c r="G194">
        <f t="shared" ca="1" si="20"/>
        <v>3</v>
      </c>
      <c r="H194" s="1">
        <f t="shared" ca="1" si="21"/>
        <v>40</v>
      </c>
      <c r="I194" s="8">
        <f t="shared" ca="1" si="22"/>
        <v>126</v>
      </c>
    </row>
    <row r="195" spans="1:9" x14ac:dyDescent="0.3">
      <c r="A195" t="str">
        <f t="shared" ca="1" si="17"/>
        <v>EI2648</v>
      </c>
      <c r="B195" t="s">
        <v>18</v>
      </c>
      <c r="C195" t="str">
        <f t="shared" ca="1" si="18"/>
        <v>San Pablo</v>
      </c>
      <c r="D195" t="str">
        <f t="shared" ca="1" si="23"/>
        <v>AXI45131</v>
      </c>
      <c r="E195" t="str">
        <f t="shared" ref="E195:E258" ca="1" si="24">INDEX($N$3:$N$24,RANDBETWEEN(1,22))</f>
        <v>Paksiw</v>
      </c>
      <c r="F195" s="8">
        <f t="shared" ca="1" si="19"/>
        <v>75</v>
      </c>
      <c r="G195">
        <f t="shared" ca="1" si="20"/>
        <v>9</v>
      </c>
      <c r="H195" s="1">
        <f t="shared" ca="1" si="21"/>
        <v>20</v>
      </c>
      <c r="I195" s="8">
        <f t="shared" ca="1" si="22"/>
        <v>540</v>
      </c>
    </row>
    <row r="196" spans="1:9" x14ac:dyDescent="0.3">
      <c r="A196" t="str">
        <f t="shared" ref="A196:A259" ca="1" si="25">"EI"&amp;RANDBETWEEN(1000,9999)</f>
        <v>EI6410</v>
      </c>
      <c r="B196" t="s">
        <v>15</v>
      </c>
      <c r="C196" t="str">
        <f t="shared" ref="C196:C259" ca="1" si="26">INDEX($Q$3:$Q$11,RANDBETWEEN(1,9))</f>
        <v>San Pedro</v>
      </c>
      <c r="D196" t="str">
        <f t="shared" ca="1" si="23"/>
        <v>AXI64876</v>
      </c>
      <c r="E196" t="str">
        <f t="shared" ca="1" si="24"/>
        <v>Hotsilog</v>
      </c>
      <c r="F196" s="8">
        <f t="shared" ref="F196:F259" ca="1" si="27">VLOOKUP(E196,$N$3:$O$24,2,FALSE)</f>
        <v>70</v>
      </c>
      <c r="G196">
        <f t="shared" ref="G196:G259" ca="1" si="28">RANDBETWEEN(1,10)</f>
        <v>3</v>
      </c>
      <c r="H196" s="1">
        <f t="shared" ref="H196:H259" ca="1" si="29">CHOOSE(RANDBETWEEN(1,3),20,30,40)</f>
        <v>20</v>
      </c>
      <c r="I196" s="8">
        <f t="shared" ref="I196:I259" ca="1" si="30">(F196-((F196*H196)/100))*G196</f>
        <v>168</v>
      </c>
    </row>
    <row r="197" spans="1:9" x14ac:dyDescent="0.3">
      <c r="A197" t="str">
        <f t="shared" ca="1" si="25"/>
        <v>EI8757</v>
      </c>
      <c r="B197" t="s">
        <v>21</v>
      </c>
      <c r="C197" t="str">
        <f t="shared" ca="1" si="26"/>
        <v>San Pedro</v>
      </c>
      <c r="D197" t="str">
        <f t="shared" ca="1" si="23"/>
        <v>AXI45524</v>
      </c>
      <c r="E197" t="str">
        <f t="shared" ca="1" si="24"/>
        <v>Pork Adobo</v>
      </c>
      <c r="F197" s="8">
        <f t="shared" ca="1" si="27"/>
        <v>80</v>
      </c>
      <c r="G197">
        <f t="shared" ca="1" si="28"/>
        <v>10</v>
      </c>
      <c r="H197" s="1">
        <f t="shared" ca="1" si="29"/>
        <v>40</v>
      </c>
      <c r="I197" s="8">
        <f t="shared" ca="1" si="30"/>
        <v>480</v>
      </c>
    </row>
    <row r="198" spans="1:9" x14ac:dyDescent="0.3">
      <c r="A198" t="str">
        <f t="shared" ca="1" si="25"/>
        <v>EI1605</v>
      </c>
      <c r="B198" t="s">
        <v>18</v>
      </c>
      <c r="C198" t="str">
        <f t="shared" ca="1" si="26"/>
        <v>Calamba</v>
      </c>
      <c r="D198" t="str">
        <f t="shared" ca="1" si="23"/>
        <v>AXI82994</v>
      </c>
      <c r="E198" t="str">
        <f t="shared" ca="1" si="24"/>
        <v>Hotsilog</v>
      </c>
      <c r="F198" s="8">
        <f t="shared" ca="1" si="27"/>
        <v>70</v>
      </c>
      <c r="G198">
        <f t="shared" ca="1" si="28"/>
        <v>4</v>
      </c>
      <c r="H198" s="1">
        <f t="shared" ca="1" si="29"/>
        <v>20</v>
      </c>
      <c r="I198" s="8">
        <f t="shared" ca="1" si="30"/>
        <v>224</v>
      </c>
    </row>
    <row r="199" spans="1:9" x14ac:dyDescent="0.3">
      <c r="A199" t="str">
        <f t="shared" ca="1" si="25"/>
        <v>EI7665</v>
      </c>
      <c r="B199" t="s">
        <v>18</v>
      </c>
      <c r="C199" t="str">
        <f t="shared" ca="1" si="26"/>
        <v>Santa Rosa</v>
      </c>
      <c r="D199" t="str">
        <f t="shared" ref="D199:D262" ca="1" si="31">"AXI"&amp;RANDBETWEEN(153,89324)</f>
        <v>AXI63858</v>
      </c>
      <c r="E199" t="str">
        <f t="shared" ca="1" si="24"/>
        <v>Chicksilog</v>
      </c>
      <c r="F199" s="8">
        <f t="shared" ca="1" si="27"/>
        <v>75</v>
      </c>
      <c r="G199">
        <f t="shared" ca="1" si="28"/>
        <v>8</v>
      </c>
      <c r="H199" s="1">
        <f t="shared" ca="1" si="29"/>
        <v>30</v>
      </c>
      <c r="I199" s="8">
        <f t="shared" ca="1" si="30"/>
        <v>420</v>
      </c>
    </row>
    <row r="200" spans="1:9" x14ac:dyDescent="0.3">
      <c r="A200" t="str">
        <f t="shared" ca="1" si="25"/>
        <v>EI2043</v>
      </c>
      <c r="B200" t="s">
        <v>15</v>
      </c>
      <c r="C200" t="str">
        <f t="shared" ca="1" si="26"/>
        <v>Calamba</v>
      </c>
      <c r="D200" t="str">
        <f t="shared" ca="1" si="31"/>
        <v>AXI31624</v>
      </c>
      <c r="E200" t="str">
        <f t="shared" ca="1" si="24"/>
        <v>Mami</v>
      </c>
      <c r="F200" s="8">
        <f t="shared" ca="1" si="27"/>
        <v>65</v>
      </c>
      <c r="G200">
        <f t="shared" ca="1" si="28"/>
        <v>9</v>
      </c>
      <c r="H200" s="1">
        <f t="shared" ca="1" si="29"/>
        <v>20</v>
      </c>
      <c r="I200" s="8">
        <f t="shared" ca="1" si="30"/>
        <v>468</v>
      </c>
    </row>
    <row r="201" spans="1:9" x14ac:dyDescent="0.3">
      <c r="A201" t="str">
        <f t="shared" ca="1" si="25"/>
        <v>EI9413</v>
      </c>
      <c r="B201" t="s">
        <v>16</v>
      </c>
      <c r="C201" t="str">
        <f t="shared" ca="1" si="26"/>
        <v>Cabuyao</v>
      </c>
      <c r="D201" t="str">
        <f t="shared" ca="1" si="31"/>
        <v>AXI77744</v>
      </c>
      <c r="E201" t="str">
        <f t="shared" ca="1" si="24"/>
        <v>Azucarera</v>
      </c>
      <c r="F201" s="8">
        <f t="shared" ca="1" si="27"/>
        <v>150</v>
      </c>
      <c r="G201">
        <f t="shared" ca="1" si="28"/>
        <v>2</v>
      </c>
      <c r="H201" s="1">
        <f t="shared" ca="1" si="29"/>
        <v>20</v>
      </c>
      <c r="I201" s="8">
        <f t="shared" ca="1" si="30"/>
        <v>240</v>
      </c>
    </row>
    <row r="202" spans="1:9" x14ac:dyDescent="0.3">
      <c r="A202" t="str">
        <f t="shared" ca="1" si="25"/>
        <v>EI2752</v>
      </c>
      <c r="B202" t="s">
        <v>17</v>
      </c>
      <c r="C202" t="str">
        <f t="shared" ca="1" si="26"/>
        <v>Victoria</v>
      </c>
      <c r="D202" t="str">
        <f t="shared" ca="1" si="31"/>
        <v>AXI55362</v>
      </c>
      <c r="E202" t="str">
        <f t="shared" ca="1" si="24"/>
        <v>Chicksilog</v>
      </c>
      <c r="F202" s="8">
        <f t="shared" ca="1" si="27"/>
        <v>75</v>
      </c>
      <c r="G202">
        <f t="shared" ca="1" si="28"/>
        <v>2</v>
      </c>
      <c r="H202" s="1">
        <f t="shared" ca="1" si="29"/>
        <v>40</v>
      </c>
      <c r="I202" s="8">
        <f t="shared" ca="1" si="30"/>
        <v>90</v>
      </c>
    </row>
    <row r="203" spans="1:9" x14ac:dyDescent="0.3">
      <c r="A203" t="str">
        <f t="shared" ca="1" si="25"/>
        <v>EI5442</v>
      </c>
      <c r="B203" t="s">
        <v>18</v>
      </c>
      <c r="C203" t="str">
        <f t="shared" ca="1" si="26"/>
        <v>Santa Rosa</v>
      </c>
      <c r="D203" t="str">
        <f t="shared" ca="1" si="31"/>
        <v>AXI57273</v>
      </c>
      <c r="E203" t="str">
        <f t="shared" ca="1" si="24"/>
        <v>Chicksilog</v>
      </c>
      <c r="F203" s="8">
        <f t="shared" ca="1" si="27"/>
        <v>75</v>
      </c>
      <c r="G203">
        <f t="shared" ca="1" si="28"/>
        <v>4</v>
      </c>
      <c r="H203" s="1">
        <f t="shared" ca="1" si="29"/>
        <v>30</v>
      </c>
      <c r="I203" s="8">
        <f t="shared" ca="1" si="30"/>
        <v>210</v>
      </c>
    </row>
    <row r="204" spans="1:9" x14ac:dyDescent="0.3">
      <c r="A204" t="str">
        <f t="shared" ca="1" si="25"/>
        <v>EI2132</v>
      </c>
      <c r="B204" t="s">
        <v>17</v>
      </c>
      <c r="C204" t="str">
        <f t="shared" ca="1" si="26"/>
        <v>Pakil</v>
      </c>
      <c r="D204" t="str">
        <f t="shared" ca="1" si="31"/>
        <v>AXI20916</v>
      </c>
      <c r="E204" t="str">
        <f t="shared" ca="1" si="24"/>
        <v>Porksilog</v>
      </c>
      <c r="F204" s="8">
        <f t="shared" ca="1" si="27"/>
        <v>75</v>
      </c>
      <c r="G204">
        <f t="shared" ca="1" si="28"/>
        <v>6</v>
      </c>
      <c r="H204" s="1">
        <f t="shared" ca="1" si="29"/>
        <v>40</v>
      </c>
      <c r="I204" s="8">
        <f t="shared" ca="1" si="30"/>
        <v>270</v>
      </c>
    </row>
    <row r="205" spans="1:9" x14ac:dyDescent="0.3">
      <c r="A205" t="str">
        <f t="shared" ca="1" si="25"/>
        <v>EI6346</v>
      </c>
      <c r="B205" t="s">
        <v>17</v>
      </c>
      <c r="C205" t="str">
        <f t="shared" ca="1" si="26"/>
        <v>Santa Rosa</v>
      </c>
      <c r="D205" t="str">
        <f t="shared" ca="1" si="31"/>
        <v>AXI83665</v>
      </c>
      <c r="E205" t="str">
        <f t="shared" ca="1" si="24"/>
        <v>Sinigang</v>
      </c>
      <c r="F205" s="8">
        <f t="shared" ca="1" si="27"/>
        <v>70</v>
      </c>
      <c r="G205">
        <f t="shared" ca="1" si="28"/>
        <v>6</v>
      </c>
      <c r="H205" s="1">
        <f t="shared" ca="1" si="29"/>
        <v>30</v>
      </c>
      <c r="I205" s="8">
        <f t="shared" ca="1" si="30"/>
        <v>294</v>
      </c>
    </row>
    <row r="206" spans="1:9" x14ac:dyDescent="0.3">
      <c r="A206" t="str">
        <f t="shared" ca="1" si="25"/>
        <v>EI9973</v>
      </c>
      <c r="B206" t="s">
        <v>17</v>
      </c>
      <c r="C206" t="str">
        <f t="shared" ca="1" si="26"/>
        <v>Victoria</v>
      </c>
      <c r="D206" t="str">
        <f t="shared" ca="1" si="31"/>
        <v>AXI64088</v>
      </c>
      <c r="E206" t="str">
        <f t="shared" ca="1" si="24"/>
        <v>Chicken Adobo</v>
      </c>
      <c r="F206" s="8">
        <f t="shared" ca="1" si="27"/>
        <v>80</v>
      </c>
      <c r="G206">
        <f t="shared" ca="1" si="28"/>
        <v>4</v>
      </c>
      <c r="H206" s="1">
        <f t="shared" ca="1" si="29"/>
        <v>30</v>
      </c>
      <c r="I206" s="8">
        <f t="shared" ca="1" si="30"/>
        <v>224</v>
      </c>
    </row>
    <row r="207" spans="1:9" x14ac:dyDescent="0.3">
      <c r="A207" t="str">
        <f t="shared" ca="1" si="25"/>
        <v>EI8441</v>
      </c>
      <c r="B207" t="s">
        <v>17</v>
      </c>
      <c r="C207" t="str">
        <f t="shared" ca="1" si="26"/>
        <v>Victoria</v>
      </c>
      <c r="D207" t="str">
        <f t="shared" ca="1" si="31"/>
        <v>AXI8174</v>
      </c>
      <c r="E207" t="str">
        <f t="shared" ca="1" si="24"/>
        <v>Tapsilog</v>
      </c>
      <c r="F207" s="8">
        <f t="shared" ca="1" si="27"/>
        <v>75</v>
      </c>
      <c r="G207">
        <f t="shared" ca="1" si="28"/>
        <v>10</v>
      </c>
      <c r="H207" s="1">
        <f t="shared" ca="1" si="29"/>
        <v>40</v>
      </c>
      <c r="I207" s="8">
        <f t="shared" ca="1" si="30"/>
        <v>450</v>
      </c>
    </row>
    <row r="208" spans="1:9" x14ac:dyDescent="0.3">
      <c r="A208" t="str">
        <f t="shared" ca="1" si="25"/>
        <v>EI5687</v>
      </c>
      <c r="B208" t="s">
        <v>17</v>
      </c>
      <c r="C208" t="str">
        <f t="shared" ca="1" si="26"/>
        <v>Victoria</v>
      </c>
      <c r="D208" t="str">
        <f t="shared" ca="1" si="31"/>
        <v>AXI17825</v>
      </c>
      <c r="E208" t="str">
        <f t="shared" ca="1" si="24"/>
        <v>Caldereta</v>
      </c>
      <c r="F208" s="8">
        <f t="shared" ca="1" si="27"/>
        <v>75</v>
      </c>
      <c r="G208">
        <f t="shared" ca="1" si="28"/>
        <v>8</v>
      </c>
      <c r="H208" s="1">
        <f t="shared" ca="1" si="29"/>
        <v>20</v>
      </c>
      <c r="I208" s="8">
        <f t="shared" ca="1" si="30"/>
        <v>480</v>
      </c>
    </row>
    <row r="209" spans="1:9" x14ac:dyDescent="0.3">
      <c r="A209" t="str">
        <f t="shared" ca="1" si="25"/>
        <v>EI4779</v>
      </c>
      <c r="B209" t="s">
        <v>17</v>
      </c>
      <c r="C209" t="str">
        <f t="shared" ca="1" si="26"/>
        <v>Pakil</v>
      </c>
      <c r="D209" t="str">
        <f t="shared" ca="1" si="31"/>
        <v>AXI14804</v>
      </c>
      <c r="E209" t="str">
        <f t="shared" ca="1" si="24"/>
        <v>Porksilog</v>
      </c>
      <c r="F209" s="8">
        <f t="shared" ca="1" si="27"/>
        <v>75</v>
      </c>
      <c r="G209">
        <f t="shared" ca="1" si="28"/>
        <v>1</v>
      </c>
      <c r="H209" s="1">
        <f t="shared" ca="1" si="29"/>
        <v>30</v>
      </c>
      <c r="I209" s="8">
        <f t="shared" ca="1" si="30"/>
        <v>52.5</v>
      </c>
    </row>
    <row r="210" spans="1:9" x14ac:dyDescent="0.3">
      <c r="A210" t="str">
        <f t="shared" ca="1" si="25"/>
        <v>EI6964</v>
      </c>
      <c r="B210" t="s">
        <v>16</v>
      </c>
      <c r="C210" t="str">
        <f t="shared" ca="1" si="26"/>
        <v>Victoria</v>
      </c>
      <c r="D210" t="str">
        <f t="shared" ca="1" si="31"/>
        <v>AXI11199</v>
      </c>
      <c r="E210" t="str">
        <f t="shared" ca="1" si="24"/>
        <v>Hotsilog</v>
      </c>
      <c r="F210" s="8">
        <f t="shared" ca="1" si="27"/>
        <v>70</v>
      </c>
      <c r="G210">
        <f t="shared" ca="1" si="28"/>
        <v>5</v>
      </c>
      <c r="H210" s="1">
        <f t="shared" ca="1" si="29"/>
        <v>20</v>
      </c>
      <c r="I210" s="8">
        <f t="shared" ca="1" si="30"/>
        <v>280</v>
      </c>
    </row>
    <row r="211" spans="1:9" x14ac:dyDescent="0.3">
      <c r="A211" t="str">
        <f t="shared" ca="1" si="25"/>
        <v>EI1652</v>
      </c>
      <c r="B211" t="s">
        <v>16</v>
      </c>
      <c r="C211" t="str">
        <f t="shared" ca="1" si="26"/>
        <v>Lumban</v>
      </c>
      <c r="D211" t="str">
        <f t="shared" ca="1" si="31"/>
        <v>AXI39467</v>
      </c>
      <c r="E211" t="str">
        <f t="shared" ca="1" si="24"/>
        <v>Bopis</v>
      </c>
      <c r="F211" s="8">
        <f t="shared" ca="1" si="27"/>
        <v>65</v>
      </c>
      <c r="G211">
        <f t="shared" ca="1" si="28"/>
        <v>9</v>
      </c>
      <c r="H211" s="1">
        <f t="shared" ca="1" si="29"/>
        <v>30</v>
      </c>
      <c r="I211" s="8">
        <f t="shared" ca="1" si="30"/>
        <v>409.5</v>
      </c>
    </row>
    <row r="212" spans="1:9" x14ac:dyDescent="0.3">
      <c r="A212" t="str">
        <f t="shared" ca="1" si="25"/>
        <v>EI3864</v>
      </c>
      <c r="B212" t="s">
        <v>16</v>
      </c>
      <c r="C212" t="str">
        <f t="shared" ca="1" si="26"/>
        <v>Cabuyao</v>
      </c>
      <c r="D212" t="str">
        <f t="shared" ca="1" si="31"/>
        <v>AXI75468</v>
      </c>
      <c r="E212" t="str">
        <f t="shared" ca="1" si="24"/>
        <v>Ice Cream</v>
      </c>
      <c r="F212" s="8">
        <f t="shared" ca="1" si="27"/>
        <v>25</v>
      </c>
      <c r="G212">
        <f t="shared" ca="1" si="28"/>
        <v>9</v>
      </c>
      <c r="H212" s="1">
        <f t="shared" ca="1" si="29"/>
        <v>20</v>
      </c>
      <c r="I212" s="8">
        <f t="shared" ca="1" si="30"/>
        <v>180</v>
      </c>
    </row>
    <row r="213" spans="1:9" x14ac:dyDescent="0.3">
      <c r="A213" t="str">
        <f t="shared" ca="1" si="25"/>
        <v>EI1875</v>
      </c>
      <c r="B213" t="s">
        <v>16</v>
      </c>
      <c r="C213" t="str">
        <f t="shared" ca="1" si="26"/>
        <v>Cabuyao</v>
      </c>
      <c r="D213" t="str">
        <f t="shared" ca="1" si="31"/>
        <v>AXI19122</v>
      </c>
      <c r="E213" t="str">
        <f t="shared" ca="1" si="24"/>
        <v>Caldereta</v>
      </c>
      <c r="F213" s="8">
        <f t="shared" ca="1" si="27"/>
        <v>75</v>
      </c>
      <c r="G213">
        <f t="shared" ca="1" si="28"/>
        <v>9</v>
      </c>
      <c r="H213" s="1">
        <f t="shared" ca="1" si="29"/>
        <v>30</v>
      </c>
      <c r="I213" s="8">
        <f t="shared" ca="1" si="30"/>
        <v>472.5</v>
      </c>
    </row>
    <row r="214" spans="1:9" x14ac:dyDescent="0.3">
      <c r="A214" t="str">
        <f t="shared" ca="1" si="25"/>
        <v>EI4479</v>
      </c>
      <c r="B214" t="s">
        <v>16</v>
      </c>
      <c r="C214" t="str">
        <f t="shared" ca="1" si="26"/>
        <v>San Pedro</v>
      </c>
      <c r="D214" t="str">
        <f t="shared" ca="1" si="31"/>
        <v>AXI14786</v>
      </c>
      <c r="E214" t="str">
        <f t="shared" ca="1" si="24"/>
        <v>Chicksilog</v>
      </c>
      <c r="F214" s="8">
        <f t="shared" ca="1" si="27"/>
        <v>75</v>
      </c>
      <c r="G214">
        <f t="shared" ca="1" si="28"/>
        <v>3</v>
      </c>
      <c r="H214" s="1">
        <f t="shared" ca="1" si="29"/>
        <v>20</v>
      </c>
      <c r="I214" s="8">
        <f t="shared" ca="1" si="30"/>
        <v>180</v>
      </c>
    </row>
    <row r="215" spans="1:9" x14ac:dyDescent="0.3">
      <c r="A215" t="str">
        <f t="shared" ca="1" si="25"/>
        <v>EI7571</v>
      </c>
      <c r="B215" t="s">
        <v>16</v>
      </c>
      <c r="C215" t="str">
        <f t="shared" ca="1" si="26"/>
        <v>Pakil</v>
      </c>
      <c r="D215" t="str">
        <f t="shared" ca="1" si="31"/>
        <v>AXI87724</v>
      </c>
      <c r="E215" t="str">
        <f t="shared" ca="1" si="24"/>
        <v>Menudo</v>
      </c>
      <c r="F215" s="8">
        <f t="shared" ca="1" si="27"/>
        <v>75</v>
      </c>
      <c r="G215">
        <f t="shared" ca="1" si="28"/>
        <v>7</v>
      </c>
      <c r="H215" s="1">
        <f t="shared" ca="1" si="29"/>
        <v>30</v>
      </c>
      <c r="I215" s="8">
        <f t="shared" ca="1" si="30"/>
        <v>367.5</v>
      </c>
    </row>
    <row r="216" spans="1:9" x14ac:dyDescent="0.3">
      <c r="A216" t="str">
        <f t="shared" ca="1" si="25"/>
        <v>EI7474</v>
      </c>
      <c r="B216" t="s">
        <v>16</v>
      </c>
      <c r="C216" t="str">
        <f t="shared" ca="1" si="26"/>
        <v>Paete</v>
      </c>
      <c r="D216" t="str">
        <f t="shared" ca="1" si="31"/>
        <v>AXI73804</v>
      </c>
      <c r="E216" t="str">
        <f t="shared" ca="1" si="24"/>
        <v>Longsilog</v>
      </c>
      <c r="F216" s="8">
        <f t="shared" ca="1" si="27"/>
        <v>75</v>
      </c>
      <c r="G216">
        <f t="shared" ca="1" si="28"/>
        <v>7</v>
      </c>
      <c r="H216" s="1">
        <f t="shared" ca="1" si="29"/>
        <v>40</v>
      </c>
      <c r="I216" s="8">
        <f t="shared" ca="1" si="30"/>
        <v>315</v>
      </c>
    </row>
    <row r="217" spans="1:9" x14ac:dyDescent="0.3">
      <c r="A217" t="str">
        <f t="shared" ca="1" si="25"/>
        <v>EI1879</v>
      </c>
      <c r="B217" t="s">
        <v>16</v>
      </c>
      <c r="C217" t="str">
        <f t="shared" ca="1" si="26"/>
        <v>Pakil</v>
      </c>
      <c r="D217" t="str">
        <f t="shared" ca="1" si="31"/>
        <v>AXI15555</v>
      </c>
      <c r="E217" t="str">
        <f t="shared" ca="1" si="24"/>
        <v>Longsilog</v>
      </c>
      <c r="F217" s="8">
        <f t="shared" ca="1" si="27"/>
        <v>75</v>
      </c>
      <c r="G217">
        <f t="shared" ca="1" si="28"/>
        <v>9</v>
      </c>
      <c r="H217" s="1">
        <f t="shared" ca="1" si="29"/>
        <v>20</v>
      </c>
      <c r="I217" s="8">
        <f t="shared" ca="1" si="30"/>
        <v>540</v>
      </c>
    </row>
    <row r="218" spans="1:9" x14ac:dyDescent="0.3">
      <c r="A218" t="str">
        <f t="shared" ca="1" si="25"/>
        <v>EI8411</v>
      </c>
      <c r="B218" t="s">
        <v>16</v>
      </c>
      <c r="C218" t="str">
        <f t="shared" ca="1" si="26"/>
        <v>San Pedro</v>
      </c>
      <c r="D218" t="str">
        <f t="shared" ca="1" si="31"/>
        <v>AXI37518</v>
      </c>
      <c r="E218" t="str">
        <f t="shared" ca="1" si="24"/>
        <v>Azucarera</v>
      </c>
      <c r="F218" s="8">
        <f t="shared" ca="1" si="27"/>
        <v>150</v>
      </c>
      <c r="G218">
        <f t="shared" ca="1" si="28"/>
        <v>7</v>
      </c>
      <c r="H218" s="1">
        <f t="shared" ca="1" si="29"/>
        <v>30</v>
      </c>
      <c r="I218" s="8">
        <f t="shared" ca="1" si="30"/>
        <v>735</v>
      </c>
    </row>
    <row r="219" spans="1:9" x14ac:dyDescent="0.3">
      <c r="A219" t="str">
        <f t="shared" ca="1" si="25"/>
        <v>EI3907</v>
      </c>
      <c r="B219" t="s">
        <v>16</v>
      </c>
      <c r="C219" t="str">
        <f t="shared" ca="1" si="26"/>
        <v>Paete</v>
      </c>
      <c r="D219" t="str">
        <f t="shared" ca="1" si="31"/>
        <v>AXI26095</v>
      </c>
      <c r="E219" t="str">
        <f t="shared" ca="1" si="24"/>
        <v>Rice (Half &amp; Full)</v>
      </c>
      <c r="F219" s="8">
        <f t="shared" ca="1" si="27"/>
        <v>12</v>
      </c>
      <c r="G219">
        <f t="shared" ca="1" si="28"/>
        <v>10</v>
      </c>
      <c r="H219" s="1">
        <f t="shared" ca="1" si="29"/>
        <v>40</v>
      </c>
      <c r="I219" s="8">
        <f t="shared" ca="1" si="30"/>
        <v>72</v>
      </c>
    </row>
    <row r="220" spans="1:9" x14ac:dyDescent="0.3">
      <c r="A220" t="str">
        <f t="shared" ca="1" si="25"/>
        <v>EI4032</v>
      </c>
      <c r="B220" t="s">
        <v>16</v>
      </c>
      <c r="C220" t="str">
        <f t="shared" ca="1" si="26"/>
        <v>San Pedro</v>
      </c>
      <c r="D220" t="str">
        <f t="shared" ca="1" si="31"/>
        <v>AXI709</v>
      </c>
      <c r="E220" t="str">
        <f t="shared" ca="1" si="24"/>
        <v>Goto</v>
      </c>
      <c r="F220" s="8">
        <f t="shared" ca="1" si="27"/>
        <v>80</v>
      </c>
      <c r="G220">
        <f t="shared" ca="1" si="28"/>
        <v>6</v>
      </c>
      <c r="H220" s="1">
        <f t="shared" ca="1" si="29"/>
        <v>20</v>
      </c>
      <c r="I220" s="8">
        <f t="shared" ca="1" si="30"/>
        <v>384</v>
      </c>
    </row>
    <row r="221" spans="1:9" x14ac:dyDescent="0.3">
      <c r="A221" t="str">
        <f t="shared" ca="1" si="25"/>
        <v>EI4519</v>
      </c>
      <c r="B221" t="s">
        <v>16</v>
      </c>
      <c r="C221" t="str">
        <f t="shared" ca="1" si="26"/>
        <v>Paete</v>
      </c>
      <c r="D221" t="str">
        <f t="shared" ca="1" si="31"/>
        <v>AXI40633</v>
      </c>
      <c r="E221" t="str">
        <f t="shared" ca="1" si="24"/>
        <v>Ice Cream</v>
      </c>
      <c r="F221" s="8">
        <f t="shared" ca="1" si="27"/>
        <v>25</v>
      </c>
      <c r="G221">
        <f t="shared" ca="1" si="28"/>
        <v>3</v>
      </c>
      <c r="H221" s="1">
        <f t="shared" ca="1" si="29"/>
        <v>30</v>
      </c>
      <c r="I221" s="8">
        <f t="shared" ca="1" si="30"/>
        <v>52.5</v>
      </c>
    </row>
    <row r="222" spans="1:9" x14ac:dyDescent="0.3">
      <c r="A222" t="str">
        <f t="shared" ca="1" si="25"/>
        <v>EI9154</v>
      </c>
      <c r="B222" t="s">
        <v>16</v>
      </c>
      <c r="C222" t="str">
        <f t="shared" ca="1" si="26"/>
        <v>Victoria</v>
      </c>
      <c r="D222" t="str">
        <f t="shared" ca="1" si="31"/>
        <v>AXI25973</v>
      </c>
      <c r="E222" t="str">
        <f t="shared" ca="1" si="24"/>
        <v>Siomai Rice</v>
      </c>
      <c r="F222" s="8">
        <f t="shared" ca="1" si="27"/>
        <v>70</v>
      </c>
      <c r="G222">
        <f t="shared" ca="1" si="28"/>
        <v>8</v>
      </c>
      <c r="H222" s="1">
        <f t="shared" ca="1" si="29"/>
        <v>40</v>
      </c>
      <c r="I222" s="8">
        <f t="shared" ca="1" si="30"/>
        <v>336</v>
      </c>
    </row>
    <row r="223" spans="1:9" x14ac:dyDescent="0.3">
      <c r="A223" t="str">
        <f t="shared" ca="1" si="25"/>
        <v>EI3672</v>
      </c>
      <c r="B223" t="s">
        <v>16</v>
      </c>
      <c r="C223" t="str">
        <f t="shared" ca="1" si="26"/>
        <v>Pakil</v>
      </c>
      <c r="D223" t="str">
        <f t="shared" ca="1" si="31"/>
        <v>AXI22597</v>
      </c>
      <c r="E223" t="str">
        <f t="shared" ca="1" si="24"/>
        <v>Caldereta</v>
      </c>
      <c r="F223" s="8">
        <f t="shared" ca="1" si="27"/>
        <v>75</v>
      </c>
      <c r="G223">
        <f t="shared" ca="1" si="28"/>
        <v>2</v>
      </c>
      <c r="H223" s="1">
        <f t="shared" ca="1" si="29"/>
        <v>40</v>
      </c>
      <c r="I223" s="8">
        <f t="shared" ca="1" si="30"/>
        <v>90</v>
      </c>
    </row>
    <row r="224" spans="1:9" x14ac:dyDescent="0.3">
      <c r="A224" t="str">
        <f t="shared" ca="1" si="25"/>
        <v>EI1484</v>
      </c>
      <c r="B224" t="s">
        <v>16</v>
      </c>
      <c r="C224" t="str">
        <f t="shared" ca="1" si="26"/>
        <v>Victoria</v>
      </c>
      <c r="D224" t="str">
        <f t="shared" ca="1" si="31"/>
        <v>AXI47834</v>
      </c>
      <c r="E224" t="str">
        <f t="shared" ca="1" si="24"/>
        <v>Goto</v>
      </c>
      <c r="F224" s="8">
        <f t="shared" ca="1" si="27"/>
        <v>80</v>
      </c>
      <c r="G224">
        <f t="shared" ca="1" si="28"/>
        <v>3</v>
      </c>
      <c r="H224" s="1">
        <f t="shared" ca="1" si="29"/>
        <v>20</v>
      </c>
      <c r="I224" s="8">
        <f t="shared" ca="1" si="30"/>
        <v>192</v>
      </c>
    </row>
    <row r="225" spans="1:9" x14ac:dyDescent="0.3">
      <c r="A225" t="str">
        <f t="shared" ca="1" si="25"/>
        <v>EI1596</v>
      </c>
      <c r="B225" t="s">
        <v>21</v>
      </c>
      <c r="C225" t="str">
        <f t="shared" ca="1" si="26"/>
        <v>Paete</v>
      </c>
      <c r="D225" t="str">
        <f t="shared" ca="1" si="31"/>
        <v>AXI76462</v>
      </c>
      <c r="E225" t="str">
        <f t="shared" ca="1" si="24"/>
        <v>Paksiw</v>
      </c>
      <c r="F225" s="8">
        <f t="shared" ca="1" si="27"/>
        <v>75</v>
      </c>
      <c r="G225">
        <f t="shared" ca="1" si="28"/>
        <v>6</v>
      </c>
      <c r="H225" s="1">
        <f t="shared" ca="1" si="29"/>
        <v>40</v>
      </c>
      <c r="I225" s="8">
        <f t="shared" ca="1" si="30"/>
        <v>270</v>
      </c>
    </row>
    <row r="226" spans="1:9" x14ac:dyDescent="0.3">
      <c r="A226" t="str">
        <f t="shared" ca="1" si="25"/>
        <v>EI2744</v>
      </c>
      <c r="B226" t="s">
        <v>21</v>
      </c>
      <c r="C226" t="str">
        <f t="shared" ca="1" si="26"/>
        <v>Lumban</v>
      </c>
      <c r="D226" t="str">
        <f t="shared" ca="1" si="31"/>
        <v>AXI12977</v>
      </c>
      <c r="E226" t="str">
        <f t="shared" ca="1" si="24"/>
        <v>Caldereta</v>
      </c>
      <c r="F226" s="8">
        <f t="shared" ca="1" si="27"/>
        <v>75</v>
      </c>
      <c r="G226">
        <f t="shared" ca="1" si="28"/>
        <v>2</v>
      </c>
      <c r="H226" s="1">
        <f t="shared" ca="1" si="29"/>
        <v>30</v>
      </c>
      <c r="I226" s="8">
        <f t="shared" ca="1" si="30"/>
        <v>105</v>
      </c>
    </row>
    <row r="227" spans="1:9" x14ac:dyDescent="0.3">
      <c r="A227" t="str">
        <f t="shared" ca="1" si="25"/>
        <v>EI9432</v>
      </c>
      <c r="B227" t="s">
        <v>21</v>
      </c>
      <c r="C227" t="str">
        <f t="shared" ca="1" si="26"/>
        <v>San Pedro</v>
      </c>
      <c r="D227" t="str">
        <f t="shared" ca="1" si="31"/>
        <v>AXI28555</v>
      </c>
      <c r="E227" t="str">
        <f t="shared" ca="1" si="24"/>
        <v>Rice (Half &amp; Full)</v>
      </c>
      <c r="F227" s="8">
        <f t="shared" ca="1" si="27"/>
        <v>12</v>
      </c>
      <c r="G227">
        <f t="shared" ca="1" si="28"/>
        <v>9</v>
      </c>
      <c r="H227" s="1">
        <f t="shared" ca="1" si="29"/>
        <v>20</v>
      </c>
      <c r="I227" s="8">
        <f t="shared" ca="1" si="30"/>
        <v>86.399999999999991</v>
      </c>
    </row>
    <row r="228" spans="1:9" x14ac:dyDescent="0.3">
      <c r="A228" t="str">
        <f t="shared" ca="1" si="25"/>
        <v>EI1051</v>
      </c>
      <c r="B228" t="s">
        <v>53</v>
      </c>
      <c r="C228" t="str">
        <f t="shared" ca="1" si="26"/>
        <v>Lumban</v>
      </c>
      <c r="D228" t="str">
        <f t="shared" ca="1" si="31"/>
        <v>AXI17374</v>
      </c>
      <c r="E228" t="str">
        <f t="shared" ca="1" si="24"/>
        <v>Goto</v>
      </c>
      <c r="F228" s="8">
        <f t="shared" ca="1" si="27"/>
        <v>80</v>
      </c>
      <c r="G228">
        <f t="shared" ca="1" si="28"/>
        <v>4</v>
      </c>
      <c r="H228" s="1">
        <f t="shared" ca="1" si="29"/>
        <v>30</v>
      </c>
      <c r="I228" s="8">
        <f t="shared" ca="1" si="30"/>
        <v>224</v>
      </c>
    </row>
    <row r="229" spans="1:9" x14ac:dyDescent="0.3">
      <c r="A229" t="str">
        <f t="shared" ca="1" si="25"/>
        <v>EI1266</v>
      </c>
      <c r="B229" t="s">
        <v>49</v>
      </c>
      <c r="C229" t="str">
        <f t="shared" ca="1" si="26"/>
        <v>San Pedro</v>
      </c>
      <c r="D229" t="str">
        <f t="shared" ca="1" si="31"/>
        <v>AXI59736</v>
      </c>
      <c r="E229" t="str">
        <f t="shared" ca="1" si="24"/>
        <v>Pork Adobo</v>
      </c>
      <c r="F229" s="8">
        <f t="shared" ca="1" si="27"/>
        <v>80</v>
      </c>
      <c r="G229">
        <f t="shared" ca="1" si="28"/>
        <v>8</v>
      </c>
      <c r="H229" s="1">
        <f t="shared" ca="1" si="29"/>
        <v>30</v>
      </c>
      <c r="I229" s="8">
        <f t="shared" ca="1" si="30"/>
        <v>448</v>
      </c>
    </row>
    <row r="230" spans="1:9" x14ac:dyDescent="0.3">
      <c r="A230" t="str">
        <f t="shared" ca="1" si="25"/>
        <v>EI4570</v>
      </c>
      <c r="B230" t="s">
        <v>36</v>
      </c>
      <c r="C230" t="str">
        <f t="shared" ca="1" si="26"/>
        <v>Lumban</v>
      </c>
      <c r="D230" t="str">
        <f t="shared" ca="1" si="31"/>
        <v>AXI74391</v>
      </c>
      <c r="E230" t="str">
        <f t="shared" ca="1" si="24"/>
        <v>Chicken Adobo</v>
      </c>
      <c r="F230" s="8">
        <f t="shared" ca="1" si="27"/>
        <v>80</v>
      </c>
      <c r="G230">
        <f t="shared" ca="1" si="28"/>
        <v>6</v>
      </c>
      <c r="H230" s="1">
        <f t="shared" ca="1" si="29"/>
        <v>30</v>
      </c>
      <c r="I230" s="8">
        <f t="shared" ca="1" si="30"/>
        <v>336</v>
      </c>
    </row>
    <row r="231" spans="1:9" x14ac:dyDescent="0.3">
      <c r="A231" t="str">
        <f t="shared" ca="1" si="25"/>
        <v>EI8612</v>
      </c>
      <c r="B231" t="s">
        <v>62</v>
      </c>
      <c r="C231" t="str">
        <f t="shared" ca="1" si="26"/>
        <v>Lumban</v>
      </c>
      <c r="D231" t="str">
        <f t="shared" ca="1" si="31"/>
        <v>AXI63836</v>
      </c>
      <c r="E231" t="str">
        <f t="shared" ca="1" si="24"/>
        <v>Bopis</v>
      </c>
      <c r="F231" s="8">
        <f t="shared" ca="1" si="27"/>
        <v>65</v>
      </c>
      <c r="G231">
        <f t="shared" ca="1" si="28"/>
        <v>3</v>
      </c>
      <c r="H231" s="1">
        <f t="shared" ca="1" si="29"/>
        <v>20</v>
      </c>
      <c r="I231" s="8">
        <f t="shared" ca="1" si="30"/>
        <v>156</v>
      </c>
    </row>
    <row r="232" spans="1:9" x14ac:dyDescent="0.3">
      <c r="A232" t="str">
        <f t="shared" ca="1" si="25"/>
        <v>EI5300</v>
      </c>
      <c r="B232" t="s">
        <v>63</v>
      </c>
      <c r="C232" t="str">
        <f t="shared" ca="1" si="26"/>
        <v>Pakil</v>
      </c>
      <c r="D232" t="str">
        <f t="shared" ca="1" si="31"/>
        <v>AXI32157</v>
      </c>
      <c r="E232" t="str">
        <f t="shared" ca="1" si="24"/>
        <v>Goto</v>
      </c>
      <c r="F232" s="8">
        <f t="shared" ca="1" si="27"/>
        <v>80</v>
      </c>
      <c r="G232">
        <f t="shared" ca="1" si="28"/>
        <v>10</v>
      </c>
      <c r="H232" s="1">
        <f t="shared" ca="1" si="29"/>
        <v>30</v>
      </c>
      <c r="I232" s="8">
        <f t="shared" ca="1" si="30"/>
        <v>560</v>
      </c>
    </row>
    <row r="233" spans="1:9" x14ac:dyDescent="0.3">
      <c r="A233" t="str">
        <f t="shared" ca="1" si="25"/>
        <v>EI3520</v>
      </c>
      <c r="B233" t="s">
        <v>64</v>
      </c>
      <c r="C233" t="str">
        <f t="shared" ca="1" si="26"/>
        <v>San Pedro</v>
      </c>
      <c r="D233" t="str">
        <f t="shared" ca="1" si="31"/>
        <v>AXI51774</v>
      </c>
      <c r="E233" t="str">
        <f t="shared" ca="1" si="24"/>
        <v>Rice (Half &amp; Full)</v>
      </c>
      <c r="F233" s="8">
        <f t="shared" ca="1" si="27"/>
        <v>12</v>
      </c>
      <c r="G233">
        <f t="shared" ca="1" si="28"/>
        <v>2</v>
      </c>
      <c r="H233" s="1">
        <f t="shared" ca="1" si="29"/>
        <v>40</v>
      </c>
      <c r="I233" s="8">
        <f t="shared" ca="1" si="30"/>
        <v>14.4</v>
      </c>
    </row>
    <row r="234" spans="1:9" x14ac:dyDescent="0.3">
      <c r="A234" t="str">
        <f t="shared" ca="1" si="25"/>
        <v>EI6284</v>
      </c>
      <c r="B234" t="s">
        <v>62</v>
      </c>
      <c r="C234" t="str">
        <f t="shared" ca="1" si="26"/>
        <v>Cabuyao</v>
      </c>
      <c r="D234" t="str">
        <f t="shared" ca="1" si="31"/>
        <v>AXI58190</v>
      </c>
      <c r="E234" t="str">
        <f t="shared" ca="1" si="24"/>
        <v>Chicksilog</v>
      </c>
      <c r="F234" s="8">
        <f t="shared" ca="1" si="27"/>
        <v>75</v>
      </c>
      <c r="G234">
        <f t="shared" ca="1" si="28"/>
        <v>9</v>
      </c>
      <c r="H234" s="1">
        <f t="shared" ca="1" si="29"/>
        <v>20</v>
      </c>
      <c r="I234" s="8">
        <f t="shared" ca="1" si="30"/>
        <v>540</v>
      </c>
    </row>
    <row r="235" spans="1:9" x14ac:dyDescent="0.3">
      <c r="A235" t="str">
        <f t="shared" ca="1" si="25"/>
        <v>EI5256</v>
      </c>
      <c r="B235" t="s">
        <v>62</v>
      </c>
      <c r="C235" t="str">
        <f t="shared" ca="1" si="26"/>
        <v>Calamba</v>
      </c>
      <c r="D235" t="str">
        <f t="shared" ca="1" si="31"/>
        <v>AXI11407</v>
      </c>
      <c r="E235" t="str">
        <f t="shared" ca="1" si="24"/>
        <v>Binagoongan</v>
      </c>
      <c r="F235" s="8">
        <f t="shared" ca="1" si="27"/>
        <v>80</v>
      </c>
      <c r="G235">
        <f t="shared" ca="1" si="28"/>
        <v>9</v>
      </c>
      <c r="H235" s="1">
        <f t="shared" ca="1" si="29"/>
        <v>20</v>
      </c>
      <c r="I235" s="8">
        <f t="shared" ca="1" si="30"/>
        <v>576</v>
      </c>
    </row>
    <row r="236" spans="1:9" x14ac:dyDescent="0.3">
      <c r="A236" t="str">
        <f t="shared" ca="1" si="25"/>
        <v>EI3215</v>
      </c>
      <c r="B236" t="s">
        <v>62</v>
      </c>
      <c r="C236" t="str">
        <f t="shared" ca="1" si="26"/>
        <v>Calamba</v>
      </c>
      <c r="D236" t="str">
        <f t="shared" ca="1" si="31"/>
        <v>AXI50301</v>
      </c>
      <c r="E236" t="str">
        <f t="shared" ca="1" si="24"/>
        <v>Chicksilog</v>
      </c>
      <c r="F236" s="8">
        <f t="shared" ca="1" si="27"/>
        <v>75</v>
      </c>
      <c r="G236">
        <f t="shared" ca="1" si="28"/>
        <v>7</v>
      </c>
      <c r="H236" s="1">
        <f t="shared" ca="1" si="29"/>
        <v>20</v>
      </c>
      <c r="I236" s="8">
        <f t="shared" ca="1" si="30"/>
        <v>420</v>
      </c>
    </row>
    <row r="237" spans="1:9" x14ac:dyDescent="0.3">
      <c r="A237" t="str">
        <f t="shared" ca="1" si="25"/>
        <v>EI5635</v>
      </c>
      <c r="B237" t="s">
        <v>62</v>
      </c>
      <c r="C237" t="str">
        <f t="shared" ca="1" si="26"/>
        <v>Calamba</v>
      </c>
      <c r="D237" t="str">
        <f t="shared" ca="1" si="31"/>
        <v>AXI51340</v>
      </c>
      <c r="E237" t="str">
        <f t="shared" ca="1" si="24"/>
        <v>Beef Tapa</v>
      </c>
      <c r="F237" s="8">
        <f t="shared" ca="1" si="27"/>
        <v>80</v>
      </c>
      <c r="G237">
        <f t="shared" ca="1" si="28"/>
        <v>1</v>
      </c>
      <c r="H237" s="1">
        <f t="shared" ca="1" si="29"/>
        <v>30</v>
      </c>
      <c r="I237" s="8">
        <f t="shared" ca="1" si="30"/>
        <v>56</v>
      </c>
    </row>
    <row r="238" spans="1:9" x14ac:dyDescent="0.3">
      <c r="A238" t="str">
        <f t="shared" ca="1" si="25"/>
        <v>EI7418</v>
      </c>
      <c r="B238" t="s">
        <v>62</v>
      </c>
      <c r="C238" t="str">
        <f t="shared" ca="1" si="26"/>
        <v>San Pablo</v>
      </c>
      <c r="D238" t="str">
        <f t="shared" ca="1" si="31"/>
        <v>AXI86178</v>
      </c>
      <c r="E238" t="str">
        <f t="shared" ca="1" si="24"/>
        <v>Sinigang</v>
      </c>
      <c r="F238" s="8">
        <f t="shared" ca="1" si="27"/>
        <v>70</v>
      </c>
      <c r="G238">
        <f t="shared" ca="1" si="28"/>
        <v>5</v>
      </c>
      <c r="H238" s="1">
        <f t="shared" ca="1" si="29"/>
        <v>20</v>
      </c>
      <c r="I238" s="8">
        <f t="shared" ca="1" si="30"/>
        <v>280</v>
      </c>
    </row>
    <row r="239" spans="1:9" x14ac:dyDescent="0.3">
      <c r="A239" t="str">
        <f t="shared" ca="1" si="25"/>
        <v>EI7918</v>
      </c>
      <c r="B239" t="s">
        <v>62</v>
      </c>
      <c r="C239" t="str">
        <f t="shared" ca="1" si="26"/>
        <v>Santa Rosa</v>
      </c>
      <c r="D239" t="str">
        <f t="shared" ca="1" si="31"/>
        <v>AXI79740</v>
      </c>
      <c r="E239" t="str">
        <f t="shared" ca="1" si="24"/>
        <v>Caldereta</v>
      </c>
      <c r="F239" s="8">
        <f t="shared" ca="1" si="27"/>
        <v>75</v>
      </c>
      <c r="G239">
        <f t="shared" ca="1" si="28"/>
        <v>9</v>
      </c>
      <c r="H239" s="1">
        <f t="shared" ca="1" si="29"/>
        <v>40</v>
      </c>
      <c r="I239" s="8">
        <f t="shared" ca="1" si="30"/>
        <v>405</v>
      </c>
    </row>
    <row r="240" spans="1:9" x14ac:dyDescent="0.3">
      <c r="A240" t="str">
        <f t="shared" ca="1" si="25"/>
        <v>EI6712</v>
      </c>
      <c r="B240" t="s">
        <v>62</v>
      </c>
      <c r="C240" t="str">
        <f t="shared" ca="1" si="26"/>
        <v>San Pedro</v>
      </c>
      <c r="D240" t="str">
        <f t="shared" ca="1" si="31"/>
        <v>AXI20619</v>
      </c>
      <c r="E240" t="str">
        <f t="shared" ca="1" si="24"/>
        <v>Chicken Adobo</v>
      </c>
      <c r="F240" s="8">
        <f t="shared" ca="1" si="27"/>
        <v>80</v>
      </c>
      <c r="G240">
        <f t="shared" ca="1" si="28"/>
        <v>8</v>
      </c>
      <c r="H240" s="1">
        <f t="shared" ca="1" si="29"/>
        <v>20</v>
      </c>
      <c r="I240" s="8">
        <f t="shared" ca="1" si="30"/>
        <v>512</v>
      </c>
    </row>
    <row r="241" spans="1:9" x14ac:dyDescent="0.3">
      <c r="A241" t="str">
        <f t="shared" ca="1" si="25"/>
        <v>EI3469</v>
      </c>
      <c r="B241" t="s">
        <v>62</v>
      </c>
      <c r="C241" t="str">
        <f t="shared" ca="1" si="26"/>
        <v>Pakil</v>
      </c>
      <c r="D241" t="str">
        <f t="shared" ca="1" si="31"/>
        <v>AXI86383</v>
      </c>
      <c r="E241" t="str">
        <f t="shared" ca="1" si="24"/>
        <v>Softdrinks</v>
      </c>
      <c r="F241" s="8">
        <f t="shared" ca="1" si="27"/>
        <v>30</v>
      </c>
      <c r="G241">
        <f t="shared" ca="1" si="28"/>
        <v>4</v>
      </c>
      <c r="H241" s="1">
        <f t="shared" ca="1" si="29"/>
        <v>20</v>
      </c>
      <c r="I241" s="8">
        <f t="shared" ca="1" si="30"/>
        <v>96</v>
      </c>
    </row>
    <row r="242" spans="1:9" x14ac:dyDescent="0.3">
      <c r="A242" t="str">
        <f t="shared" ca="1" si="25"/>
        <v>EI3693</v>
      </c>
      <c r="B242" t="s">
        <v>63</v>
      </c>
      <c r="C242" t="str">
        <f t="shared" ca="1" si="26"/>
        <v>Paete</v>
      </c>
      <c r="D242" t="str">
        <f t="shared" ca="1" si="31"/>
        <v>AXI63991</v>
      </c>
      <c r="E242" t="str">
        <f t="shared" ca="1" si="24"/>
        <v>Sinigang</v>
      </c>
      <c r="F242" s="8">
        <f t="shared" ca="1" si="27"/>
        <v>70</v>
      </c>
      <c r="G242">
        <f t="shared" ca="1" si="28"/>
        <v>2</v>
      </c>
      <c r="H242" s="1">
        <f t="shared" ca="1" si="29"/>
        <v>40</v>
      </c>
      <c r="I242" s="8">
        <f t="shared" ca="1" si="30"/>
        <v>84</v>
      </c>
    </row>
    <row r="243" spans="1:9" x14ac:dyDescent="0.3">
      <c r="A243" t="str">
        <f t="shared" ca="1" si="25"/>
        <v>EI5552</v>
      </c>
      <c r="B243" t="s">
        <v>63</v>
      </c>
      <c r="C243" t="str">
        <f t="shared" ca="1" si="26"/>
        <v>Cabuyao</v>
      </c>
      <c r="D243" t="str">
        <f t="shared" ca="1" si="31"/>
        <v>AXI37415</v>
      </c>
      <c r="E243" t="str">
        <f t="shared" ca="1" si="24"/>
        <v>Menudo</v>
      </c>
      <c r="F243" s="8">
        <f t="shared" ca="1" si="27"/>
        <v>75</v>
      </c>
      <c r="G243">
        <f t="shared" ca="1" si="28"/>
        <v>7</v>
      </c>
      <c r="H243" s="1">
        <f t="shared" ca="1" si="29"/>
        <v>30</v>
      </c>
      <c r="I243" s="8">
        <f t="shared" ca="1" si="30"/>
        <v>367.5</v>
      </c>
    </row>
    <row r="244" spans="1:9" x14ac:dyDescent="0.3">
      <c r="A244" t="str">
        <f t="shared" ca="1" si="25"/>
        <v>EI1282</v>
      </c>
      <c r="B244" t="s">
        <v>63</v>
      </c>
      <c r="C244" t="str">
        <f t="shared" ca="1" si="26"/>
        <v>San Pedro</v>
      </c>
      <c r="D244" t="str">
        <f t="shared" ca="1" si="31"/>
        <v>AXI44192</v>
      </c>
      <c r="E244" t="str">
        <f t="shared" ca="1" si="24"/>
        <v>Pares</v>
      </c>
      <c r="F244" s="8">
        <f t="shared" ca="1" si="27"/>
        <v>90</v>
      </c>
      <c r="G244">
        <f t="shared" ca="1" si="28"/>
        <v>10</v>
      </c>
      <c r="H244" s="1">
        <f t="shared" ca="1" si="29"/>
        <v>20</v>
      </c>
      <c r="I244" s="8">
        <f t="shared" ca="1" si="30"/>
        <v>720</v>
      </c>
    </row>
    <row r="245" spans="1:9" x14ac:dyDescent="0.3">
      <c r="A245" t="str">
        <f t="shared" ca="1" si="25"/>
        <v>EI2658</v>
      </c>
      <c r="B245" t="s">
        <v>63</v>
      </c>
      <c r="C245" t="str">
        <f t="shared" ca="1" si="26"/>
        <v>Pakil</v>
      </c>
      <c r="D245" t="str">
        <f t="shared" ca="1" si="31"/>
        <v>AXI83087</v>
      </c>
      <c r="E245" t="str">
        <f t="shared" ca="1" si="24"/>
        <v>Sinigang</v>
      </c>
      <c r="F245" s="8">
        <f t="shared" ca="1" si="27"/>
        <v>70</v>
      </c>
      <c r="G245">
        <f t="shared" ca="1" si="28"/>
        <v>2</v>
      </c>
      <c r="H245" s="1">
        <f t="shared" ca="1" si="29"/>
        <v>40</v>
      </c>
      <c r="I245" s="8">
        <f t="shared" ca="1" si="30"/>
        <v>84</v>
      </c>
    </row>
    <row r="246" spans="1:9" x14ac:dyDescent="0.3">
      <c r="A246" t="str">
        <f t="shared" ca="1" si="25"/>
        <v>EI7542</v>
      </c>
      <c r="B246" t="s">
        <v>63</v>
      </c>
      <c r="C246" t="str">
        <f t="shared" ca="1" si="26"/>
        <v>Lumban</v>
      </c>
      <c r="D246" t="str">
        <f t="shared" ca="1" si="31"/>
        <v>AXI22912</v>
      </c>
      <c r="E246" t="str">
        <f t="shared" ca="1" si="24"/>
        <v>Sinigang</v>
      </c>
      <c r="F246" s="8">
        <f t="shared" ca="1" si="27"/>
        <v>70</v>
      </c>
      <c r="G246">
        <f t="shared" ca="1" si="28"/>
        <v>1</v>
      </c>
      <c r="H246" s="1">
        <f t="shared" ca="1" si="29"/>
        <v>40</v>
      </c>
      <c r="I246" s="8">
        <f t="shared" ca="1" si="30"/>
        <v>42</v>
      </c>
    </row>
    <row r="247" spans="1:9" x14ac:dyDescent="0.3">
      <c r="A247" t="str">
        <f t="shared" ca="1" si="25"/>
        <v>EI5261</v>
      </c>
      <c r="B247" t="s">
        <v>63</v>
      </c>
      <c r="C247" t="str">
        <f t="shared" ca="1" si="26"/>
        <v>Victoria</v>
      </c>
      <c r="D247" t="str">
        <f t="shared" ca="1" si="31"/>
        <v>AXI76323</v>
      </c>
      <c r="E247" t="str">
        <f t="shared" ca="1" si="24"/>
        <v>Softdrinks</v>
      </c>
      <c r="F247" s="8">
        <f t="shared" ca="1" si="27"/>
        <v>30</v>
      </c>
      <c r="G247">
        <f t="shared" ca="1" si="28"/>
        <v>5</v>
      </c>
      <c r="H247" s="1">
        <f t="shared" ca="1" si="29"/>
        <v>30</v>
      </c>
      <c r="I247" s="8">
        <f t="shared" ca="1" si="30"/>
        <v>105</v>
      </c>
    </row>
    <row r="248" spans="1:9" x14ac:dyDescent="0.3">
      <c r="A248" t="str">
        <f t="shared" ca="1" si="25"/>
        <v>EI1046</v>
      </c>
      <c r="B248" t="s">
        <v>62</v>
      </c>
      <c r="C248" t="str">
        <f t="shared" ca="1" si="26"/>
        <v>Victoria</v>
      </c>
      <c r="D248" t="str">
        <f t="shared" ca="1" si="31"/>
        <v>AXI54358</v>
      </c>
      <c r="E248" t="str">
        <f t="shared" ca="1" si="24"/>
        <v>Chicksilog</v>
      </c>
      <c r="F248" s="8">
        <f t="shared" ca="1" si="27"/>
        <v>75</v>
      </c>
      <c r="G248">
        <f t="shared" ca="1" si="28"/>
        <v>7</v>
      </c>
      <c r="H248" s="1">
        <f t="shared" ca="1" si="29"/>
        <v>30</v>
      </c>
      <c r="I248" s="8">
        <f t="shared" ca="1" si="30"/>
        <v>367.5</v>
      </c>
    </row>
    <row r="249" spans="1:9" x14ac:dyDescent="0.3">
      <c r="A249" t="str">
        <f t="shared" ca="1" si="25"/>
        <v>EI8822</v>
      </c>
      <c r="B249" t="s">
        <v>62</v>
      </c>
      <c r="C249" t="str">
        <f t="shared" ca="1" si="26"/>
        <v>Cabuyao</v>
      </c>
      <c r="D249" t="str">
        <f t="shared" ca="1" si="31"/>
        <v>AXI15762</v>
      </c>
      <c r="E249" t="str">
        <f t="shared" ca="1" si="24"/>
        <v>Hotsilog</v>
      </c>
      <c r="F249" s="8">
        <f t="shared" ca="1" si="27"/>
        <v>70</v>
      </c>
      <c r="G249">
        <f t="shared" ca="1" si="28"/>
        <v>3</v>
      </c>
      <c r="H249" s="1">
        <f t="shared" ca="1" si="29"/>
        <v>20</v>
      </c>
      <c r="I249" s="8">
        <f t="shared" ca="1" si="30"/>
        <v>168</v>
      </c>
    </row>
    <row r="250" spans="1:9" x14ac:dyDescent="0.3">
      <c r="A250" t="str">
        <f t="shared" ca="1" si="25"/>
        <v>EI3019</v>
      </c>
      <c r="B250" t="s">
        <v>64</v>
      </c>
      <c r="C250" t="str">
        <f t="shared" ca="1" si="26"/>
        <v>Calamba</v>
      </c>
      <c r="D250" t="str">
        <f t="shared" ca="1" si="31"/>
        <v>AXI60675</v>
      </c>
      <c r="E250" t="str">
        <f t="shared" ca="1" si="24"/>
        <v>Pork Adobo</v>
      </c>
      <c r="F250" s="8">
        <f t="shared" ca="1" si="27"/>
        <v>80</v>
      </c>
      <c r="G250">
        <f t="shared" ca="1" si="28"/>
        <v>10</v>
      </c>
      <c r="H250" s="1">
        <f t="shared" ca="1" si="29"/>
        <v>40</v>
      </c>
      <c r="I250" s="8">
        <f t="shared" ca="1" si="30"/>
        <v>480</v>
      </c>
    </row>
    <row r="251" spans="1:9" x14ac:dyDescent="0.3">
      <c r="A251" t="str">
        <f t="shared" ca="1" si="25"/>
        <v>EI7441</v>
      </c>
      <c r="B251" t="s">
        <v>64</v>
      </c>
      <c r="C251" t="str">
        <f t="shared" ca="1" si="26"/>
        <v>Santa Rosa</v>
      </c>
      <c r="D251" t="str">
        <f t="shared" ca="1" si="31"/>
        <v>AXI5898</v>
      </c>
      <c r="E251" t="str">
        <f t="shared" ca="1" si="24"/>
        <v>Menudo</v>
      </c>
      <c r="F251" s="8">
        <f t="shared" ca="1" si="27"/>
        <v>75</v>
      </c>
      <c r="G251">
        <f t="shared" ca="1" si="28"/>
        <v>2</v>
      </c>
      <c r="H251" s="1">
        <f t="shared" ca="1" si="29"/>
        <v>30</v>
      </c>
      <c r="I251" s="8">
        <f t="shared" ca="1" si="30"/>
        <v>105</v>
      </c>
    </row>
    <row r="252" spans="1:9" x14ac:dyDescent="0.3">
      <c r="A252" t="str">
        <f t="shared" ca="1" si="25"/>
        <v>EI8252</v>
      </c>
      <c r="B252" t="s">
        <v>64</v>
      </c>
      <c r="C252" t="str">
        <f t="shared" ca="1" si="26"/>
        <v>Paete</v>
      </c>
      <c r="D252" t="str">
        <f t="shared" ca="1" si="31"/>
        <v>AXI85401</v>
      </c>
      <c r="E252" t="str">
        <f t="shared" ca="1" si="24"/>
        <v>Softdrinks</v>
      </c>
      <c r="F252" s="8">
        <f t="shared" ca="1" si="27"/>
        <v>30</v>
      </c>
      <c r="G252">
        <f t="shared" ca="1" si="28"/>
        <v>7</v>
      </c>
      <c r="H252" s="1">
        <f t="shared" ca="1" si="29"/>
        <v>30</v>
      </c>
      <c r="I252" s="8">
        <f t="shared" ca="1" si="30"/>
        <v>147</v>
      </c>
    </row>
    <row r="253" spans="1:9" x14ac:dyDescent="0.3">
      <c r="A253" t="str">
        <f t="shared" ca="1" si="25"/>
        <v>EI4082</v>
      </c>
      <c r="B253" t="s">
        <v>64</v>
      </c>
      <c r="C253" t="str">
        <f t="shared" ca="1" si="26"/>
        <v>Cabuyao</v>
      </c>
      <c r="D253" t="str">
        <f t="shared" ca="1" si="31"/>
        <v>AXI11700</v>
      </c>
      <c r="E253" t="str">
        <f t="shared" ca="1" si="24"/>
        <v>Porksilog</v>
      </c>
      <c r="F253" s="8">
        <f t="shared" ca="1" si="27"/>
        <v>75</v>
      </c>
      <c r="G253">
        <f t="shared" ca="1" si="28"/>
        <v>10</v>
      </c>
      <c r="H253" s="1">
        <f t="shared" ca="1" si="29"/>
        <v>20</v>
      </c>
      <c r="I253" s="8">
        <f t="shared" ca="1" si="30"/>
        <v>600</v>
      </c>
    </row>
    <row r="254" spans="1:9" x14ac:dyDescent="0.3">
      <c r="A254" t="str">
        <f t="shared" ca="1" si="25"/>
        <v>EI8125</v>
      </c>
      <c r="B254" t="s">
        <v>64</v>
      </c>
      <c r="C254" t="str">
        <f t="shared" ca="1" si="26"/>
        <v>Santa Rosa</v>
      </c>
      <c r="D254" t="str">
        <f t="shared" ca="1" si="31"/>
        <v>AXI84211</v>
      </c>
      <c r="E254" t="str">
        <f t="shared" ca="1" si="24"/>
        <v>Sinigang</v>
      </c>
      <c r="F254" s="8">
        <f t="shared" ca="1" si="27"/>
        <v>70</v>
      </c>
      <c r="G254">
        <f t="shared" ca="1" si="28"/>
        <v>2</v>
      </c>
      <c r="H254" s="1">
        <f t="shared" ca="1" si="29"/>
        <v>40</v>
      </c>
      <c r="I254" s="8">
        <f t="shared" ca="1" si="30"/>
        <v>84</v>
      </c>
    </row>
    <row r="255" spans="1:9" x14ac:dyDescent="0.3">
      <c r="A255" t="str">
        <f t="shared" ca="1" si="25"/>
        <v>EI1298</v>
      </c>
      <c r="B255" t="s">
        <v>36</v>
      </c>
      <c r="C255" t="str">
        <f t="shared" ca="1" si="26"/>
        <v>San Pedro</v>
      </c>
      <c r="D255" t="str">
        <f t="shared" ca="1" si="31"/>
        <v>AXI46309</v>
      </c>
      <c r="E255" t="str">
        <f t="shared" ca="1" si="24"/>
        <v>Pares</v>
      </c>
      <c r="F255" s="8">
        <f t="shared" ca="1" si="27"/>
        <v>90</v>
      </c>
      <c r="G255">
        <f t="shared" ca="1" si="28"/>
        <v>5</v>
      </c>
      <c r="H255" s="1">
        <f t="shared" ca="1" si="29"/>
        <v>30</v>
      </c>
      <c r="I255" s="8">
        <f t="shared" ca="1" si="30"/>
        <v>315</v>
      </c>
    </row>
    <row r="256" spans="1:9" x14ac:dyDescent="0.3">
      <c r="A256" t="str">
        <f t="shared" ca="1" si="25"/>
        <v>EI4566</v>
      </c>
      <c r="B256" t="s">
        <v>36</v>
      </c>
      <c r="C256" t="str">
        <f t="shared" ca="1" si="26"/>
        <v>Santa Rosa</v>
      </c>
      <c r="D256" t="str">
        <f t="shared" ca="1" si="31"/>
        <v>AXI1202</v>
      </c>
      <c r="E256" t="str">
        <f t="shared" ca="1" si="24"/>
        <v>Paksiw</v>
      </c>
      <c r="F256" s="8">
        <f t="shared" ca="1" si="27"/>
        <v>75</v>
      </c>
      <c r="G256">
        <f t="shared" ca="1" si="28"/>
        <v>8</v>
      </c>
      <c r="H256" s="1">
        <f t="shared" ca="1" si="29"/>
        <v>40</v>
      </c>
      <c r="I256" s="8">
        <f t="shared" ca="1" si="30"/>
        <v>360</v>
      </c>
    </row>
    <row r="257" spans="1:9" x14ac:dyDescent="0.3">
      <c r="A257" t="str">
        <f t="shared" ca="1" si="25"/>
        <v>EI3170</v>
      </c>
      <c r="B257" t="s">
        <v>37</v>
      </c>
      <c r="C257" t="str">
        <f t="shared" ca="1" si="26"/>
        <v>Cabuyao</v>
      </c>
      <c r="D257" t="str">
        <f t="shared" ca="1" si="31"/>
        <v>AXI72472</v>
      </c>
      <c r="E257" t="str">
        <f t="shared" ca="1" si="24"/>
        <v>Bopis</v>
      </c>
      <c r="F257" s="8">
        <f t="shared" ca="1" si="27"/>
        <v>65</v>
      </c>
      <c r="G257">
        <f t="shared" ca="1" si="28"/>
        <v>9</v>
      </c>
      <c r="H257" s="1">
        <f t="shared" ca="1" si="29"/>
        <v>20</v>
      </c>
      <c r="I257" s="8">
        <f t="shared" ca="1" si="30"/>
        <v>468</v>
      </c>
    </row>
    <row r="258" spans="1:9" x14ac:dyDescent="0.3">
      <c r="A258" t="str">
        <f t="shared" ca="1" si="25"/>
        <v>EI7460</v>
      </c>
      <c r="B258" t="s">
        <v>18</v>
      </c>
      <c r="C258" t="str">
        <f t="shared" ca="1" si="26"/>
        <v>Cabuyao</v>
      </c>
      <c r="D258" t="str">
        <f t="shared" ca="1" si="31"/>
        <v>AXI14977</v>
      </c>
      <c r="E258" t="str">
        <f t="shared" ca="1" si="24"/>
        <v>Chicken Adobo</v>
      </c>
      <c r="F258" s="8">
        <f t="shared" ca="1" si="27"/>
        <v>80</v>
      </c>
      <c r="G258">
        <f t="shared" ca="1" si="28"/>
        <v>1</v>
      </c>
      <c r="H258" s="1">
        <f t="shared" ca="1" si="29"/>
        <v>20</v>
      </c>
      <c r="I258" s="8">
        <f t="shared" ca="1" si="30"/>
        <v>64</v>
      </c>
    </row>
    <row r="259" spans="1:9" x14ac:dyDescent="0.3">
      <c r="A259" t="str">
        <f t="shared" ca="1" si="25"/>
        <v>EI3087</v>
      </c>
      <c r="B259" t="s">
        <v>53</v>
      </c>
      <c r="C259" t="str">
        <f t="shared" ca="1" si="26"/>
        <v>Victoria</v>
      </c>
      <c r="D259" t="str">
        <f t="shared" ca="1" si="31"/>
        <v>AXI86428</v>
      </c>
      <c r="E259" t="str">
        <f t="shared" ref="E259:E322" ca="1" si="32">INDEX($N$3:$N$24,RANDBETWEEN(1,22))</f>
        <v>Bopis</v>
      </c>
      <c r="F259" s="8">
        <f t="shared" ca="1" si="27"/>
        <v>65</v>
      </c>
      <c r="G259">
        <f t="shared" ca="1" si="28"/>
        <v>7</v>
      </c>
      <c r="H259" s="1">
        <f t="shared" ca="1" si="29"/>
        <v>20</v>
      </c>
      <c r="I259" s="8">
        <f t="shared" ca="1" si="30"/>
        <v>364</v>
      </c>
    </row>
    <row r="260" spans="1:9" x14ac:dyDescent="0.3">
      <c r="A260" t="str">
        <f t="shared" ref="A260:A323" ca="1" si="33">"EI"&amp;RANDBETWEEN(1000,9999)</f>
        <v>EI8203</v>
      </c>
      <c r="B260" t="s">
        <v>56</v>
      </c>
      <c r="C260" t="str">
        <f t="shared" ref="C260:C323" ca="1" si="34">INDEX($Q$3:$Q$11,RANDBETWEEN(1,9))</f>
        <v>Cabuyao</v>
      </c>
      <c r="D260" t="str">
        <f t="shared" ca="1" si="31"/>
        <v>AXI30770</v>
      </c>
      <c r="E260" t="str">
        <f t="shared" ca="1" si="32"/>
        <v>Hotsilog</v>
      </c>
      <c r="F260" s="8">
        <f t="shared" ref="F260:F323" ca="1" si="35">VLOOKUP(E260,$N$3:$O$24,2,FALSE)</f>
        <v>70</v>
      </c>
      <c r="G260">
        <f t="shared" ref="G260:G323" ca="1" si="36">RANDBETWEEN(1,10)</f>
        <v>4</v>
      </c>
      <c r="H260" s="1">
        <f t="shared" ref="H260:H323" ca="1" si="37">CHOOSE(RANDBETWEEN(1,3),20,30,40)</f>
        <v>40</v>
      </c>
      <c r="I260" s="8">
        <f t="shared" ref="I260:I323" ca="1" si="38">(F260-((F260*H260)/100))*G260</f>
        <v>168</v>
      </c>
    </row>
    <row r="261" spans="1:9" x14ac:dyDescent="0.3">
      <c r="A261" t="str">
        <f t="shared" ca="1" si="33"/>
        <v>EI9422</v>
      </c>
      <c r="B261" t="s">
        <v>15</v>
      </c>
      <c r="C261" t="str">
        <f t="shared" ca="1" si="34"/>
        <v>Victoria</v>
      </c>
      <c r="D261" t="str">
        <f t="shared" ca="1" si="31"/>
        <v>AXI23700</v>
      </c>
      <c r="E261" t="str">
        <f t="shared" ca="1" si="32"/>
        <v>Binagoongan</v>
      </c>
      <c r="F261" s="8">
        <f t="shared" ca="1" si="35"/>
        <v>80</v>
      </c>
      <c r="G261">
        <f t="shared" ca="1" si="36"/>
        <v>10</v>
      </c>
      <c r="H261" s="1">
        <f t="shared" ca="1" si="37"/>
        <v>40</v>
      </c>
      <c r="I261" s="8">
        <f t="shared" ca="1" si="38"/>
        <v>480</v>
      </c>
    </row>
    <row r="262" spans="1:9" x14ac:dyDescent="0.3">
      <c r="A262" t="str">
        <f t="shared" ca="1" si="33"/>
        <v>EI4069</v>
      </c>
      <c r="B262" t="s">
        <v>46</v>
      </c>
      <c r="C262" t="str">
        <f t="shared" ca="1" si="34"/>
        <v>Santa Rosa</v>
      </c>
      <c r="D262" t="str">
        <f t="shared" ca="1" si="31"/>
        <v>AXI68621</v>
      </c>
      <c r="E262" t="str">
        <f t="shared" ca="1" si="32"/>
        <v>Beef Tapa</v>
      </c>
      <c r="F262" s="8">
        <f t="shared" ca="1" si="35"/>
        <v>80</v>
      </c>
      <c r="G262">
        <f t="shared" ca="1" si="36"/>
        <v>10</v>
      </c>
      <c r="H262" s="1">
        <f t="shared" ca="1" si="37"/>
        <v>30</v>
      </c>
      <c r="I262" s="8">
        <f t="shared" ca="1" si="38"/>
        <v>560</v>
      </c>
    </row>
    <row r="263" spans="1:9" x14ac:dyDescent="0.3">
      <c r="A263" t="str">
        <f t="shared" ca="1" si="33"/>
        <v>EI7182</v>
      </c>
      <c r="B263" t="s">
        <v>21</v>
      </c>
      <c r="C263" t="str">
        <f t="shared" ca="1" si="34"/>
        <v>Cabuyao</v>
      </c>
      <c r="D263" t="str">
        <f t="shared" ref="D263:D326" ca="1" si="39">"AXI"&amp;RANDBETWEEN(153,89324)</f>
        <v>AXI39575</v>
      </c>
      <c r="E263" t="str">
        <f t="shared" ca="1" si="32"/>
        <v>Chicksilog</v>
      </c>
      <c r="F263" s="8">
        <f t="shared" ca="1" si="35"/>
        <v>75</v>
      </c>
      <c r="G263">
        <f t="shared" ca="1" si="36"/>
        <v>4</v>
      </c>
      <c r="H263" s="1">
        <f t="shared" ca="1" si="37"/>
        <v>40</v>
      </c>
      <c r="I263" s="8">
        <f t="shared" ca="1" si="38"/>
        <v>180</v>
      </c>
    </row>
    <row r="264" spans="1:9" x14ac:dyDescent="0.3">
      <c r="A264" t="str">
        <f t="shared" ca="1" si="33"/>
        <v>EI1683</v>
      </c>
      <c r="B264" t="s">
        <v>36</v>
      </c>
      <c r="C264" t="str">
        <f t="shared" ca="1" si="34"/>
        <v>San Pedro</v>
      </c>
      <c r="D264" t="str">
        <f t="shared" ca="1" si="39"/>
        <v>AXI73003</v>
      </c>
      <c r="E264" t="str">
        <f t="shared" ca="1" si="32"/>
        <v>Paksiw</v>
      </c>
      <c r="F264" s="8">
        <f t="shared" ca="1" si="35"/>
        <v>75</v>
      </c>
      <c r="G264">
        <f t="shared" ca="1" si="36"/>
        <v>1</v>
      </c>
      <c r="H264" s="1">
        <f t="shared" ca="1" si="37"/>
        <v>40</v>
      </c>
      <c r="I264" s="8">
        <f t="shared" ca="1" si="38"/>
        <v>45</v>
      </c>
    </row>
    <row r="265" spans="1:9" x14ac:dyDescent="0.3">
      <c r="A265" t="str">
        <f t="shared" ca="1" si="33"/>
        <v>EI8912</v>
      </c>
      <c r="B265" t="s">
        <v>50</v>
      </c>
      <c r="C265" t="str">
        <f t="shared" ca="1" si="34"/>
        <v>Calamba</v>
      </c>
      <c r="D265" t="str">
        <f t="shared" ca="1" si="39"/>
        <v>AXI75043</v>
      </c>
      <c r="E265" t="str">
        <f t="shared" ca="1" si="32"/>
        <v>Goto</v>
      </c>
      <c r="F265" s="8">
        <f t="shared" ca="1" si="35"/>
        <v>80</v>
      </c>
      <c r="G265">
        <f t="shared" ca="1" si="36"/>
        <v>5</v>
      </c>
      <c r="H265" s="1">
        <f t="shared" ca="1" si="37"/>
        <v>30</v>
      </c>
      <c r="I265" s="8">
        <f t="shared" ca="1" si="38"/>
        <v>280</v>
      </c>
    </row>
    <row r="266" spans="1:9" x14ac:dyDescent="0.3">
      <c r="A266" t="str">
        <f t="shared" ca="1" si="33"/>
        <v>EI5351</v>
      </c>
      <c r="B266" t="s">
        <v>31</v>
      </c>
      <c r="C266" t="str">
        <f t="shared" ca="1" si="34"/>
        <v>Victoria</v>
      </c>
      <c r="D266" t="str">
        <f t="shared" ca="1" si="39"/>
        <v>AXI59847</v>
      </c>
      <c r="E266" t="str">
        <f t="shared" ca="1" si="32"/>
        <v>Pares</v>
      </c>
      <c r="F266" s="8">
        <f t="shared" ca="1" si="35"/>
        <v>90</v>
      </c>
      <c r="G266">
        <f t="shared" ca="1" si="36"/>
        <v>1</v>
      </c>
      <c r="H266" s="1">
        <f t="shared" ca="1" si="37"/>
        <v>20</v>
      </c>
      <c r="I266" s="8">
        <f t="shared" ca="1" si="38"/>
        <v>72</v>
      </c>
    </row>
    <row r="267" spans="1:9" x14ac:dyDescent="0.3">
      <c r="A267" t="str">
        <f t="shared" ca="1" si="33"/>
        <v>EI6567</v>
      </c>
      <c r="B267" t="s">
        <v>18</v>
      </c>
      <c r="C267" t="str">
        <f t="shared" ca="1" si="34"/>
        <v>Pakil</v>
      </c>
      <c r="D267" t="str">
        <f t="shared" ca="1" si="39"/>
        <v>AXI33675</v>
      </c>
      <c r="E267" t="str">
        <f t="shared" ca="1" si="32"/>
        <v>Goto</v>
      </c>
      <c r="F267" s="8">
        <f t="shared" ca="1" si="35"/>
        <v>80</v>
      </c>
      <c r="G267">
        <f t="shared" ca="1" si="36"/>
        <v>2</v>
      </c>
      <c r="H267" s="1">
        <f t="shared" ca="1" si="37"/>
        <v>30</v>
      </c>
      <c r="I267" s="8">
        <f t="shared" ca="1" si="38"/>
        <v>112</v>
      </c>
    </row>
    <row r="268" spans="1:9" x14ac:dyDescent="0.3">
      <c r="A268" t="str">
        <f t="shared" ca="1" si="33"/>
        <v>EI4737</v>
      </c>
      <c r="B268" t="s">
        <v>18</v>
      </c>
      <c r="C268" t="str">
        <f t="shared" ca="1" si="34"/>
        <v>San Pablo</v>
      </c>
      <c r="D268" t="str">
        <f t="shared" ca="1" si="39"/>
        <v>AXI30050</v>
      </c>
      <c r="E268" t="str">
        <f t="shared" ca="1" si="32"/>
        <v>Chicken Adobo</v>
      </c>
      <c r="F268" s="8">
        <f t="shared" ca="1" si="35"/>
        <v>80</v>
      </c>
      <c r="G268">
        <f t="shared" ca="1" si="36"/>
        <v>1</v>
      </c>
      <c r="H268" s="1">
        <f t="shared" ca="1" si="37"/>
        <v>20</v>
      </c>
      <c r="I268" s="8">
        <f t="shared" ca="1" si="38"/>
        <v>64</v>
      </c>
    </row>
    <row r="269" spans="1:9" x14ac:dyDescent="0.3">
      <c r="A269" t="str">
        <f t="shared" ca="1" si="33"/>
        <v>EI7071</v>
      </c>
      <c r="B269" t="s">
        <v>18</v>
      </c>
      <c r="C269" t="str">
        <f t="shared" ca="1" si="34"/>
        <v>Victoria</v>
      </c>
      <c r="D269" t="str">
        <f t="shared" ca="1" si="39"/>
        <v>AXI18805</v>
      </c>
      <c r="E269" t="str">
        <f t="shared" ca="1" si="32"/>
        <v>Siomai Rice</v>
      </c>
      <c r="F269" s="8">
        <f t="shared" ca="1" si="35"/>
        <v>70</v>
      </c>
      <c r="G269">
        <f t="shared" ca="1" si="36"/>
        <v>9</v>
      </c>
      <c r="H269" s="1">
        <f t="shared" ca="1" si="37"/>
        <v>20</v>
      </c>
      <c r="I269" s="8">
        <f t="shared" ca="1" si="38"/>
        <v>504</v>
      </c>
    </row>
    <row r="270" spans="1:9" x14ac:dyDescent="0.3">
      <c r="A270" t="str">
        <f t="shared" ca="1" si="33"/>
        <v>EI7842</v>
      </c>
      <c r="B270" t="s">
        <v>18</v>
      </c>
      <c r="C270" t="str">
        <f t="shared" ca="1" si="34"/>
        <v>Calamba</v>
      </c>
      <c r="D270" t="str">
        <f t="shared" ca="1" si="39"/>
        <v>AXI68161</v>
      </c>
      <c r="E270" t="str">
        <f t="shared" ca="1" si="32"/>
        <v>Caldereta</v>
      </c>
      <c r="F270" s="8">
        <f t="shared" ca="1" si="35"/>
        <v>75</v>
      </c>
      <c r="G270">
        <f t="shared" ca="1" si="36"/>
        <v>6</v>
      </c>
      <c r="H270" s="1">
        <f t="shared" ca="1" si="37"/>
        <v>30</v>
      </c>
      <c r="I270" s="8">
        <f t="shared" ca="1" si="38"/>
        <v>315</v>
      </c>
    </row>
    <row r="271" spans="1:9" x14ac:dyDescent="0.3">
      <c r="A271" t="str">
        <f t="shared" ca="1" si="33"/>
        <v>EI2236</v>
      </c>
      <c r="B271" t="s">
        <v>20</v>
      </c>
      <c r="C271" t="str">
        <f t="shared" ca="1" si="34"/>
        <v>San Pedro</v>
      </c>
      <c r="D271" t="str">
        <f t="shared" ca="1" si="39"/>
        <v>AXI11834</v>
      </c>
      <c r="E271" t="str">
        <f t="shared" ca="1" si="32"/>
        <v>Ice Cream</v>
      </c>
      <c r="F271" s="8">
        <f t="shared" ca="1" si="35"/>
        <v>25</v>
      </c>
      <c r="G271">
        <f t="shared" ca="1" si="36"/>
        <v>9</v>
      </c>
      <c r="H271" s="1">
        <f t="shared" ca="1" si="37"/>
        <v>20</v>
      </c>
      <c r="I271" s="8">
        <f t="shared" ca="1" si="38"/>
        <v>180</v>
      </c>
    </row>
    <row r="272" spans="1:9" x14ac:dyDescent="0.3">
      <c r="A272" t="str">
        <f t="shared" ca="1" si="33"/>
        <v>EI6602</v>
      </c>
      <c r="B272" t="s">
        <v>12</v>
      </c>
      <c r="C272" t="str">
        <f t="shared" ca="1" si="34"/>
        <v>Calamba</v>
      </c>
      <c r="D272" t="str">
        <f t="shared" ca="1" si="39"/>
        <v>AXI46426</v>
      </c>
      <c r="E272" t="str">
        <f t="shared" ca="1" si="32"/>
        <v>Ice Cream</v>
      </c>
      <c r="F272" s="8">
        <f t="shared" ca="1" si="35"/>
        <v>25</v>
      </c>
      <c r="G272">
        <f t="shared" ca="1" si="36"/>
        <v>1</v>
      </c>
      <c r="H272" s="1">
        <f t="shared" ca="1" si="37"/>
        <v>40</v>
      </c>
      <c r="I272" s="8">
        <f t="shared" ca="1" si="38"/>
        <v>15</v>
      </c>
    </row>
    <row r="273" spans="1:9" x14ac:dyDescent="0.3">
      <c r="A273" t="str">
        <f t="shared" ca="1" si="33"/>
        <v>EI8620</v>
      </c>
      <c r="B273" t="s">
        <v>13</v>
      </c>
      <c r="C273" t="str">
        <f t="shared" ca="1" si="34"/>
        <v>Victoria</v>
      </c>
      <c r="D273" t="str">
        <f t="shared" ca="1" si="39"/>
        <v>AXI84110</v>
      </c>
      <c r="E273" t="str">
        <f t="shared" ca="1" si="32"/>
        <v>Pares</v>
      </c>
      <c r="F273" s="8">
        <f t="shared" ca="1" si="35"/>
        <v>90</v>
      </c>
      <c r="G273">
        <f t="shared" ca="1" si="36"/>
        <v>7</v>
      </c>
      <c r="H273" s="1">
        <f t="shared" ca="1" si="37"/>
        <v>40</v>
      </c>
      <c r="I273" s="8">
        <f t="shared" ca="1" si="38"/>
        <v>378</v>
      </c>
    </row>
    <row r="274" spans="1:9" x14ac:dyDescent="0.3">
      <c r="A274" t="str">
        <f t="shared" ca="1" si="33"/>
        <v>EI8510</v>
      </c>
      <c r="B274" t="s">
        <v>29</v>
      </c>
      <c r="C274" t="str">
        <f t="shared" ca="1" si="34"/>
        <v>Lumban</v>
      </c>
      <c r="D274" t="str">
        <f t="shared" ca="1" si="39"/>
        <v>AXI52162</v>
      </c>
      <c r="E274" t="str">
        <f t="shared" ca="1" si="32"/>
        <v>Siomai Rice</v>
      </c>
      <c r="F274" s="8">
        <f t="shared" ca="1" si="35"/>
        <v>70</v>
      </c>
      <c r="G274">
        <f t="shared" ca="1" si="36"/>
        <v>10</v>
      </c>
      <c r="H274" s="1">
        <f t="shared" ca="1" si="37"/>
        <v>40</v>
      </c>
      <c r="I274" s="8">
        <f t="shared" ca="1" si="38"/>
        <v>420</v>
      </c>
    </row>
    <row r="275" spans="1:9" x14ac:dyDescent="0.3">
      <c r="A275" t="str">
        <f t="shared" ca="1" si="33"/>
        <v>EI9926</v>
      </c>
      <c r="B275" t="s">
        <v>31</v>
      </c>
      <c r="C275" t="str">
        <f t="shared" ca="1" si="34"/>
        <v>Cabuyao</v>
      </c>
      <c r="D275" t="str">
        <f t="shared" ca="1" si="39"/>
        <v>AXI51337</v>
      </c>
      <c r="E275" t="str">
        <f t="shared" ca="1" si="32"/>
        <v>Sinigang</v>
      </c>
      <c r="F275" s="8">
        <f t="shared" ca="1" si="35"/>
        <v>70</v>
      </c>
      <c r="G275">
        <f t="shared" ca="1" si="36"/>
        <v>1</v>
      </c>
      <c r="H275" s="1">
        <f t="shared" ca="1" si="37"/>
        <v>20</v>
      </c>
      <c r="I275" s="8">
        <f t="shared" ca="1" si="38"/>
        <v>56</v>
      </c>
    </row>
    <row r="276" spans="1:9" x14ac:dyDescent="0.3">
      <c r="A276" t="str">
        <f t="shared" ca="1" si="33"/>
        <v>EI4483</v>
      </c>
      <c r="B276" t="s">
        <v>9</v>
      </c>
      <c r="C276" t="str">
        <f t="shared" ca="1" si="34"/>
        <v>Paete</v>
      </c>
      <c r="D276" t="str">
        <f t="shared" ca="1" si="39"/>
        <v>AXI46919</v>
      </c>
      <c r="E276" t="str">
        <f t="shared" ca="1" si="32"/>
        <v>Ice Cream</v>
      </c>
      <c r="F276" s="8">
        <f t="shared" ca="1" si="35"/>
        <v>25</v>
      </c>
      <c r="G276">
        <f t="shared" ca="1" si="36"/>
        <v>6</v>
      </c>
      <c r="H276" s="1">
        <f t="shared" ca="1" si="37"/>
        <v>40</v>
      </c>
      <c r="I276" s="8">
        <f t="shared" ca="1" si="38"/>
        <v>90</v>
      </c>
    </row>
    <row r="277" spans="1:9" x14ac:dyDescent="0.3">
      <c r="A277" t="str">
        <f t="shared" ca="1" si="33"/>
        <v>EI7199</v>
      </c>
      <c r="B277" t="s">
        <v>9</v>
      </c>
      <c r="C277" t="str">
        <f t="shared" ca="1" si="34"/>
        <v>Lumban</v>
      </c>
      <c r="D277" t="str">
        <f t="shared" ca="1" si="39"/>
        <v>AXI46683</v>
      </c>
      <c r="E277" t="str">
        <f t="shared" ca="1" si="32"/>
        <v>Pares</v>
      </c>
      <c r="F277" s="8">
        <f t="shared" ca="1" si="35"/>
        <v>90</v>
      </c>
      <c r="G277">
        <f t="shared" ca="1" si="36"/>
        <v>6</v>
      </c>
      <c r="H277" s="1">
        <f t="shared" ca="1" si="37"/>
        <v>30</v>
      </c>
      <c r="I277" s="8">
        <f t="shared" ca="1" si="38"/>
        <v>378</v>
      </c>
    </row>
    <row r="278" spans="1:9" x14ac:dyDescent="0.3">
      <c r="A278" t="str">
        <f t="shared" ca="1" si="33"/>
        <v>EI1004</v>
      </c>
      <c r="B278" t="s">
        <v>10</v>
      </c>
      <c r="C278" t="str">
        <f t="shared" ca="1" si="34"/>
        <v>Lumban</v>
      </c>
      <c r="D278" t="str">
        <f t="shared" ca="1" si="39"/>
        <v>AXI63494</v>
      </c>
      <c r="E278" t="str">
        <f t="shared" ca="1" si="32"/>
        <v>Pares</v>
      </c>
      <c r="F278" s="8">
        <f t="shared" ca="1" si="35"/>
        <v>90</v>
      </c>
      <c r="G278">
        <f t="shared" ca="1" si="36"/>
        <v>4</v>
      </c>
      <c r="H278" s="1">
        <f t="shared" ca="1" si="37"/>
        <v>20</v>
      </c>
      <c r="I278" s="8">
        <f t="shared" ca="1" si="38"/>
        <v>288</v>
      </c>
    </row>
    <row r="279" spans="1:9" x14ac:dyDescent="0.3">
      <c r="A279" t="str">
        <f t="shared" ca="1" si="33"/>
        <v>EI3509</v>
      </c>
      <c r="B279" t="s">
        <v>9</v>
      </c>
      <c r="C279" t="str">
        <f t="shared" ca="1" si="34"/>
        <v>Calamba</v>
      </c>
      <c r="D279" t="str">
        <f t="shared" ca="1" si="39"/>
        <v>AXI75119</v>
      </c>
      <c r="E279" t="str">
        <f t="shared" ca="1" si="32"/>
        <v>Bopis</v>
      </c>
      <c r="F279" s="8">
        <f t="shared" ca="1" si="35"/>
        <v>65</v>
      </c>
      <c r="G279">
        <f t="shared" ca="1" si="36"/>
        <v>9</v>
      </c>
      <c r="H279" s="1">
        <f t="shared" ca="1" si="37"/>
        <v>30</v>
      </c>
      <c r="I279" s="8">
        <f t="shared" ca="1" si="38"/>
        <v>409.5</v>
      </c>
    </row>
    <row r="280" spans="1:9" x14ac:dyDescent="0.3">
      <c r="A280" t="str">
        <f t="shared" ca="1" si="33"/>
        <v>EI9356</v>
      </c>
      <c r="B280" t="s">
        <v>9</v>
      </c>
      <c r="C280" t="str">
        <f t="shared" ca="1" si="34"/>
        <v>Calamba</v>
      </c>
      <c r="D280" t="str">
        <f t="shared" ca="1" si="39"/>
        <v>AXI54684</v>
      </c>
      <c r="E280" t="str">
        <f t="shared" ca="1" si="32"/>
        <v>Porksilog</v>
      </c>
      <c r="F280" s="8">
        <f t="shared" ca="1" si="35"/>
        <v>75</v>
      </c>
      <c r="G280">
        <f t="shared" ca="1" si="36"/>
        <v>1</v>
      </c>
      <c r="H280" s="1">
        <f t="shared" ca="1" si="37"/>
        <v>40</v>
      </c>
      <c r="I280" s="8">
        <f t="shared" ca="1" si="38"/>
        <v>45</v>
      </c>
    </row>
    <row r="281" spans="1:9" x14ac:dyDescent="0.3">
      <c r="A281" t="str">
        <f t="shared" ca="1" si="33"/>
        <v>EI6358</v>
      </c>
      <c r="B281" t="s">
        <v>9</v>
      </c>
      <c r="C281" t="str">
        <f t="shared" ca="1" si="34"/>
        <v>Victoria</v>
      </c>
      <c r="D281" t="str">
        <f t="shared" ca="1" si="39"/>
        <v>AXI6061</v>
      </c>
      <c r="E281" t="str">
        <f t="shared" ca="1" si="32"/>
        <v>Softdrinks</v>
      </c>
      <c r="F281" s="8">
        <f t="shared" ca="1" si="35"/>
        <v>30</v>
      </c>
      <c r="G281">
        <f t="shared" ca="1" si="36"/>
        <v>1</v>
      </c>
      <c r="H281" s="1">
        <f t="shared" ca="1" si="37"/>
        <v>30</v>
      </c>
      <c r="I281" s="8">
        <f t="shared" ca="1" si="38"/>
        <v>21</v>
      </c>
    </row>
    <row r="282" spans="1:9" x14ac:dyDescent="0.3">
      <c r="A282" t="str">
        <f t="shared" ca="1" si="33"/>
        <v>EI1853</v>
      </c>
      <c r="B282" t="s">
        <v>9</v>
      </c>
      <c r="C282" t="str">
        <f t="shared" ca="1" si="34"/>
        <v>San Pedro</v>
      </c>
      <c r="D282" t="str">
        <f t="shared" ca="1" si="39"/>
        <v>AXI54403</v>
      </c>
      <c r="E282" t="str">
        <f t="shared" ca="1" si="32"/>
        <v>Beef Tapa</v>
      </c>
      <c r="F282" s="8">
        <f t="shared" ca="1" si="35"/>
        <v>80</v>
      </c>
      <c r="G282">
        <f t="shared" ca="1" si="36"/>
        <v>10</v>
      </c>
      <c r="H282" s="1">
        <f t="shared" ca="1" si="37"/>
        <v>20</v>
      </c>
      <c r="I282" s="8">
        <f t="shared" ca="1" si="38"/>
        <v>640</v>
      </c>
    </row>
    <row r="283" spans="1:9" x14ac:dyDescent="0.3">
      <c r="A283" t="str">
        <f t="shared" ca="1" si="33"/>
        <v>EI6869</v>
      </c>
      <c r="B283" t="s">
        <v>9</v>
      </c>
      <c r="C283" t="str">
        <f t="shared" ca="1" si="34"/>
        <v>Paete</v>
      </c>
      <c r="D283" t="str">
        <f t="shared" ca="1" si="39"/>
        <v>AXI71909</v>
      </c>
      <c r="E283" t="str">
        <f t="shared" ca="1" si="32"/>
        <v>Chicksilog</v>
      </c>
      <c r="F283" s="8">
        <f t="shared" ca="1" si="35"/>
        <v>75</v>
      </c>
      <c r="G283">
        <f t="shared" ca="1" si="36"/>
        <v>5</v>
      </c>
      <c r="H283" s="1">
        <f t="shared" ca="1" si="37"/>
        <v>20</v>
      </c>
      <c r="I283" s="8">
        <f t="shared" ca="1" si="38"/>
        <v>300</v>
      </c>
    </row>
    <row r="284" spans="1:9" x14ac:dyDescent="0.3">
      <c r="A284" t="str">
        <f t="shared" ca="1" si="33"/>
        <v>EI6303</v>
      </c>
      <c r="B284" t="s">
        <v>9</v>
      </c>
      <c r="C284" t="str">
        <f t="shared" ca="1" si="34"/>
        <v>Santa Rosa</v>
      </c>
      <c r="D284" t="str">
        <f t="shared" ca="1" si="39"/>
        <v>AXI21559</v>
      </c>
      <c r="E284" t="str">
        <f t="shared" ca="1" si="32"/>
        <v>Hotsilog</v>
      </c>
      <c r="F284" s="8">
        <f t="shared" ca="1" si="35"/>
        <v>70</v>
      </c>
      <c r="G284">
        <f t="shared" ca="1" si="36"/>
        <v>10</v>
      </c>
      <c r="H284" s="1">
        <f t="shared" ca="1" si="37"/>
        <v>40</v>
      </c>
      <c r="I284" s="8">
        <f t="shared" ca="1" si="38"/>
        <v>420</v>
      </c>
    </row>
    <row r="285" spans="1:9" x14ac:dyDescent="0.3">
      <c r="A285" t="str">
        <f t="shared" ca="1" si="33"/>
        <v>EI9293</v>
      </c>
      <c r="B285" t="s">
        <v>9</v>
      </c>
      <c r="C285" t="str">
        <f t="shared" ca="1" si="34"/>
        <v>Santa Rosa</v>
      </c>
      <c r="D285" t="str">
        <f t="shared" ca="1" si="39"/>
        <v>AXI84189</v>
      </c>
      <c r="E285" t="str">
        <f t="shared" ca="1" si="32"/>
        <v>Beef Tapa</v>
      </c>
      <c r="F285" s="8">
        <f t="shared" ca="1" si="35"/>
        <v>80</v>
      </c>
      <c r="G285">
        <f t="shared" ca="1" si="36"/>
        <v>1</v>
      </c>
      <c r="H285" s="1">
        <f t="shared" ca="1" si="37"/>
        <v>20</v>
      </c>
      <c r="I285" s="8">
        <f t="shared" ca="1" si="38"/>
        <v>64</v>
      </c>
    </row>
    <row r="286" spans="1:9" x14ac:dyDescent="0.3">
      <c r="A286" t="str">
        <f t="shared" ca="1" si="33"/>
        <v>EI2538</v>
      </c>
      <c r="B286" t="s">
        <v>9</v>
      </c>
      <c r="C286" t="str">
        <f t="shared" ca="1" si="34"/>
        <v>Lumban</v>
      </c>
      <c r="D286" t="str">
        <f t="shared" ca="1" si="39"/>
        <v>AXI24066</v>
      </c>
      <c r="E286" t="str">
        <f t="shared" ca="1" si="32"/>
        <v>Menudo</v>
      </c>
      <c r="F286" s="8">
        <f t="shared" ca="1" si="35"/>
        <v>75</v>
      </c>
      <c r="G286">
        <f t="shared" ca="1" si="36"/>
        <v>4</v>
      </c>
      <c r="H286" s="1">
        <f t="shared" ca="1" si="37"/>
        <v>40</v>
      </c>
      <c r="I286" s="8">
        <f t="shared" ca="1" si="38"/>
        <v>180</v>
      </c>
    </row>
    <row r="287" spans="1:9" x14ac:dyDescent="0.3">
      <c r="A287" t="str">
        <f t="shared" ca="1" si="33"/>
        <v>EI7818</v>
      </c>
      <c r="B287" t="s">
        <v>10</v>
      </c>
      <c r="C287" t="str">
        <f t="shared" ca="1" si="34"/>
        <v>Paete</v>
      </c>
      <c r="D287" t="str">
        <f t="shared" ca="1" si="39"/>
        <v>AXI13536</v>
      </c>
      <c r="E287" t="str">
        <f t="shared" ca="1" si="32"/>
        <v>Pares</v>
      </c>
      <c r="F287" s="8">
        <f t="shared" ca="1" si="35"/>
        <v>90</v>
      </c>
      <c r="G287">
        <f t="shared" ca="1" si="36"/>
        <v>2</v>
      </c>
      <c r="H287" s="1">
        <f t="shared" ca="1" si="37"/>
        <v>40</v>
      </c>
      <c r="I287" s="8">
        <f t="shared" ca="1" si="38"/>
        <v>108</v>
      </c>
    </row>
    <row r="288" spans="1:9" x14ac:dyDescent="0.3">
      <c r="A288" t="str">
        <f t="shared" ca="1" si="33"/>
        <v>EI5653</v>
      </c>
      <c r="B288" t="s">
        <v>10</v>
      </c>
      <c r="C288" t="str">
        <f t="shared" ca="1" si="34"/>
        <v>Victoria</v>
      </c>
      <c r="D288" t="str">
        <f t="shared" ca="1" si="39"/>
        <v>AXI7172</v>
      </c>
      <c r="E288" t="str">
        <f t="shared" ca="1" si="32"/>
        <v>Menudo</v>
      </c>
      <c r="F288" s="8">
        <f t="shared" ca="1" si="35"/>
        <v>75</v>
      </c>
      <c r="G288">
        <f t="shared" ca="1" si="36"/>
        <v>7</v>
      </c>
      <c r="H288" s="1">
        <f t="shared" ca="1" si="37"/>
        <v>30</v>
      </c>
      <c r="I288" s="8">
        <f t="shared" ca="1" si="38"/>
        <v>367.5</v>
      </c>
    </row>
    <row r="289" spans="1:9" x14ac:dyDescent="0.3">
      <c r="A289" t="str">
        <f t="shared" ca="1" si="33"/>
        <v>EI7361</v>
      </c>
      <c r="B289" t="s">
        <v>10</v>
      </c>
      <c r="C289" t="str">
        <f t="shared" ca="1" si="34"/>
        <v>Calamba</v>
      </c>
      <c r="D289" t="str">
        <f t="shared" ca="1" si="39"/>
        <v>AXI61023</v>
      </c>
      <c r="E289" t="str">
        <f t="shared" ca="1" si="32"/>
        <v>Rice (Half &amp; Full)</v>
      </c>
      <c r="F289" s="8">
        <f t="shared" ca="1" si="35"/>
        <v>12</v>
      </c>
      <c r="G289">
        <f t="shared" ca="1" si="36"/>
        <v>7</v>
      </c>
      <c r="H289" s="1">
        <f t="shared" ca="1" si="37"/>
        <v>40</v>
      </c>
      <c r="I289" s="8">
        <f t="shared" ca="1" si="38"/>
        <v>50.4</v>
      </c>
    </row>
    <row r="290" spans="1:9" x14ac:dyDescent="0.3">
      <c r="A290" t="str">
        <f t="shared" ca="1" si="33"/>
        <v>EI1913</v>
      </c>
      <c r="B290" t="s">
        <v>9</v>
      </c>
      <c r="C290" t="str">
        <f t="shared" ca="1" si="34"/>
        <v>San Pedro</v>
      </c>
      <c r="D290" t="str">
        <f t="shared" ca="1" si="39"/>
        <v>AXI82376</v>
      </c>
      <c r="E290" t="str">
        <f t="shared" ca="1" si="32"/>
        <v>Mami</v>
      </c>
      <c r="F290" s="8">
        <f t="shared" ca="1" si="35"/>
        <v>65</v>
      </c>
      <c r="G290">
        <f t="shared" ca="1" si="36"/>
        <v>7</v>
      </c>
      <c r="H290" s="1">
        <f t="shared" ca="1" si="37"/>
        <v>40</v>
      </c>
      <c r="I290" s="8">
        <f t="shared" ca="1" si="38"/>
        <v>273</v>
      </c>
    </row>
    <row r="291" spans="1:9" x14ac:dyDescent="0.3">
      <c r="A291" t="str">
        <f t="shared" ca="1" si="33"/>
        <v>EI9290</v>
      </c>
      <c r="B291" t="s">
        <v>9</v>
      </c>
      <c r="C291" t="str">
        <f t="shared" ca="1" si="34"/>
        <v>Santa Rosa</v>
      </c>
      <c r="D291" t="str">
        <f t="shared" ca="1" si="39"/>
        <v>AXI22877</v>
      </c>
      <c r="E291" t="str">
        <f t="shared" ca="1" si="32"/>
        <v>Longsilog</v>
      </c>
      <c r="F291" s="8">
        <f t="shared" ca="1" si="35"/>
        <v>75</v>
      </c>
      <c r="G291">
        <f t="shared" ca="1" si="36"/>
        <v>6</v>
      </c>
      <c r="H291" s="1">
        <f t="shared" ca="1" si="37"/>
        <v>40</v>
      </c>
      <c r="I291" s="8">
        <f t="shared" ca="1" si="38"/>
        <v>270</v>
      </c>
    </row>
    <row r="292" spans="1:9" x14ac:dyDescent="0.3">
      <c r="A292" t="str">
        <f t="shared" ca="1" si="33"/>
        <v>EI9445</v>
      </c>
      <c r="B292" t="s">
        <v>9</v>
      </c>
      <c r="C292" t="str">
        <f t="shared" ca="1" si="34"/>
        <v>San Pablo</v>
      </c>
      <c r="D292" t="str">
        <f t="shared" ca="1" si="39"/>
        <v>AXI74730</v>
      </c>
      <c r="E292" t="str">
        <f t="shared" ca="1" si="32"/>
        <v>Caldereta</v>
      </c>
      <c r="F292" s="8">
        <f t="shared" ca="1" si="35"/>
        <v>75</v>
      </c>
      <c r="G292">
        <f t="shared" ca="1" si="36"/>
        <v>2</v>
      </c>
      <c r="H292" s="1">
        <f t="shared" ca="1" si="37"/>
        <v>20</v>
      </c>
      <c r="I292" s="8">
        <f t="shared" ca="1" si="38"/>
        <v>120</v>
      </c>
    </row>
    <row r="293" spans="1:9" x14ac:dyDescent="0.3">
      <c r="A293" t="str">
        <f t="shared" ca="1" si="33"/>
        <v>EI4224</v>
      </c>
      <c r="B293" t="s">
        <v>10</v>
      </c>
      <c r="C293" t="str">
        <f t="shared" ca="1" si="34"/>
        <v>San Pablo</v>
      </c>
      <c r="D293" t="str">
        <f t="shared" ca="1" si="39"/>
        <v>AXI42229</v>
      </c>
      <c r="E293" t="str">
        <f t="shared" ca="1" si="32"/>
        <v>Azucarera</v>
      </c>
      <c r="F293" s="8">
        <f t="shared" ca="1" si="35"/>
        <v>150</v>
      </c>
      <c r="G293">
        <f t="shared" ca="1" si="36"/>
        <v>7</v>
      </c>
      <c r="H293" s="1">
        <f t="shared" ca="1" si="37"/>
        <v>30</v>
      </c>
      <c r="I293" s="8">
        <f t="shared" ca="1" si="38"/>
        <v>735</v>
      </c>
    </row>
    <row r="294" spans="1:9" x14ac:dyDescent="0.3">
      <c r="A294" t="str">
        <f t="shared" ca="1" si="33"/>
        <v>EI7776</v>
      </c>
      <c r="B294" t="s">
        <v>10</v>
      </c>
      <c r="C294" t="str">
        <f t="shared" ca="1" si="34"/>
        <v>San Pedro</v>
      </c>
      <c r="D294" t="str">
        <f t="shared" ca="1" si="39"/>
        <v>AXI74259</v>
      </c>
      <c r="E294" t="str">
        <f t="shared" ca="1" si="32"/>
        <v>Hotsilog</v>
      </c>
      <c r="F294" s="8">
        <f t="shared" ca="1" si="35"/>
        <v>70</v>
      </c>
      <c r="G294">
        <f t="shared" ca="1" si="36"/>
        <v>6</v>
      </c>
      <c r="H294" s="1">
        <f t="shared" ca="1" si="37"/>
        <v>30</v>
      </c>
      <c r="I294" s="8">
        <f t="shared" ca="1" si="38"/>
        <v>294</v>
      </c>
    </row>
    <row r="295" spans="1:9" x14ac:dyDescent="0.3">
      <c r="A295" t="str">
        <f t="shared" ca="1" si="33"/>
        <v>EI3617</v>
      </c>
      <c r="B295" t="s">
        <v>10</v>
      </c>
      <c r="C295" t="str">
        <f t="shared" ca="1" si="34"/>
        <v>San Pedro</v>
      </c>
      <c r="D295" t="str">
        <f t="shared" ca="1" si="39"/>
        <v>AXI62370</v>
      </c>
      <c r="E295" t="str">
        <f t="shared" ca="1" si="32"/>
        <v>Porksilog</v>
      </c>
      <c r="F295" s="8">
        <f t="shared" ca="1" si="35"/>
        <v>75</v>
      </c>
      <c r="G295">
        <f t="shared" ca="1" si="36"/>
        <v>9</v>
      </c>
      <c r="H295" s="1">
        <f t="shared" ca="1" si="37"/>
        <v>30</v>
      </c>
      <c r="I295" s="8">
        <f t="shared" ca="1" si="38"/>
        <v>472.5</v>
      </c>
    </row>
    <row r="296" spans="1:9" x14ac:dyDescent="0.3">
      <c r="A296" t="str">
        <f t="shared" ca="1" si="33"/>
        <v>EI9138</v>
      </c>
      <c r="B296" t="s">
        <v>62</v>
      </c>
      <c r="C296" t="str">
        <f t="shared" ca="1" si="34"/>
        <v>Santa Rosa</v>
      </c>
      <c r="D296" t="str">
        <f t="shared" ca="1" si="39"/>
        <v>AXI29344</v>
      </c>
      <c r="E296" t="str">
        <f t="shared" ca="1" si="32"/>
        <v>Pork Adobo</v>
      </c>
      <c r="F296" s="8">
        <f t="shared" ca="1" si="35"/>
        <v>80</v>
      </c>
      <c r="G296">
        <f t="shared" ca="1" si="36"/>
        <v>6</v>
      </c>
      <c r="H296" s="1">
        <f t="shared" ca="1" si="37"/>
        <v>20</v>
      </c>
      <c r="I296" s="8">
        <f t="shared" ca="1" si="38"/>
        <v>384</v>
      </c>
    </row>
    <row r="297" spans="1:9" x14ac:dyDescent="0.3">
      <c r="A297" t="str">
        <f t="shared" ca="1" si="33"/>
        <v>EI8943</v>
      </c>
      <c r="B297" t="s">
        <v>62</v>
      </c>
      <c r="C297" t="str">
        <f t="shared" ca="1" si="34"/>
        <v>Cabuyao</v>
      </c>
      <c r="D297" t="str">
        <f t="shared" ca="1" si="39"/>
        <v>AXI52529</v>
      </c>
      <c r="E297" t="str">
        <f t="shared" ca="1" si="32"/>
        <v>Chicken Adobo</v>
      </c>
      <c r="F297" s="8">
        <f t="shared" ca="1" si="35"/>
        <v>80</v>
      </c>
      <c r="G297">
        <f t="shared" ca="1" si="36"/>
        <v>7</v>
      </c>
      <c r="H297" s="1">
        <f t="shared" ca="1" si="37"/>
        <v>20</v>
      </c>
      <c r="I297" s="8">
        <f t="shared" ca="1" si="38"/>
        <v>448</v>
      </c>
    </row>
    <row r="298" spans="1:9" x14ac:dyDescent="0.3">
      <c r="A298" t="str">
        <f t="shared" ca="1" si="33"/>
        <v>EI6734</v>
      </c>
      <c r="B298" t="s">
        <v>62</v>
      </c>
      <c r="C298" t="str">
        <f t="shared" ca="1" si="34"/>
        <v>Lumban</v>
      </c>
      <c r="D298" t="str">
        <f t="shared" ca="1" si="39"/>
        <v>AXI16246</v>
      </c>
      <c r="E298" t="str">
        <f t="shared" ca="1" si="32"/>
        <v>Hotsilog</v>
      </c>
      <c r="F298" s="8">
        <f t="shared" ca="1" si="35"/>
        <v>70</v>
      </c>
      <c r="G298">
        <f t="shared" ca="1" si="36"/>
        <v>4</v>
      </c>
      <c r="H298" s="1">
        <f t="shared" ca="1" si="37"/>
        <v>40</v>
      </c>
      <c r="I298" s="8">
        <f t="shared" ca="1" si="38"/>
        <v>168</v>
      </c>
    </row>
    <row r="299" spans="1:9" x14ac:dyDescent="0.3">
      <c r="A299" t="str">
        <f t="shared" ca="1" si="33"/>
        <v>EI7577</v>
      </c>
      <c r="B299" t="s">
        <v>62</v>
      </c>
      <c r="C299" t="str">
        <f t="shared" ca="1" si="34"/>
        <v>San Pedro</v>
      </c>
      <c r="D299" t="str">
        <f t="shared" ca="1" si="39"/>
        <v>AXI18680</v>
      </c>
      <c r="E299" t="str">
        <f t="shared" ca="1" si="32"/>
        <v>Longsilog</v>
      </c>
      <c r="F299" s="8">
        <f t="shared" ca="1" si="35"/>
        <v>75</v>
      </c>
      <c r="G299">
        <f t="shared" ca="1" si="36"/>
        <v>3</v>
      </c>
      <c r="H299" s="1">
        <f t="shared" ca="1" si="37"/>
        <v>30</v>
      </c>
      <c r="I299" s="8">
        <f t="shared" ca="1" si="38"/>
        <v>157.5</v>
      </c>
    </row>
    <row r="300" spans="1:9" x14ac:dyDescent="0.3">
      <c r="A300" t="str">
        <f t="shared" ca="1" si="33"/>
        <v>EI9861</v>
      </c>
      <c r="B300" t="s">
        <v>62</v>
      </c>
      <c r="C300" t="str">
        <f t="shared" ca="1" si="34"/>
        <v>Santa Rosa</v>
      </c>
      <c r="D300" t="str">
        <f t="shared" ca="1" si="39"/>
        <v>AXI16231</v>
      </c>
      <c r="E300" t="str">
        <f t="shared" ca="1" si="32"/>
        <v>Softdrinks</v>
      </c>
      <c r="F300" s="8">
        <f t="shared" ca="1" si="35"/>
        <v>30</v>
      </c>
      <c r="G300">
        <f t="shared" ca="1" si="36"/>
        <v>6</v>
      </c>
      <c r="H300" s="1">
        <f t="shared" ca="1" si="37"/>
        <v>20</v>
      </c>
      <c r="I300" s="8">
        <f t="shared" ca="1" si="38"/>
        <v>144</v>
      </c>
    </row>
    <row r="301" spans="1:9" x14ac:dyDescent="0.3">
      <c r="A301" t="str">
        <f t="shared" ca="1" si="33"/>
        <v>EI8525</v>
      </c>
      <c r="B301" t="s">
        <v>62</v>
      </c>
      <c r="C301" t="str">
        <f t="shared" ca="1" si="34"/>
        <v>San Pablo</v>
      </c>
      <c r="D301" t="str">
        <f t="shared" ca="1" si="39"/>
        <v>AXI13598</v>
      </c>
      <c r="E301" t="str">
        <f t="shared" ca="1" si="32"/>
        <v>Sinigang</v>
      </c>
      <c r="F301" s="8">
        <f t="shared" ca="1" si="35"/>
        <v>70</v>
      </c>
      <c r="G301">
        <f t="shared" ca="1" si="36"/>
        <v>10</v>
      </c>
      <c r="H301" s="1">
        <f t="shared" ca="1" si="37"/>
        <v>30</v>
      </c>
      <c r="I301" s="8">
        <f t="shared" ca="1" si="38"/>
        <v>490</v>
      </c>
    </row>
    <row r="302" spans="1:9" x14ac:dyDescent="0.3">
      <c r="A302" t="str">
        <f t="shared" ca="1" si="33"/>
        <v>EI3993</v>
      </c>
      <c r="B302" t="s">
        <v>62</v>
      </c>
      <c r="C302" t="str">
        <f t="shared" ca="1" si="34"/>
        <v>San Pedro</v>
      </c>
      <c r="D302" t="str">
        <f t="shared" ca="1" si="39"/>
        <v>AXI18764</v>
      </c>
      <c r="E302" t="str">
        <f t="shared" ca="1" si="32"/>
        <v>Hotsilog</v>
      </c>
      <c r="F302" s="8">
        <f t="shared" ca="1" si="35"/>
        <v>70</v>
      </c>
      <c r="G302">
        <f t="shared" ca="1" si="36"/>
        <v>1</v>
      </c>
      <c r="H302" s="1">
        <f t="shared" ca="1" si="37"/>
        <v>30</v>
      </c>
      <c r="I302" s="8">
        <f t="shared" ca="1" si="38"/>
        <v>49</v>
      </c>
    </row>
    <row r="303" spans="1:9" x14ac:dyDescent="0.3">
      <c r="A303" t="str">
        <f t="shared" ca="1" si="33"/>
        <v>EI3246</v>
      </c>
      <c r="B303" t="s">
        <v>62</v>
      </c>
      <c r="C303" t="str">
        <f t="shared" ca="1" si="34"/>
        <v>Calamba</v>
      </c>
      <c r="D303" t="str">
        <f t="shared" ca="1" si="39"/>
        <v>AXI73626</v>
      </c>
      <c r="E303" t="str">
        <f t="shared" ca="1" si="32"/>
        <v>Chicken Adobo</v>
      </c>
      <c r="F303" s="8">
        <f t="shared" ca="1" si="35"/>
        <v>80</v>
      </c>
      <c r="G303">
        <f t="shared" ca="1" si="36"/>
        <v>6</v>
      </c>
      <c r="H303" s="1">
        <f t="shared" ca="1" si="37"/>
        <v>30</v>
      </c>
      <c r="I303" s="8">
        <f t="shared" ca="1" si="38"/>
        <v>336</v>
      </c>
    </row>
    <row r="304" spans="1:9" x14ac:dyDescent="0.3">
      <c r="A304" t="str">
        <f t="shared" ca="1" si="33"/>
        <v>EI5687</v>
      </c>
      <c r="B304" t="s">
        <v>62</v>
      </c>
      <c r="C304" t="str">
        <f t="shared" ca="1" si="34"/>
        <v>Calamba</v>
      </c>
      <c r="D304" t="str">
        <f t="shared" ca="1" si="39"/>
        <v>AXI85532</v>
      </c>
      <c r="E304" t="str">
        <f t="shared" ca="1" si="32"/>
        <v>Porksilog</v>
      </c>
      <c r="F304" s="8">
        <f t="shared" ca="1" si="35"/>
        <v>75</v>
      </c>
      <c r="G304">
        <f t="shared" ca="1" si="36"/>
        <v>7</v>
      </c>
      <c r="H304" s="1">
        <f t="shared" ca="1" si="37"/>
        <v>40</v>
      </c>
      <c r="I304" s="8">
        <f t="shared" ca="1" si="38"/>
        <v>315</v>
      </c>
    </row>
    <row r="305" spans="1:9" x14ac:dyDescent="0.3">
      <c r="A305" t="str">
        <f t="shared" ca="1" si="33"/>
        <v>EI3589</v>
      </c>
      <c r="B305" t="s">
        <v>62</v>
      </c>
      <c r="C305" t="str">
        <f t="shared" ca="1" si="34"/>
        <v>Pakil</v>
      </c>
      <c r="D305" t="str">
        <f t="shared" ca="1" si="39"/>
        <v>AXI425</v>
      </c>
      <c r="E305" t="str">
        <f t="shared" ca="1" si="32"/>
        <v>Goto</v>
      </c>
      <c r="F305" s="8">
        <f t="shared" ca="1" si="35"/>
        <v>80</v>
      </c>
      <c r="G305">
        <f t="shared" ca="1" si="36"/>
        <v>2</v>
      </c>
      <c r="H305" s="1">
        <f t="shared" ca="1" si="37"/>
        <v>30</v>
      </c>
      <c r="I305" s="8">
        <f t="shared" ca="1" si="38"/>
        <v>112</v>
      </c>
    </row>
    <row r="306" spans="1:9" x14ac:dyDescent="0.3">
      <c r="A306" t="str">
        <f t="shared" ca="1" si="33"/>
        <v>EI2120</v>
      </c>
      <c r="B306" t="s">
        <v>62</v>
      </c>
      <c r="C306" t="str">
        <f t="shared" ca="1" si="34"/>
        <v>Victoria</v>
      </c>
      <c r="D306" t="str">
        <f t="shared" ca="1" si="39"/>
        <v>AXI70696</v>
      </c>
      <c r="E306" t="str">
        <f t="shared" ca="1" si="32"/>
        <v>Menudo</v>
      </c>
      <c r="F306" s="8">
        <f t="shared" ca="1" si="35"/>
        <v>75</v>
      </c>
      <c r="G306">
        <f t="shared" ca="1" si="36"/>
        <v>4</v>
      </c>
      <c r="H306" s="1">
        <f t="shared" ca="1" si="37"/>
        <v>30</v>
      </c>
      <c r="I306" s="8">
        <f t="shared" ca="1" si="38"/>
        <v>210</v>
      </c>
    </row>
    <row r="307" spans="1:9" x14ac:dyDescent="0.3">
      <c r="A307" t="str">
        <f t="shared" ca="1" si="33"/>
        <v>EI7718</v>
      </c>
      <c r="B307" t="s">
        <v>62</v>
      </c>
      <c r="C307" t="str">
        <f t="shared" ca="1" si="34"/>
        <v>San Pedro</v>
      </c>
      <c r="D307" t="str">
        <f t="shared" ca="1" si="39"/>
        <v>AXI28828</v>
      </c>
      <c r="E307" t="str">
        <f t="shared" ca="1" si="32"/>
        <v>Menudo</v>
      </c>
      <c r="F307" s="8">
        <f t="shared" ca="1" si="35"/>
        <v>75</v>
      </c>
      <c r="G307">
        <f t="shared" ca="1" si="36"/>
        <v>3</v>
      </c>
      <c r="H307" s="1">
        <f t="shared" ca="1" si="37"/>
        <v>20</v>
      </c>
      <c r="I307" s="8">
        <f t="shared" ca="1" si="38"/>
        <v>180</v>
      </c>
    </row>
    <row r="308" spans="1:9" x14ac:dyDescent="0.3">
      <c r="A308" t="str">
        <f t="shared" ca="1" si="33"/>
        <v>EI5907</v>
      </c>
      <c r="B308" t="s">
        <v>16</v>
      </c>
      <c r="C308" t="str">
        <f t="shared" ca="1" si="34"/>
        <v>Cabuyao</v>
      </c>
      <c r="D308" t="str">
        <f t="shared" ca="1" si="39"/>
        <v>AXI20243</v>
      </c>
      <c r="E308" t="str">
        <f t="shared" ca="1" si="32"/>
        <v>Caldereta</v>
      </c>
      <c r="F308" s="8">
        <f t="shared" ca="1" si="35"/>
        <v>75</v>
      </c>
      <c r="G308">
        <f t="shared" ca="1" si="36"/>
        <v>3</v>
      </c>
      <c r="H308" s="1">
        <f t="shared" ca="1" si="37"/>
        <v>40</v>
      </c>
      <c r="I308" s="8">
        <f t="shared" ca="1" si="38"/>
        <v>135</v>
      </c>
    </row>
    <row r="309" spans="1:9" x14ac:dyDescent="0.3">
      <c r="A309" t="str">
        <f t="shared" ca="1" si="33"/>
        <v>EI1421</v>
      </c>
      <c r="B309" t="s">
        <v>16</v>
      </c>
      <c r="C309" t="str">
        <f t="shared" ca="1" si="34"/>
        <v>Cabuyao</v>
      </c>
      <c r="D309" t="str">
        <f t="shared" ca="1" si="39"/>
        <v>AXI47176</v>
      </c>
      <c r="E309" t="str">
        <f t="shared" ca="1" si="32"/>
        <v>Tapsilog</v>
      </c>
      <c r="F309" s="8">
        <f t="shared" ca="1" si="35"/>
        <v>75</v>
      </c>
      <c r="G309">
        <f t="shared" ca="1" si="36"/>
        <v>1</v>
      </c>
      <c r="H309" s="1">
        <f t="shared" ca="1" si="37"/>
        <v>20</v>
      </c>
      <c r="I309" s="8">
        <f t="shared" ca="1" si="38"/>
        <v>60</v>
      </c>
    </row>
    <row r="310" spans="1:9" x14ac:dyDescent="0.3">
      <c r="A310" t="str">
        <f t="shared" ca="1" si="33"/>
        <v>EI6456</v>
      </c>
      <c r="B310" t="s">
        <v>16</v>
      </c>
      <c r="C310" t="str">
        <f t="shared" ca="1" si="34"/>
        <v>Paete</v>
      </c>
      <c r="D310" t="str">
        <f t="shared" ca="1" si="39"/>
        <v>AXI42589</v>
      </c>
      <c r="E310" t="str">
        <f t="shared" ca="1" si="32"/>
        <v>Beef Tapa</v>
      </c>
      <c r="F310" s="8">
        <f t="shared" ca="1" si="35"/>
        <v>80</v>
      </c>
      <c r="G310">
        <f t="shared" ca="1" si="36"/>
        <v>2</v>
      </c>
      <c r="H310" s="1">
        <f t="shared" ca="1" si="37"/>
        <v>30</v>
      </c>
      <c r="I310" s="8">
        <f t="shared" ca="1" si="38"/>
        <v>112</v>
      </c>
    </row>
    <row r="311" spans="1:9" x14ac:dyDescent="0.3">
      <c r="A311" t="str">
        <f t="shared" ca="1" si="33"/>
        <v>EI3539</v>
      </c>
      <c r="B311" t="s">
        <v>16</v>
      </c>
      <c r="C311" t="str">
        <f t="shared" ca="1" si="34"/>
        <v>Santa Rosa</v>
      </c>
      <c r="D311" t="str">
        <f t="shared" ca="1" si="39"/>
        <v>AXI17115</v>
      </c>
      <c r="E311" t="str">
        <f t="shared" ca="1" si="32"/>
        <v>Mami</v>
      </c>
      <c r="F311" s="8">
        <f t="shared" ca="1" si="35"/>
        <v>65</v>
      </c>
      <c r="G311">
        <f t="shared" ca="1" si="36"/>
        <v>6</v>
      </c>
      <c r="H311" s="1">
        <f t="shared" ca="1" si="37"/>
        <v>40</v>
      </c>
      <c r="I311" s="8">
        <f t="shared" ca="1" si="38"/>
        <v>234</v>
      </c>
    </row>
    <row r="312" spans="1:9" x14ac:dyDescent="0.3">
      <c r="A312" t="str">
        <f t="shared" ca="1" si="33"/>
        <v>EI1550</v>
      </c>
      <c r="B312" t="s">
        <v>16</v>
      </c>
      <c r="C312" t="str">
        <f t="shared" ca="1" si="34"/>
        <v>Cabuyao</v>
      </c>
      <c r="D312" t="str">
        <f t="shared" ca="1" si="39"/>
        <v>AXI88842</v>
      </c>
      <c r="E312" t="str">
        <f t="shared" ca="1" si="32"/>
        <v>Ice Cream</v>
      </c>
      <c r="F312" s="8">
        <f t="shared" ca="1" si="35"/>
        <v>25</v>
      </c>
      <c r="G312">
        <f t="shared" ca="1" si="36"/>
        <v>6</v>
      </c>
      <c r="H312" s="1">
        <f t="shared" ca="1" si="37"/>
        <v>40</v>
      </c>
      <c r="I312" s="8">
        <f t="shared" ca="1" si="38"/>
        <v>90</v>
      </c>
    </row>
    <row r="313" spans="1:9" x14ac:dyDescent="0.3">
      <c r="A313" t="str">
        <f t="shared" ca="1" si="33"/>
        <v>EI5040</v>
      </c>
      <c r="B313" t="s">
        <v>16</v>
      </c>
      <c r="C313" t="str">
        <f t="shared" ca="1" si="34"/>
        <v>San Pablo</v>
      </c>
      <c r="D313" t="str">
        <f t="shared" ca="1" si="39"/>
        <v>AXI42751</v>
      </c>
      <c r="E313" t="str">
        <f t="shared" ca="1" si="32"/>
        <v>Mami</v>
      </c>
      <c r="F313" s="8">
        <f t="shared" ca="1" si="35"/>
        <v>65</v>
      </c>
      <c r="G313">
        <f t="shared" ca="1" si="36"/>
        <v>10</v>
      </c>
      <c r="H313" s="1">
        <f t="shared" ca="1" si="37"/>
        <v>40</v>
      </c>
      <c r="I313" s="8">
        <f t="shared" ca="1" si="38"/>
        <v>390</v>
      </c>
    </row>
    <row r="314" spans="1:9" x14ac:dyDescent="0.3">
      <c r="A314" t="str">
        <f t="shared" ca="1" si="33"/>
        <v>EI2518</v>
      </c>
      <c r="B314" t="s">
        <v>16</v>
      </c>
      <c r="C314" t="str">
        <f t="shared" ca="1" si="34"/>
        <v>Santa Rosa</v>
      </c>
      <c r="D314" t="str">
        <f t="shared" ca="1" si="39"/>
        <v>AXI14240</v>
      </c>
      <c r="E314" t="str">
        <f t="shared" ca="1" si="32"/>
        <v>Pork Adobo</v>
      </c>
      <c r="F314" s="8">
        <f t="shared" ca="1" si="35"/>
        <v>80</v>
      </c>
      <c r="G314">
        <f t="shared" ca="1" si="36"/>
        <v>9</v>
      </c>
      <c r="H314" s="1">
        <f t="shared" ca="1" si="37"/>
        <v>40</v>
      </c>
      <c r="I314" s="8">
        <f t="shared" ca="1" si="38"/>
        <v>432</v>
      </c>
    </row>
    <row r="315" spans="1:9" x14ac:dyDescent="0.3">
      <c r="A315" t="str">
        <f t="shared" ca="1" si="33"/>
        <v>EI2321</v>
      </c>
      <c r="B315" t="s">
        <v>16</v>
      </c>
      <c r="C315" t="str">
        <f t="shared" ca="1" si="34"/>
        <v>Santa Rosa</v>
      </c>
      <c r="D315" t="str">
        <f t="shared" ca="1" si="39"/>
        <v>AXI23155</v>
      </c>
      <c r="E315" t="str">
        <f t="shared" ca="1" si="32"/>
        <v>Tapsilog</v>
      </c>
      <c r="F315" s="8">
        <f t="shared" ca="1" si="35"/>
        <v>75</v>
      </c>
      <c r="G315">
        <f t="shared" ca="1" si="36"/>
        <v>3</v>
      </c>
      <c r="H315" s="1">
        <f t="shared" ca="1" si="37"/>
        <v>30</v>
      </c>
      <c r="I315" s="8">
        <f t="shared" ca="1" si="38"/>
        <v>157.5</v>
      </c>
    </row>
    <row r="316" spans="1:9" x14ac:dyDescent="0.3">
      <c r="A316" t="str">
        <f t="shared" ca="1" si="33"/>
        <v>EI6202</v>
      </c>
      <c r="B316" t="s">
        <v>16</v>
      </c>
      <c r="C316" t="str">
        <f t="shared" ca="1" si="34"/>
        <v>San Pedro</v>
      </c>
      <c r="D316" t="str">
        <f t="shared" ca="1" si="39"/>
        <v>AXI43684</v>
      </c>
      <c r="E316" t="str">
        <f t="shared" ca="1" si="32"/>
        <v>Paksiw</v>
      </c>
      <c r="F316" s="8">
        <f t="shared" ca="1" si="35"/>
        <v>75</v>
      </c>
      <c r="G316">
        <f t="shared" ca="1" si="36"/>
        <v>7</v>
      </c>
      <c r="H316" s="1">
        <f t="shared" ca="1" si="37"/>
        <v>40</v>
      </c>
      <c r="I316" s="8">
        <f t="shared" ca="1" si="38"/>
        <v>315</v>
      </c>
    </row>
    <row r="317" spans="1:9" x14ac:dyDescent="0.3">
      <c r="A317" t="str">
        <f t="shared" ca="1" si="33"/>
        <v>EI7768</v>
      </c>
      <c r="B317" t="s">
        <v>17</v>
      </c>
      <c r="C317" t="str">
        <f t="shared" ca="1" si="34"/>
        <v>Victoria</v>
      </c>
      <c r="D317" t="str">
        <f t="shared" ca="1" si="39"/>
        <v>AXI33781</v>
      </c>
      <c r="E317" t="str">
        <f t="shared" ca="1" si="32"/>
        <v>Sinigang</v>
      </c>
      <c r="F317" s="8">
        <f t="shared" ca="1" si="35"/>
        <v>70</v>
      </c>
      <c r="G317">
        <f t="shared" ca="1" si="36"/>
        <v>10</v>
      </c>
      <c r="H317" s="1">
        <f t="shared" ca="1" si="37"/>
        <v>30</v>
      </c>
      <c r="I317" s="8">
        <f t="shared" ca="1" si="38"/>
        <v>490</v>
      </c>
    </row>
    <row r="318" spans="1:9" x14ac:dyDescent="0.3">
      <c r="A318" t="str">
        <f t="shared" ca="1" si="33"/>
        <v>EI1984</v>
      </c>
      <c r="B318" t="s">
        <v>17</v>
      </c>
      <c r="C318" t="str">
        <f t="shared" ca="1" si="34"/>
        <v>Paete</v>
      </c>
      <c r="D318" t="str">
        <f t="shared" ca="1" si="39"/>
        <v>AXI36868</v>
      </c>
      <c r="E318" t="str">
        <f t="shared" ca="1" si="32"/>
        <v>Hotsilog</v>
      </c>
      <c r="F318" s="8">
        <f t="shared" ca="1" si="35"/>
        <v>70</v>
      </c>
      <c r="G318">
        <f t="shared" ca="1" si="36"/>
        <v>2</v>
      </c>
      <c r="H318" s="1">
        <f t="shared" ca="1" si="37"/>
        <v>30</v>
      </c>
      <c r="I318" s="8">
        <f t="shared" ca="1" si="38"/>
        <v>98</v>
      </c>
    </row>
    <row r="319" spans="1:9" x14ac:dyDescent="0.3">
      <c r="A319" t="str">
        <f t="shared" ca="1" si="33"/>
        <v>EI7879</v>
      </c>
      <c r="B319" t="s">
        <v>17</v>
      </c>
      <c r="C319" t="str">
        <f t="shared" ca="1" si="34"/>
        <v>Paete</v>
      </c>
      <c r="D319" t="str">
        <f t="shared" ca="1" si="39"/>
        <v>AXI27298</v>
      </c>
      <c r="E319" t="str">
        <f t="shared" ca="1" si="32"/>
        <v>Paksiw</v>
      </c>
      <c r="F319" s="8">
        <f t="shared" ca="1" si="35"/>
        <v>75</v>
      </c>
      <c r="G319">
        <f t="shared" ca="1" si="36"/>
        <v>3</v>
      </c>
      <c r="H319" s="1">
        <f t="shared" ca="1" si="37"/>
        <v>20</v>
      </c>
      <c r="I319" s="8">
        <f t="shared" ca="1" si="38"/>
        <v>180</v>
      </c>
    </row>
    <row r="320" spans="1:9" x14ac:dyDescent="0.3">
      <c r="A320" t="str">
        <f t="shared" ca="1" si="33"/>
        <v>EI6626</v>
      </c>
      <c r="B320" t="s">
        <v>17</v>
      </c>
      <c r="C320" t="str">
        <f t="shared" ca="1" si="34"/>
        <v>Pakil</v>
      </c>
      <c r="D320" t="str">
        <f t="shared" ca="1" si="39"/>
        <v>AXI3532</v>
      </c>
      <c r="E320" t="str">
        <f t="shared" ca="1" si="32"/>
        <v>Longsilog</v>
      </c>
      <c r="F320" s="8">
        <f t="shared" ca="1" si="35"/>
        <v>75</v>
      </c>
      <c r="G320">
        <f t="shared" ca="1" si="36"/>
        <v>2</v>
      </c>
      <c r="H320" s="1">
        <f t="shared" ca="1" si="37"/>
        <v>20</v>
      </c>
      <c r="I320" s="8">
        <f t="shared" ca="1" si="38"/>
        <v>120</v>
      </c>
    </row>
    <row r="321" spans="1:9" x14ac:dyDescent="0.3">
      <c r="A321" t="str">
        <f t="shared" ca="1" si="33"/>
        <v>EI4277</v>
      </c>
      <c r="B321" t="s">
        <v>17</v>
      </c>
      <c r="C321" t="str">
        <f t="shared" ca="1" si="34"/>
        <v>Lumban</v>
      </c>
      <c r="D321" t="str">
        <f t="shared" ca="1" si="39"/>
        <v>AXI60120</v>
      </c>
      <c r="E321" t="str">
        <f t="shared" ca="1" si="32"/>
        <v>Longsilog</v>
      </c>
      <c r="F321" s="8">
        <f t="shared" ca="1" si="35"/>
        <v>75</v>
      </c>
      <c r="G321">
        <f t="shared" ca="1" si="36"/>
        <v>10</v>
      </c>
      <c r="H321" s="1">
        <f t="shared" ca="1" si="37"/>
        <v>20</v>
      </c>
      <c r="I321" s="8">
        <f t="shared" ca="1" si="38"/>
        <v>600</v>
      </c>
    </row>
    <row r="322" spans="1:9" x14ac:dyDescent="0.3">
      <c r="A322" t="str">
        <f t="shared" ca="1" si="33"/>
        <v>EI5390</v>
      </c>
      <c r="B322" t="s">
        <v>16</v>
      </c>
      <c r="C322" t="str">
        <f t="shared" ca="1" si="34"/>
        <v>San Pedro</v>
      </c>
      <c r="D322" t="str">
        <f t="shared" ca="1" si="39"/>
        <v>AXI16412</v>
      </c>
      <c r="E322" t="str">
        <f t="shared" ca="1" si="32"/>
        <v>Rice (Half &amp; Full)</v>
      </c>
      <c r="F322" s="8">
        <f t="shared" ca="1" si="35"/>
        <v>12</v>
      </c>
      <c r="G322">
        <f t="shared" ca="1" si="36"/>
        <v>7</v>
      </c>
      <c r="H322" s="1">
        <f t="shared" ca="1" si="37"/>
        <v>20</v>
      </c>
      <c r="I322" s="8">
        <f t="shared" ca="1" si="38"/>
        <v>67.2</v>
      </c>
    </row>
    <row r="323" spans="1:9" x14ac:dyDescent="0.3">
      <c r="A323" t="str">
        <f t="shared" ca="1" si="33"/>
        <v>EI1681</v>
      </c>
      <c r="B323" t="s">
        <v>16</v>
      </c>
      <c r="C323" t="str">
        <f t="shared" ca="1" si="34"/>
        <v>Cabuyao</v>
      </c>
      <c r="D323" t="str">
        <f t="shared" ca="1" si="39"/>
        <v>AXI31313</v>
      </c>
      <c r="E323" t="str">
        <f t="shared" ref="E323:E386" ca="1" si="40">INDEX($N$3:$N$24,RANDBETWEEN(1,22))</f>
        <v>Azucarera</v>
      </c>
      <c r="F323" s="8">
        <f t="shared" ca="1" si="35"/>
        <v>150</v>
      </c>
      <c r="G323">
        <f t="shared" ca="1" si="36"/>
        <v>6</v>
      </c>
      <c r="H323" s="1">
        <f t="shared" ca="1" si="37"/>
        <v>40</v>
      </c>
      <c r="I323" s="8">
        <f t="shared" ca="1" si="38"/>
        <v>540</v>
      </c>
    </row>
    <row r="324" spans="1:9" x14ac:dyDescent="0.3">
      <c r="A324" t="str">
        <f t="shared" ref="A324:A387" ca="1" si="41">"EI"&amp;RANDBETWEEN(1000,9999)</f>
        <v>EI2835</v>
      </c>
      <c r="B324" t="s">
        <v>16</v>
      </c>
      <c r="C324" t="str">
        <f t="shared" ref="C324:C387" ca="1" si="42">INDEX($Q$3:$Q$11,RANDBETWEEN(1,9))</f>
        <v>Cabuyao</v>
      </c>
      <c r="D324" t="str">
        <f t="shared" ca="1" si="39"/>
        <v>AXI30822</v>
      </c>
      <c r="E324" t="str">
        <f t="shared" ca="1" si="40"/>
        <v>Bopis</v>
      </c>
      <c r="F324" s="8">
        <f t="shared" ref="F324:F387" ca="1" si="43">VLOOKUP(E324,$N$3:$O$24,2,FALSE)</f>
        <v>65</v>
      </c>
      <c r="G324">
        <f t="shared" ref="G324:G387" ca="1" si="44">RANDBETWEEN(1,10)</f>
        <v>1</v>
      </c>
      <c r="H324" s="1">
        <f t="shared" ref="H324:H387" ca="1" si="45">CHOOSE(RANDBETWEEN(1,3),20,30,40)</f>
        <v>40</v>
      </c>
      <c r="I324" s="8">
        <f t="shared" ref="I324:I387" ca="1" si="46">(F324-((F324*H324)/100))*G324</f>
        <v>39</v>
      </c>
    </row>
    <row r="325" spans="1:9" x14ac:dyDescent="0.3">
      <c r="A325" t="str">
        <f t="shared" ca="1" si="41"/>
        <v>EI3498</v>
      </c>
      <c r="B325" t="s">
        <v>16</v>
      </c>
      <c r="C325" t="str">
        <f t="shared" ca="1" si="42"/>
        <v>Paete</v>
      </c>
      <c r="D325" t="str">
        <f t="shared" ca="1" si="39"/>
        <v>AXI78877</v>
      </c>
      <c r="E325" t="str">
        <f t="shared" ca="1" si="40"/>
        <v>Pork Adobo</v>
      </c>
      <c r="F325" s="8">
        <f t="shared" ca="1" si="43"/>
        <v>80</v>
      </c>
      <c r="G325">
        <f t="shared" ca="1" si="44"/>
        <v>10</v>
      </c>
      <c r="H325" s="1">
        <f t="shared" ca="1" si="45"/>
        <v>40</v>
      </c>
      <c r="I325" s="8">
        <f t="shared" ca="1" si="46"/>
        <v>480</v>
      </c>
    </row>
    <row r="326" spans="1:9" x14ac:dyDescent="0.3">
      <c r="A326" t="str">
        <f t="shared" ca="1" si="41"/>
        <v>EI9332</v>
      </c>
      <c r="B326" t="s">
        <v>16</v>
      </c>
      <c r="C326" t="str">
        <f t="shared" ca="1" si="42"/>
        <v>San Pedro</v>
      </c>
      <c r="D326" t="str">
        <f t="shared" ca="1" si="39"/>
        <v>AXI59769</v>
      </c>
      <c r="E326" t="str">
        <f t="shared" ca="1" si="40"/>
        <v>Beef Tapa</v>
      </c>
      <c r="F326" s="8">
        <f t="shared" ca="1" si="43"/>
        <v>80</v>
      </c>
      <c r="G326">
        <f t="shared" ca="1" si="44"/>
        <v>3</v>
      </c>
      <c r="H326" s="1">
        <f t="shared" ca="1" si="45"/>
        <v>20</v>
      </c>
      <c r="I326" s="8">
        <f t="shared" ca="1" si="46"/>
        <v>192</v>
      </c>
    </row>
    <row r="327" spans="1:9" x14ac:dyDescent="0.3">
      <c r="A327" t="str">
        <f t="shared" ca="1" si="41"/>
        <v>EI5110</v>
      </c>
      <c r="B327" t="s">
        <v>61</v>
      </c>
      <c r="C327" t="str">
        <f t="shared" ca="1" si="42"/>
        <v>Santa Rosa</v>
      </c>
      <c r="D327" t="str">
        <f t="shared" ref="D327:D390" ca="1" si="47">"AXI"&amp;RANDBETWEEN(153,89324)</f>
        <v>AXI52450</v>
      </c>
      <c r="E327" t="str">
        <f t="shared" ca="1" si="40"/>
        <v>Rice (Half &amp; Full)</v>
      </c>
      <c r="F327" s="8">
        <f t="shared" ca="1" si="43"/>
        <v>12</v>
      </c>
      <c r="G327">
        <f t="shared" ca="1" si="44"/>
        <v>8</v>
      </c>
      <c r="H327" s="1">
        <f t="shared" ca="1" si="45"/>
        <v>40</v>
      </c>
      <c r="I327" s="8">
        <f t="shared" ca="1" si="46"/>
        <v>57.6</v>
      </c>
    </row>
    <row r="328" spans="1:9" x14ac:dyDescent="0.3">
      <c r="A328" t="str">
        <f t="shared" ca="1" si="41"/>
        <v>EI8617</v>
      </c>
      <c r="B328" t="s">
        <v>64</v>
      </c>
      <c r="C328" t="str">
        <f t="shared" ca="1" si="42"/>
        <v>Pakil</v>
      </c>
      <c r="D328" t="str">
        <f t="shared" ca="1" si="47"/>
        <v>AXI83702</v>
      </c>
      <c r="E328" t="str">
        <f t="shared" ca="1" si="40"/>
        <v>Chicken Adobo</v>
      </c>
      <c r="F328" s="8">
        <f t="shared" ca="1" si="43"/>
        <v>80</v>
      </c>
      <c r="G328">
        <f t="shared" ca="1" si="44"/>
        <v>4</v>
      </c>
      <c r="H328" s="1">
        <f t="shared" ca="1" si="45"/>
        <v>40</v>
      </c>
      <c r="I328" s="8">
        <f t="shared" ca="1" si="46"/>
        <v>192</v>
      </c>
    </row>
    <row r="329" spans="1:9" x14ac:dyDescent="0.3">
      <c r="A329" t="str">
        <f t="shared" ca="1" si="41"/>
        <v>EI6921</v>
      </c>
      <c r="B329" t="s">
        <v>64</v>
      </c>
      <c r="C329" t="str">
        <f t="shared" ca="1" si="42"/>
        <v>Santa Rosa</v>
      </c>
      <c r="D329" t="str">
        <f t="shared" ca="1" si="47"/>
        <v>AXI77437</v>
      </c>
      <c r="E329" t="str">
        <f t="shared" ca="1" si="40"/>
        <v>Tapsilog</v>
      </c>
      <c r="F329" s="8">
        <f t="shared" ca="1" si="43"/>
        <v>75</v>
      </c>
      <c r="G329">
        <f t="shared" ca="1" si="44"/>
        <v>9</v>
      </c>
      <c r="H329" s="1">
        <f t="shared" ca="1" si="45"/>
        <v>20</v>
      </c>
      <c r="I329" s="8">
        <f t="shared" ca="1" si="46"/>
        <v>540</v>
      </c>
    </row>
    <row r="330" spans="1:9" x14ac:dyDescent="0.3">
      <c r="A330" t="str">
        <f t="shared" ca="1" si="41"/>
        <v>EI1624</v>
      </c>
      <c r="B330" t="s">
        <v>64</v>
      </c>
      <c r="C330" t="str">
        <f t="shared" ca="1" si="42"/>
        <v>Calamba</v>
      </c>
      <c r="D330" t="str">
        <f t="shared" ca="1" si="47"/>
        <v>AXI9613</v>
      </c>
      <c r="E330" t="str">
        <f t="shared" ca="1" si="40"/>
        <v>Binagoongan</v>
      </c>
      <c r="F330" s="8">
        <f t="shared" ca="1" si="43"/>
        <v>80</v>
      </c>
      <c r="G330">
        <f t="shared" ca="1" si="44"/>
        <v>1</v>
      </c>
      <c r="H330" s="1">
        <f t="shared" ca="1" si="45"/>
        <v>30</v>
      </c>
      <c r="I330" s="8">
        <f t="shared" ca="1" si="46"/>
        <v>56</v>
      </c>
    </row>
    <row r="331" spans="1:9" x14ac:dyDescent="0.3">
      <c r="A331" t="str">
        <f t="shared" ca="1" si="41"/>
        <v>EI2083</v>
      </c>
      <c r="B331" t="s">
        <v>64</v>
      </c>
      <c r="C331" t="str">
        <f t="shared" ca="1" si="42"/>
        <v>Santa Rosa</v>
      </c>
      <c r="D331" t="str">
        <f t="shared" ca="1" si="47"/>
        <v>AXI20522</v>
      </c>
      <c r="E331" t="str">
        <f t="shared" ca="1" si="40"/>
        <v>Longsilog</v>
      </c>
      <c r="F331" s="8">
        <f t="shared" ca="1" si="43"/>
        <v>75</v>
      </c>
      <c r="G331">
        <f t="shared" ca="1" si="44"/>
        <v>7</v>
      </c>
      <c r="H331" s="1">
        <f t="shared" ca="1" si="45"/>
        <v>40</v>
      </c>
      <c r="I331" s="8">
        <f t="shared" ca="1" si="46"/>
        <v>315</v>
      </c>
    </row>
    <row r="332" spans="1:9" x14ac:dyDescent="0.3">
      <c r="A332" t="str">
        <f t="shared" ca="1" si="41"/>
        <v>EI8240</v>
      </c>
      <c r="B332" t="s">
        <v>63</v>
      </c>
      <c r="C332" t="str">
        <f t="shared" ca="1" si="42"/>
        <v>Lumban</v>
      </c>
      <c r="D332" t="str">
        <f t="shared" ca="1" si="47"/>
        <v>AXI9412</v>
      </c>
      <c r="E332" t="str">
        <f t="shared" ca="1" si="40"/>
        <v>Sinigang</v>
      </c>
      <c r="F332" s="8">
        <f t="shared" ca="1" si="43"/>
        <v>70</v>
      </c>
      <c r="G332">
        <f t="shared" ca="1" si="44"/>
        <v>6</v>
      </c>
      <c r="H332" s="1">
        <f t="shared" ca="1" si="45"/>
        <v>30</v>
      </c>
      <c r="I332" s="8">
        <f t="shared" ca="1" si="46"/>
        <v>294</v>
      </c>
    </row>
    <row r="333" spans="1:9" x14ac:dyDescent="0.3">
      <c r="A333" t="str">
        <f t="shared" ca="1" si="41"/>
        <v>EI8230</v>
      </c>
      <c r="B333" t="s">
        <v>63</v>
      </c>
      <c r="C333" t="str">
        <f t="shared" ca="1" si="42"/>
        <v>Victoria</v>
      </c>
      <c r="D333" t="str">
        <f t="shared" ca="1" si="47"/>
        <v>AXI74428</v>
      </c>
      <c r="E333" t="str">
        <f t="shared" ca="1" si="40"/>
        <v>Mami</v>
      </c>
      <c r="F333" s="8">
        <f t="shared" ca="1" si="43"/>
        <v>65</v>
      </c>
      <c r="G333">
        <f t="shared" ca="1" si="44"/>
        <v>8</v>
      </c>
      <c r="H333" s="1">
        <f t="shared" ca="1" si="45"/>
        <v>30</v>
      </c>
      <c r="I333" s="8">
        <f t="shared" ca="1" si="46"/>
        <v>364</v>
      </c>
    </row>
    <row r="334" spans="1:9" x14ac:dyDescent="0.3">
      <c r="A334" t="str">
        <f t="shared" ca="1" si="41"/>
        <v>EI6334</v>
      </c>
      <c r="B334" t="s">
        <v>63</v>
      </c>
      <c r="C334" t="str">
        <f t="shared" ca="1" si="42"/>
        <v>San Pablo</v>
      </c>
      <c r="D334" t="str">
        <f t="shared" ca="1" si="47"/>
        <v>AXI77456</v>
      </c>
      <c r="E334" t="str">
        <f t="shared" ca="1" si="40"/>
        <v>Chicksilog</v>
      </c>
      <c r="F334" s="8">
        <f t="shared" ca="1" si="43"/>
        <v>75</v>
      </c>
      <c r="G334">
        <f t="shared" ca="1" si="44"/>
        <v>3</v>
      </c>
      <c r="H334" s="1">
        <f t="shared" ca="1" si="45"/>
        <v>30</v>
      </c>
      <c r="I334" s="8">
        <f t="shared" ca="1" si="46"/>
        <v>157.5</v>
      </c>
    </row>
    <row r="335" spans="1:9" x14ac:dyDescent="0.3">
      <c r="A335" t="str">
        <f t="shared" ca="1" si="41"/>
        <v>EI9754</v>
      </c>
      <c r="B335" t="s">
        <v>63</v>
      </c>
      <c r="C335" t="str">
        <f t="shared" ca="1" si="42"/>
        <v>Paete</v>
      </c>
      <c r="D335" t="str">
        <f t="shared" ca="1" si="47"/>
        <v>AXI81022</v>
      </c>
      <c r="E335" t="str">
        <f t="shared" ca="1" si="40"/>
        <v>Softdrinks</v>
      </c>
      <c r="F335" s="8">
        <f t="shared" ca="1" si="43"/>
        <v>30</v>
      </c>
      <c r="G335">
        <f t="shared" ca="1" si="44"/>
        <v>8</v>
      </c>
      <c r="H335" s="1">
        <f t="shared" ca="1" si="45"/>
        <v>20</v>
      </c>
      <c r="I335" s="8">
        <f t="shared" ca="1" si="46"/>
        <v>192</v>
      </c>
    </row>
    <row r="336" spans="1:9" x14ac:dyDescent="0.3">
      <c r="A336" t="str">
        <f t="shared" ca="1" si="41"/>
        <v>EI1920</v>
      </c>
      <c r="B336" t="s">
        <v>63</v>
      </c>
      <c r="C336" t="str">
        <f t="shared" ca="1" si="42"/>
        <v>Pakil</v>
      </c>
      <c r="D336" t="str">
        <f t="shared" ca="1" si="47"/>
        <v>AXI19794</v>
      </c>
      <c r="E336" t="str">
        <f t="shared" ca="1" si="40"/>
        <v>Paksiw</v>
      </c>
      <c r="F336" s="8">
        <f t="shared" ca="1" si="43"/>
        <v>75</v>
      </c>
      <c r="G336">
        <f t="shared" ca="1" si="44"/>
        <v>10</v>
      </c>
      <c r="H336" s="1">
        <f t="shared" ca="1" si="45"/>
        <v>20</v>
      </c>
      <c r="I336" s="8">
        <f t="shared" ca="1" si="46"/>
        <v>600</v>
      </c>
    </row>
    <row r="337" spans="1:9" x14ac:dyDescent="0.3">
      <c r="A337" t="str">
        <f t="shared" ca="1" si="41"/>
        <v>EI8276</v>
      </c>
      <c r="B337" t="s">
        <v>62</v>
      </c>
      <c r="C337" t="str">
        <f t="shared" ca="1" si="42"/>
        <v>Calamba</v>
      </c>
      <c r="D337" t="str">
        <f t="shared" ca="1" si="47"/>
        <v>AXI23498</v>
      </c>
      <c r="E337" t="str">
        <f t="shared" ca="1" si="40"/>
        <v>Longsilog</v>
      </c>
      <c r="F337" s="8">
        <f t="shared" ca="1" si="43"/>
        <v>75</v>
      </c>
      <c r="G337">
        <f t="shared" ca="1" si="44"/>
        <v>1</v>
      </c>
      <c r="H337" s="1">
        <f t="shared" ca="1" si="45"/>
        <v>30</v>
      </c>
      <c r="I337" s="8">
        <f t="shared" ca="1" si="46"/>
        <v>52.5</v>
      </c>
    </row>
    <row r="338" spans="1:9" x14ac:dyDescent="0.3">
      <c r="A338" t="str">
        <f t="shared" ca="1" si="41"/>
        <v>EI7608</v>
      </c>
      <c r="B338" t="s">
        <v>46</v>
      </c>
      <c r="C338" t="str">
        <f t="shared" ca="1" si="42"/>
        <v>Cabuyao</v>
      </c>
      <c r="D338" t="str">
        <f t="shared" ca="1" si="47"/>
        <v>AXI60319</v>
      </c>
      <c r="E338" t="str">
        <f t="shared" ca="1" si="40"/>
        <v>Pork Adobo</v>
      </c>
      <c r="F338" s="8">
        <f t="shared" ca="1" si="43"/>
        <v>80</v>
      </c>
      <c r="G338">
        <f t="shared" ca="1" si="44"/>
        <v>7</v>
      </c>
      <c r="H338" s="1">
        <f t="shared" ca="1" si="45"/>
        <v>20</v>
      </c>
      <c r="I338" s="8">
        <f t="shared" ca="1" si="46"/>
        <v>448</v>
      </c>
    </row>
    <row r="339" spans="1:9" x14ac:dyDescent="0.3">
      <c r="A339" t="str">
        <f t="shared" ca="1" si="41"/>
        <v>EI2054</v>
      </c>
      <c r="B339" t="s">
        <v>38</v>
      </c>
      <c r="C339" t="str">
        <f t="shared" ca="1" si="42"/>
        <v>San Pedro</v>
      </c>
      <c r="D339" t="str">
        <f t="shared" ca="1" si="47"/>
        <v>AXI11880</v>
      </c>
      <c r="E339" t="str">
        <f t="shared" ca="1" si="40"/>
        <v>Rice (Half &amp; Full)</v>
      </c>
      <c r="F339" s="8">
        <f t="shared" ca="1" si="43"/>
        <v>12</v>
      </c>
      <c r="G339">
        <f t="shared" ca="1" si="44"/>
        <v>3</v>
      </c>
      <c r="H339" s="1">
        <f t="shared" ca="1" si="45"/>
        <v>20</v>
      </c>
      <c r="I339" s="8">
        <f t="shared" ca="1" si="46"/>
        <v>28.799999999999997</v>
      </c>
    </row>
    <row r="340" spans="1:9" x14ac:dyDescent="0.3">
      <c r="A340" t="str">
        <f t="shared" ca="1" si="41"/>
        <v>EI1782</v>
      </c>
      <c r="B340" t="s">
        <v>37</v>
      </c>
      <c r="C340" t="str">
        <f t="shared" ca="1" si="42"/>
        <v>Victoria</v>
      </c>
      <c r="D340" t="str">
        <f t="shared" ca="1" si="47"/>
        <v>AXI79665</v>
      </c>
      <c r="E340" t="str">
        <f t="shared" ca="1" si="40"/>
        <v>Beef Tapa</v>
      </c>
      <c r="F340" s="8">
        <f t="shared" ca="1" si="43"/>
        <v>80</v>
      </c>
      <c r="G340">
        <f t="shared" ca="1" si="44"/>
        <v>5</v>
      </c>
      <c r="H340" s="1">
        <f t="shared" ca="1" si="45"/>
        <v>20</v>
      </c>
      <c r="I340" s="8">
        <f t="shared" ca="1" si="46"/>
        <v>320</v>
      </c>
    </row>
    <row r="341" spans="1:9" x14ac:dyDescent="0.3">
      <c r="A341" t="str">
        <f t="shared" ca="1" si="41"/>
        <v>EI4888</v>
      </c>
      <c r="B341" t="s">
        <v>27</v>
      </c>
      <c r="C341" t="str">
        <f t="shared" ca="1" si="42"/>
        <v>San Pedro</v>
      </c>
      <c r="D341" t="str">
        <f t="shared" ca="1" si="47"/>
        <v>AXI48273</v>
      </c>
      <c r="E341" t="str">
        <f t="shared" ca="1" si="40"/>
        <v>Chicksilog</v>
      </c>
      <c r="F341" s="8">
        <f t="shared" ca="1" si="43"/>
        <v>75</v>
      </c>
      <c r="G341">
        <f t="shared" ca="1" si="44"/>
        <v>10</v>
      </c>
      <c r="H341" s="1">
        <f t="shared" ca="1" si="45"/>
        <v>40</v>
      </c>
      <c r="I341" s="8">
        <f t="shared" ca="1" si="46"/>
        <v>450</v>
      </c>
    </row>
    <row r="342" spans="1:9" x14ac:dyDescent="0.3">
      <c r="A342" t="str">
        <f t="shared" ca="1" si="41"/>
        <v>EI7958</v>
      </c>
      <c r="B342" t="s">
        <v>56</v>
      </c>
      <c r="C342" t="str">
        <f t="shared" ca="1" si="42"/>
        <v>Calamba</v>
      </c>
      <c r="D342" t="str">
        <f t="shared" ca="1" si="47"/>
        <v>AXI13858</v>
      </c>
      <c r="E342" t="str">
        <f t="shared" ca="1" si="40"/>
        <v>Azucarera</v>
      </c>
      <c r="F342" s="8">
        <f t="shared" ca="1" si="43"/>
        <v>150</v>
      </c>
      <c r="G342">
        <f t="shared" ca="1" si="44"/>
        <v>2</v>
      </c>
      <c r="H342" s="1">
        <f t="shared" ca="1" si="45"/>
        <v>20</v>
      </c>
      <c r="I342" s="8">
        <f t="shared" ca="1" si="46"/>
        <v>240</v>
      </c>
    </row>
    <row r="343" spans="1:9" x14ac:dyDescent="0.3">
      <c r="A343" t="str">
        <f t="shared" ca="1" si="41"/>
        <v>EI9077</v>
      </c>
      <c r="B343" t="s">
        <v>49</v>
      </c>
      <c r="C343" t="str">
        <f t="shared" ca="1" si="42"/>
        <v>Pakil</v>
      </c>
      <c r="D343" t="str">
        <f t="shared" ca="1" si="47"/>
        <v>AXI77117</v>
      </c>
      <c r="E343" t="str">
        <f t="shared" ca="1" si="40"/>
        <v>Beef Tapa</v>
      </c>
      <c r="F343" s="8">
        <f t="shared" ca="1" si="43"/>
        <v>80</v>
      </c>
      <c r="G343">
        <f t="shared" ca="1" si="44"/>
        <v>1</v>
      </c>
      <c r="H343" s="1">
        <f t="shared" ca="1" si="45"/>
        <v>20</v>
      </c>
      <c r="I343" s="8">
        <f t="shared" ca="1" si="46"/>
        <v>64</v>
      </c>
    </row>
    <row r="344" spans="1:9" x14ac:dyDescent="0.3">
      <c r="A344" t="str">
        <f t="shared" ca="1" si="41"/>
        <v>EI3232</v>
      </c>
      <c r="B344" t="s">
        <v>21</v>
      </c>
      <c r="C344" t="str">
        <f t="shared" ca="1" si="42"/>
        <v>San Pablo</v>
      </c>
      <c r="D344" t="str">
        <f t="shared" ca="1" si="47"/>
        <v>AXI64345</v>
      </c>
      <c r="E344" t="str">
        <f t="shared" ca="1" si="40"/>
        <v>Sinigang</v>
      </c>
      <c r="F344" s="8">
        <f t="shared" ca="1" si="43"/>
        <v>70</v>
      </c>
      <c r="G344">
        <f t="shared" ca="1" si="44"/>
        <v>6</v>
      </c>
      <c r="H344" s="1">
        <f t="shared" ca="1" si="45"/>
        <v>30</v>
      </c>
      <c r="I344" s="8">
        <f t="shared" ca="1" si="46"/>
        <v>294</v>
      </c>
    </row>
    <row r="345" spans="1:9" x14ac:dyDescent="0.3">
      <c r="A345" t="str">
        <f t="shared" ca="1" si="41"/>
        <v>EI2856</v>
      </c>
      <c r="B345" t="s">
        <v>51</v>
      </c>
      <c r="C345" t="str">
        <f t="shared" ca="1" si="42"/>
        <v>Cabuyao</v>
      </c>
      <c r="D345" t="str">
        <f t="shared" ca="1" si="47"/>
        <v>AXI42306</v>
      </c>
      <c r="E345" t="str">
        <f t="shared" ca="1" si="40"/>
        <v>Hotsilog</v>
      </c>
      <c r="F345" s="8">
        <f t="shared" ca="1" si="43"/>
        <v>70</v>
      </c>
      <c r="G345">
        <f t="shared" ca="1" si="44"/>
        <v>2</v>
      </c>
      <c r="H345" s="1">
        <f t="shared" ca="1" si="45"/>
        <v>30</v>
      </c>
      <c r="I345" s="8">
        <f t="shared" ca="1" si="46"/>
        <v>98</v>
      </c>
    </row>
    <row r="346" spans="1:9" x14ac:dyDescent="0.3">
      <c r="A346" t="str">
        <f t="shared" ca="1" si="41"/>
        <v>EI8469</v>
      </c>
      <c r="B346" t="s">
        <v>47</v>
      </c>
      <c r="C346" t="str">
        <f t="shared" ca="1" si="42"/>
        <v>Pakil</v>
      </c>
      <c r="D346" t="str">
        <f t="shared" ca="1" si="47"/>
        <v>AXI83114</v>
      </c>
      <c r="E346" t="str">
        <f t="shared" ca="1" si="40"/>
        <v>Chicksilog</v>
      </c>
      <c r="F346" s="8">
        <f t="shared" ca="1" si="43"/>
        <v>75</v>
      </c>
      <c r="G346">
        <f t="shared" ca="1" si="44"/>
        <v>6</v>
      </c>
      <c r="H346" s="1">
        <f t="shared" ca="1" si="45"/>
        <v>40</v>
      </c>
      <c r="I346" s="8">
        <f t="shared" ca="1" si="46"/>
        <v>270</v>
      </c>
    </row>
    <row r="347" spans="1:9" x14ac:dyDescent="0.3">
      <c r="A347" t="str">
        <f t="shared" ca="1" si="41"/>
        <v>EI9030</v>
      </c>
      <c r="B347" t="s">
        <v>50</v>
      </c>
      <c r="C347" t="str">
        <f t="shared" ca="1" si="42"/>
        <v>San Pablo</v>
      </c>
      <c r="D347" t="str">
        <f t="shared" ca="1" si="47"/>
        <v>AXI6352</v>
      </c>
      <c r="E347" t="str">
        <f t="shared" ca="1" si="40"/>
        <v>Sinigang</v>
      </c>
      <c r="F347" s="8">
        <f t="shared" ca="1" si="43"/>
        <v>70</v>
      </c>
      <c r="G347">
        <f t="shared" ca="1" si="44"/>
        <v>4</v>
      </c>
      <c r="H347" s="1">
        <f t="shared" ca="1" si="45"/>
        <v>20</v>
      </c>
      <c r="I347" s="8">
        <f t="shared" ca="1" si="46"/>
        <v>224</v>
      </c>
    </row>
    <row r="348" spans="1:9" x14ac:dyDescent="0.3">
      <c r="A348" t="str">
        <f t="shared" ca="1" si="41"/>
        <v>EI7414</v>
      </c>
      <c r="B348" t="s">
        <v>47</v>
      </c>
      <c r="C348" t="str">
        <f t="shared" ca="1" si="42"/>
        <v>San Pedro</v>
      </c>
      <c r="D348" t="str">
        <f t="shared" ca="1" si="47"/>
        <v>AXI35510</v>
      </c>
      <c r="E348" t="str">
        <f t="shared" ca="1" si="40"/>
        <v>Tapsilog</v>
      </c>
      <c r="F348" s="8">
        <f t="shared" ca="1" si="43"/>
        <v>75</v>
      </c>
      <c r="G348">
        <f t="shared" ca="1" si="44"/>
        <v>7</v>
      </c>
      <c r="H348" s="1">
        <f t="shared" ca="1" si="45"/>
        <v>30</v>
      </c>
      <c r="I348" s="8">
        <f t="shared" ca="1" si="46"/>
        <v>367.5</v>
      </c>
    </row>
    <row r="349" spans="1:9" x14ac:dyDescent="0.3">
      <c r="A349" t="str">
        <f t="shared" ca="1" si="41"/>
        <v>EI8056</v>
      </c>
      <c r="B349" t="s">
        <v>47</v>
      </c>
      <c r="C349" t="str">
        <f t="shared" ca="1" si="42"/>
        <v>Victoria</v>
      </c>
      <c r="D349" t="str">
        <f t="shared" ca="1" si="47"/>
        <v>AXI11665</v>
      </c>
      <c r="E349" t="str">
        <f t="shared" ca="1" si="40"/>
        <v>Beef Tapa</v>
      </c>
      <c r="F349" s="8">
        <f t="shared" ca="1" si="43"/>
        <v>80</v>
      </c>
      <c r="G349">
        <f t="shared" ca="1" si="44"/>
        <v>7</v>
      </c>
      <c r="H349" s="1">
        <f t="shared" ca="1" si="45"/>
        <v>20</v>
      </c>
      <c r="I349" s="8">
        <f t="shared" ca="1" si="46"/>
        <v>448</v>
      </c>
    </row>
    <row r="350" spans="1:9" x14ac:dyDescent="0.3">
      <c r="A350" t="str">
        <f t="shared" ca="1" si="41"/>
        <v>EI8501</v>
      </c>
      <c r="B350" t="s">
        <v>47</v>
      </c>
      <c r="C350" t="str">
        <f t="shared" ca="1" si="42"/>
        <v>Cabuyao</v>
      </c>
      <c r="D350" t="str">
        <f t="shared" ca="1" si="47"/>
        <v>AXI53456</v>
      </c>
      <c r="E350" t="str">
        <f t="shared" ca="1" si="40"/>
        <v>Pares</v>
      </c>
      <c r="F350" s="8">
        <f t="shared" ca="1" si="43"/>
        <v>90</v>
      </c>
      <c r="G350">
        <f t="shared" ca="1" si="44"/>
        <v>1</v>
      </c>
      <c r="H350" s="1">
        <f t="shared" ca="1" si="45"/>
        <v>40</v>
      </c>
      <c r="I350" s="8">
        <f t="shared" ca="1" si="46"/>
        <v>54</v>
      </c>
    </row>
    <row r="351" spans="1:9" x14ac:dyDescent="0.3">
      <c r="A351" t="str">
        <f t="shared" ca="1" si="41"/>
        <v>EI6001</v>
      </c>
      <c r="B351" t="s">
        <v>62</v>
      </c>
      <c r="C351" t="str">
        <f t="shared" ca="1" si="42"/>
        <v>San Pablo</v>
      </c>
      <c r="D351" t="str">
        <f t="shared" ca="1" si="47"/>
        <v>AXI9084</v>
      </c>
      <c r="E351" t="str">
        <f t="shared" ca="1" si="40"/>
        <v>Hotsilog</v>
      </c>
      <c r="F351" s="8">
        <f t="shared" ca="1" si="43"/>
        <v>70</v>
      </c>
      <c r="G351">
        <f t="shared" ca="1" si="44"/>
        <v>6</v>
      </c>
      <c r="H351" s="1">
        <f t="shared" ca="1" si="45"/>
        <v>40</v>
      </c>
      <c r="I351" s="8">
        <f t="shared" ca="1" si="46"/>
        <v>252</v>
      </c>
    </row>
    <row r="352" spans="1:9" x14ac:dyDescent="0.3">
      <c r="A352" t="str">
        <f t="shared" ca="1" si="41"/>
        <v>EI3214</v>
      </c>
      <c r="B352" t="s">
        <v>62</v>
      </c>
      <c r="C352" t="str">
        <f t="shared" ca="1" si="42"/>
        <v>Victoria</v>
      </c>
      <c r="D352" t="str">
        <f t="shared" ca="1" si="47"/>
        <v>AXI31027</v>
      </c>
      <c r="E352" t="str">
        <f t="shared" ca="1" si="40"/>
        <v>Sinigang</v>
      </c>
      <c r="F352" s="8">
        <f t="shared" ca="1" si="43"/>
        <v>70</v>
      </c>
      <c r="G352">
        <f t="shared" ca="1" si="44"/>
        <v>5</v>
      </c>
      <c r="H352" s="1">
        <f t="shared" ca="1" si="45"/>
        <v>20</v>
      </c>
      <c r="I352" s="8">
        <f t="shared" ca="1" si="46"/>
        <v>280</v>
      </c>
    </row>
    <row r="353" spans="1:9" x14ac:dyDescent="0.3">
      <c r="A353" t="str">
        <f t="shared" ca="1" si="41"/>
        <v>EI4138</v>
      </c>
      <c r="B353" t="s">
        <v>62</v>
      </c>
      <c r="C353" t="str">
        <f t="shared" ca="1" si="42"/>
        <v>Paete</v>
      </c>
      <c r="D353" t="str">
        <f t="shared" ca="1" si="47"/>
        <v>AXI79522</v>
      </c>
      <c r="E353" t="str">
        <f t="shared" ca="1" si="40"/>
        <v>Beef Tapa</v>
      </c>
      <c r="F353" s="8">
        <f t="shared" ca="1" si="43"/>
        <v>80</v>
      </c>
      <c r="G353">
        <f t="shared" ca="1" si="44"/>
        <v>5</v>
      </c>
      <c r="H353" s="1">
        <f t="shared" ca="1" si="45"/>
        <v>40</v>
      </c>
      <c r="I353" s="8">
        <f t="shared" ca="1" si="46"/>
        <v>240</v>
      </c>
    </row>
    <row r="354" spans="1:9" x14ac:dyDescent="0.3">
      <c r="A354" t="str">
        <f t="shared" ca="1" si="41"/>
        <v>EI9727</v>
      </c>
      <c r="B354" t="s">
        <v>62</v>
      </c>
      <c r="C354" t="str">
        <f t="shared" ca="1" si="42"/>
        <v>Paete</v>
      </c>
      <c r="D354" t="str">
        <f t="shared" ca="1" si="47"/>
        <v>AXI60948</v>
      </c>
      <c r="E354" t="str">
        <f t="shared" ca="1" si="40"/>
        <v>Pares</v>
      </c>
      <c r="F354" s="8">
        <f t="shared" ca="1" si="43"/>
        <v>90</v>
      </c>
      <c r="G354">
        <f t="shared" ca="1" si="44"/>
        <v>2</v>
      </c>
      <c r="H354" s="1">
        <f t="shared" ca="1" si="45"/>
        <v>30</v>
      </c>
      <c r="I354" s="8">
        <f t="shared" ca="1" si="46"/>
        <v>126</v>
      </c>
    </row>
    <row r="355" spans="1:9" x14ac:dyDescent="0.3">
      <c r="A355" t="str">
        <f t="shared" ca="1" si="41"/>
        <v>EI3161</v>
      </c>
      <c r="B355" t="s">
        <v>62</v>
      </c>
      <c r="C355" t="str">
        <f t="shared" ca="1" si="42"/>
        <v>Cabuyao</v>
      </c>
      <c r="D355" t="str">
        <f t="shared" ca="1" si="47"/>
        <v>AXI20183</v>
      </c>
      <c r="E355" t="str">
        <f t="shared" ca="1" si="40"/>
        <v>Mami</v>
      </c>
      <c r="F355" s="8">
        <f t="shared" ca="1" si="43"/>
        <v>65</v>
      </c>
      <c r="G355">
        <f t="shared" ca="1" si="44"/>
        <v>5</v>
      </c>
      <c r="H355" s="1">
        <f t="shared" ca="1" si="45"/>
        <v>30</v>
      </c>
      <c r="I355" s="8">
        <f t="shared" ca="1" si="46"/>
        <v>227.5</v>
      </c>
    </row>
    <row r="356" spans="1:9" x14ac:dyDescent="0.3">
      <c r="A356" t="str">
        <f t="shared" ca="1" si="41"/>
        <v>EI7069</v>
      </c>
      <c r="B356" t="s">
        <v>9</v>
      </c>
      <c r="C356" t="str">
        <f t="shared" ca="1" si="42"/>
        <v>Victoria</v>
      </c>
      <c r="D356" t="str">
        <f t="shared" ca="1" si="47"/>
        <v>AXI4812</v>
      </c>
      <c r="E356" t="str">
        <f t="shared" ca="1" si="40"/>
        <v>Hotsilog</v>
      </c>
      <c r="F356" s="8">
        <f t="shared" ca="1" si="43"/>
        <v>70</v>
      </c>
      <c r="G356">
        <f t="shared" ca="1" si="44"/>
        <v>1</v>
      </c>
      <c r="H356" s="1">
        <f t="shared" ca="1" si="45"/>
        <v>30</v>
      </c>
      <c r="I356" s="8">
        <f t="shared" ca="1" si="46"/>
        <v>49</v>
      </c>
    </row>
    <row r="357" spans="1:9" x14ac:dyDescent="0.3">
      <c r="A357" t="str">
        <f t="shared" ca="1" si="41"/>
        <v>EI8044</v>
      </c>
      <c r="B357" t="s">
        <v>9</v>
      </c>
      <c r="C357" t="str">
        <f t="shared" ca="1" si="42"/>
        <v>Cabuyao</v>
      </c>
      <c r="D357" t="str">
        <f t="shared" ca="1" si="47"/>
        <v>AXI61000</v>
      </c>
      <c r="E357" t="str">
        <f t="shared" ca="1" si="40"/>
        <v>Azucarera</v>
      </c>
      <c r="F357" s="8">
        <f t="shared" ca="1" si="43"/>
        <v>150</v>
      </c>
      <c r="G357">
        <f t="shared" ca="1" si="44"/>
        <v>2</v>
      </c>
      <c r="H357" s="1">
        <f t="shared" ca="1" si="45"/>
        <v>20</v>
      </c>
      <c r="I357" s="8">
        <f t="shared" ca="1" si="46"/>
        <v>240</v>
      </c>
    </row>
    <row r="358" spans="1:9" x14ac:dyDescent="0.3">
      <c r="A358" t="str">
        <f t="shared" ca="1" si="41"/>
        <v>EI6040</v>
      </c>
      <c r="B358" t="s">
        <v>9</v>
      </c>
      <c r="C358" t="str">
        <f t="shared" ca="1" si="42"/>
        <v>Cabuyao</v>
      </c>
      <c r="D358" t="str">
        <f t="shared" ca="1" si="47"/>
        <v>AXI72226</v>
      </c>
      <c r="E358" t="str">
        <f t="shared" ca="1" si="40"/>
        <v>Binagoongan</v>
      </c>
      <c r="F358" s="8">
        <f t="shared" ca="1" si="43"/>
        <v>80</v>
      </c>
      <c r="G358">
        <f t="shared" ca="1" si="44"/>
        <v>3</v>
      </c>
      <c r="H358" s="1">
        <f t="shared" ca="1" si="45"/>
        <v>20</v>
      </c>
      <c r="I358" s="8">
        <f t="shared" ca="1" si="46"/>
        <v>192</v>
      </c>
    </row>
    <row r="359" spans="1:9" x14ac:dyDescent="0.3">
      <c r="A359" t="str">
        <f t="shared" ca="1" si="41"/>
        <v>EI8338</v>
      </c>
      <c r="B359" t="s">
        <v>9</v>
      </c>
      <c r="C359" t="str">
        <f t="shared" ca="1" si="42"/>
        <v>Paete</v>
      </c>
      <c r="D359" t="str">
        <f t="shared" ca="1" si="47"/>
        <v>AXI35901</v>
      </c>
      <c r="E359" t="str">
        <f t="shared" ca="1" si="40"/>
        <v>Chicksilog</v>
      </c>
      <c r="F359" s="8">
        <f t="shared" ca="1" si="43"/>
        <v>75</v>
      </c>
      <c r="G359">
        <f t="shared" ca="1" si="44"/>
        <v>5</v>
      </c>
      <c r="H359" s="1">
        <f t="shared" ca="1" si="45"/>
        <v>30</v>
      </c>
      <c r="I359" s="8">
        <f t="shared" ca="1" si="46"/>
        <v>262.5</v>
      </c>
    </row>
    <row r="360" spans="1:9" x14ac:dyDescent="0.3">
      <c r="A360" t="str">
        <f t="shared" ca="1" si="41"/>
        <v>EI2930</v>
      </c>
      <c r="B360" t="s">
        <v>9</v>
      </c>
      <c r="C360" t="str">
        <f t="shared" ca="1" si="42"/>
        <v>Victoria</v>
      </c>
      <c r="D360" t="str">
        <f t="shared" ca="1" si="47"/>
        <v>AXI51383</v>
      </c>
      <c r="E360" t="str">
        <f t="shared" ca="1" si="40"/>
        <v>Sinigang</v>
      </c>
      <c r="F360" s="8">
        <f t="shared" ca="1" si="43"/>
        <v>70</v>
      </c>
      <c r="G360">
        <f t="shared" ca="1" si="44"/>
        <v>9</v>
      </c>
      <c r="H360" s="1">
        <f t="shared" ca="1" si="45"/>
        <v>40</v>
      </c>
      <c r="I360" s="8">
        <f t="shared" ca="1" si="46"/>
        <v>378</v>
      </c>
    </row>
    <row r="361" spans="1:9" x14ac:dyDescent="0.3">
      <c r="A361" t="str">
        <f t="shared" ca="1" si="41"/>
        <v>EI8460</v>
      </c>
      <c r="B361" t="s">
        <v>9</v>
      </c>
      <c r="C361" t="str">
        <f t="shared" ca="1" si="42"/>
        <v>Paete</v>
      </c>
      <c r="D361" t="str">
        <f t="shared" ca="1" si="47"/>
        <v>AXI82830</v>
      </c>
      <c r="E361" t="str">
        <f t="shared" ca="1" si="40"/>
        <v>Azucarera</v>
      </c>
      <c r="F361" s="8">
        <f t="shared" ca="1" si="43"/>
        <v>150</v>
      </c>
      <c r="G361">
        <f t="shared" ca="1" si="44"/>
        <v>3</v>
      </c>
      <c r="H361" s="1">
        <f t="shared" ca="1" si="45"/>
        <v>40</v>
      </c>
      <c r="I361" s="8">
        <f t="shared" ca="1" si="46"/>
        <v>270</v>
      </c>
    </row>
    <row r="362" spans="1:9" x14ac:dyDescent="0.3">
      <c r="A362" t="str">
        <f t="shared" ca="1" si="41"/>
        <v>EI5766</v>
      </c>
      <c r="B362" t="s">
        <v>9</v>
      </c>
      <c r="C362" t="str">
        <f t="shared" ca="1" si="42"/>
        <v>San Pablo</v>
      </c>
      <c r="D362" t="str">
        <f t="shared" ca="1" si="47"/>
        <v>AXI28236</v>
      </c>
      <c r="E362" t="str">
        <f t="shared" ca="1" si="40"/>
        <v>Caldereta</v>
      </c>
      <c r="F362" s="8">
        <f t="shared" ca="1" si="43"/>
        <v>75</v>
      </c>
      <c r="G362">
        <f t="shared" ca="1" si="44"/>
        <v>8</v>
      </c>
      <c r="H362" s="1">
        <f t="shared" ca="1" si="45"/>
        <v>40</v>
      </c>
      <c r="I362" s="8">
        <f t="shared" ca="1" si="46"/>
        <v>360</v>
      </c>
    </row>
    <row r="363" spans="1:9" x14ac:dyDescent="0.3">
      <c r="A363" t="str">
        <f t="shared" ca="1" si="41"/>
        <v>EI3657</v>
      </c>
      <c r="B363" t="s">
        <v>9</v>
      </c>
      <c r="C363" t="str">
        <f t="shared" ca="1" si="42"/>
        <v>Calamba</v>
      </c>
      <c r="D363" t="str">
        <f t="shared" ca="1" si="47"/>
        <v>AXI87501</v>
      </c>
      <c r="E363" t="str">
        <f t="shared" ca="1" si="40"/>
        <v>Pares</v>
      </c>
      <c r="F363" s="8">
        <f t="shared" ca="1" si="43"/>
        <v>90</v>
      </c>
      <c r="G363">
        <f t="shared" ca="1" si="44"/>
        <v>10</v>
      </c>
      <c r="H363" s="1">
        <f t="shared" ca="1" si="45"/>
        <v>30</v>
      </c>
      <c r="I363" s="8">
        <f t="shared" ca="1" si="46"/>
        <v>630</v>
      </c>
    </row>
    <row r="364" spans="1:9" x14ac:dyDescent="0.3">
      <c r="A364" t="str">
        <f t="shared" ca="1" si="41"/>
        <v>EI7054</v>
      </c>
      <c r="B364" t="s">
        <v>9</v>
      </c>
      <c r="C364" t="str">
        <f t="shared" ca="1" si="42"/>
        <v>Calamba</v>
      </c>
      <c r="D364" t="str">
        <f t="shared" ca="1" si="47"/>
        <v>AXI47372</v>
      </c>
      <c r="E364" t="str">
        <f t="shared" ca="1" si="40"/>
        <v>Pork Adobo</v>
      </c>
      <c r="F364" s="8">
        <f t="shared" ca="1" si="43"/>
        <v>80</v>
      </c>
      <c r="G364">
        <f t="shared" ca="1" si="44"/>
        <v>1</v>
      </c>
      <c r="H364" s="1">
        <f t="shared" ca="1" si="45"/>
        <v>20</v>
      </c>
      <c r="I364" s="8">
        <f t="shared" ca="1" si="46"/>
        <v>64</v>
      </c>
    </row>
    <row r="365" spans="1:9" x14ac:dyDescent="0.3">
      <c r="A365" t="str">
        <f t="shared" ca="1" si="41"/>
        <v>EI8347</v>
      </c>
      <c r="B365" t="s">
        <v>9</v>
      </c>
      <c r="C365" t="str">
        <f t="shared" ca="1" si="42"/>
        <v>Santa Rosa</v>
      </c>
      <c r="D365" t="str">
        <f t="shared" ca="1" si="47"/>
        <v>AXI7805</v>
      </c>
      <c r="E365" t="str">
        <f t="shared" ca="1" si="40"/>
        <v>Pares</v>
      </c>
      <c r="F365" s="8">
        <f t="shared" ca="1" si="43"/>
        <v>90</v>
      </c>
      <c r="G365">
        <f t="shared" ca="1" si="44"/>
        <v>6</v>
      </c>
      <c r="H365" s="1">
        <f t="shared" ca="1" si="45"/>
        <v>40</v>
      </c>
      <c r="I365" s="8">
        <f t="shared" ca="1" si="46"/>
        <v>324</v>
      </c>
    </row>
    <row r="366" spans="1:9" x14ac:dyDescent="0.3">
      <c r="A366" t="str">
        <f t="shared" ca="1" si="41"/>
        <v>EI7743</v>
      </c>
      <c r="B366" t="s">
        <v>15</v>
      </c>
      <c r="C366" t="str">
        <f t="shared" ca="1" si="42"/>
        <v>Cabuyao</v>
      </c>
      <c r="D366" t="str">
        <f t="shared" ca="1" si="47"/>
        <v>AXI85601</v>
      </c>
      <c r="E366" t="str">
        <f t="shared" ca="1" si="40"/>
        <v>Mami</v>
      </c>
      <c r="F366" s="8">
        <f t="shared" ca="1" si="43"/>
        <v>65</v>
      </c>
      <c r="G366">
        <f t="shared" ca="1" si="44"/>
        <v>10</v>
      </c>
      <c r="H366" s="1">
        <f t="shared" ca="1" si="45"/>
        <v>30</v>
      </c>
      <c r="I366" s="8">
        <f t="shared" ca="1" si="46"/>
        <v>455</v>
      </c>
    </row>
    <row r="367" spans="1:9" x14ac:dyDescent="0.3">
      <c r="A367" t="str">
        <f t="shared" ca="1" si="41"/>
        <v>EI1033</v>
      </c>
      <c r="B367" t="s">
        <v>51</v>
      </c>
      <c r="C367" t="str">
        <f t="shared" ca="1" si="42"/>
        <v>San Pedro</v>
      </c>
      <c r="D367" t="str">
        <f t="shared" ca="1" si="47"/>
        <v>AXI1088</v>
      </c>
      <c r="E367" t="str">
        <f t="shared" ca="1" si="40"/>
        <v>Rice (Half &amp; Full)</v>
      </c>
      <c r="F367" s="8">
        <f t="shared" ca="1" si="43"/>
        <v>12</v>
      </c>
      <c r="G367">
        <f t="shared" ca="1" si="44"/>
        <v>2</v>
      </c>
      <c r="H367" s="1">
        <f t="shared" ca="1" si="45"/>
        <v>40</v>
      </c>
      <c r="I367" s="8">
        <f t="shared" ca="1" si="46"/>
        <v>14.4</v>
      </c>
    </row>
    <row r="368" spans="1:9" x14ac:dyDescent="0.3">
      <c r="A368" t="str">
        <f t="shared" ca="1" si="41"/>
        <v>EI8457</v>
      </c>
      <c r="B368" t="s">
        <v>15</v>
      </c>
      <c r="C368" t="str">
        <f t="shared" ca="1" si="42"/>
        <v>Paete</v>
      </c>
      <c r="D368" t="str">
        <f t="shared" ca="1" si="47"/>
        <v>AXI63704</v>
      </c>
      <c r="E368" t="str">
        <f t="shared" ca="1" si="40"/>
        <v>Longsilog</v>
      </c>
      <c r="F368" s="8">
        <f t="shared" ca="1" si="43"/>
        <v>75</v>
      </c>
      <c r="G368">
        <f t="shared" ca="1" si="44"/>
        <v>3</v>
      </c>
      <c r="H368" s="1">
        <f t="shared" ca="1" si="45"/>
        <v>20</v>
      </c>
      <c r="I368" s="8">
        <f t="shared" ca="1" si="46"/>
        <v>180</v>
      </c>
    </row>
    <row r="369" spans="1:9" x14ac:dyDescent="0.3">
      <c r="A369" t="str">
        <f t="shared" ca="1" si="41"/>
        <v>EI8051</v>
      </c>
      <c r="B369" t="s">
        <v>15</v>
      </c>
      <c r="C369" t="str">
        <f t="shared" ca="1" si="42"/>
        <v>Calamba</v>
      </c>
      <c r="D369" t="str">
        <f t="shared" ca="1" si="47"/>
        <v>AXI37608</v>
      </c>
      <c r="E369" t="str">
        <f t="shared" ca="1" si="40"/>
        <v>Bopis</v>
      </c>
      <c r="F369" s="8">
        <f t="shared" ca="1" si="43"/>
        <v>65</v>
      </c>
      <c r="G369">
        <f t="shared" ca="1" si="44"/>
        <v>5</v>
      </c>
      <c r="H369" s="1">
        <f t="shared" ca="1" si="45"/>
        <v>30</v>
      </c>
      <c r="I369" s="8">
        <f t="shared" ca="1" si="46"/>
        <v>227.5</v>
      </c>
    </row>
    <row r="370" spans="1:9" x14ac:dyDescent="0.3">
      <c r="A370" t="str">
        <f t="shared" ca="1" si="41"/>
        <v>EI4940</v>
      </c>
      <c r="B370" t="s">
        <v>15</v>
      </c>
      <c r="C370" t="str">
        <f t="shared" ca="1" si="42"/>
        <v>Victoria</v>
      </c>
      <c r="D370" t="str">
        <f t="shared" ca="1" si="47"/>
        <v>AXI79146</v>
      </c>
      <c r="E370" t="str">
        <f t="shared" ca="1" si="40"/>
        <v>Longsilog</v>
      </c>
      <c r="F370" s="8">
        <f t="shared" ca="1" si="43"/>
        <v>75</v>
      </c>
      <c r="G370">
        <f t="shared" ca="1" si="44"/>
        <v>1</v>
      </c>
      <c r="H370" s="1">
        <f t="shared" ca="1" si="45"/>
        <v>40</v>
      </c>
      <c r="I370" s="8">
        <f t="shared" ca="1" si="46"/>
        <v>45</v>
      </c>
    </row>
    <row r="371" spans="1:9" x14ac:dyDescent="0.3">
      <c r="A371" t="str">
        <f t="shared" ca="1" si="41"/>
        <v>EI4228</v>
      </c>
      <c r="B371" t="s">
        <v>52</v>
      </c>
      <c r="C371" t="str">
        <f t="shared" ca="1" si="42"/>
        <v>Santa Rosa</v>
      </c>
      <c r="D371" t="str">
        <f t="shared" ca="1" si="47"/>
        <v>AXI69411</v>
      </c>
      <c r="E371" t="str">
        <f t="shared" ca="1" si="40"/>
        <v>Menudo</v>
      </c>
      <c r="F371" s="8">
        <f t="shared" ca="1" si="43"/>
        <v>75</v>
      </c>
      <c r="G371">
        <f t="shared" ca="1" si="44"/>
        <v>9</v>
      </c>
      <c r="H371" s="1">
        <f t="shared" ca="1" si="45"/>
        <v>40</v>
      </c>
      <c r="I371" s="8">
        <f t="shared" ca="1" si="46"/>
        <v>405</v>
      </c>
    </row>
    <row r="372" spans="1:9" x14ac:dyDescent="0.3">
      <c r="A372" t="str">
        <f t="shared" ca="1" si="41"/>
        <v>EI6920</v>
      </c>
      <c r="B372" t="s">
        <v>52</v>
      </c>
      <c r="C372" t="str">
        <f t="shared" ca="1" si="42"/>
        <v>Victoria</v>
      </c>
      <c r="D372" t="str">
        <f t="shared" ca="1" si="47"/>
        <v>AXI53766</v>
      </c>
      <c r="E372" t="str">
        <f t="shared" ca="1" si="40"/>
        <v>Ice Cream</v>
      </c>
      <c r="F372" s="8">
        <f t="shared" ca="1" si="43"/>
        <v>25</v>
      </c>
      <c r="G372">
        <f t="shared" ca="1" si="44"/>
        <v>8</v>
      </c>
      <c r="H372" s="1">
        <f t="shared" ca="1" si="45"/>
        <v>30</v>
      </c>
      <c r="I372" s="8">
        <f t="shared" ca="1" si="46"/>
        <v>140</v>
      </c>
    </row>
    <row r="373" spans="1:9" x14ac:dyDescent="0.3">
      <c r="A373" t="str">
        <f t="shared" ca="1" si="41"/>
        <v>EI7978</v>
      </c>
      <c r="B373" t="s">
        <v>52</v>
      </c>
      <c r="C373" t="str">
        <f t="shared" ca="1" si="42"/>
        <v>Victoria</v>
      </c>
      <c r="D373" t="str">
        <f t="shared" ca="1" si="47"/>
        <v>AXI49812</v>
      </c>
      <c r="E373" t="str">
        <f t="shared" ca="1" si="40"/>
        <v>Bopis</v>
      </c>
      <c r="F373" s="8">
        <f t="shared" ca="1" si="43"/>
        <v>65</v>
      </c>
      <c r="G373">
        <f t="shared" ca="1" si="44"/>
        <v>6</v>
      </c>
      <c r="H373" s="1">
        <f t="shared" ca="1" si="45"/>
        <v>40</v>
      </c>
      <c r="I373" s="8">
        <f t="shared" ca="1" si="46"/>
        <v>234</v>
      </c>
    </row>
    <row r="374" spans="1:9" x14ac:dyDescent="0.3">
      <c r="A374" t="str">
        <f t="shared" ca="1" si="41"/>
        <v>EI2848</v>
      </c>
      <c r="B374" t="s">
        <v>52</v>
      </c>
      <c r="C374" t="str">
        <f t="shared" ca="1" si="42"/>
        <v>Victoria</v>
      </c>
      <c r="D374" t="str">
        <f t="shared" ca="1" si="47"/>
        <v>AXI63381</v>
      </c>
      <c r="E374" t="str">
        <f t="shared" ca="1" si="40"/>
        <v>Siomai Rice</v>
      </c>
      <c r="F374" s="8">
        <f t="shared" ca="1" si="43"/>
        <v>70</v>
      </c>
      <c r="G374">
        <f t="shared" ca="1" si="44"/>
        <v>5</v>
      </c>
      <c r="H374" s="1">
        <f t="shared" ca="1" si="45"/>
        <v>20</v>
      </c>
      <c r="I374" s="8">
        <f t="shared" ca="1" si="46"/>
        <v>280</v>
      </c>
    </row>
    <row r="375" spans="1:9" x14ac:dyDescent="0.3">
      <c r="A375" t="str">
        <f t="shared" ca="1" si="41"/>
        <v>EI2958</v>
      </c>
      <c r="B375" t="s">
        <v>52</v>
      </c>
      <c r="C375" t="str">
        <f t="shared" ca="1" si="42"/>
        <v>San Pedro</v>
      </c>
      <c r="D375" t="str">
        <f t="shared" ca="1" si="47"/>
        <v>AXI73130</v>
      </c>
      <c r="E375" t="str">
        <f t="shared" ca="1" si="40"/>
        <v>Beef Tapa</v>
      </c>
      <c r="F375" s="8">
        <f t="shared" ca="1" si="43"/>
        <v>80</v>
      </c>
      <c r="G375">
        <f t="shared" ca="1" si="44"/>
        <v>5</v>
      </c>
      <c r="H375" s="1">
        <f t="shared" ca="1" si="45"/>
        <v>40</v>
      </c>
      <c r="I375" s="8">
        <f t="shared" ca="1" si="46"/>
        <v>240</v>
      </c>
    </row>
    <row r="376" spans="1:9" x14ac:dyDescent="0.3">
      <c r="A376" t="str">
        <f t="shared" ca="1" si="41"/>
        <v>EI2436</v>
      </c>
      <c r="B376" t="s">
        <v>52</v>
      </c>
      <c r="C376" t="str">
        <f t="shared" ca="1" si="42"/>
        <v>Victoria</v>
      </c>
      <c r="D376" t="str">
        <f t="shared" ca="1" si="47"/>
        <v>AXI82960</v>
      </c>
      <c r="E376" t="str">
        <f t="shared" ca="1" si="40"/>
        <v>Goto</v>
      </c>
      <c r="F376" s="8">
        <f t="shared" ca="1" si="43"/>
        <v>80</v>
      </c>
      <c r="G376">
        <f t="shared" ca="1" si="44"/>
        <v>3</v>
      </c>
      <c r="H376" s="1">
        <f t="shared" ca="1" si="45"/>
        <v>20</v>
      </c>
      <c r="I376" s="8">
        <f t="shared" ca="1" si="46"/>
        <v>192</v>
      </c>
    </row>
    <row r="377" spans="1:9" x14ac:dyDescent="0.3">
      <c r="A377" t="str">
        <f t="shared" ca="1" si="41"/>
        <v>EI7438</v>
      </c>
      <c r="B377" t="s">
        <v>52</v>
      </c>
      <c r="C377" t="str">
        <f t="shared" ca="1" si="42"/>
        <v>San Pedro</v>
      </c>
      <c r="D377" t="str">
        <f t="shared" ca="1" si="47"/>
        <v>AXI48114</v>
      </c>
      <c r="E377" t="str">
        <f t="shared" ca="1" si="40"/>
        <v>Pares</v>
      </c>
      <c r="F377" s="8">
        <f t="shared" ca="1" si="43"/>
        <v>90</v>
      </c>
      <c r="G377">
        <f t="shared" ca="1" si="44"/>
        <v>1</v>
      </c>
      <c r="H377" s="1">
        <f t="shared" ca="1" si="45"/>
        <v>40</v>
      </c>
      <c r="I377" s="8">
        <f t="shared" ca="1" si="46"/>
        <v>54</v>
      </c>
    </row>
    <row r="378" spans="1:9" x14ac:dyDescent="0.3">
      <c r="A378" t="str">
        <f t="shared" ca="1" si="41"/>
        <v>EI3811</v>
      </c>
      <c r="B378" t="s">
        <v>17</v>
      </c>
      <c r="C378" t="str">
        <f t="shared" ca="1" si="42"/>
        <v>Lumban</v>
      </c>
      <c r="D378" t="str">
        <f t="shared" ca="1" si="47"/>
        <v>AXI11487</v>
      </c>
      <c r="E378" t="str">
        <f t="shared" ca="1" si="40"/>
        <v>Hotsilog</v>
      </c>
      <c r="F378" s="8">
        <f t="shared" ca="1" si="43"/>
        <v>70</v>
      </c>
      <c r="G378">
        <f t="shared" ca="1" si="44"/>
        <v>2</v>
      </c>
      <c r="H378" s="1">
        <f t="shared" ca="1" si="45"/>
        <v>40</v>
      </c>
      <c r="I378" s="8">
        <f t="shared" ca="1" si="46"/>
        <v>84</v>
      </c>
    </row>
    <row r="379" spans="1:9" x14ac:dyDescent="0.3">
      <c r="A379" t="str">
        <f t="shared" ca="1" si="41"/>
        <v>EI4952</v>
      </c>
      <c r="B379" t="s">
        <v>17</v>
      </c>
      <c r="C379" t="str">
        <f t="shared" ca="1" si="42"/>
        <v>Lumban</v>
      </c>
      <c r="D379" t="str">
        <f t="shared" ca="1" si="47"/>
        <v>AXI88210</v>
      </c>
      <c r="E379" t="str">
        <f t="shared" ca="1" si="40"/>
        <v>Menudo</v>
      </c>
      <c r="F379" s="8">
        <f t="shared" ca="1" si="43"/>
        <v>75</v>
      </c>
      <c r="G379">
        <f t="shared" ca="1" si="44"/>
        <v>9</v>
      </c>
      <c r="H379" s="1">
        <f t="shared" ca="1" si="45"/>
        <v>40</v>
      </c>
      <c r="I379" s="8">
        <f t="shared" ca="1" si="46"/>
        <v>405</v>
      </c>
    </row>
    <row r="380" spans="1:9" x14ac:dyDescent="0.3">
      <c r="A380" t="str">
        <f t="shared" ca="1" si="41"/>
        <v>EI3387</v>
      </c>
      <c r="B380" t="s">
        <v>17</v>
      </c>
      <c r="C380" t="str">
        <f t="shared" ca="1" si="42"/>
        <v>Cabuyao</v>
      </c>
      <c r="D380" t="str">
        <f t="shared" ca="1" si="47"/>
        <v>AXI60472</v>
      </c>
      <c r="E380" t="str">
        <f t="shared" ca="1" si="40"/>
        <v>Longsilog</v>
      </c>
      <c r="F380" s="8">
        <f t="shared" ca="1" si="43"/>
        <v>75</v>
      </c>
      <c r="G380">
        <f t="shared" ca="1" si="44"/>
        <v>7</v>
      </c>
      <c r="H380" s="1">
        <f t="shared" ca="1" si="45"/>
        <v>40</v>
      </c>
      <c r="I380" s="8">
        <f t="shared" ca="1" si="46"/>
        <v>315</v>
      </c>
    </row>
    <row r="381" spans="1:9" x14ac:dyDescent="0.3">
      <c r="A381" t="str">
        <f t="shared" ca="1" si="41"/>
        <v>EI8831</v>
      </c>
      <c r="B381" t="s">
        <v>17</v>
      </c>
      <c r="C381" t="str">
        <f t="shared" ca="1" si="42"/>
        <v>Cabuyao</v>
      </c>
      <c r="D381" t="str">
        <f t="shared" ca="1" si="47"/>
        <v>AXI80667</v>
      </c>
      <c r="E381" t="str">
        <f t="shared" ca="1" si="40"/>
        <v>Hotsilog</v>
      </c>
      <c r="F381" s="8">
        <f t="shared" ca="1" si="43"/>
        <v>70</v>
      </c>
      <c r="G381">
        <f t="shared" ca="1" si="44"/>
        <v>3</v>
      </c>
      <c r="H381" s="1">
        <f t="shared" ca="1" si="45"/>
        <v>40</v>
      </c>
      <c r="I381" s="8">
        <f t="shared" ca="1" si="46"/>
        <v>126</v>
      </c>
    </row>
    <row r="382" spans="1:9" x14ac:dyDescent="0.3">
      <c r="A382" t="str">
        <f t="shared" ca="1" si="41"/>
        <v>EI2415</v>
      </c>
      <c r="B382" t="s">
        <v>17</v>
      </c>
      <c r="C382" t="str">
        <f t="shared" ca="1" si="42"/>
        <v>Cabuyao</v>
      </c>
      <c r="D382" t="str">
        <f t="shared" ca="1" si="47"/>
        <v>AXI35001</v>
      </c>
      <c r="E382" t="str">
        <f t="shared" ca="1" si="40"/>
        <v>Hotsilog</v>
      </c>
      <c r="F382" s="8">
        <f t="shared" ca="1" si="43"/>
        <v>70</v>
      </c>
      <c r="G382">
        <f t="shared" ca="1" si="44"/>
        <v>7</v>
      </c>
      <c r="H382" s="1">
        <f t="shared" ca="1" si="45"/>
        <v>20</v>
      </c>
      <c r="I382" s="8">
        <f t="shared" ca="1" si="46"/>
        <v>392</v>
      </c>
    </row>
    <row r="383" spans="1:9" x14ac:dyDescent="0.3">
      <c r="A383" t="str">
        <f t="shared" ca="1" si="41"/>
        <v>EI5655</v>
      </c>
      <c r="B383" t="s">
        <v>17</v>
      </c>
      <c r="C383" t="str">
        <f t="shared" ca="1" si="42"/>
        <v>San Pedro</v>
      </c>
      <c r="D383" t="str">
        <f t="shared" ca="1" si="47"/>
        <v>AXI12997</v>
      </c>
      <c r="E383" t="str">
        <f t="shared" ca="1" si="40"/>
        <v>Tapsilog</v>
      </c>
      <c r="F383" s="8">
        <f t="shared" ca="1" si="43"/>
        <v>75</v>
      </c>
      <c r="G383">
        <f t="shared" ca="1" si="44"/>
        <v>8</v>
      </c>
      <c r="H383" s="1">
        <f t="shared" ca="1" si="45"/>
        <v>40</v>
      </c>
      <c r="I383" s="8">
        <f t="shared" ca="1" si="46"/>
        <v>360</v>
      </c>
    </row>
    <row r="384" spans="1:9" x14ac:dyDescent="0.3">
      <c r="A384" t="str">
        <f t="shared" ca="1" si="41"/>
        <v>EI7680</v>
      </c>
      <c r="B384" t="s">
        <v>17</v>
      </c>
      <c r="C384" t="str">
        <f t="shared" ca="1" si="42"/>
        <v>Victoria</v>
      </c>
      <c r="D384" t="str">
        <f t="shared" ca="1" si="47"/>
        <v>AXI21457</v>
      </c>
      <c r="E384" t="str">
        <f t="shared" ca="1" si="40"/>
        <v>Mami</v>
      </c>
      <c r="F384" s="8">
        <f t="shared" ca="1" si="43"/>
        <v>65</v>
      </c>
      <c r="G384">
        <f t="shared" ca="1" si="44"/>
        <v>1</v>
      </c>
      <c r="H384" s="1">
        <f t="shared" ca="1" si="45"/>
        <v>20</v>
      </c>
      <c r="I384" s="8">
        <f t="shared" ca="1" si="46"/>
        <v>52</v>
      </c>
    </row>
    <row r="385" spans="1:9" x14ac:dyDescent="0.3">
      <c r="A385" t="str">
        <f t="shared" ca="1" si="41"/>
        <v>EI2558</v>
      </c>
      <c r="B385" t="s">
        <v>17</v>
      </c>
      <c r="C385" t="str">
        <f t="shared" ca="1" si="42"/>
        <v>Cabuyao</v>
      </c>
      <c r="D385" t="str">
        <f t="shared" ca="1" si="47"/>
        <v>AXI51766</v>
      </c>
      <c r="E385" t="str">
        <f t="shared" ca="1" si="40"/>
        <v>Porksilog</v>
      </c>
      <c r="F385" s="8">
        <f t="shared" ca="1" si="43"/>
        <v>75</v>
      </c>
      <c r="G385">
        <f t="shared" ca="1" si="44"/>
        <v>6</v>
      </c>
      <c r="H385" s="1">
        <f t="shared" ca="1" si="45"/>
        <v>40</v>
      </c>
      <c r="I385" s="8">
        <f t="shared" ca="1" si="46"/>
        <v>270</v>
      </c>
    </row>
    <row r="386" spans="1:9" x14ac:dyDescent="0.3">
      <c r="A386" t="str">
        <f t="shared" ca="1" si="41"/>
        <v>EI3753</v>
      </c>
      <c r="B386" t="s">
        <v>17</v>
      </c>
      <c r="C386" t="str">
        <f t="shared" ca="1" si="42"/>
        <v>Lumban</v>
      </c>
      <c r="D386" t="str">
        <f t="shared" ca="1" si="47"/>
        <v>AXI19383</v>
      </c>
      <c r="E386" t="str">
        <f t="shared" ca="1" si="40"/>
        <v>Pares</v>
      </c>
      <c r="F386" s="8">
        <f t="shared" ca="1" si="43"/>
        <v>90</v>
      </c>
      <c r="G386">
        <f t="shared" ca="1" si="44"/>
        <v>4</v>
      </c>
      <c r="H386" s="1">
        <f t="shared" ca="1" si="45"/>
        <v>30</v>
      </c>
      <c r="I386" s="8">
        <f t="shared" ca="1" si="46"/>
        <v>252</v>
      </c>
    </row>
    <row r="387" spans="1:9" x14ac:dyDescent="0.3">
      <c r="A387" t="str">
        <f t="shared" ca="1" si="41"/>
        <v>EI2578</v>
      </c>
      <c r="B387" t="s">
        <v>17</v>
      </c>
      <c r="C387" t="str">
        <f t="shared" ca="1" si="42"/>
        <v>Lumban</v>
      </c>
      <c r="D387" t="str">
        <f t="shared" ca="1" si="47"/>
        <v>AXI32745</v>
      </c>
      <c r="E387" t="str">
        <f t="shared" ref="E387:E450" ca="1" si="48">INDEX($N$3:$N$24,RANDBETWEEN(1,22))</f>
        <v>Mami</v>
      </c>
      <c r="F387" s="8">
        <f t="shared" ca="1" si="43"/>
        <v>65</v>
      </c>
      <c r="G387">
        <f t="shared" ca="1" si="44"/>
        <v>5</v>
      </c>
      <c r="H387" s="1">
        <f t="shared" ca="1" si="45"/>
        <v>20</v>
      </c>
      <c r="I387" s="8">
        <f t="shared" ca="1" si="46"/>
        <v>260</v>
      </c>
    </row>
    <row r="388" spans="1:9" x14ac:dyDescent="0.3">
      <c r="A388" t="str">
        <f t="shared" ref="A388:A451" ca="1" si="49">"EI"&amp;RANDBETWEEN(1000,9999)</f>
        <v>EI1149</v>
      </c>
      <c r="B388" t="s">
        <v>17</v>
      </c>
      <c r="C388" t="str">
        <f t="shared" ref="C388:C451" ca="1" si="50">INDEX($Q$3:$Q$11,RANDBETWEEN(1,9))</f>
        <v>Cabuyao</v>
      </c>
      <c r="D388" t="str">
        <f t="shared" ca="1" si="47"/>
        <v>AXI29065</v>
      </c>
      <c r="E388" t="str">
        <f t="shared" ca="1" si="48"/>
        <v>Mami</v>
      </c>
      <c r="F388" s="8">
        <f t="shared" ref="F388:F451" ca="1" si="51">VLOOKUP(E388,$N$3:$O$24,2,FALSE)</f>
        <v>65</v>
      </c>
      <c r="G388">
        <f t="shared" ref="G388:G451" ca="1" si="52">RANDBETWEEN(1,10)</f>
        <v>2</v>
      </c>
      <c r="H388" s="1">
        <f t="shared" ref="H388:H451" ca="1" si="53">CHOOSE(RANDBETWEEN(1,3),20,30,40)</f>
        <v>40</v>
      </c>
      <c r="I388" s="8">
        <f t="shared" ref="I388:I451" ca="1" si="54">(F388-((F388*H388)/100))*G388</f>
        <v>78</v>
      </c>
    </row>
    <row r="389" spans="1:9" x14ac:dyDescent="0.3">
      <c r="A389" t="str">
        <f t="shared" ca="1" si="49"/>
        <v>EI9704</v>
      </c>
      <c r="B389" t="s">
        <v>62</v>
      </c>
      <c r="C389" t="str">
        <f t="shared" ca="1" si="50"/>
        <v>Cabuyao</v>
      </c>
      <c r="D389" t="str">
        <f t="shared" ca="1" si="47"/>
        <v>AXI18257</v>
      </c>
      <c r="E389" t="str">
        <f t="shared" ca="1" si="48"/>
        <v>Softdrinks</v>
      </c>
      <c r="F389" s="8">
        <f t="shared" ca="1" si="51"/>
        <v>30</v>
      </c>
      <c r="G389">
        <f t="shared" ca="1" si="52"/>
        <v>9</v>
      </c>
      <c r="H389" s="1">
        <f t="shared" ca="1" si="53"/>
        <v>40</v>
      </c>
      <c r="I389" s="8">
        <f t="shared" ca="1" si="54"/>
        <v>162</v>
      </c>
    </row>
    <row r="390" spans="1:9" x14ac:dyDescent="0.3">
      <c r="A390" t="str">
        <f t="shared" ca="1" si="49"/>
        <v>EI7061</v>
      </c>
      <c r="B390" t="s">
        <v>62</v>
      </c>
      <c r="C390" t="str">
        <f t="shared" ca="1" si="50"/>
        <v>Victoria</v>
      </c>
      <c r="D390" t="str">
        <f t="shared" ca="1" si="47"/>
        <v>AXI43903</v>
      </c>
      <c r="E390" t="str">
        <f t="shared" ca="1" si="48"/>
        <v>Beef Tapa</v>
      </c>
      <c r="F390" s="8">
        <f t="shared" ca="1" si="51"/>
        <v>80</v>
      </c>
      <c r="G390">
        <f t="shared" ca="1" si="52"/>
        <v>6</v>
      </c>
      <c r="H390" s="1">
        <f t="shared" ca="1" si="53"/>
        <v>30</v>
      </c>
      <c r="I390" s="8">
        <f t="shared" ca="1" si="54"/>
        <v>336</v>
      </c>
    </row>
    <row r="391" spans="1:9" x14ac:dyDescent="0.3">
      <c r="A391" t="str">
        <f t="shared" ca="1" si="49"/>
        <v>EI1088</v>
      </c>
      <c r="B391" t="s">
        <v>62</v>
      </c>
      <c r="C391" t="str">
        <f t="shared" ca="1" si="50"/>
        <v>Santa Rosa</v>
      </c>
      <c r="D391" t="str">
        <f t="shared" ref="D391:D454" ca="1" si="55">"AXI"&amp;RANDBETWEEN(153,89324)</f>
        <v>AXI28242</v>
      </c>
      <c r="E391" t="str">
        <f t="shared" ca="1" si="48"/>
        <v>Hotsilog</v>
      </c>
      <c r="F391" s="8">
        <f t="shared" ca="1" si="51"/>
        <v>70</v>
      </c>
      <c r="G391">
        <f t="shared" ca="1" si="52"/>
        <v>4</v>
      </c>
      <c r="H391" s="1">
        <f t="shared" ca="1" si="53"/>
        <v>30</v>
      </c>
      <c r="I391" s="8">
        <f t="shared" ca="1" si="54"/>
        <v>196</v>
      </c>
    </row>
    <row r="392" spans="1:9" x14ac:dyDescent="0.3">
      <c r="A392" t="str">
        <f t="shared" ca="1" si="49"/>
        <v>EI2256</v>
      </c>
      <c r="B392" t="s">
        <v>62</v>
      </c>
      <c r="C392" t="str">
        <f t="shared" ca="1" si="50"/>
        <v>Santa Rosa</v>
      </c>
      <c r="D392" t="str">
        <f t="shared" ca="1" si="55"/>
        <v>AXI46061</v>
      </c>
      <c r="E392" t="str">
        <f t="shared" ca="1" si="48"/>
        <v>Pork Adobo</v>
      </c>
      <c r="F392" s="8">
        <f t="shared" ca="1" si="51"/>
        <v>80</v>
      </c>
      <c r="G392">
        <f t="shared" ca="1" si="52"/>
        <v>9</v>
      </c>
      <c r="H392" s="1">
        <f t="shared" ca="1" si="53"/>
        <v>20</v>
      </c>
      <c r="I392" s="8">
        <f t="shared" ca="1" si="54"/>
        <v>576</v>
      </c>
    </row>
    <row r="393" spans="1:9" x14ac:dyDescent="0.3">
      <c r="A393" t="str">
        <f t="shared" ca="1" si="49"/>
        <v>EI7192</v>
      </c>
      <c r="B393" t="s">
        <v>62</v>
      </c>
      <c r="C393" t="str">
        <f t="shared" ca="1" si="50"/>
        <v>Santa Rosa</v>
      </c>
      <c r="D393" t="str">
        <f t="shared" ca="1" si="55"/>
        <v>AXI70468</v>
      </c>
      <c r="E393" t="str">
        <f t="shared" ca="1" si="48"/>
        <v>Sinigang</v>
      </c>
      <c r="F393" s="8">
        <f t="shared" ca="1" si="51"/>
        <v>70</v>
      </c>
      <c r="G393">
        <f t="shared" ca="1" si="52"/>
        <v>5</v>
      </c>
      <c r="H393" s="1">
        <f t="shared" ca="1" si="53"/>
        <v>40</v>
      </c>
      <c r="I393" s="8">
        <f t="shared" ca="1" si="54"/>
        <v>210</v>
      </c>
    </row>
    <row r="394" spans="1:9" x14ac:dyDescent="0.3">
      <c r="A394" t="str">
        <f t="shared" ca="1" si="49"/>
        <v>EI6712</v>
      </c>
      <c r="B394" t="s">
        <v>17</v>
      </c>
      <c r="C394" t="str">
        <f t="shared" ca="1" si="50"/>
        <v>Cabuyao</v>
      </c>
      <c r="D394" t="str">
        <f t="shared" ca="1" si="55"/>
        <v>AXI1296</v>
      </c>
      <c r="E394" t="str">
        <f t="shared" ca="1" si="48"/>
        <v>Tapsilog</v>
      </c>
      <c r="F394" s="8">
        <f t="shared" ca="1" si="51"/>
        <v>75</v>
      </c>
      <c r="G394">
        <f t="shared" ca="1" si="52"/>
        <v>6</v>
      </c>
      <c r="H394" s="1">
        <f t="shared" ca="1" si="53"/>
        <v>40</v>
      </c>
      <c r="I394" s="8">
        <f t="shared" ca="1" si="54"/>
        <v>270</v>
      </c>
    </row>
    <row r="395" spans="1:9" x14ac:dyDescent="0.3">
      <c r="A395" t="str">
        <f t="shared" ca="1" si="49"/>
        <v>EI1550</v>
      </c>
      <c r="B395" t="s">
        <v>17</v>
      </c>
      <c r="C395" t="str">
        <f t="shared" ca="1" si="50"/>
        <v>Paete</v>
      </c>
      <c r="D395" t="str">
        <f t="shared" ca="1" si="55"/>
        <v>AXI22315</v>
      </c>
      <c r="E395" t="str">
        <f t="shared" ca="1" si="48"/>
        <v>Mami</v>
      </c>
      <c r="F395" s="8">
        <f t="shared" ca="1" si="51"/>
        <v>65</v>
      </c>
      <c r="G395">
        <f t="shared" ca="1" si="52"/>
        <v>6</v>
      </c>
      <c r="H395" s="1">
        <f t="shared" ca="1" si="53"/>
        <v>40</v>
      </c>
      <c r="I395" s="8">
        <f t="shared" ca="1" si="54"/>
        <v>234</v>
      </c>
    </row>
    <row r="396" spans="1:9" x14ac:dyDescent="0.3">
      <c r="A396" t="str">
        <f t="shared" ca="1" si="49"/>
        <v>EI1365</v>
      </c>
      <c r="B396" t="s">
        <v>17</v>
      </c>
      <c r="C396" t="str">
        <f t="shared" ca="1" si="50"/>
        <v>Paete</v>
      </c>
      <c r="D396" t="str">
        <f t="shared" ca="1" si="55"/>
        <v>AXI47632</v>
      </c>
      <c r="E396" t="str">
        <f t="shared" ca="1" si="48"/>
        <v>Hotsilog</v>
      </c>
      <c r="F396" s="8">
        <f t="shared" ca="1" si="51"/>
        <v>70</v>
      </c>
      <c r="G396">
        <f t="shared" ca="1" si="52"/>
        <v>10</v>
      </c>
      <c r="H396" s="1">
        <f t="shared" ca="1" si="53"/>
        <v>40</v>
      </c>
      <c r="I396" s="8">
        <f t="shared" ca="1" si="54"/>
        <v>420</v>
      </c>
    </row>
    <row r="397" spans="1:9" x14ac:dyDescent="0.3">
      <c r="A397" t="str">
        <f t="shared" ca="1" si="49"/>
        <v>EI3903</v>
      </c>
      <c r="B397" t="s">
        <v>17</v>
      </c>
      <c r="C397" t="str">
        <f t="shared" ca="1" si="50"/>
        <v>Pakil</v>
      </c>
      <c r="D397" t="str">
        <f t="shared" ca="1" si="55"/>
        <v>AXI69642</v>
      </c>
      <c r="E397" t="str">
        <f t="shared" ca="1" si="48"/>
        <v>Caldereta</v>
      </c>
      <c r="F397" s="8">
        <f t="shared" ca="1" si="51"/>
        <v>75</v>
      </c>
      <c r="G397">
        <f t="shared" ca="1" si="52"/>
        <v>9</v>
      </c>
      <c r="H397" s="1">
        <f t="shared" ca="1" si="53"/>
        <v>20</v>
      </c>
      <c r="I397" s="8">
        <f t="shared" ca="1" si="54"/>
        <v>540</v>
      </c>
    </row>
    <row r="398" spans="1:9" x14ac:dyDescent="0.3">
      <c r="A398" t="str">
        <f t="shared" ca="1" si="49"/>
        <v>EI8674</v>
      </c>
      <c r="B398" t="s">
        <v>17</v>
      </c>
      <c r="C398" t="str">
        <f t="shared" ca="1" si="50"/>
        <v>Santa Rosa</v>
      </c>
      <c r="D398" t="str">
        <f t="shared" ca="1" si="55"/>
        <v>AXI24641</v>
      </c>
      <c r="E398" t="str">
        <f t="shared" ca="1" si="48"/>
        <v>Softdrinks</v>
      </c>
      <c r="F398" s="8">
        <f t="shared" ca="1" si="51"/>
        <v>30</v>
      </c>
      <c r="G398">
        <f t="shared" ca="1" si="52"/>
        <v>5</v>
      </c>
      <c r="H398" s="1">
        <f t="shared" ca="1" si="53"/>
        <v>40</v>
      </c>
      <c r="I398" s="8">
        <f t="shared" ca="1" si="54"/>
        <v>90</v>
      </c>
    </row>
    <row r="399" spans="1:9" x14ac:dyDescent="0.3">
      <c r="A399" t="str">
        <f t="shared" ca="1" si="49"/>
        <v>EI6117</v>
      </c>
      <c r="B399" t="s">
        <v>16</v>
      </c>
      <c r="C399" t="str">
        <f t="shared" ca="1" si="50"/>
        <v>Santa Rosa</v>
      </c>
      <c r="D399" t="str">
        <f t="shared" ca="1" si="55"/>
        <v>AXI17327</v>
      </c>
      <c r="E399" t="str">
        <f t="shared" ca="1" si="48"/>
        <v>Chicksilog</v>
      </c>
      <c r="F399" s="8">
        <f t="shared" ca="1" si="51"/>
        <v>75</v>
      </c>
      <c r="G399">
        <f t="shared" ca="1" si="52"/>
        <v>5</v>
      </c>
      <c r="H399" s="1">
        <f t="shared" ca="1" si="53"/>
        <v>20</v>
      </c>
      <c r="I399" s="8">
        <f t="shared" ca="1" si="54"/>
        <v>300</v>
      </c>
    </row>
    <row r="400" spans="1:9" x14ac:dyDescent="0.3">
      <c r="A400" t="str">
        <f t="shared" ca="1" si="49"/>
        <v>EI7362</v>
      </c>
      <c r="B400" t="s">
        <v>62</v>
      </c>
      <c r="C400" t="str">
        <f t="shared" ca="1" si="50"/>
        <v>San Pablo</v>
      </c>
      <c r="D400" t="str">
        <f t="shared" ca="1" si="55"/>
        <v>AXI33752</v>
      </c>
      <c r="E400" t="str">
        <f t="shared" ca="1" si="48"/>
        <v>Porksilog</v>
      </c>
      <c r="F400" s="8">
        <f t="shared" ca="1" si="51"/>
        <v>75</v>
      </c>
      <c r="G400">
        <f t="shared" ca="1" si="52"/>
        <v>3</v>
      </c>
      <c r="H400" s="1">
        <f t="shared" ca="1" si="53"/>
        <v>40</v>
      </c>
      <c r="I400" s="8">
        <f t="shared" ca="1" si="54"/>
        <v>135</v>
      </c>
    </row>
    <row r="401" spans="1:9" x14ac:dyDescent="0.3">
      <c r="A401" t="str">
        <f t="shared" ca="1" si="49"/>
        <v>EI2055</v>
      </c>
      <c r="B401" t="s">
        <v>16</v>
      </c>
      <c r="C401" t="str">
        <f t="shared" ca="1" si="50"/>
        <v>San Pedro</v>
      </c>
      <c r="D401" t="str">
        <f t="shared" ca="1" si="55"/>
        <v>AXI55451</v>
      </c>
      <c r="E401" t="str">
        <f t="shared" ca="1" si="48"/>
        <v>Softdrinks</v>
      </c>
      <c r="F401" s="8">
        <f t="shared" ca="1" si="51"/>
        <v>30</v>
      </c>
      <c r="G401">
        <f t="shared" ca="1" si="52"/>
        <v>6</v>
      </c>
      <c r="H401" s="1">
        <f t="shared" ca="1" si="53"/>
        <v>40</v>
      </c>
      <c r="I401" s="8">
        <f t="shared" ca="1" si="54"/>
        <v>108</v>
      </c>
    </row>
    <row r="402" spans="1:9" x14ac:dyDescent="0.3">
      <c r="A402" t="str">
        <f t="shared" ca="1" si="49"/>
        <v>EI5334</v>
      </c>
      <c r="B402" t="s">
        <v>16</v>
      </c>
      <c r="C402" t="str">
        <f t="shared" ca="1" si="50"/>
        <v>Lumban</v>
      </c>
      <c r="D402" t="str">
        <f t="shared" ca="1" si="55"/>
        <v>AXI24220</v>
      </c>
      <c r="E402" t="str">
        <f t="shared" ca="1" si="48"/>
        <v>Mami</v>
      </c>
      <c r="F402" s="8">
        <f t="shared" ca="1" si="51"/>
        <v>65</v>
      </c>
      <c r="G402">
        <f t="shared" ca="1" si="52"/>
        <v>5</v>
      </c>
      <c r="H402" s="1">
        <f t="shared" ca="1" si="53"/>
        <v>20</v>
      </c>
      <c r="I402" s="8">
        <f t="shared" ca="1" si="54"/>
        <v>260</v>
      </c>
    </row>
    <row r="403" spans="1:9" x14ac:dyDescent="0.3">
      <c r="A403" t="str">
        <f t="shared" ca="1" si="49"/>
        <v>EI3282</v>
      </c>
      <c r="B403" t="s">
        <v>16</v>
      </c>
      <c r="C403" t="str">
        <f t="shared" ca="1" si="50"/>
        <v>Pakil</v>
      </c>
      <c r="D403" t="str">
        <f t="shared" ca="1" si="55"/>
        <v>AXI37268</v>
      </c>
      <c r="E403" t="str">
        <f t="shared" ca="1" si="48"/>
        <v>Porksilog</v>
      </c>
      <c r="F403" s="8">
        <f t="shared" ca="1" si="51"/>
        <v>75</v>
      </c>
      <c r="G403">
        <f t="shared" ca="1" si="52"/>
        <v>3</v>
      </c>
      <c r="H403" s="1">
        <f t="shared" ca="1" si="53"/>
        <v>30</v>
      </c>
      <c r="I403" s="8">
        <f t="shared" ca="1" si="54"/>
        <v>157.5</v>
      </c>
    </row>
    <row r="404" spans="1:9" x14ac:dyDescent="0.3">
      <c r="A404" t="str">
        <f t="shared" ca="1" si="49"/>
        <v>EI3848</v>
      </c>
      <c r="B404" t="s">
        <v>16</v>
      </c>
      <c r="C404" t="str">
        <f t="shared" ca="1" si="50"/>
        <v>Cabuyao</v>
      </c>
      <c r="D404" t="str">
        <f t="shared" ca="1" si="55"/>
        <v>AXI55289</v>
      </c>
      <c r="E404" t="str">
        <f t="shared" ca="1" si="48"/>
        <v>Paksiw</v>
      </c>
      <c r="F404" s="8">
        <f t="shared" ca="1" si="51"/>
        <v>75</v>
      </c>
      <c r="G404">
        <f t="shared" ca="1" si="52"/>
        <v>1</v>
      </c>
      <c r="H404" s="1">
        <f t="shared" ca="1" si="53"/>
        <v>20</v>
      </c>
      <c r="I404" s="8">
        <f t="shared" ca="1" si="54"/>
        <v>60</v>
      </c>
    </row>
    <row r="405" spans="1:9" x14ac:dyDescent="0.3">
      <c r="A405" t="str">
        <f t="shared" ca="1" si="49"/>
        <v>EI4895</v>
      </c>
      <c r="B405" t="s">
        <v>16</v>
      </c>
      <c r="C405" t="str">
        <f t="shared" ca="1" si="50"/>
        <v>Paete</v>
      </c>
      <c r="D405" t="str">
        <f t="shared" ca="1" si="55"/>
        <v>AXI69820</v>
      </c>
      <c r="E405" t="str">
        <f t="shared" ca="1" si="48"/>
        <v>Chicken Adobo</v>
      </c>
      <c r="F405" s="8">
        <f t="shared" ca="1" si="51"/>
        <v>80</v>
      </c>
      <c r="G405">
        <f t="shared" ca="1" si="52"/>
        <v>1</v>
      </c>
      <c r="H405" s="1">
        <f t="shared" ca="1" si="53"/>
        <v>40</v>
      </c>
      <c r="I405" s="8">
        <f t="shared" ca="1" si="54"/>
        <v>48</v>
      </c>
    </row>
    <row r="406" spans="1:9" x14ac:dyDescent="0.3">
      <c r="A406" t="str">
        <f t="shared" ca="1" si="49"/>
        <v>EI2511</v>
      </c>
      <c r="B406" t="s">
        <v>16</v>
      </c>
      <c r="C406" t="str">
        <f t="shared" ca="1" si="50"/>
        <v>Calamba</v>
      </c>
      <c r="D406" t="str">
        <f t="shared" ca="1" si="55"/>
        <v>AXI73811</v>
      </c>
      <c r="E406" t="str">
        <f t="shared" ca="1" si="48"/>
        <v>Goto</v>
      </c>
      <c r="F406" s="8">
        <f t="shared" ca="1" si="51"/>
        <v>80</v>
      </c>
      <c r="G406">
        <f t="shared" ca="1" si="52"/>
        <v>7</v>
      </c>
      <c r="H406" s="1">
        <f t="shared" ca="1" si="53"/>
        <v>40</v>
      </c>
      <c r="I406" s="8">
        <f t="shared" ca="1" si="54"/>
        <v>336</v>
      </c>
    </row>
    <row r="407" spans="1:9" x14ac:dyDescent="0.3">
      <c r="A407" t="str">
        <f t="shared" ca="1" si="49"/>
        <v>EI2460</v>
      </c>
      <c r="B407" t="s">
        <v>15</v>
      </c>
      <c r="C407" t="str">
        <f t="shared" ca="1" si="50"/>
        <v>Calamba</v>
      </c>
      <c r="D407" t="str">
        <f t="shared" ca="1" si="55"/>
        <v>AXI84657</v>
      </c>
      <c r="E407" t="str">
        <f t="shared" ca="1" si="48"/>
        <v>Sinigang</v>
      </c>
      <c r="F407" s="8">
        <f t="shared" ca="1" si="51"/>
        <v>70</v>
      </c>
      <c r="G407">
        <f t="shared" ca="1" si="52"/>
        <v>5</v>
      </c>
      <c r="H407" s="1">
        <f t="shared" ca="1" si="53"/>
        <v>20</v>
      </c>
      <c r="I407" s="8">
        <f t="shared" ca="1" si="54"/>
        <v>280</v>
      </c>
    </row>
    <row r="408" spans="1:9" x14ac:dyDescent="0.3">
      <c r="A408" t="str">
        <f t="shared" ca="1" si="49"/>
        <v>EI9328</v>
      </c>
      <c r="B408" t="s">
        <v>62</v>
      </c>
      <c r="C408" t="str">
        <f t="shared" ca="1" si="50"/>
        <v>Paete</v>
      </c>
      <c r="D408" t="str">
        <f t="shared" ca="1" si="55"/>
        <v>AXI39816</v>
      </c>
      <c r="E408" t="str">
        <f t="shared" ca="1" si="48"/>
        <v>Pork Adobo</v>
      </c>
      <c r="F408" s="8">
        <f t="shared" ca="1" si="51"/>
        <v>80</v>
      </c>
      <c r="G408">
        <f t="shared" ca="1" si="52"/>
        <v>6</v>
      </c>
      <c r="H408" s="1">
        <f t="shared" ca="1" si="53"/>
        <v>20</v>
      </c>
      <c r="I408" s="8">
        <f t="shared" ca="1" si="54"/>
        <v>384</v>
      </c>
    </row>
    <row r="409" spans="1:9" x14ac:dyDescent="0.3">
      <c r="A409" t="str">
        <f t="shared" ca="1" si="49"/>
        <v>EI7216</v>
      </c>
      <c r="B409" t="s">
        <v>15</v>
      </c>
      <c r="C409" t="str">
        <f t="shared" ca="1" si="50"/>
        <v>Victoria</v>
      </c>
      <c r="D409" t="str">
        <f t="shared" ca="1" si="55"/>
        <v>AXI83270</v>
      </c>
      <c r="E409" t="str">
        <f t="shared" ca="1" si="48"/>
        <v>Azucarera</v>
      </c>
      <c r="F409" s="8">
        <f t="shared" ca="1" si="51"/>
        <v>150</v>
      </c>
      <c r="G409">
        <f t="shared" ca="1" si="52"/>
        <v>6</v>
      </c>
      <c r="H409" s="1">
        <f t="shared" ca="1" si="53"/>
        <v>20</v>
      </c>
      <c r="I409" s="8">
        <f t="shared" ca="1" si="54"/>
        <v>720</v>
      </c>
    </row>
    <row r="410" spans="1:9" x14ac:dyDescent="0.3">
      <c r="A410" t="str">
        <f t="shared" ca="1" si="49"/>
        <v>EI7208</v>
      </c>
      <c r="B410" t="s">
        <v>15</v>
      </c>
      <c r="C410" t="str">
        <f t="shared" ca="1" si="50"/>
        <v>San Pedro</v>
      </c>
      <c r="D410" t="str">
        <f t="shared" ca="1" si="55"/>
        <v>AXI69978</v>
      </c>
      <c r="E410" t="str">
        <f t="shared" ca="1" si="48"/>
        <v>Caldereta</v>
      </c>
      <c r="F410" s="8">
        <f t="shared" ca="1" si="51"/>
        <v>75</v>
      </c>
      <c r="G410">
        <f t="shared" ca="1" si="52"/>
        <v>4</v>
      </c>
      <c r="H410" s="1">
        <f t="shared" ca="1" si="53"/>
        <v>20</v>
      </c>
      <c r="I410" s="8">
        <f t="shared" ca="1" si="54"/>
        <v>240</v>
      </c>
    </row>
    <row r="411" spans="1:9" x14ac:dyDescent="0.3">
      <c r="A411" t="str">
        <f t="shared" ca="1" si="49"/>
        <v>EI8972</v>
      </c>
      <c r="B411" t="s">
        <v>15</v>
      </c>
      <c r="C411" t="str">
        <f t="shared" ca="1" si="50"/>
        <v>Pakil</v>
      </c>
      <c r="D411" t="str">
        <f t="shared" ca="1" si="55"/>
        <v>AXI87918</v>
      </c>
      <c r="E411" t="str">
        <f t="shared" ca="1" si="48"/>
        <v>Azucarera</v>
      </c>
      <c r="F411" s="8">
        <f t="shared" ca="1" si="51"/>
        <v>150</v>
      </c>
      <c r="G411">
        <f t="shared" ca="1" si="52"/>
        <v>6</v>
      </c>
      <c r="H411" s="1">
        <f t="shared" ca="1" si="53"/>
        <v>20</v>
      </c>
      <c r="I411" s="8">
        <f t="shared" ca="1" si="54"/>
        <v>720</v>
      </c>
    </row>
    <row r="412" spans="1:9" x14ac:dyDescent="0.3">
      <c r="A412" t="str">
        <f t="shared" ca="1" si="49"/>
        <v>EI3492</v>
      </c>
      <c r="B412" t="s">
        <v>15</v>
      </c>
      <c r="C412" t="str">
        <f t="shared" ca="1" si="50"/>
        <v>San Pablo</v>
      </c>
      <c r="D412" t="str">
        <f t="shared" ca="1" si="55"/>
        <v>AXI76318</v>
      </c>
      <c r="E412" t="str">
        <f t="shared" ca="1" si="48"/>
        <v>Pares</v>
      </c>
      <c r="F412" s="8">
        <f t="shared" ca="1" si="51"/>
        <v>90</v>
      </c>
      <c r="G412">
        <f t="shared" ca="1" si="52"/>
        <v>9</v>
      </c>
      <c r="H412" s="1">
        <f t="shared" ca="1" si="53"/>
        <v>40</v>
      </c>
      <c r="I412" s="8">
        <f t="shared" ca="1" si="54"/>
        <v>486</v>
      </c>
    </row>
    <row r="413" spans="1:9" x14ac:dyDescent="0.3">
      <c r="A413" t="str">
        <f t="shared" ca="1" si="49"/>
        <v>EI1899</v>
      </c>
      <c r="B413" t="s">
        <v>61</v>
      </c>
      <c r="C413" t="str">
        <f t="shared" ca="1" si="50"/>
        <v>Calamba</v>
      </c>
      <c r="D413" t="str">
        <f t="shared" ca="1" si="55"/>
        <v>AXI22977</v>
      </c>
      <c r="E413" t="str">
        <f t="shared" ca="1" si="48"/>
        <v>Mami</v>
      </c>
      <c r="F413" s="8">
        <f t="shared" ca="1" si="51"/>
        <v>65</v>
      </c>
      <c r="G413">
        <f t="shared" ca="1" si="52"/>
        <v>6</v>
      </c>
      <c r="H413" s="1">
        <f t="shared" ca="1" si="53"/>
        <v>30</v>
      </c>
      <c r="I413" s="8">
        <f t="shared" ca="1" si="54"/>
        <v>273</v>
      </c>
    </row>
    <row r="414" spans="1:9" x14ac:dyDescent="0.3">
      <c r="A414" t="str">
        <f t="shared" ca="1" si="49"/>
        <v>EI5653</v>
      </c>
      <c r="B414" t="s">
        <v>61</v>
      </c>
      <c r="C414" t="str">
        <f t="shared" ca="1" si="50"/>
        <v>Santa Rosa</v>
      </c>
      <c r="D414" t="str">
        <f t="shared" ca="1" si="55"/>
        <v>AXI80768</v>
      </c>
      <c r="E414" t="str">
        <f t="shared" ca="1" si="48"/>
        <v>Azucarera</v>
      </c>
      <c r="F414" s="8">
        <f t="shared" ca="1" si="51"/>
        <v>150</v>
      </c>
      <c r="G414">
        <f t="shared" ca="1" si="52"/>
        <v>7</v>
      </c>
      <c r="H414" s="1">
        <f t="shared" ca="1" si="53"/>
        <v>20</v>
      </c>
      <c r="I414" s="8">
        <f t="shared" ca="1" si="54"/>
        <v>840</v>
      </c>
    </row>
    <row r="415" spans="1:9" x14ac:dyDescent="0.3">
      <c r="A415" t="str">
        <f t="shared" ca="1" si="49"/>
        <v>EI6286</v>
      </c>
      <c r="B415" t="s">
        <v>31</v>
      </c>
      <c r="C415" t="str">
        <f t="shared" ca="1" si="50"/>
        <v>Victoria</v>
      </c>
      <c r="D415" t="str">
        <f t="shared" ca="1" si="55"/>
        <v>AXI40972</v>
      </c>
      <c r="E415" t="str">
        <f t="shared" ca="1" si="48"/>
        <v>Softdrinks</v>
      </c>
      <c r="F415" s="8">
        <f t="shared" ca="1" si="51"/>
        <v>30</v>
      </c>
      <c r="G415">
        <f t="shared" ca="1" si="52"/>
        <v>2</v>
      </c>
      <c r="H415" s="1">
        <f t="shared" ca="1" si="53"/>
        <v>30</v>
      </c>
      <c r="I415" s="8">
        <f t="shared" ca="1" si="54"/>
        <v>42</v>
      </c>
    </row>
    <row r="416" spans="1:9" x14ac:dyDescent="0.3">
      <c r="A416" t="str">
        <f t="shared" ca="1" si="49"/>
        <v>EI1174</v>
      </c>
      <c r="B416" t="s">
        <v>29</v>
      </c>
      <c r="C416" t="str">
        <f t="shared" ca="1" si="50"/>
        <v>San Pedro</v>
      </c>
      <c r="D416" t="str">
        <f t="shared" ca="1" si="55"/>
        <v>AXI63641</v>
      </c>
      <c r="E416" t="str">
        <f t="shared" ca="1" si="48"/>
        <v>Azucarera</v>
      </c>
      <c r="F416" s="8">
        <f t="shared" ca="1" si="51"/>
        <v>150</v>
      </c>
      <c r="G416">
        <f t="shared" ca="1" si="52"/>
        <v>6</v>
      </c>
      <c r="H416" s="1">
        <f t="shared" ca="1" si="53"/>
        <v>30</v>
      </c>
      <c r="I416" s="8">
        <f t="shared" ca="1" si="54"/>
        <v>630</v>
      </c>
    </row>
    <row r="417" spans="1:9" x14ac:dyDescent="0.3">
      <c r="A417" t="str">
        <f t="shared" ca="1" si="49"/>
        <v>EI1163</v>
      </c>
      <c r="B417" t="s">
        <v>32</v>
      </c>
      <c r="C417" t="str">
        <f t="shared" ca="1" si="50"/>
        <v>San Pedro</v>
      </c>
      <c r="D417" t="str">
        <f t="shared" ca="1" si="55"/>
        <v>AXI35426</v>
      </c>
      <c r="E417" t="str">
        <f t="shared" ca="1" si="48"/>
        <v>Beef Tapa</v>
      </c>
      <c r="F417" s="8">
        <f t="shared" ca="1" si="51"/>
        <v>80</v>
      </c>
      <c r="G417">
        <f t="shared" ca="1" si="52"/>
        <v>10</v>
      </c>
      <c r="H417" s="1">
        <f t="shared" ca="1" si="53"/>
        <v>40</v>
      </c>
      <c r="I417" s="8">
        <f t="shared" ca="1" si="54"/>
        <v>480</v>
      </c>
    </row>
    <row r="418" spans="1:9" x14ac:dyDescent="0.3">
      <c r="A418" t="str">
        <f t="shared" ca="1" si="49"/>
        <v>EI5119</v>
      </c>
      <c r="B418" t="s">
        <v>32</v>
      </c>
      <c r="C418" t="str">
        <f t="shared" ca="1" si="50"/>
        <v>Paete</v>
      </c>
      <c r="D418" t="str">
        <f t="shared" ca="1" si="55"/>
        <v>AXI30650</v>
      </c>
      <c r="E418" t="str">
        <f t="shared" ca="1" si="48"/>
        <v>Chicksilog</v>
      </c>
      <c r="F418" s="8">
        <f t="shared" ca="1" si="51"/>
        <v>75</v>
      </c>
      <c r="G418">
        <f t="shared" ca="1" si="52"/>
        <v>8</v>
      </c>
      <c r="H418" s="1">
        <f t="shared" ca="1" si="53"/>
        <v>30</v>
      </c>
      <c r="I418" s="8">
        <f t="shared" ca="1" si="54"/>
        <v>420</v>
      </c>
    </row>
    <row r="419" spans="1:9" x14ac:dyDescent="0.3">
      <c r="A419" t="str">
        <f t="shared" ca="1" si="49"/>
        <v>EI6314</v>
      </c>
      <c r="B419" t="s">
        <v>32</v>
      </c>
      <c r="C419" t="str">
        <f t="shared" ca="1" si="50"/>
        <v>Calamba</v>
      </c>
      <c r="D419" t="str">
        <f t="shared" ca="1" si="55"/>
        <v>AXI72774</v>
      </c>
      <c r="E419" t="str">
        <f t="shared" ca="1" si="48"/>
        <v>Rice (Half &amp; Full)</v>
      </c>
      <c r="F419" s="8">
        <f t="shared" ca="1" si="51"/>
        <v>12</v>
      </c>
      <c r="G419">
        <f t="shared" ca="1" si="52"/>
        <v>3</v>
      </c>
      <c r="H419" s="1">
        <f t="shared" ca="1" si="53"/>
        <v>40</v>
      </c>
      <c r="I419" s="8">
        <f t="shared" ca="1" si="54"/>
        <v>21.6</v>
      </c>
    </row>
    <row r="420" spans="1:9" x14ac:dyDescent="0.3">
      <c r="A420" t="str">
        <f t="shared" ca="1" si="49"/>
        <v>EI8735</v>
      </c>
      <c r="B420" t="s">
        <v>32</v>
      </c>
      <c r="C420" t="str">
        <f t="shared" ca="1" si="50"/>
        <v>San Pedro</v>
      </c>
      <c r="D420" t="str">
        <f t="shared" ca="1" si="55"/>
        <v>AXI38850</v>
      </c>
      <c r="E420" t="str">
        <f t="shared" ca="1" si="48"/>
        <v>Pares</v>
      </c>
      <c r="F420" s="8">
        <f t="shared" ca="1" si="51"/>
        <v>90</v>
      </c>
      <c r="G420">
        <f t="shared" ca="1" si="52"/>
        <v>9</v>
      </c>
      <c r="H420" s="1">
        <f t="shared" ca="1" si="53"/>
        <v>20</v>
      </c>
      <c r="I420" s="8">
        <f t="shared" ca="1" si="54"/>
        <v>648</v>
      </c>
    </row>
    <row r="421" spans="1:9" x14ac:dyDescent="0.3">
      <c r="A421" t="str">
        <f t="shared" ca="1" si="49"/>
        <v>EI5323</v>
      </c>
      <c r="B421" t="s">
        <v>15</v>
      </c>
      <c r="C421" t="str">
        <f t="shared" ca="1" si="50"/>
        <v>San Pablo</v>
      </c>
      <c r="D421" t="str">
        <f t="shared" ca="1" si="55"/>
        <v>AXI3993</v>
      </c>
      <c r="E421" t="str">
        <f t="shared" ca="1" si="48"/>
        <v>Goto</v>
      </c>
      <c r="F421" s="8">
        <f t="shared" ca="1" si="51"/>
        <v>80</v>
      </c>
      <c r="G421">
        <f t="shared" ca="1" si="52"/>
        <v>5</v>
      </c>
      <c r="H421" s="1">
        <f t="shared" ca="1" si="53"/>
        <v>40</v>
      </c>
      <c r="I421" s="8">
        <f t="shared" ca="1" si="54"/>
        <v>240</v>
      </c>
    </row>
    <row r="422" spans="1:9" x14ac:dyDescent="0.3">
      <c r="A422" t="str">
        <f t="shared" ca="1" si="49"/>
        <v>EI4753</v>
      </c>
      <c r="B422" t="s">
        <v>52</v>
      </c>
      <c r="C422" t="str">
        <f t="shared" ca="1" si="50"/>
        <v>Pakil</v>
      </c>
      <c r="D422" t="str">
        <f t="shared" ca="1" si="55"/>
        <v>AXI30912</v>
      </c>
      <c r="E422" t="str">
        <f t="shared" ca="1" si="48"/>
        <v>Beef Tapa</v>
      </c>
      <c r="F422" s="8">
        <f t="shared" ca="1" si="51"/>
        <v>80</v>
      </c>
      <c r="G422">
        <f t="shared" ca="1" si="52"/>
        <v>6</v>
      </c>
      <c r="H422" s="1">
        <f t="shared" ca="1" si="53"/>
        <v>40</v>
      </c>
      <c r="I422" s="8">
        <f t="shared" ca="1" si="54"/>
        <v>288</v>
      </c>
    </row>
    <row r="423" spans="1:9" x14ac:dyDescent="0.3">
      <c r="A423" t="str">
        <f t="shared" ca="1" si="49"/>
        <v>EI5750</v>
      </c>
      <c r="B423" t="s">
        <v>37</v>
      </c>
      <c r="C423" t="str">
        <f t="shared" ca="1" si="50"/>
        <v>Lumban</v>
      </c>
      <c r="D423" t="str">
        <f t="shared" ca="1" si="55"/>
        <v>AXI28618</v>
      </c>
      <c r="E423" t="str">
        <f t="shared" ca="1" si="48"/>
        <v>Softdrinks</v>
      </c>
      <c r="F423" s="8">
        <f t="shared" ca="1" si="51"/>
        <v>30</v>
      </c>
      <c r="G423">
        <f t="shared" ca="1" si="52"/>
        <v>4</v>
      </c>
      <c r="H423" s="1">
        <f t="shared" ca="1" si="53"/>
        <v>40</v>
      </c>
      <c r="I423" s="8">
        <f t="shared" ca="1" si="54"/>
        <v>72</v>
      </c>
    </row>
    <row r="424" spans="1:9" x14ac:dyDescent="0.3">
      <c r="A424" t="str">
        <f t="shared" ca="1" si="49"/>
        <v>EI6544</v>
      </c>
      <c r="B424" t="s">
        <v>37</v>
      </c>
      <c r="C424" t="str">
        <f t="shared" ca="1" si="50"/>
        <v>Pakil</v>
      </c>
      <c r="D424" t="str">
        <f t="shared" ca="1" si="55"/>
        <v>AXI63007</v>
      </c>
      <c r="E424" t="str">
        <f t="shared" ca="1" si="48"/>
        <v>Goto</v>
      </c>
      <c r="F424" s="8">
        <f t="shared" ca="1" si="51"/>
        <v>80</v>
      </c>
      <c r="G424">
        <f t="shared" ca="1" si="52"/>
        <v>4</v>
      </c>
      <c r="H424" s="1">
        <f t="shared" ca="1" si="53"/>
        <v>30</v>
      </c>
      <c r="I424" s="8">
        <f t="shared" ca="1" si="54"/>
        <v>224</v>
      </c>
    </row>
    <row r="425" spans="1:9" x14ac:dyDescent="0.3">
      <c r="A425" t="str">
        <f t="shared" ca="1" si="49"/>
        <v>EI2059</v>
      </c>
      <c r="B425" t="s">
        <v>32</v>
      </c>
      <c r="C425" t="str">
        <f t="shared" ca="1" si="50"/>
        <v>Cabuyao</v>
      </c>
      <c r="D425" t="str">
        <f t="shared" ca="1" si="55"/>
        <v>AXI1766</v>
      </c>
      <c r="E425" t="str">
        <f t="shared" ca="1" si="48"/>
        <v>Menudo</v>
      </c>
      <c r="F425" s="8">
        <f t="shared" ca="1" si="51"/>
        <v>75</v>
      </c>
      <c r="G425">
        <f t="shared" ca="1" si="52"/>
        <v>10</v>
      </c>
      <c r="H425" s="1">
        <f t="shared" ca="1" si="53"/>
        <v>20</v>
      </c>
      <c r="I425" s="8">
        <f t="shared" ca="1" si="54"/>
        <v>600</v>
      </c>
    </row>
    <row r="426" spans="1:9" x14ac:dyDescent="0.3">
      <c r="A426" t="str">
        <f t="shared" ca="1" si="49"/>
        <v>EI6407</v>
      </c>
      <c r="B426" t="s">
        <v>32</v>
      </c>
      <c r="C426" t="str">
        <f t="shared" ca="1" si="50"/>
        <v>San Pablo</v>
      </c>
      <c r="D426" t="str">
        <f t="shared" ca="1" si="55"/>
        <v>AXI2375</v>
      </c>
      <c r="E426" t="str">
        <f t="shared" ca="1" si="48"/>
        <v>Menudo</v>
      </c>
      <c r="F426" s="8">
        <f t="shared" ca="1" si="51"/>
        <v>75</v>
      </c>
      <c r="G426">
        <f t="shared" ca="1" si="52"/>
        <v>9</v>
      </c>
      <c r="H426" s="1">
        <f t="shared" ca="1" si="53"/>
        <v>30</v>
      </c>
      <c r="I426" s="8">
        <f t="shared" ca="1" si="54"/>
        <v>472.5</v>
      </c>
    </row>
    <row r="427" spans="1:9" x14ac:dyDescent="0.3">
      <c r="A427" t="str">
        <f t="shared" ca="1" si="49"/>
        <v>EI6560</v>
      </c>
      <c r="B427" t="s">
        <v>12</v>
      </c>
      <c r="C427" t="str">
        <f t="shared" ca="1" si="50"/>
        <v>Calamba</v>
      </c>
      <c r="D427" t="str">
        <f t="shared" ca="1" si="55"/>
        <v>AXI61082</v>
      </c>
      <c r="E427" t="str">
        <f t="shared" ca="1" si="48"/>
        <v>Binagoongan</v>
      </c>
      <c r="F427" s="8">
        <f t="shared" ca="1" si="51"/>
        <v>80</v>
      </c>
      <c r="G427">
        <f t="shared" ca="1" si="52"/>
        <v>1</v>
      </c>
      <c r="H427" s="1">
        <f t="shared" ca="1" si="53"/>
        <v>20</v>
      </c>
      <c r="I427" s="8">
        <f t="shared" ca="1" si="54"/>
        <v>64</v>
      </c>
    </row>
    <row r="428" spans="1:9" x14ac:dyDescent="0.3">
      <c r="A428" t="str">
        <f t="shared" ca="1" si="49"/>
        <v>EI6396</v>
      </c>
      <c r="B428" t="s">
        <v>60</v>
      </c>
      <c r="C428" t="str">
        <f t="shared" ca="1" si="50"/>
        <v>Calamba</v>
      </c>
      <c r="D428" t="str">
        <f t="shared" ca="1" si="55"/>
        <v>AXI52518</v>
      </c>
      <c r="E428" t="str">
        <f t="shared" ca="1" si="48"/>
        <v>Longsilog</v>
      </c>
      <c r="F428" s="8">
        <f t="shared" ca="1" si="51"/>
        <v>75</v>
      </c>
      <c r="G428">
        <f t="shared" ca="1" si="52"/>
        <v>2</v>
      </c>
      <c r="H428" s="1">
        <f t="shared" ca="1" si="53"/>
        <v>40</v>
      </c>
      <c r="I428" s="8">
        <f t="shared" ca="1" si="54"/>
        <v>90</v>
      </c>
    </row>
    <row r="429" spans="1:9" x14ac:dyDescent="0.3">
      <c r="A429" t="str">
        <f t="shared" ca="1" si="49"/>
        <v>EI9834</v>
      </c>
      <c r="B429" t="s">
        <v>30</v>
      </c>
      <c r="C429" t="str">
        <f t="shared" ca="1" si="50"/>
        <v>Cabuyao</v>
      </c>
      <c r="D429" t="str">
        <f t="shared" ca="1" si="55"/>
        <v>AXI81292</v>
      </c>
      <c r="E429" t="str">
        <f t="shared" ca="1" si="48"/>
        <v>Softdrinks</v>
      </c>
      <c r="F429" s="8">
        <f t="shared" ca="1" si="51"/>
        <v>30</v>
      </c>
      <c r="G429">
        <f t="shared" ca="1" si="52"/>
        <v>5</v>
      </c>
      <c r="H429" s="1">
        <f t="shared" ca="1" si="53"/>
        <v>30</v>
      </c>
      <c r="I429" s="8">
        <f t="shared" ca="1" si="54"/>
        <v>105</v>
      </c>
    </row>
    <row r="430" spans="1:9" x14ac:dyDescent="0.3">
      <c r="A430" t="str">
        <f t="shared" ca="1" si="49"/>
        <v>EI2566</v>
      </c>
      <c r="B430" t="s">
        <v>62</v>
      </c>
      <c r="C430" t="str">
        <f t="shared" ca="1" si="50"/>
        <v>Paete</v>
      </c>
      <c r="D430" t="str">
        <f t="shared" ca="1" si="55"/>
        <v>AXI87187</v>
      </c>
      <c r="E430" t="str">
        <f t="shared" ca="1" si="48"/>
        <v>Porksilog</v>
      </c>
      <c r="F430" s="8">
        <f t="shared" ca="1" si="51"/>
        <v>75</v>
      </c>
      <c r="G430">
        <f t="shared" ca="1" si="52"/>
        <v>4</v>
      </c>
      <c r="H430" s="1">
        <f t="shared" ca="1" si="53"/>
        <v>30</v>
      </c>
      <c r="I430" s="8">
        <f t="shared" ca="1" si="54"/>
        <v>210</v>
      </c>
    </row>
    <row r="431" spans="1:9" x14ac:dyDescent="0.3">
      <c r="A431" t="str">
        <f t="shared" ca="1" si="49"/>
        <v>EI3607</v>
      </c>
      <c r="B431" t="s">
        <v>62</v>
      </c>
      <c r="C431" t="str">
        <f t="shared" ca="1" si="50"/>
        <v>Calamba</v>
      </c>
      <c r="D431" t="str">
        <f t="shared" ca="1" si="55"/>
        <v>AXI62347</v>
      </c>
      <c r="E431" t="str">
        <f t="shared" ca="1" si="48"/>
        <v>Chicken Adobo</v>
      </c>
      <c r="F431" s="8">
        <f t="shared" ca="1" si="51"/>
        <v>80</v>
      </c>
      <c r="G431">
        <f t="shared" ca="1" si="52"/>
        <v>9</v>
      </c>
      <c r="H431" s="1">
        <f t="shared" ca="1" si="53"/>
        <v>20</v>
      </c>
      <c r="I431" s="8">
        <f t="shared" ca="1" si="54"/>
        <v>576</v>
      </c>
    </row>
    <row r="432" spans="1:9" x14ac:dyDescent="0.3">
      <c r="A432" t="str">
        <f t="shared" ca="1" si="49"/>
        <v>EI1859</v>
      </c>
      <c r="B432" t="s">
        <v>62</v>
      </c>
      <c r="C432" t="str">
        <f t="shared" ca="1" si="50"/>
        <v>San Pablo</v>
      </c>
      <c r="D432" t="str">
        <f t="shared" ca="1" si="55"/>
        <v>AXI76843</v>
      </c>
      <c r="E432" t="str">
        <f t="shared" ca="1" si="48"/>
        <v>Mami</v>
      </c>
      <c r="F432" s="8">
        <f t="shared" ca="1" si="51"/>
        <v>65</v>
      </c>
      <c r="G432">
        <f t="shared" ca="1" si="52"/>
        <v>6</v>
      </c>
      <c r="H432" s="1">
        <f t="shared" ca="1" si="53"/>
        <v>30</v>
      </c>
      <c r="I432" s="8">
        <f t="shared" ca="1" si="54"/>
        <v>273</v>
      </c>
    </row>
    <row r="433" spans="1:9" x14ac:dyDescent="0.3">
      <c r="A433" t="str">
        <f t="shared" ca="1" si="49"/>
        <v>EI5684</v>
      </c>
      <c r="B433" t="s">
        <v>62</v>
      </c>
      <c r="C433" t="str">
        <f t="shared" ca="1" si="50"/>
        <v>Pakil</v>
      </c>
      <c r="D433" t="str">
        <f t="shared" ca="1" si="55"/>
        <v>AXI66296</v>
      </c>
      <c r="E433" t="str">
        <f t="shared" ca="1" si="48"/>
        <v>Rice (Half &amp; Full)</v>
      </c>
      <c r="F433" s="8">
        <f t="shared" ca="1" si="51"/>
        <v>12</v>
      </c>
      <c r="G433">
        <f t="shared" ca="1" si="52"/>
        <v>2</v>
      </c>
      <c r="H433" s="1">
        <f t="shared" ca="1" si="53"/>
        <v>30</v>
      </c>
      <c r="I433" s="8">
        <f t="shared" ca="1" si="54"/>
        <v>16.8</v>
      </c>
    </row>
    <row r="434" spans="1:9" x14ac:dyDescent="0.3">
      <c r="A434" t="str">
        <f t="shared" ca="1" si="49"/>
        <v>EI3966</v>
      </c>
      <c r="B434" t="s">
        <v>65</v>
      </c>
      <c r="C434" t="str">
        <f t="shared" ca="1" si="50"/>
        <v>San Pablo</v>
      </c>
      <c r="D434" t="str">
        <f t="shared" ca="1" si="55"/>
        <v>AXI56282</v>
      </c>
      <c r="E434" t="str">
        <f t="shared" ca="1" si="48"/>
        <v>Menudo</v>
      </c>
      <c r="F434" s="8">
        <f t="shared" ca="1" si="51"/>
        <v>75</v>
      </c>
      <c r="G434">
        <f t="shared" ca="1" si="52"/>
        <v>4</v>
      </c>
      <c r="H434" s="1">
        <f t="shared" ca="1" si="53"/>
        <v>40</v>
      </c>
      <c r="I434" s="8">
        <f t="shared" ca="1" si="54"/>
        <v>180</v>
      </c>
    </row>
    <row r="435" spans="1:9" x14ac:dyDescent="0.3">
      <c r="A435" t="str">
        <f t="shared" ca="1" si="49"/>
        <v>EI8034</v>
      </c>
      <c r="B435" t="s">
        <v>65</v>
      </c>
      <c r="C435" t="str">
        <f t="shared" ca="1" si="50"/>
        <v>Santa Rosa</v>
      </c>
      <c r="D435" t="str">
        <f t="shared" ca="1" si="55"/>
        <v>AXI13274</v>
      </c>
      <c r="E435" t="str">
        <f t="shared" ca="1" si="48"/>
        <v>Caldereta</v>
      </c>
      <c r="F435" s="8">
        <f t="shared" ca="1" si="51"/>
        <v>75</v>
      </c>
      <c r="G435">
        <f t="shared" ca="1" si="52"/>
        <v>3</v>
      </c>
      <c r="H435" s="1">
        <f t="shared" ca="1" si="53"/>
        <v>40</v>
      </c>
      <c r="I435" s="8">
        <f t="shared" ca="1" si="54"/>
        <v>135</v>
      </c>
    </row>
    <row r="436" spans="1:9" x14ac:dyDescent="0.3">
      <c r="A436" t="str">
        <f t="shared" ca="1" si="49"/>
        <v>EI6438</v>
      </c>
      <c r="B436" t="s">
        <v>65</v>
      </c>
      <c r="C436" t="str">
        <f t="shared" ca="1" si="50"/>
        <v>Lumban</v>
      </c>
      <c r="D436" t="str">
        <f t="shared" ca="1" si="55"/>
        <v>AXI46435</v>
      </c>
      <c r="E436" t="str">
        <f t="shared" ca="1" si="48"/>
        <v>Siomai Rice</v>
      </c>
      <c r="F436" s="8">
        <f t="shared" ca="1" si="51"/>
        <v>70</v>
      </c>
      <c r="G436">
        <f t="shared" ca="1" si="52"/>
        <v>1</v>
      </c>
      <c r="H436" s="1">
        <f t="shared" ca="1" si="53"/>
        <v>30</v>
      </c>
      <c r="I436" s="8">
        <f t="shared" ca="1" si="54"/>
        <v>49</v>
      </c>
    </row>
    <row r="437" spans="1:9" x14ac:dyDescent="0.3">
      <c r="A437" t="str">
        <f t="shared" ca="1" si="49"/>
        <v>EI3344</v>
      </c>
      <c r="B437" t="s">
        <v>65</v>
      </c>
      <c r="C437" t="str">
        <f t="shared" ca="1" si="50"/>
        <v>Lumban</v>
      </c>
      <c r="D437" t="str">
        <f t="shared" ca="1" si="55"/>
        <v>AXI24679</v>
      </c>
      <c r="E437" t="str">
        <f t="shared" ca="1" si="48"/>
        <v>Binagoongan</v>
      </c>
      <c r="F437" s="8">
        <f t="shared" ca="1" si="51"/>
        <v>80</v>
      </c>
      <c r="G437">
        <f t="shared" ca="1" si="52"/>
        <v>1</v>
      </c>
      <c r="H437" s="1">
        <f t="shared" ca="1" si="53"/>
        <v>40</v>
      </c>
      <c r="I437" s="8">
        <f t="shared" ca="1" si="54"/>
        <v>48</v>
      </c>
    </row>
    <row r="438" spans="1:9" x14ac:dyDescent="0.3">
      <c r="A438" t="str">
        <f t="shared" ca="1" si="49"/>
        <v>EI8784</v>
      </c>
      <c r="B438" t="s">
        <v>65</v>
      </c>
      <c r="C438" t="str">
        <f t="shared" ca="1" si="50"/>
        <v>Pakil</v>
      </c>
      <c r="D438" t="str">
        <f t="shared" ca="1" si="55"/>
        <v>AXI63964</v>
      </c>
      <c r="E438" t="str">
        <f t="shared" ca="1" si="48"/>
        <v>Rice (Half &amp; Full)</v>
      </c>
      <c r="F438" s="8">
        <f t="shared" ca="1" si="51"/>
        <v>12</v>
      </c>
      <c r="G438">
        <f t="shared" ca="1" si="52"/>
        <v>6</v>
      </c>
      <c r="H438" s="1">
        <f t="shared" ca="1" si="53"/>
        <v>30</v>
      </c>
      <c r="I438" s="8">
        <f t="shared" ca="1" si="54"/>
        <v>50.400000000000006</v>
      </c>
    </row>
    <row r="439" spans="1:9" x14ac:dyDescent="0.3">
      <c r="A439" t="str">
        <f t="shared" ca="1" si="49"/>
        <v>EI7609</v>
      </c>
      <c r="B439" t="s">
        <v>65</v>
      </c>
      <c r="C439" t="str">
        <f t="shared" ca="1" si="50"/>
        <v>San Pedro</v>
      </c>
      <c r="D439" t="str">
        <f t="shared" ca="1" si="55"/>
        <v>AXI54488</v>
      </c>
      <c r="E439" t="str">
        <f t="shared" ca="1" si="48"/>
        <v>Caldereta</v>
      </c>
      <c r="F439" s="8">
        <f t="shared" ca="1" si="51"/>
        <v>75</v>
      </c>
      <c r="G439">
        <f t="shared" ca="1" si="52"/>
        <v>6</v>
      </c>
      <c r="H439" s="1">
        <f t="shared" ca="1" si="53"/>
        <v>40</v>
      </c>
      <c r="I439" s="8">
        <f t="shared" ca="1" si="54"/>
        <v>270</v>
      </c>
    </row>
    <row r="440" spans="1:9" x14ac:dyDescent="0.3">
      <c r="A440" t="str">
        <f t="shared" ca="1" si="49"/>
        <v>EI9659</v>
      </c>
      <c r="B440" t="s">
        <v>62</v>
      </c>
      <c r="C440" t="str">
        <f t="shared" ca="1" si="50"/>
        <v>Cabuyao</v>
      </c>
      <c r="D440" t="str">
        <f t="shared" ca="1" si="55"/>
        <v>AXI57937</v>
      </c>
      <c r="E440" t="str">
        <f t="shared" ca="1" si="48"/>
        <v>Longsilog</v>
      </c>
      <c r="F440" s="8">
        <f t="shared" ca="1" si="51"/>
        <v>75</v>
      </c>
      <c r="G440">
        <f t="shared" ca="1" si="52"/>
        <v>2</v>
      </c>
      <c r="H440" s="1">
        <f t="shared" ca="1" si="53"/>
        <v>30</v>
      </c>
      <c r="I440" s="8">
        <f t="shared" ca="1" si="54"/>
        <v>105</v>
      </c>
    </row>
    <row r="441" spans="1:9" x14ac:dyDescent="0.3">
      <c r="A441" t="str">
        <f t="shared" ca="1" si="49"/>
        <v>EI7189</v>
      </c>
      <c r="B441" t="s">
        <v>62</v>
      </c>
      <c r="C441" t="str">
        <f t="shared" ca="1" si="50"/>
        <v>Lumban</v>
      </c>
      <c r="D441" t="str">
        <f t="shared" ca="1" si="55"/>
        <v>AXI58470</v>
      </c>
      <c r="E441" t="str">
        <f t="shared" ca="1" si="48"/>
        <v>Caldereta</v>
      </c>
      <c r="F441" s="8">
        <f t="shared" ca="1" si="51"/>
        <v>75</v>
      </c>
      <c r="G441">
        <f t="shared" ca="1" si="52"/>
        <v>5</v>
      </c>
      <c r="H441" s="1">
        <f t="shared" ca="1" si="53"/>
        <v>40</v>
      </c>
      <c r="I441" s="8">
        <f t="shared" ca="1" si="54"/>
        <v>225</v>
      </c>
    </row>
    <row r="442" spans="1:9" x14ac:dyDescent="0.3">
      <c r="A442" t="str">
        <f t="shared" ca="1" si="49"/>
        <v>EI3127</v>
      </c>
      <c r="B442" t="s">
        <v>15</v>
      </c>
      <c r="C442" t="str">
        <f t="shared" ca="1" si="50"/>
        <v>Lumban</v>
      </c>
      <c r="D442" t="str">
        <f t="shared" ca="1" si="55"/>
        <v>AXI4966</v>
      </c>
      <c r="E442" t="str">
        <f t="shared" ca="1" si="48"/>
        <v>Porksilog</v>
      </c>
      <c r="F442" s="8">
        <f t="shared" ca="1" si="51"/>
        <v>75</v>
      </c>
      <c r="G442">
        <f t="shared" ca="1" si="52"/>
        <v>5</v>
      </c>
      <c r="H442" s="1">
        <f t="shared" ca="1" si="53"/>
        <v>40</v>
      </c>
      <c r="I442" s="8">
        <f t="shared" ca="1" si="54"/>
        <v>225</v>
      </c>
    </row>
    <row r="443" spans="1:9" x14ac:dyDescent="0.3">
      <c r="A443" t="str">
        <f t="shared" ca="1" si="49"/>
        <v>EI1804</v>
      </c>
      <c r="B443" t="s">
        <v>15</v>
      </c>
      <c r="C443" t="str">
        <f t="shared" ca="1" si="50"/>
        <v>Cabuyao</v>
      </c>
      <c r="D443" t="str">
        <f t="shared" ca="1" si="55"/>
        <v>AXI41632</v>
      </c>
      <c r="E443" t="str">
        <f t="shared" ca="1" si="48"/>
        <v>Binagoongan</v>
      </c>
      <c r="F443" s="8">
        <f t="shared" ca="1" si="51"/>
        <v>80</v>
      </c>
      <c r="G443">
        <f t="shared" ca="1" si="52"/>
        <v>9</v>
      </c>
      <c r="H443" s="1">
        <f t="shared" ca="1" si="53"/>
        <v>20</v>
      </c>
      <c r="I443" s="8">
        <f t="shared" ca="1" si="54"/>
        <v>576</v>
      </c>
    </row>
    <row r="444" spans="1:9" x14ac:dyDescent="0.3">
      <c r="A444" t="str">
        <f t="shared" ca="1" si="49"/>
        <v>EI5423</v>
      </c>
      <c r="B444" t="s">
        <v>15</v>
      </c>
      <c r="C444" t="str">
        <f t="shared" ca="1" si="50"/>
        <v>Calamba</v>
      </c>
      <c r="D444" t="str">
        <f t="shared" ca="1" si="55"/>
        <v>AXI5548</v>
      </c>
      <c r="E444" t="str">
        <f t="shared" ca="1" si="48"/>
        <v>Ice Cream</v>
      </c>
      <c r="F444" s="8">
        <f t="shared" ca="1" si="51"/>
        <v>25</v>
      </c>
      <c r="G444">
        <f t="shared" ca="1" si="52"/>
        <v>5</v>
      </c>
      <c r="H444" s="1">
        <f t="shared" ca="1" si="53"/>
        <v>30</v>
      </c>
      <c r="I444" s="8">
        <f t="shared" ca="1" si="54"/>
        <v>87.5</v>
      </c>
    </row>
    <row r="445" spans="1:9" x14ac:dyDescent="0.3">
      <c r="A445" t="str">
        <f t="shared" ca="1" si="49"/>
        <v>EI9677</v>
      </c>
      <c r="B445" t="s">
        <v>15</v>
      </c>
      <c r="C445" t="str">
        <f t="shared" ca="1" si="50"/>
        <v>Victoria</v>
      </c>
      <c r="D445" t="str">
        <f t="shared" ca="1" si="55"/>
        <v>AXI69560</v>
      </c>
      <c r="E445" t="str">
        <f t="shared" ca="1" si="48"/>
        <v>Hotsilog</v>
      </c>
      <c r="F445" s="8">
        <f t="shared" ca="1" si="51"/>
        <v>70</v>
      </c>
      <c r="G445">
        <f t="shared" ca="1" si="52"/>
        <v>9</v>
      </c>
      <c r="H445" s="1">
        <f t="shared" ca="1" si="53"/>
        <v>20</v>
      </c>
      <c r="I445" s="8">
        <f t="shared" ca="1" si="54"/>
        <v>504</v>
      </c>
    </row>
    <row r="446" spans="1:9" x14ac:dyDescent="0.3">
      <c r="A446" t="str">
        <f t="shared" ca="1" si="49"/>
        <v>EI9541</v>
      </c>
      <c r="B446" t="s">
        <v>15</v>
      </c>
      <c r="C446" t="str">
        <f t="shared" ca="1" si="50"/>
        <v>Cabuyao</v>
      </c>
      <c r="D446" t="str">
        <f t="shared" ca="1" si="55"/>
        <v>AXI75752</v>
      </c>
      <c r="E446" t="str">
        <f t="shared" ca="1" si="48"/>
        <v>Softdrinks</v>
      </c>
      <c r="F446" s="8">
        <f t="shared" ca="1" si="51"/>
        <v>30</v>
      </c>
      <c r="G446">
        <f t="shared" ca="1" si="52"/>
        <v>3</v>
      </c>
      <c r="H446" s="1">
        <f t="shared" ca="1" si="53"/>
        <v>30</v>
      </c>
      <c r="I446" s="8">
        <f t="shared" ca="1" si="54"/>
        <v>63</v>
      </c>
    </row>
    <row r="447" spans="1:9" x14ac:dyDescent="0.3">
      <c r="A447" t="str">
        <f t="shared" ca="1" si="49"/>
        <v>EI8295</v>
      </c>
      <c r="B447" t="s">
        <v>16</v>
      </c>
      <c r="C447" t="str">
        <f t="shared" ca="1" si="50"/>
        <v>Calamba</v>
      </c>
      <c r="D447" t="str">
        <f t="shared" ca="1" si="55"/>
        <v>AXI26168</v>
      </c>
      <c r="E447" t="str">
        <f t="shared" ca="1" si="48"/>
        <v>Sinigang</v>
      </c>
      <c r="F447" s="8">
        <f t="shared" ca="1" si="51"/>
        <v>70</v>
      </c>
      <c r="G447">
        <f t="shared" ca="1" si="52"/>
        <v>5</v>
      </c>
      <c r="H447" s="1">
        <f t="shared" ca="1" si="53"/>
        <v>40</v>
      </c>
      <c r="I447" s="8">
        <f t="shared" ca="1" si="54"/>
        <v>210</v>
      </c>
    </row>
    <row r="448" spans="1:9" x14ac:dyDescent="0.3">
      <c r="A448" t="str">
        <f t="shared" ca="1" si="49"/>
        <v>EI5868</v>
      </c>
      <c r="B448" t="s">
        <v>16</v>
      </c>
      <c r="C448" t="str">
        <f t="shared" ca="1" si="50"/>
        <v>Paete</v>
      </c>
      <c r="D448" t="str">
        <f t="shared" ca="1" si="55"/>
        <v>AXI39584</v>
      </c>
      <c r="E448" t="str">
        <f t="shared" ca="1" si="48"/>
        <v>Bopis</v>
      </c>
      <c r="F448" s="8">
        <f t="shared" ca="1" si="51"/>
        <v>65</v>
      </c>
      <c r="G448">
        <f t="shared" ca="1" si="52"/>
        <v>10</v>
      </c>
      <c r="H448" s="1">
        <f t="shared" ca="1" si="53"/>
        <v>20</v>
      </c>
      <c r="I448" s="8">
        <f t="shared" ca="1" si="54"/>
        <v>520</v>
      </c>
    </row>
    <row r="449" spans="1:9" x14ac:dyDescent="0.3">
      <c r="A449" t="str">
        <f t="shared" ca="1" si="49"/>
        <v>EI4013</v>
      </c>
      <c r="B449" t="s">
        <v>16</v>
      </c>
      <c r="C449" t="str">
        <f t="shared" ca="1" si="50"/>
        <v>Santa Rosa</v>
      </c>
      <c r="D449" t="str">
        <f t="shared" ca="1" si="55"/>
        <v>AXI48175</v>
      </c>
      <c r="E449" t="str">
        <f t="shared" ca="1" si="48"/>
        <v>Menudo</v>
      </c>
      <c r="F449" s="8">
        <f t="shared" ca="1" si="51"/>
        <v>75</v>
      </c>
      <c r="G449">
        <f t="shared" ca="1" si="52"/>
        <v>4</v>
      </c>
      <c r="H449" s="1">
        <f t="shared" ca="1" si="53"/>
        <v>40</v>
      </c>
      <c r="I449" s="8">
        <f t="shared" ca="1" si="54"/>
        <v>180</v>
      </c>
    </row>
    <row r="450" spans="1:9" x14ac:dyDescent="0.3">
      <c r="A450" t="str">
        <f t="shared" ca="1" si="49"/>
        <v>EI6653</v>
      </c>
      <c r="B450" t="s">
        <v>16</v>
      </c>
      <c r="C450" t="str">
        <f t="shared" ca="1" si="50"/>
        <v>San Pablo</v>
      </c>
      <c r="D450" t="str">
        <f t="shared" ca="1" si="55"/>
        <v>AXI59548</v>
      </c>
      <c r="E450" t="str">
        <f t="shared" ca="1" si="48"/>
        <v>Goto</v>
      </c>
      <c r="F450" s="8">
        <f t="shared" ca="1" si="51"/>
        <v>80</v>
      </c>
      <c r="G450">
        <f t="shared" ca="1" si="52"/>
        <v>2</v>
      </c>
      <c r="H450" s="1">
        <f t="shared" ca="1" si="53"/>
        <v>20</v>
      </c>
      <c r="I450" s="8">
        <f t="shared" ca="1" si="54"/>
        <v>128</v>
      </c>
    </row>
    <row r="451" spans="1:9" x14ac:dyDescent="0.3">
      <c r="A451" t="str">
        <f t="shared" ca="1" si="49"/>
        <v>EI5516</v>
      </c>
      <c r="B451" t="s">
        <v>16</v>
      </c>
      <c r="C451" t="str">
        <f t="shared" ca="1" si="50"/>
        <v>Lumban</v>
      </c>
      <c r="D451" t="str">
        <f t="shared" ca="1" si="55"/>
        <v>AXI83099</v>
      </c>
      <c r="E451" t="str">
        <f t="shared" ref="E451:E504" ca="1" si="56">INDEX($N$3:$N$24,RANDBETWEEN(1,22))</f>
        <v>Caldereta</v>
      </c>
      <c r="F451" s="8">
        <f t="shared" ca="1" si="51"/>
        <v>75</v>
      </c>
      <c r="G451">
        <f t="shared" ca="1" si="52"/>
        <v>9</v>
      </c>
      <c r="H451" s="1">
        <f t="shared" ca="1" si="53"/>
        <v>30</v>
      </c>
      <c r="I451" s="8">
        <f t="shared" ca="1" si="54"/>
        <v>472.5</v>
      </c>
    </row>
    <row r="452" spans="1:9" x14ac:dyDescent="0.3">
      <c r="A452" t="str">
        <f t="shared" ref="A452:A504" ca="1" si="57">"EI"&amp;RANDBETWEEN(1000,9999)</f>
        <v>EI1080</v>
      </c>
      <c r="B452" t="s">
        <v>16</v>
      </c>
      <c r="C452" t="str">
        <f t="shared" ref="C452:C504" ca="1" si="58">INDEX($Q$3:$Q$11,RANDBETWEEN(1,9))</f>
        <v>Santa Rosa</v>
      </c>
      <c r="D452" t="str">
        <f t="shared" ca="1" si="55"/>
        <v>AXI53985</v>
      </c>
      <c r="E452" t="str">
        <f t="shared" ca="1" si="56"/>
        <v>Caldereta</v>
      </c>
      <c r="F452" s="8">
        <f t="shared" ref="F452:F504" ca="1" si="59">VLOOKUP(E452,$N$3:$O$24,2,FALSE)</f>
        <v>75</v>
      </c>
      <c r="G452">
        <f t="shared" ref="G452:G504" ca="1" si="60">RANDBETWEEN(1,10)</f>
        <v>6</v>
      </c>
      <c r="H452" s="1">
        <f t="shared" ref="H452:H504" ca="1" si="61">CHOOSE(RANDBETWEEN(1,3),20,30,40)</f>
        <v>30</v>
      </c>
      <c r="I452" s="8">
        <f t="shared" ref="I452:I504" ca="1" si="62">(F452-((F452*H452)/100))*G452</f>
        <v>315</v>
      </c>
    </row>
    <row r="453" spans="1:9" x14ac:dyDescent="0.3">
      <c r="A453" t="str">
        <f t="shared" ca="1" si="57"/>
        <v>EI7695</v>
      </c>
      <c r="B453" t="s">
        <v>16</v>
      </c>
      <c r="C453" t="str">
        <f t="shared" ca="1" si="58"/>
        <v>Victoria</v>
      </c>
      <c r="D453" t="str">
        <f t="shared" ca="1" si="55"/>
        <v>AXI87589</v>
      </c>
      <c r="E453" t="str">
        <f t="shared" ca="1" si="56"/>
        <v>Chicken Adobo</v>
      </c>
      <c r="F453" s="8">
        <f t="shared" ca="1" si="59"/>
        <v>80</v>
      </c>
      <c r="G453">
        <f t="shared" ca="1" si="60"/>
        <v>4</v>
      </c>
      <c r="H453" s="1">
        <f t="shared" ca="1" si="61"/>
        <v>20</v>
      </c>
      <c r="I453" s="8">
        <f t="shared" ca="1" si="62"/>
        <v>256</v>
      </c>
    </row>
    <row r="454" spans="1:9" x14ac:dyDescent="0.3">
      <c r="A454" t="str">
        <f t="shared" ca="1" si="57"/>
        <v>EI5061</v>
      </c>
      <c r="B454" t="s">
        <v>16</v>
      </c>
      <c r="C454" t="str">
        <f t="shared" ca="1" si="58"/>
        <v>Santa Rosa</v>
      </c>
      <c r="D454" t="str">
        <f t="shared" ca="1" si="55"/>
        <v>AXI8922</v>
      </c>
      <c r="E454" t="str">
        <f t="shared" ca="1" si="56"/>
        <v>Azucarera</v>
      </c>
      <c r="F454" s="8">
        <f t="shared" ca="1" si="59"/>
        <v>150</v>
      </c>
      <c r="G454">
        <f t="shared" ca="1" si="60"/>
        <v>1</v>
      </c>
      <c r="H454" s="1">
        <f t="shared" ca="1" si="61"/>
        <v>40</v>
      </c>
      <c r="I454" s="8">
        <f t="shared" ca="1" si="62"/>
        <v>90</v>
      </c>
    </row>
    <row r="455" spans="1:9" x14ac:dyDescent="0.3">
      <c r="A455" t="str">
        <f t="shared" ca="1" si="57"/>
        <v>EI6906</v>
      </c>
      <c r="B455" t="s">
        <v>37</v>
      </c>
      <c r="C455" t="str">
        <f t="shared" ca="1" si="58"/>
        <v>Santa Rosa</v>
      </c>
      <c r="D455" t="str">
        <f t="shared" ref="D455:D504" ca="1" si="63">"AXI"&amp;RANDBETWEEN(153,89324)</f>
        <v>AXI12881</v>
      </c>
      <c r="E455" t="str">
        <f t="shared" ca="1" si="56"/>
        <v>Pork Adobo</v>
      </c>
      <c r="F455" s="8">
        <f t="shared" ca="1" si="59"/>
        <v>80</v>
      </c>
      <c r="G455">
        <f t="shared" ca="1" si="60"/>
        <v>5</v>
      </c>
      <c r="H455" s="1">
        <f t="shared" ca="1" si="61"/>
        <v>30</v>
      </c>
      <c r="I455" s="8">
        <f t="shared" ca="1" si="62"/>
        <v>280</v>
      </c>
    </row>
    <row r="456" spans="1:9" x14ac:dyDescent="0.3">
      <c r="A456" t="str">
        <f t="shared" ca="1" si="57"/>
        <v>EI3832</v>
      </c>
      <c r="B456" t="s">
        <v>37</v>
      </c>
      <c r="C456" t="str">
        <f t="shared" ca="1" si="58"/>
        <v>Paete</v>
      </c>
      <c r="D456" t="str">
        <f t="shared" ca="1" si="63"/>
        <v>AXI70380</v>
      </c>
      <c r="E456" t="str">
        <f t="shared" ca="1" si="56"/>
        <v>Chicken Adobo</v>
      </c>
      <c r="F456" s="8">
        <f t="shared" ca="1" si="59"/>
        <v>80</v>
      </c>
      <c r="G456">
        <f t="shared" ca="1" si="60"/>
        <v>5</v>
      </c>
      <c r="H456" s="1">
        <f t="shared" ca="1" si="61"/>
        <v>30</v>
      </c>
      <c r="I456" s="8">
        <f t="shared" ca="1" si="62"/>
        <v>280</v>
      </c>
    </row>
    <row r="457" spans="1:9" x14ac:dyDescent="0.3">
      <c r="A457" t="str">
        <f t="shared" ca="1" si="57"/>
        <v>EI6447</v>
      </c>
      <c r="B457" t="s">
        <v>37</v>
      </c>
      <c r="C457" t="str">
        <f t="shared" ca="1" si="58"/>
        <v>San Pablo</v>
      </c>
      <c r="D457" t="str">
        <f t="shared" ca="1" si="63"/>
        <v>AXI21922</v>
      </c>
      <c r="E457" t="str">
        <f t="shared" ca="1" si="56"/>
        <v>Pork Adobo</v>
      </c>
      <c r="F457" s="8">
        <f t="shared" ca="1" si="59"/>
        <v>80</v>
      </c>
      <c r="G457">
        <f t="shared" ca="1" si="60"/>
        <v>7</v>
      </c>
      <c r="H457" s="1">
        <f t="shared" ca="1" si="61"/>
        <v>20</v>
      </c>
      <c r="I457" s="8">
        <f t="shared" ca="1" si="62"/>
        <v>448</v>
      </c>
    </row>
    <row r="458" spans="1:9" x14ac:dyDescent="0.3">
      <c r="A458" t="str">
        <f t="shared" ca="1" si="57"/>
        <v>EI7839</v>
      </c>
      <c r="B458" t="s">
        <v>37</v>
      </c>
      <c r="C458" t="str">
        <f t="shared" ca="1" si="58"/>
        <v>San Pedro</v>
      </c>
      <c r="D458" t="str">
        <f t="shared" ca="1" si="63"/>
        <v>AXI3227</v>
      </c>
      <c r="E458" t="str">
        <f t="shared" ca="1" si="56"/>
        <v>Longsilog</v>
      </c>
      <c r="F458" s="8">
        <f t="shared" ca="1" si="59"/>
        <v>75</v>
      </c>
      <c r="G458">
        <f t="shared" ca="1" si="60"/>
        <v>2</v>
      </c>
      <c r="H458" s="1">
        <f t="shared" ca="1" si="61"/>
        <v>40</v>
      </c>
      <c r="I458" s="8">
        <f t="shared" ca="1" si="62"/>
        <v>90</v>
      </c>
    </row>
    <row r="459" spans="1:9" x14ac:dyDescent="0.3">
      <c r="A459" t="str">
        <f t="shared" ca="1" si="57"/>
        <v>EI3201</v>
      </c>
      <c r="B459" t="s">
        <v>49</v>
      </c>
      <c r="C459" t="str">
        <f t="shared" ca="1" si="58"/>
        <v>Pakil</v>
      </c>
      <c r="D459" t="str">
        <f t="shared" ca="1" si="63"/>
        <v>AXI6477</v>
      </c>
      <c r="E459" t="str">
        <f t="shared" ca="1" si="56"/>
        <v>Softdrinks</v>
      </c>
      <c r="F459" s="8">
        <f t="shared" ca="1" si="59"/>
        <v>30</v>
      </c>
      <c r="G459">
        <f t="shared" ca="1" si="60"/>
        <v>1</v>
      </c>
      <c r="H459" s="1">
        <f t="shared" ca="1" si="61"/>
        <v>40</v>
      </c>
      <c r="I459" s="8">
        <f t="shared" ca="1" si="62"/>
        <v>18</v>
      </c>
    </row>
    <row r="460" spans="1:9" x14ac:dyDescent="0.3">
      <c r="A460" t="str">
        <f t="shared" ca="1" si="57"/>
        <v>EI2547</v>
      </c>
      <c r="B460" t="s">
        <v>56</v>
      </c>
      <c r="C460" t="str">
        <f t="shared" ca="1" si="58"/>
        <v>Santa Rosa</v>
      </c>
      <c r="D460" t="str">
        <f t="shared" ca="1" si="63"/>
        <v>AXI5054</v>
      </c>
      <c r="E460" t="str">
        <f t="shared" ca="1" si="56"/>
        <v>Ice Cream</v>
      </c>
      <c r="F460" s="8">
        <f t="shared" ca="1" si="59"/>
        <v>25</v>
      </c>
      <c r="G460">
        <f t="shared" ca="1" si="60"/>
        <v>2</v>
      </c>
      <c r="H460" s="1">
        <f t="shared" ca="1" si="61"/>
        <v>30</v>
      </c>
      <c r="I460" s="8">
        <f t="shared" ca="1" si="62"/>
        <v>35</v>
      </c>
    </row>
    <row r="461" spans="1:9" x14ac:dyDescent="0.3">
      <c r="A461" t="str">
        <f t="shared" ca="1" si="57"/>
        <v>EI8452</v>
      </c>
      <c r="B461" t="s">
        <v>57</v>
      </c>
      <c r="C461" t="str">
        <f t="shared" ca="1" si="58"/>
        <v>Calamba</v>
      </c>
      <c r="D461" t="str">
        <f t="shared" ca="1" si="63"/>
        <v>AXI33929</v>
      </c>
      <c r="E461" t="str">
        <f t="shared" ca="1" si="56"/>
        <v>Chicksilog</v>
      </c>
      <c r="F461" s="8">
        <f t="shared" ca="1" si="59"/>
        <v>75</v>
      </c>
      <c r="G461">
        <f t="shared" ca="1" si="60"/>
        <v>10</v>
      </c>
      <c r="H461" s="1">
        <f t="shared" ca="1" si="61"/>
        <v>30</v>
      </c>
      <c r="I461" s="8">
        <f t="shared" ca="1" si="62"/>
        <v>525</v>
      </c>
    </row>
    <row r="462" spans="1:9" x14ac:dyDescent="0.3">
      <c r="A462" t="str">
        <f t="shared" ca="1" si="57"/>
        <v>EI4523</v>
      </c>
      <c r="B462" t="s">
        <v>55</v>
      </c>
      <c r="C462" t="str">
        <f t="shared" ca="1" si="58"/>
        <v>Pakil</v>
      </c>
      <c r="D462" t="str">
        <f t="shared" ca="1" si="63"/>
        <v>AXI21698</v>
      </c>
      <c r="E462" t="str">
        <f t="shared" ca="1" si="56"/>
        <v>Chicksilog</v>
      </c>
      <c r="F462" s="8">
        <f t="shared" ca="1" si="59"/>
        <v>75</v>
      </c>
      <c r="G462">
        <f t="shared" ca="1" si="60"/>
        <v>9</v>
      </c>
      <c r="H462" s="1">
        <f t="shared" ca="1" si="61"/>
        <v>40</v>
      </c>
      <c r="I462" s="8">
        <f t="shared" ca="1" si="62"/>
        <v>405</v>
      </c>
    </row>
    <row r="463" spans="1:9" x14ac:dyDescent="0.3">
      <c r="A463" t="str">
        <f t="shared" ca="1" si="57"/>
        <v>EI9533</v>
      </c>
      <c r="B463" t="s">
        <v>36</v>
      </c>
      <c r="C463" t="str">
        <f t="shared" ca="1" si="58"/>
        <v>Victoria</v>
      </c>
      <c r="D463" t="str">
        <f t="shared" ca="1" si="63"/>
        <v>AXI16211</v>
      </c>
      <c r="E463" t="str">
        <f t="shared" ca="1" si="56"/>
        <v>Siomai Rice</v>
      </c>
      <c r="F463" s="8">
        <f t="shared" ca="1" si="59"/>
        <v>70</v>
      </c>
      <c r="G463">
        <f t="shared" ca="1" si="60"/>
        <v>7</v>
      </c>
      <c r="H463" s="1">
        <f t="shared" ca="1" si="61"/>
        <v>30</v>
      </c>
      <c r="I463" s="8">
        <f t="shared" ca="1" si="62"/>
        <v>343</v>
      </c>
    </row>
    <row r="464" spans="1:9" x14ac:dyDescent="0.3">
      <c r="A464" t="str">
        <f t="shared" ca="1" si="57"/>
        <v>EI5878</v>
      </c>
      <c r="B464" t="s">
        <v>35</v>
      </c>
      <c r="C464" t="str">
        <f t="shared" ca="1" si="58"/>
        <v>Lumban</v>
      </c>
      <c r="D464" t="str">
        <f t="shared" ca="1" si="63"/>
        <v>AXI39979</v>
      </c>
      <c r="E464" t="str">
        <f t="shared" ca="1" si="56"/>
        <v>Caldereta</v>
      </c>
      <c r="F464" s="8">
        <f t="shared" ca="1" si="59"/>
        <v>75</v>
      </c>
      <c r="G464">
        <f t="shared" ca="1" si="60"/>
        <v>10</v>
      </c>
      <c r="H464" s="1">
        <f t="shared" ca="1" si="61"/>
        <v>20</v>
      </c>
      <c r="I464" s="8">
        <f t="shared" ca="1" si="62"/>
        <v>600</v>
      </c>
    </row>
    <row r="465" spans="1:9" x14ac:dyDescent="0.3">
      <c r="A465" t="str">
        <f t="shared" ca="1" si="57"/>
        <v>EI1462</v>
      </c>
      <c r="B465" t="s">
        <v>41</v>
      </c>
      <c r="C465" t="str">
        <f t="shared" ca="1" si="58"/>
        <v>Cabuyao</v>
      </c>
      <c r="D465" t="str">
        <f t="shared" ca="1" si="63"/>
        <v>AXI20873</v>
      </c>
      <c r="E465" t="str">
        <f t="shared" ca="1" si="56"/>
        <v>Rice (Half &amp; Full)</v>
      </c>
      <c r="F465" s="8">
        <f t="shared" ca="1" si="59"/>
        <v>12</v>
      </c>
      <c r="G465">
        <f t="shared" ca="1" si="60"/>
        <v>4</v>
      </c>
      <c r="H465" s="1">
        <f t="shared" ca="1" si="61"/>
        <v>20</v>
      </c>
      <c r="I465" s="8">
        <f t="shared" ca="1" si="62"/>
        <v>38.4</v>
      </c>
    </row>
    <row r="466" spans="1:9" x14ac:dyDescent="0.3">
      <c r="A466" t="str">
        <f t="shared" ca="1" si="57"/>
        <v>EI9048</v>
      </c>
      <c r="B466" t="s">
        <v>54</v>
      </c>
      <c r="C466" t="str">
        <f t="shared" ca="1" si="58"/>
        <v>Lumban</v>
      </c>
      <c r="D466" t="str">
        <f t="shared" ca="1" si="63"/>
        <v>AXI85015</v>
      </c>
      <c r="E466" t="str">
        <f t="shared" ca="1" si="56"/>
        <v>Menudo</v>
      </c>
      <c r="F466" s="8">
        <f t="shared" ca="1" si="59"/>
        <v>75</v>
      </c>
      <c r="G466">
        <f t="shared" ca="1" si="60"/>
        <v>8</v>
      </c>
      <c r="H466" s="1">
        <f t="shared" ca="1" si="61"/>
        <v>40</v>
      </c>
      <c r="I466" s="8">
        <f t="shared" ca="1" si="62"/>
        <v>360</v>
      </c>
    </row>
    <row r="467" spans="1:9" x14ac:dyDescent="0.3">
      <c r="A467" t="str">
        <f t="shared" ca="1" si="57"/>
        <v>EI8277</v>
      </c>
      <c r="B467" t="s">
        <v>53</v>
      </c>
      <c r="C467" t="str">
        <f t="shared" ca="1" si="58"/>
        <v>San Pedro</v>
      </c>
      <c r="D467" t="str">
        <f t="shared" ca="1" si="63"/>
        <v>AXI50301</v>
      </c>
      <c r="E467" t="str">
        <f t="shared" ca="1" si="56"/>
        <v>Chicken Adobo</v>
      </c>
      <c r="F467" s="8">
        <f t="shared" ca="1" si="59"/>
        <v>80</v>
      </c>
      <c r="G467">
        <f t="shared" ca="1" si="60"/>
        <v>3</v>
      </c>
      <c r="H467" s="1">
        <f t="shared" ca="1" si="61"/>
        <v>40</v>
      </c>
      <c r="I467" s="8">
        <f t="shared" ca="1" si="62"/>
        <v>144</v>
      </c>
    </row>
    <row r="468" spans="1:9" x14ac:dyDescent="0.3">
      <c r="A468" t="str">
        <f t="shared" ca="1" si="57"/>
        <v>EI3571</v>
      </c>
      <c r="B468" t="s">
        <v>21</v>
      </c>
      <c r="C468" t="str">
        <f t="shared" ca="1" si="58"/>
        <v>San Pedro</v>
      </c>
      <c r="D468" t="str">
        <f t="shared" ca="1" si="63"/>
        <v>AXI67306</v>
      </c>
      <c r="E468" t="str">
        <f t="shared" ca="1" si="56"/>
        <v>Binagoongan</v>
      </c>
      <c r="F468" s="8">
        <f t="shared" ca="1" si="59"/>
        <v>80</v>
      </c>
      <c r="G468">
        <f t="shared" ca="1" si="60"/>
        <v>7</v>
      </c>
      <c r="H468" s="1">
        <f t="shared" ca="1" si="61"/>
        <v>30</v>
      </c>
      <c r="I468" s="8">
        <f t="shared" ca="1" si="62"/>
        <v>392</v>
      </c>
    </row>
    <row r="469" spans="1:9" x14ac:dyDescent="0.3">
      <c r="A469" t="str">
        <f t="shared" ca="1" si="57"/>
        <v>EI1295</v>
      </c>
      <c r="B469" t="s">
        <v>25</v>
      </c>
      <c r="C469" t="str">
        <f t="shared" ca="1" si="58"/>
        <v>Paete</v>
      </c>
      <c r="D469" t="str">
        <f t="shared" ca="1" si="63"/>
        <v>AXI64588</v>
      </c>
      <c r="E469" t="str">
        <f t="shared" ca="1" si="56"/>
        <v>Pork Adobo</v>
      </c>
      <c r="F469" s="8">
        <f t="shared" ca="1" si="59"/>
        <v>80</v>
      </c>
      <c r="G469">
        <f t="shared" ca="1" si="60"/>
        <v>2</v>
      </c>
      <c r="H469" s="1">
        <f t="shared" ca="1" si="61"/>
        <v>20</v>
      </c>
      <c r="I469" s="8">
        <f t="shared" ca="1" si="62"/>
        <v>128</v>
      </c>
    </row>
    <row r="470" spans="1:9" x14ac:dyDescent="0.3">
      <c r="A470" t="str">
        <f t="shared" ca="1" si="57"/>
        <v>EI4543</v>
      </c>
      <c r="B470" t="s">
        <v>23</v>
      </c>
      <c r="C470" t="str">
        <f t="shared" ca="1" si="58"/>
        <v>Paete</v>
      </c>
      <c r="D470" t="str">
        <f t="shared" ca="1" si="63"/>
        <v>AXI36344</v>
      </c>
      <c r="E470" t="str">
        <f t="shared" ca="1" si="56"/>
        <v>Rice (Half &amp; Full)</v>
      </c>
      <c r="F470" s="8">
        <f t="shared" ca="1" si="59"/>
        <v>12</v>
      </c>
      <c r="G470">
        <f t="shared" ca="1" si="60"/>
        <v>6</v>
      </c>
      <c r="H470" s="1">
        <f t="shared" ca="1" si="61"/>
        <v>30</v>
      </c>
      <c r="I470" s="8">
        <f t="shared" ca="1" si="62"/>
        <v>50.400000000000006</v>
      </c>
    </row>
    <row r="471" spans="1:9" x14ac:dyDescent="0.3">
      <c r="A471" t="str">
        <f t="shared" ca="1" si="57"/>
        <v>EI9840</v>
      </c>
      <c r="B471" t="s">
        <v>24</v>
      </c>
      <c r="C471" t="str">
        <f t="shared" ca="1" si="58"/>
        <v>Lumban</v>
      </c>
      <c r="D471" t="str">
        <f t="shared" ca="1" si="63"/>
        <v>AXI21427</v>
      </c>
      <c r="E471" t="str">
        <f t="shared" ca="1" si="56"/>
        <v>Sinigang</v>
      </c>
      <c r="F471" s="8">
        <f t="shared" ca="1" si="59"/>
        <v>70</v>
      </c>
      <c r="G471">
        <f t="shared" ca="1" si="60"/>
        <v>7</v>
      </c>
      <c r="H471" s="1">
        <f t="shared" ca="1" si="61"/>
        <v>20</v>
      </c>
      <c r="I471" s="8">
        <f t="shared" ca="1" si="62"/>
        <v>392</v>
      </c>
    </row>
    <row r="472" spans="1:9" x14ac:dyDescent="0.3">
      <c r="A472" t="str">
        <f t="shared" ca="1" si="57"/>
        <v>EI3519</v>
      </c>
      <c r="B472" t="s">
        <v>43</v>
      </c>
      <c r="C472" t="str">
        <f t="shared" ca="1" si="58"/>
        <v>Lumban</v>
      </c>
      <c r="D472" t="str">
        <f t="shared" ca="1" si="63"/>
        <v>AXI53815</v>
      </c>
      <c r="E472" t="str">
        <f t="shared" ca="1" si="56"/>
        <v>Azucarera</v>
      </c>
      <c r="F472" s="8">
        <f t="shared" ca="1" si="59"/>
        <v>150</v>
      </c>
      <c r="G472">
        <f t="shared" ca="1" si="60"/>
        <v>7</v>
      </c>
      <c r="H472" s="1">
        <f t="shared" ca="1" si="61"/>
        <v>20</v>
      </c>
      <c r="I472" s="8">
        <f t="shared" ca="1" si="62"/>
        <v>840</v>
      </c>
    </row>
    <row r="473" spans="1:9" x14ac:dyDescent="0.3">
      <c r="A473" t="str">
        <f t="shared" ca="1" si="57"/>
        <v>EI6709</v>
      </c>
      <c r="B473" t="s">
        <v>27</v>
      </c>
      <c r="C473" t="str">
        <f t="shared" ca="1" si="58"/>
        <v>Pakil</v>
      </c>
      <c r="D473" t="str">
        <f t="shared" ca="1" si="63"/>
        <v>AXI87495</v>
      </c>
      <c r="E473" t="str">
        <f t="shared" ca="1" si="56"/>
        <v>Siomai Rice</v>
      </c>
      <c r="F473" s="8">
        <f t="shared" ca="1" si="59"/>
        <v>70</v>
      </c>
      <c r="G473">
        <f t="shared" ca="1" si="60"/>
        <v>1</v>
      </c>
      <c r="H473" s="1">
        <f t="shared" ca="1" si="61"/>
        <v>20</v>
      </c>
      <c r="I473" s="8">
        <f t="shared" ca="1" si="62"/>
        <v>56</v>
      </c>
    </row>
    <row r="474" spans="1:9" x14ac:dyDescent="0.3">
      <c r="A474" t="str">
        <f t="shared" ca="1" si="57"/>
        <v>EI7382</v>
      </c>
      <c r="B474" t="s">
        <v>20</v>
      </c>
      <c r="C474" t="str">
        <f t="shared" ca="1" si="58"/>
        <v>Cabuyao</v>
      </c>
      <c r="D474" t="str">
        <f t="shared" ca="1" si="63"/>
        <v>AXI70714</v>
      </c>
      <c r="E474" t="str">
        <f t="shared" ca="1" si="56"/>
        <v>Rice (Half &amp; Full)</v>
      </c>
      <c r="F474" s="8">
        <f t="shared" ca="1" si="59"/>
        <v>12</v>
      </c>
      <c r="G474">
        <f t="shared" ca="1" si="60"/>
        <v>4</v>
      </c>
      <c r="H474" s="1">
        <f t="shared" ca="1" si="61"/>
        <v>30</v>
      </c>
      <c r="I474" s="8">
        <f t="shared" ca="1" si="62"/>
        <v>33.6</v>
      </c>
    </row>
    <row r="475" spans="1:9" x14ac:dyDescent="0.3">
      <c r="A475" t="str">
        <f t="shared" ca="1" si="57"/>
        <v>EI1084</v>
      </c>
      <c r="B475" t="s">
        <v>19</v>
      </c>
      <c r="C475" t="str">
        <f t="shared" ca="1" si="58"/>
        <v>Cabuyao</v>
      </c>
      <c r="D475" t="str">
        <f t="shared" ca="1" si="63"/>
        <v>AXI635</v>
      </c>
      <c r="E475" t="str">
        <f t="shared" ca="1" si="56"/>
        <v>Tapsilog</v>
      </c>
      <c r="F475" s="8">
        <f t="shared" ca="1" si="59"/>
        <v>75</v>
      </c>
      <c r="G475">
        <f t="shared" ca="1" si="60"/>
        <v>9</v>
      </c>
      <c r="H475" s="1">
        <f t="shared" ca="1" si="61"/>
        <v>20</v>
      </c>
      <c r="I475" s="8">
        <f t="shared" ca="1" si="62"/>
        <v>540</v>
      </c>
    </row>
    <row r="476" spans="1:9" x14ac:dyDescent="0.3">
      <c r="A476" t="str">
        <f t="shared" ca="1" si="57"/>
        <v>EI6109</v>
      </c>
      <c r="B476" t="s">
        <v>66</v>
      </c>
      <c r="C476" t="str">
        <f t="shared" ca="1" si="58"/>
        <v>San Pablo</v>
      </c>
      <c r="D476" t="str">
        <f t="shared" ca="1" si="63"/>
        <v>AXI40296</v>
      </c>
      <c r="E476" t="str">
        <f t="shared" ca="1" si="56"/>
        <v>Chicken Adobo</v>
      </c>
      <c r="F476" s="8">
        <f t="shared" ca="1" si="59"/>
        <v>80</v>
      </c>
      <c r="G476">
        <f t="shared" ca="1" si="60"/>
        <v>2</v>
      </c>
      <c r="H476" s="1">
        <f t="shared" ca="1" si="61"/>
        <v>20</v>
      </c>
      <c r="I476" s="8">
        <f t="shared" ca="1" si="62"/>
        <v>128</v>
      </c>
    </row>
    <row r="477" spans="1:9" x14ac:dyDescent="0.3">
      <c r="A477" t="str">
        <f t="shared" ca="1" si="57"/>
        <v>EI6993</v>
      </c>
      <c r="B477" t="s">
        <v>66</v>
      </c>
      <c r="C477" t="str">
        <f t="shared" ca="1" si="58"/>
        <v>Victoria</v>
      </c>
      <c r="D477" t="str">
        <f t="shared" ca="1" si="63"/>
        <v>AXI72796</v>
      </c>
      <c r="E477" t="str">
        <f t="shared" ca="1" si="56"/>
        <v>Goto</v>
      </c>
      <c r="F477" s="8">
        <f t="shared" ca="1" si="59"/>
        <v>80</v>
      </c>
      <c r="G477">
        <f t="shared" ca="1" si="60"/>
        <v>3</v>
      </c>
      <c r="H477" s="1">
        <f t="shared" ca="1" si="61"/>
        <v>40</v>
      </c>
      <c r="I477" s="8">
        <f t="shared" ca="1" si="62"/>
        <v>144</v>
      </c>
    </row>
    <row r="478" spans="1:9" x14ac:dyDescent="0.3">
      <c r="A478" t="str">
        <f t="shared" ca="1" si="57"/>
        <v>EI9188</v>
      </c>
      <c r="B478" t="s">
        <v>66</v>
      </c>
      <c r="C478" t="str">
        <f t="shared" ca="1" si="58"/>
        <v>Pakil</v>
      </c>
      <c r="D478" t="str">
        <f t="shared" ca="1" si="63"/>
        <v>AXI31492</v>
      </c>
      <c r="E478" t="str">
        <f t="shared" ca="1" si="56"/>
        <v>Mami</v>
      </c>
      <c r="F478" s="8">
        <f t="shared" ca="1" si="59"/>
        <v>65</v>
      </c>
      <c r="G478">
        <f t="shared" ca="1" si="60"/>
        <v>8</v>
      </c>
      <c r="H478" s="1">
        <f t="shared" ca="1" si="61"/>
        <v>30</v>
      </c>
      <c r="I478" s="8">
        <f t="shared" ca="1" si="62"/>
        <v>364</v>
      </c>
    </row>
    <row r="479" spans="1:9" x14ac:dyDescent="0.3">
      <c r="A479" t="str">
        <f t="shared" ca="1" si="57"/>
        <v>EI7560</v>
      </c>
      <c r="B479" t="s">
        <v>66</v>
      </c>
      <c r="C479" t="str">
        <f t="shared" ca="1" si="58"/>
        <v>Calamba</v>
      </c>
      <c r="D479" t="str">
        <f t="shared" ca="1" si="63"/>
        <v>AXI10471</v>
      </c>
      <c r="E479" t="str">
        <f t="shared" ca="1" si="56"/>
        <v>Tapsilog</v>
      </c>
      <c r="F479" s="8">
        <f t="shared" ca="1" si="59"/>
        <v>75</v>
      </c>
      <c r="G479">
        <f t="shared" ca="1" si="60"/>
        <v>10</v>
      </c>
      <c r="H479" s="1">
        <f t="shared" ca="1" si="61"/>
        <v>30</v>
      </c>
      <c r="I479" s="8">
        <f t="shared" ca="1" si="62"/>
        <v>525</v>
      </c>
    </row>
    <row r="480" spans="1:9" x14ac:dyDescent="0.3">
      <c r="A480" t="str">
        <f t="shared" ca="1" si="57"/>
        <v>EI5351</v>
      </c>
      <c r="B480" t="s">
        <v>66</v>
      </c>
      <c r="C480" t="str">
        <f t="shared" ca="1" si="58"/>
        <v>San Pablo</v>
      </c>
      <c r="D480" t="str">
        <f t="shared" ca="1" si="63"/>
        <v>AXI64804</v>
      </c>
      <c r="E480" t="str">
        <f t="shared" ca="1" si="56"/>
        <v>Porksilog</v>
      </c>
      <c r="F480" s="8">
        <f t="shared" ca="1" si="59"/>
        <v>75</v>
      </c>
      <c r="G480">
        <f t="shared" ca="1" si="60"/>
        <v>8</v>
      </c>
      <c r="H480" s="1">
        <f t="shared" ca="1" si="61"/>
        <v>30</v>
      </c>
      <c r="I480" s="8">
        <f t="shared" ca="1" si="62"/>
        <v>420</v>
      </c>
    </row>
    <row r="481" spans="1:9" x14ac:dyDescent="0.3">
      <c r="A481" t="str">
        <f t="shared" ca="1" si="57"/>
        <v>EI9099</v>
      </c>
      <c r="B481" t="s">
        <v>21</v>
      </c>
      <c r="C481" t="str">
        <f t="shared" ca="1" si="58"/>
        <v>Pakil</v>
      </c>
      <c r="D481" t="str">
        <f t="shared" ca="1" si="63"/>
        <v>AXI45249</v>
      </c>
      <c r="E481" t="str">
        <f t="shared" ca="1" si="56"/>
        <v>Pares</v>
      </c>
      <c r="F481" s="8">
        <f t="shared" ca="1" si="59"/>
        <v>90</v>
      </c>
      <c r="G481">
        <f t="shared" ca="1" si="60"/>
        <v>5</v>
      </c>
      <c r="H481" s="1">
        <f t="shared" ca="1" si="61"/>
        <v>30</v>
      </c>
      <c r="I481" s="8">
        <f t="shared" ca="1" si="62"/>
        <v>315</v>
      </c>
    </row>
    <row r="482" spans="1:9" x14ac:dyDescent="0.3">
      <c r="A482" t="str">
        <f t="shared" ca="1" si="57"/>
        <v>EI1388</v>
      </c>
      <c r="B482" t="s">
        <v>15</v>
      </c>
      <c r="C482" t="str">
        <f t="shared" ca="1" si="58"/>
        <v>Paete</v>
      </c>
      <c r="D482" t="str">
        <f t="shared" ca="1" si="63"/>
        <v>AXI74125</v>
      </c>
      <c r="E482" t="str">
        <f t="shared" ca="1" si="56"/>
        <v>Goto</v>
      </c>
      <c r="F482" s="8">
        <f t="shared" ca="1" si="59"/>
        <v>80</v>
      </c>
      <c r="G482">
        <f t="shared" ca="1" si="60"/>
        <v>9</v>
      </c>
      <c r="H482" s="1">
        <f t="shared" ca="1" si="61"/>
        <v>30</v>
      </c>
      <c r="I482" s="8">
        <f t="shared" ca="1" si="62"/>
        <v>504</v>
      </c>
    </row>
    <row r="483" spans="1:9" x14ac:dyDescent="0.3">
      <c r="A483" t="str">
        <f t="shared" ca="1" si="57"/>
        <v>EI4029</v>
      </c>
      <c r="B483" t="s">
        <v>18</v>
      </c>
      <c r="C483" t="str">
        <f t="shared" ca="1" si="58"/>
        <v>San Pablo</v>
      </c>
      <c r="D483" t="str">
        <f t="shared" ca="1" si="63"/>
        <v>AXI55741</v>
      </c>
      <c r="E483" t="str">
        <f t="shared" ca="1" si="56"/>
        <v>Pork Adobo</v>
      </c>
      <c r="F483" s="8">
        <f t="shared" ca="1" si="59"/>
        <v>80</v>
      </c>
      <c r="G483">
        <f t="shared" ca="1" si="60"/>
        <v>3</v>
      </c>
      <c r="H483" s="1">
        <f t="shared" ca="1" si="61"/>
        <v>20</v>
      </c>
      <c r="I483" s="8">
        <f t="shared" ca="1" si="62"/>
        <v>192</v>
      </c>
    </row>
    <row r="484" spans="1:9" x14ac:dyDescent="0.3">
      <c r="A484" t="str">
        <f t="shared" ca="1" si="57"/>
        <v>EI8575</v>
      </c>
      <c r="B484" t="s">
        <v>18</v>
      </c>
      <c r="C484" t="str">
        <f t="shared" ca="1" si="58"/>
        <v>Lumban</v>
      </c>
      <c r="D484" t="str">
        <f t="shared" ca="1" si="63"/>
        <v>AXI4250</v>
      </c>
      <c r="E484" t="str">
        <f t="shared" ca="1" si="56"/>
        <v>Caldereta</v>
      </c>
      <c r="F484" s="8">
        <f t="shared" ca="1" si="59"/>
        <v>75</v>
      </c>
      <c r="G484">
        <f t="shared" ca="1" si="60"/>
        <v>2</v>
      </c>
      <c r="H484" s="1">
        <f t="shared" ca="1" si="61"/>
        <v>20</v>
      </c>
      <c r="I484" s="8">
        <f t="shared" ca="1" si="62"/>
        <v>120</v>
      </c>
    </row>
    <row r="485" spans="1:9" x14ac:dyDescent="0.3">
      <c r="A485" t="str">
        <f t="shared" ca="1" si="57"/>
        <v>EI3821</v>
      </c>
      <c r="B485" t="s">
        <v>18</v>
      </c>
      <c r="C485" t="str">
        <f t="shared" ca="1" si="58"/>
        <v>Paete</v>
      </c>
      <c r="D485" t="str">
        <f t="shared" ca="1" si="63"/>
        <v>AXI53468</v>
      </c>
      <c r="E485" t="str">
        <f t="shared" ca="1" si="56"/>
        <v>Tapsilog</v>
      </c>
      <c r="F485" s="8">
        <f t="shared" ca="1" si="59"/>
        <v>75</v>
      </c>
      <c r="G485">
        <f t="shared" ca="1" si="60"/>
        <v>9</v>
      </c>
      <c r="H485" s="1">
        <f t="shared" ca="1" si="61"/>
        <v>20</v>
      </c>
      <c r="I485" s="8">
        <f t="shared" ca="1" si="62"/>
        <v>540</v>
      </c>
    </row>
    <row r="486" spans="1:9" x14ac:dyDescent="0.3">
      <c r="A486" t="str">
        <f t="shared" ca="1" si="57"/>
        <v>EI2618</v>
      </c>
      <c r="B486" t="s">
        <v>18</v>
      </c>
      <c r="C486" t="str">
        <f t="shared" ca="1" si="58"/>
        <v>Pakil</v>
      </c>
      <c r="D486" t="str">
        <f t="shared" ca="1" si="63"/>
        <v>AXI57823</v>
      </c>
      <c r="E486" t="str">
        <f t="shared" ca="1" si="56"/>
        <v>Rice (Half &amp; Full)</v>
      </c>
      <c r="F486" s="8">
        <f t="shared" ca="1" si="59"/>
        <v>12</v>
      </c>
      <c r="G486">
        <f t="shared" ca="1" si="60"/>
        <v>9</v>
      </c>
      <c r="H486" s="1">
        <f t="shared" ca="1" si="61"/>
        <v>20</v>
      </c>
      <c r="I486" s="8">
        <f t="shared" ca="1" si="62"/>
        <v>86.399999999999991</v>
      </c>
    </row>
    <row r="487" spans="1:9" x14ac:dyDescent="0.3">
      <c r="A487" t="str">
        <f t="shared" ca="1" si="57"/>
        <v>EI6702</v>
      </c>
      <c r="B487" t="s">
        <v>18</v>
      </c>
      <c r="C487" t="str">
        <f t="shared" ca="1" si="58"/>
        <v>Cabuyao</v>
      </c>
      <c r="D487" t="str">
        <f t="shared" ca="1" si="63"/>
        <v>AXI41212</v>
      </c>
      <c r="E487" t="str">
        <f t="shared" ca="1" si="56"/>
        <v>Caldereta</v>
      </c>
      <c r="F487" s="8">
        <f t="shared" ca="1" si="59"/>
        <v>75</v>
      </c>
      <c r="G487">
        <f t="shared" ca="1" si="60"/>
        <v>10</v>
      </c>
      <c r="H487" s="1">
        <f t="shared" ca="1" si="61"/>
        <v>30</v>
      </c>
      <c r="I487" s="8">
        <f t="shared" ca="1" si="62"/>
        <v>525</v>
      </c>
    </row>
    <row r="488" spans="1:9" x14ac:dyDescent="0.3">
      <c r="A488" t="str">
        <f t="shared" ca="1" si="57"/>
        <v>EI5673</v>
      </c>
      <c r="B488" t="s">
        <v>18</v>
      </c>
      <c r="C488" t="str">
        <f t="shared" ca="1" si="58"/>
        <v>Pakil</v>
      </c>
      <c r="D488" t="str">
        <f t="shared" ca="1" si="63"/>
        <v>AXI47119</v>
      </c>
      <c r="E488" t="str">
        <f t="shared" ca="1" si="56"/>
        <v>Azucarera</v>
      </c>
      <c r="F488" s="8">
        <f t="shared" ca="1" si="59"/>
        <v>150</v>
      </c>
      <c r="G488">
        <f t="shared" ca="1" si="60"/>
        <v>5</v>
      </c>
      <c r="H488" s="1">
        <f t="shared" ca="1" si="61"/>
        <v>40</v>
      </c>
      <c r="I488" s="8">
        <f t="shared" ca="1" si="62"/>
        <v>450</v>
      </c>
    </row>
    <row r="489" spans="1:9" x14ac:dyDescent="0.3">
      <c r="A489" t="str">
        <f t="shared" ca="1" si="57"/>
        <v>EI9941</v>
      </c>
      <c r="B489" t="s">
        <v>18</v>
      </c>
      <c r="C489" t="str">
        <f t="shared" ca="1" si="58"/>
        <v>Santa Rosa</v>
      </c>
      <c r="D489" t="str">
        <f t="shared" ca="1" si="63"/>
        <v>AXI65786</v>
      </c>
      <c r="E489" t="str">
        <f t="shared" ca="1" si="56"/>
        <v>Tapsilog</v>
      </c>
      <c r="F489" s="8">
        <f t="shared" ca="1" si="59"/>
        <v>75</v>
      </c>
      <c r="G489">
        <f t="shared" ca="1" si="60"/>
        <v>6</v>
      </c>
      <c r="H489" s="1">
        <f t="shared" ca="1" si="61"/>
        <v>20</v>
      </c>
      <c r="I489" s="8">
        <f t="shared" ca="1" si="62"/>
        <v>360</v>
      </c>
    </row>
    <row r="490" spans="1:9" x14ac:dyDescent="0.3">
      <c r="A490" t="str">
        <f t="shared" ca="1" si="57"/>
        <v>EI1745</v>
      </c>
      <c r="B490" t="s">
        <v>16</v>
      </c>
      <c r="C490" t="str">
        <f t="shared" ca="1" si="58"/>
        <v>Santa Rosa</v>
      </c>
      <c r="D490" t="str">
        <f t="shared" ca="1" si="63"/>
        <v>AXI5353</v>
      </c>
      <c r="E490" t="str">
        <f t="shared" ca="1" si="56"/>
        <v>Beef Tapa</v>
      </c>
      <c r="F490" s="8">
        <f t="shared" ca="1" si="59"/>
        <v>80</v>
      </c>
      <c r="G490">
        <f t="shared" ca="1" si="60"/>
        <v>5</v>
      </c>
      <c r="H490" s="1">
        <f t="shared" ca="1" si="61"/>
        <v>30</v>
      </c>
      <c r="I490" s="8">
        <f t="shared" ca="1" si="62"/>
        <v>280</v>
      </c>
    </row>
    <row r="491" spans="1:9" x14ac:dyDescent="0.3">
      <c r="A491" t="str">
        <f t="shared" ca="1" si="57"/>
        <v>EI6107</v>
      </c>
      <c r="B491" t="s">
        <v>16</v>
      </c>
      <c r="C491" t="str">
        <f t="shared" ca="1" si="58"/>
        <v>San Pedro</v>
      </c>
      <c r="D491" t="str">
        <f t="shared" ca="1" si="63"/>
        <v>AXI17531</v>
      </c>
      <c r="E491" t="str">
        <f t="shared" ca="1" si="56"/>
        <v>Caldereta</v>
      </c>
      <c r="F491" s="8">
        <f t="shared" ca="1" si="59"/>
        <v>75</v>
      </c>
      <c r="G491">
        <f t="shared" ca="1" si="60"/>
        <v>5</v>
      </c>
      <c r="H491" s="1">
        <f t="shared" ca="1" si="61"/>
        <v>40</v>
      </c>
      <c r="I491" s="8">
        <f t="shared" ca="1" si="62"/>
        <v>225</v>
      </c>
    </row>
    <row r="492" spans="1:9" x14ac:dyDescent="0.3">
      <c r="A492" t="str">
        <f t="shared" ca="1" si="57"/>
        <v>EI8927</v>
      </c>
      <c r="B492" t="s">
        <v>16</v>
      </c>
      <c r="C492" t="str">
        <f t="shared" ca="1" si="58"/>
        <v>San Pedro</v>
      </c>
      <c r="D492" t="str">
        <f t="shared" ca="1" si="63"/>
        <v>AXI73808</v>
      </c>
      <c r="E492" t="str">
        <f t="shared" ca="1" si="56"/>
        <v>Chicken Adobo</v>
      </c>
      <c r="F492" s="8">
        <f t="shared" ca="1" si="59"/>
        <v>80</v>
      </c>
      <c r="G492">
        <f t="shared" ca="1" si="60"/>
        <v>6</v>
      </c>
      <c r="H492" s="1">
        <f t="shared" ca="1" si="61"/>
        <v>20</v>
      </c>
      <c r="I492" s="8">
        <f t="shared" ca="1" si="62"/>
        <v>384</v>
      </c>
    </row>
    <row r="493" spans="1:9" x14ac:dyDescent="0.3">
      <c r="A493" t="str">
        <f t="shared" ca="1" si="57"/>
        <v>EI9089</v>
      </c>
      <c r="B493" t="s">
        <v>16</v>
      </c>
      <c r="C493" t="str">
        <f t="shared" ca="1" si="58"/>
        <v>San Pedro</v>
      </c>
      <c r="D493" t="str">
        <f t="shared" ca="1" si="63"/>
        <v>AXI2150</v>
      </c>
      <c r="E493" t="str">
        <f t="shared" ca="1" si="56"/>
        <v>Binagoongan</v>
      </c>
      <c r="F493" s="8">
        <f t="shared" ca="1" si="59"/>
        <v>80</v>
      </c>
      <c r="G493">
        <f t="shared" ca="1" si="60"/>
        <v>7</v>
      </c>
      <c r="H493" s="1">
        <f t="shared" ca="1" si="61"/>
        <v>30</v>
      </c>
      <c r="I493" s="8">
        <f t="shared" ca="1" si="62"/>
        <v>392</v>
      </c>
    </row>
    <row r="494" spans="1:9" x14ac:dyDescent="0.3">
      <c r="A494" t="str">
        <f t="shared" ca="1" si="57"/>
        <v>EI5197</v>
      </c>
      <c r="B494" t="s">
        <v>16</v>
      </c>
      <c r="C494" t="str">
        <f t="shared" ca="1" si="58"/>
        <v>San Pablo</v>
      </c>
      <c r="D494" t="str">
        <f t="shared" ca="1" si="63"/>
        <v>AXI61946</v>
      </c>
      <c r="E494" t="str">
        <f t="shared" ca="1" si="56"/>
        <v>Bopis</v>
      </c>
      <c r="F494" s="8">
        <f t="shared" ca="1" si="59"/>
        <v>65</v>
      </c>
      <c r="G494">
        <f t="shared" ca="1" si="60"/>
        <v>10</v>
      </c>
      <c r="H494" s="1">
        <f t="shared" ca="1" si="61"/>
        <v>40</v>
      </c>
      <c r="I494" s="8">
        <f t="shared" ca="1" si="62"/>
        <v>390</v>
      </c>
    </row>
    <row r="495" spans="1:9" x14ac:dyDescent="0.3">
      <c r="A495" t="str">
        <f t="shared" ca="1" si="57"/>
        <v>EI4244</v>
      </c>
      <c r="B495" t="s">
        <v>16</v>
      </c>
      <c r="C495" t="str">
        <f t="shared" ca="1" si="58"/>
        <v>Pakil</v>
      </c>
      <c r="D495" t="str">
        <f t="shared" ca="1" si="63"/>
        <v>AXI74891</v>
      </c>
      <c r="E495" t="str">
        <f t="shared" ca="1" si="56"/>
        <v>Binagoongan</v>
      </c>
      <c r="F495" s="8">
        <f t="shared" ca="1" si="59"/>
        <v>80</v>
      </c>
      <c r="G495">
        <f t="shared" ca="1" si="60"/>
        <v>9</v>
      </c>
      <c r="H495" s="1">
        <f t="shared" ca="1" si="61"/>
        <v>40</v>
      </c>
      <c r="I495" s="8">
        <f t="shared" ca="1" si="62"/>
        <v>432</v>
      </c>
    </row>
    <row r="496" spans="1:9" x14ac:dyDescent="0.3">
      <c r="A496" t="str">
        <f t="shared" ca="1" si="57"/>
        <v>EI2354</v>
      </c>
      <c r="B496" t="s">
        <v>16</v>
      </c>
      <c r="C496" t="str">
        <f t="shared" ca="1" si="58"/>
        <v>San Pedro</v>
      </c>
      <c r="D496" t="str">
        <f t="shared" ca="1" si="63"/>
        <v>AXI32075</v>
      </c>
      <c r="E496" t="str">
        <f t="shared" ca="1" si="56"/>
        <v>Pork Adobo</v>
      </c>
      <c r="F496" s="8">
        <f t="shared" ca="1" si="59"/>
        <v>80</v>
      </c>
      <c r="G496">
        <f t="shared" ca="1" si="60"/>
        <v>1</v>
      </c>
      <c r="H496" s="1">
        <f t="shared" ca="1" si="61"/>
        <v>30</v>
      </c>
      <c r="I496" s="8">
        <f t="shared" ca="1" si="62"/>
        <v>56</v>
      </c>
    </row>
    <row r="497" spans="1:9" x14ac:dyDescent="0.3">
      <c r="A497" t="str">
        <f t="shared" ca="1" si="57"/>
        <v>EI6838</v>
      </c>
      <c r="B497" t="s">
        <v>16</v>
      </c>
      <c r="C497" t="str">
        <f t="shared" ca="1" si="58"/>
        <v>San Pablo</v>
      </c>
      <c r="D497" t="str">
        <f t="shared" ca="1" si="63"/>
        <v>AXI983</v>
      </c>
      <c r="E497" t="str">
        <f t="shared" ca="1" si="56"/>
        <v>Pork Adobo</v>
      </c>
      <c r="F497" s="8">
        <f t="shared" ca="1" si="59"/>
        <v>80</v>
      </c>
      <c r="G497">
        <f t="shared" ca="1" si="60"/>
        <v>7</v>
      </c>
      <c r="H497" s="1">
        <f t="shared" ca="1" si="61"/>
        <v>20</v>
      </c>
      <c r="I497" s="8">
        <f t="shared" ca="1" si="62"/>
        <v>448</v>
      </c>
    </row>
    <row r="498" spans="1:9" x14ac:dyDescent="0.3">
      <c r="A498" t="str">
        <f t="shared" ca="1" si="57"/>
        <v>EI1304</v>
      </c>
      <c r="B498" t="s">
        <v>17</v>
      </c>
      <c r="C498" t="str">
        <f t="shared" ca="1" si="58"/>
        <v>Pakil</v>
      </c>
      <c r="D498" t="str">
        <f t="shared" ca="1" si="63"/>
        <v>AXI4897</v>
      </c>
      <c r="E498" t="str">
        <f t="shared" ca="1" si="56"/>
        <v>Mami</v>
      </c>
      <c r="F498" s="8">
        <f t="shared" ca="1" si="59"/>
        <v>65</v>
      </c>
      <c r="G498">
        <f t="shared" ca="1" si="60"/>
        <v>9</v>
      </c>
      <c r="H498" s="1">
        <f t="shared" ca="1" si="61"/>
        <v>20</v>
      </c>
      <c r="I498" s="8">
        <f t="shared" ca="1" si="62"/>
        <v>468</v>
      </c>
    </row>
    <row r="499" spans="1:9" x14ac:dyDescent="0.3">
      <c r="A499" t="str">
        <f t="shared" ca="1" si="57"/>
        <v>EI4846</v>
      </c>
      <c r="B499" t="s">
        <v>17</v>
      </c>
      <c r="C499" t="str">
        <f t="shared" ca="1" si="58"/>
        <v>Cabuyao</v>
      </c>
      <c r="D499" t="str">
        <f t="shared" ca="1" si="63"/>
        <v>AXI68691</v>
      </c>
      <c r="E499" t="str">
        <f t="shared" ca="1" si="56"/>
        <v>Beef Tapa</v>
      </c>
      <c r="F499" s="8">
        <f t="shared" ca="1" si="59"/>
        <v>80</v>
      </c>
      <c r="G499">
        <f t="shared" ca="1" si="60"/>
        <v>1</v>
      </c>
      <c r="H499" s="1">
        <f t="shared" ca="1" si="61"/>
        <v>20</v>
      </c>
      <c r="I499" s="8">
        <f t="shared" ca="1" si="62"/>
        <v>64</v>
      </c>
    </row>
    <row r="500" spans="1:9" x14ac:dyDescent="0.3">
      <c r="A500" t="str">
        <f t="shared" ca="1" si="57"/>
        <v>EI6401</v>
      </c>
      <c r="B500" t="s">
        <v>17</v>
      </c>
      <c r="C500" t="str">
        <f t="shared" ca="1" si="58"/>
        <v>San Pedro</v>
      </c>
      <c r="D500" t="str">
        <f t="shared" ca="1" si="63"/>
        <v>AXI40660</v>
      </c>
      <c r="E500" t="str">
        <f t="shared" ca="1" si="56"/>
        <v>Chicken Adobo</v>
      </c>
      <c r="F500" s="8">
        <f t="shared" ca="1" si="59"/>
        <v>80</v>
      </c>
      <c r="G500">
        <f t="shared" ca="1" si="60"/>
        <v>5</v>
      </c>
      <c r="H500" s="1">
        <f t="shared" ca="1" si="61"/>
        <v>20</v>
      </c>
      <c r="I500" s="8">
        <f t="shared" ca="1" si="62"/>
        <v>320</v>
      </c>
    </row>
    <row r="501" spans="1:9" x14ac:dyDescent="0.3">
      <c r="A501" t="str">
        <f t="shared" ca="1" si="57"/>
        <v>EI7179</v>
      </c>
      <c r="B501" t="s">
        <v>17</v>
      </c>
      <c r="C501" t="str">
        <f t="shared" ca="1" si="58"/>
        <v>San Pablo</v>
      </c>
      <c r="D501" t="str">
        <f t="shared" ca="1" si="63"/>
        <v>AXI13881</v>
      </c>
      <c r="E501" t="str">
        <f t="shared" ca="1" si="56"/>
        <v>Pares</v>
      </c>
      <c r="F501" s="8">
        <f t="shared" ca="1" si="59"/>
        <v>90</v>
      </c>
      <c r="G501">
        <f t="shared" ca="1" si="60"/>
        <v>9</v>
      </c>
      <c r="H501" s="1">
        <f t="shared" ca="1" si="61"/>
        <v>30</v>
      </c>
      <c r="I501" s="8">
        <f t="shared" ca="1" si="62"/>
        <v>567</v>
      </c>
    </row>
    <row r="502" spans="1:9" x14ac:dyDescent="0.3">
      <c r="A502" t="str">
        <f t="shared" ca="1" si="57"/>
        <v>EI6580</v>
      </c>
      <c r="B502" t="s">
        <v>17</v>
      </c>
      <c r="C502" t="str">
        <f t="shared" ca="1" si="58"/>
        <v>Santa Rosa</v>
      </c>
      <c r="D502" t="str">
        <f t="shared" ca="1" si="63"/>
        <v>AXI85710</v>
      </c>
      <c r="E502" t="str">
        <f t="shared" ca="1" si="56"/>
        <v>Ice Cream</v>
      </c>
      <c r="F502" s="8">
        <f t="shared" ca="1" si="59"/>
        <v>25</v>
      </c>
      <c r="G502">
        <f t="shared" ca="1" si="60"/>
        <v>1</v>
      </c>
      <c r="H502" s="1">
        <f t="shared" ca="1" si="61"/>
        <v>30</v>
      </c>
      <c r="I502" s="8">
        <f t="shared" ca="1" si="62"/>
        <v>17.5</v>
      </c>
    </row>
    <row r="503" spans="1:9" x14ac:dyDescent="0.3">
      <c r="A503" t="str">
        <f t="shared" ca="1" si="57"/>
        <v>EI9203</v>
      </c>
      <c r="B503" t="s">
        <v>21</v>
      </c>
      <c r="C503" t="str">
        <f t="shared" ca="1" si="58"/>
        <v>Lumban</v>
      </c>
      <c r="D503" t="str">
        <f t="shared" ca="1" si="63"/>
        <v>AXI68210</v>
      </c>
      <c r="E503" t="str">
        <f t="shared" ca="1" si="56"/>
        <v>Ice Cream</v>
      </c>
      <c r="F503" s="8">
        <f t="shared" ca="1" si="59"/>
        <v>25</v>
      </c>
      <c r="G503">
        <f t="shared" ca="1" si="60"/>
        <v>3</v>
      </c>
      <c r="H503" s="1">
        <f t="shared" ca="1" si="61"/>
        <v>40</v>
      </c>
      <c r="I503" s="8">
        <f t="shared" ca="1" si="62"/>
        <v>45</v>
      </c>
    </row>
    <row r="504" spans="1:9" x14ac:dyDescent="0.3">
      <c r="A504" t="str">
        <f t="shared" ca="1" si="57"/>
        <v>EI3243</v>
      </c>
      <c r="B504" t="s">
        <v>17</v>
      </c>
      <c r="C504" t="str">
        <f t="shared" ca="1" si="58"/>
        <v>San Pedro</v>
      </c>
      <c r="D504" t="str">
        <f t="shared" ca="1" si="63"/>
        <v>AXI30318</v>
      </c>
      <c r="E504" t="str">
        <f t="shared" ca="1" si="56"/>
        <v>Paksiw</v>
      </c>
      <c r="F504" s="8">
        <f t="shared" ca="1" si="59"/>
        <v>75</v>
      </c>
      <c r="G504">
        <f t="shared" ca="1" si="60"/>
        <v>6</v>
      </c>
      <c r="H504" s="1">
        <f t="shared" ca="1" si="61"/>
        <v>20</v>
      </c>
      <c r="I504" s="8">
        <f t="shared" ca="1" si="62"/>
        <v>360</v>
      </c>
    </row>
    <row r="505" spans="1:9" x14ac:dyDescent="0.3">
      <c r="F505" s="8">
        <f ca="1">SUM(F3:F504)</f>
        <v>36519</v>
      </c>
      <c r="I505" s="8">
        <f ca="1">SUM(I3:I504)</f>
        <v>140121.1</v>
      </c>
    </row>
  </sheetData>
  <mergeCells count="1">
    <mergeCell ref="A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N71"/>
  <sheetViews>
    <sheetView zoomScale="115" zoomScaleNormal="115" workbookViewId="0">
      <selection activeCell="H3" sqref="H3"/>
    </sheetView>
  </sheetViews>
  <sheetFormatPr defaultRowHeight="14.4" x14ac:dyDescent="0.3"/>
  <cols>
    <col min="1" max="1" width="14.5546875" bestFit="1" customWidth="1"/>
    <col min="2" max="2" width="14.88671875" bestFit="1" customWidth="1"/>
    <col min="3" max="3" width="14.44140625" bestFit="1" customWidth="1"/>
    <col min="4" max="4" width="15.5546875" bestFit="1" customWidth="1"/>
    <col min="5" max="5" width="12.5546875" bestFit="1" customWidth="1"/>
    <col min="6" max="6" width="14.44140625" customWidth="1"/>
    <col min="7" max="7" width="8.33203125" customWidth="1"/>
    <col min="8" max="8" width="9.33203125" customWidth="1"/>
    <col min="9" max="9" width="14.44140625" bestFit="1" customWidth="1"/>
    <col min="10" max="10" width="21.5546875" bestFit="1" customWidth="1"/>
    <col min="11" max="11" width="21" bestFit="1" customWidth="1"/>
    <col min="12" max="12" width="7" bestFit="1" customWidth="1"/>
    <col min="13" max="13" width="7.109375" bestFit="1" customWidth="1"/>
    <col min="14" max="15" width="5" bestFit="1" customWidth="1"/>
    <col min="16" max="16" width="7" bestFit="1" customWidth="1"/>
    <col min="17" max="21" width="5" bestFit="1" customWidth="1"/>
    <col min="22" max="23" width="7" bestFit="1" customWidth="1"/>
    <col min="24" max="24" width="6" bestFit="1" customWidth="1"/>
    <col min="25" max="25" width="5" bestFit="1" customWidth="1"/>
    <col min="26" max="26" width="7" bestFit="1" customWidth="1"/>
    <col min="27" max="27" width="5" bestFit="1" customWidth="1"/>
    <col min="28" max="28" width="10.77734375" bestFit="1" customWidth="1"/>
    <col min="29" max="29" width="5.5546875" customWidth="1"/>
    <col min="30" max="30" width="9" customWidth="1"/>
    <col min="31" max="31" width="13.88671875" customWidth="1"/>
    <col min="32" max="32" width="9.33203125" customWidth="1"/>
    <col min="33" max="33" width="5.109375" customWidth="1"/>
    <col min="34" max="34" width="7.77734375" customWidth="1"/>
    <col min="35" max="35" width="9.33203125" customWidth="1"/>
    <col min="36" max="36" width="8.88671875" customWidth="1"/>
    <col min="37" max="37" width="5.88671875" customWidth="1"/>
    <col min="38" max="38" width="8.21875" customWidth="1"/>
    <col min="39" max="39" width="6.77734375" customWidth="1"/>
    <col min="40" max="40" width="5.5546875" customWidth="1"/>
    <col min="41" max="41" width="11" customWidth="1"/>
    <col min="42" max="42" width="8.6640625" customWidth="1"/>
    <col min="43" max="43" width="14.88671875" customWidth="1"/>
    <col min="44" max="44" width="8.109375" customWidth="1"/>
    <col min="45" max="45" width="10.5546875" customWidth="1"/>
    <col min="46" max="46" width="9.5546875" customWidth="1"/>
    <col min="47" max="47" width="7.88671875" customWidth="1"/>
    <col min="48" max="48" width="16.33203125" customWidth="1"/>
    <col min="49" max="49" width="19.6640625" bestFit="1" customWidth="1"/>
    <col min="50" max="124" width="15.5546875" bestFit="1" customWidth="1"/>
    <col min="125" max="125" width="10.77734375" bestFit="1" customWidth="1"/>
  </cols>
  <sheetData>
    <row r="1" spans="1:14" x14ac:dyDescent="0.3">
      <c r="A1" s="14" t="s">
        <v>68</v>
      </c>
      <c r="B1" t="s">
        <v>1111</v>
      </c>
      <c r="I1" t="s">
        <v>1098</v>
      </c>
    </row>
    <row r="2" spans="1:14" x14ac:dyDescent="0.3">
      <c r="J2" t="s">
        <v>1099</v>
      </c>
      <c r="K2" t="s">
        <v>1100</v>
      </c>
    </row>
    <row r="3" spans="1:14" x14ac:dyDescent="0.3">
      <c r="A3" s="14" t="s">
        <v>106</v>
      </c>
      <c r="B3" t="s">
        <v>107</v>
      </c>
      <c r="C3" t="s">
        <v>105</v>
      </c>
      <c r="I3" t="s">
        <v>1110</v>
      </c>
      <c r="J3" s="8">
        <f>'FIXED DATA'!L16</f>
        <v>145932</v>
      </c>
      <c r="K3" s="8">
        <f>J3-GETPIVOTDATA("Sum of Amount",$A$2)</f>
        <v>4243.7000000000116</v>
      </c>
      <c r="L3" t="str">
        <f>IF(J5&gt;=J3,"Higher","Lower")</f>
        <v>Lower</v>
      </c>
      <c r="M3" s="40">
        <f>(K3/J3)</f>
        <v>2.9079982457583062E-2</v>
      </c>
      <c r="N3" t="str">
        <f>IF(EXACT(L3,"Higher"),"↑","↓")</f>
        <v>↓</v>
      </c>
    </row>
    <row r="4" spans="1:14" x14ac:dyDescent="0.3">
      <c r="A4" s="15" t="s">
        <v>86</v>
      </c>
      <c r="B4" s="29">
        <v>148</v>
      </c>
      <c r="C4" s="29">
        <v>15780</v>
      </c>
      <c r="I4" t="str">
        <f>"May 2023"</f>
        <v>May 2023</v>
      </c>
      <c r="J4" s="8">
        <f>'FIXED DATA'!L17</f>
        <v>120292</v>
      </c>
      <c r="K4" s="8">
        <f>IF(J5&gt;=J4,J5-J4,J4-J5)</f>
        <v>21396.299999999988</v>
      </c>
      <c r="L4" t="str">
        <f>IF(K4&gt;=0,"Higher","Lower")</f>
        <v>Higher</v>
      </c>
      <c r="M4" s="40">
        <f>(K4/J4)</f>
        <v>0.17786968376949414</v>
      </c>
      <c r="N4" t="str">
        <f>IF(EXACT(L4,"Higher"),"↑","↓")</f>
        <v>↑</v>
      </c>
    </row>
    <row r="5" spans="1:14" x14ac:dyDescent="0.3">
      <c r="A5" s="15" t="s">
        <v>91</v>
      </c>
      <c r="B5" s="29">
        <v>132</v>
      </c>
      <c r="C5" s="29">
        <v>7688</v>
      </c>
      <c r="I5" t="s">
        <v>1101</v>
      </c>
      <c r="J5" s="8">
        <f>GETPIVOTDATA("Sum of Amount",$A$2)</f>
        <v>141688.29999999999</v>
      </c>
      <c r="K5" s="8"/>
    </row>
    <row r="6" spans="1:14" x14ac:dyDescent="0.3">
      <c r="A6" s="15" t="s">
        <v>92</v>
      </c>
      <c r="B6" s="29">
        <v>109</v>
      </c>
      <c r="C6" s="29">
        <v>6144</v>
      </c>
    </row>
    <row r="7" spans="1:14" x14ac:dyDescent="0.3">
      <c r="A7" s="15" t="s">
        <v>87</v>
      </c>
      <c r="B7" s="29">
        <v>116</v>
      </c>
      <c r="C7" s="29">
        <v>4959.5</v>
      </c>
    </row>
    <row r="8" spans="1:14" x14ac:dyDescent="0.3">
      <c r="A8" s="15" t="s">
        <v>94</v>
      </c>
      <c r="B8" s="29">
        <v>109</v>
      </c>
      <c r="C8" s="29">
        <v>5730</v>
      </c>
      <c r="E8" t="s">
        <v>108</v>
      </c>
    </row>
    <row r="9" spans="1:14" x14ac:dyDescent="0.3">
      <c r="A9" s="15" t="s">
        <v>89</v>
      </c>
      <c r="B9" s="29">
        <v>154</v>
      </c>
      <c r="C9" s="29">
        <v>8768</v>
      </c>
      <c r="E9" s="14" t="s">
        <v>106</v>
      </c>
      <c r="F9" t="s">
        <v>105</v>
      </c>
    </row>
    <row r="10" spans="1:14" x14ac:dyDescent="0.3">
      <c r="A10" s="15" t="s">
        <v>84</v>
      </c>
      <c r="B10" s="29">
        <v>130</v>
      </c>
      <c r="C10" s="29">
        <v>7050</v>
      </c>
      <c r="E10" s="15" t="s">
        <v>67</v>
      </c>
      <c r="F10" s="29">
        <v>60421.5</v>
      </c>
      <c r="J10" t="s">
        <v>109</v>
      </c>
    </row>
    <row r="11" spans="1:14" x14ac:dyDescent="0.3">
      <c r="A11" s="15" t="s">
        <v>96</v>
      </c>
      <c r="B11" s="29">
        <v>121</v>
      </c>
      <c r="C11" s="29">
        <v>6672</v>
      </c>
      <c r="E11" s="15" t="s">
        <v>69</v>
      </c>
      <c r="F11" s="29">
        <v>14695.5</v>
      </c>
      <c r="J11" s="14" t="s">
        <v>106</v>
      </c>
      <c r="K11" t="s">
        <v>105</v>
      </c>
    </row>
    <row r="12" spans="1:14" x14ac:dyDescent="0.3">
      <c r="A12" s="15" t="s">
        <v>83</v>
      </c>
      <c r="B12" s="29">
        <v>119</v>
      </c>
      <c r="C12" s="29">
        <v>6181</v>
      </c>
      <c r="E12" s="15" t="s">
        <v>73</v>
      </c>
      <c r="F12" s="29">
        <v>7895.5</v>
      </c>
      <c r="J12" s="15" t="s">
        <v>16</v>
      </c>
      <c r="K12">
        <v>14364.900000000001</v>
      </c>
    </row>
    <row r="13" spans="1:14" x14ac:dyDescent="0.3">
      <c r="A13" s="15" t="s">
        <v>100</v>
      </c>
      <c r="B13" s="29">
        <v>145</v>
      </c>
      <c r="C13" s="29">
        <v>2547.5</v>
      </c>
      <c r="E13" s="15" t="s">
        <v>76</v>
      </c>
      <c r="F13" s="29">
        <v>7267.5</v>
      </c>
      <c r="J13" s="15" t="s">
        <v>62</v>
      </c>
      <c r="K13">
        <v>11914.7</v>
      </c>
    </row>
    <row r="14" spans="1:14" x14ac:dyDescent="0.3">
      <c r="A14" s="15" t="s">
        <v>80</v>
      </c>
      <c r="B14" s="29">
        <v>106</v>
      </c>
      <c r="C14" s="29">
        <v>5572.5</v>
      </c>
      <c r="E14" s="15" t="s">
        <v>75</v>
      </c>
      <c r="F14" s="29">
        <v>11911.9</v>
      </c>
      <c r="J14" s="15" t="s">
        <v>17</v>
      </c>
      <c r="K14">
        <v>11526.6</v>
      </c>
    </row>
    <row r="15" spans="1:14" x14ac:dyDescent="0.3">
      <c r="A15" s="15" t="s">
        <v>82</v>
      </c>
      <c r="B15" s="29">
        <v>83</v>
      </c>
      <c r="C15" s="29">
        <v>3646.5</v>
      </c>
      <c r="E15" s="15" t="s">
        <v>74</v>
      </c>
      <c r="F15" s="29">
        <v>4661.3999999999996</v>
      </c>
      <c r="J15" s="15" t="s">
        <v>15</v>
      </c>
      <c r="K15">
        <v>10998.8</v>
      </c>
    </row>
    <row r="16" spans="1:14" x14ac:dyDescent="0.3">
      <c r="A16" s="15" t="s">
        <v>93</v>
      </c>
      <c r="B16" s="29">
        <v>127</v>
      </c>
      <c r="C16" s="29">
        <v>6742.5</v>
      </c>
      <c r="E16" s="15" t="s">
        <v>72</v>
      </c>
      <c r="F16" s="29">
        <v>4792.7</v>
      </c>
      <c r="J16" s="15" t="s">
        <v>21</v>
      </c>
      <c r="K16">
        <v>9839.1</v>
      </c>
    </row>
    <row r="17" spans="1:11" x14ac:dyDescent="0.3">
      <c r="A17" s="15" t="s">
        <v>95</v>
      </c>
      <c r="B17" s="29">
        <v>177</v>
      </c>
      <c r="C17" s="29">
        <v>9030</v>
      </c>
      <c r="E17" s="15" t="s">
        <v>71</v>
      </c>
      <c r="F17" s="29">
        <v>8807</v>
      </c>
      <c r="J17" s="15" t="s">
        <v>52</v>
      </c>
      <c r="K17">
        <v>8502.9</v>
      </c>
    </row>
    <row r="18" spans="1:11" x14ac:dyDescent="0.3">
      <c r="A18" s="15" t="s">
        <v>81</v>
      </c>
      <c r="B18" s="29">
        <v>136</v>
      </c>
      <c r="C18" s="29">
        <v>8919</v>
      </c>
      <c r="E18" s="15" t="s">
        <v>70</v>
      </c>
      <c r="F18" s="29">
        <v>6396.8</v>
      </c>
      <c r="J18" s="15" t="s">
        <v>18</v>
      </c>
      <c r="K18">
        <v>8495</v>
      </c>
    </row>
    <row r="19" spans="1:11" x14ac:dyDescent="0.3">
      <c r="A19" s="15" t="s">
        <v>90</v>
      </c>
      <c r="B19" s="29">
        <v>134</v>
      </c>
      <c r="C19" s="29">
        <v>7432</v>
      </c>
      <c r="E19" s="15" t="s">
        <v>77</v>
      </c>
      <c r="F19" s="29">
        <v>14838.5</v>
      </c>
      <c r="J19" s="15" t="s">
        <v>9</v>
      </c>
      <c r="K19">
        <v>7057.1</v>
      </c>
    </row>
    <row r="20" spans="1:11" x14ac:dyDescent="0.3">
      <c r="A20" s="15" t="s">
        <v>85</v>
      </c>
      <c r="B20" s="29">
        <v>106</v>
      </c>
      <c r="C20" s="29">
        <v>5812.5</v>
      </c>
      <c r="E20" s="15" t="s">
        <v>104</v>
      </c>
      <c r="F20" s="29">
        <v>141688.29999999999</v>
      </c>
      <c r="J20" s="15" t="s">
        <v>37</v>
      </c>
      <c r="K20">
        <v>5396.5</v>
      </c>
    </row>
    <row r="21" spans="1:11" x14ac:dyDescent="0.3">
      <c r="A21" s="15" t="s">
        <v>101</v>
      </c>
      <c r="B21" s="29">
        <v>164</v>
      </c>
      <c r="C21" s="29">
        <v>1366.8000000000002</v>
      </c>
      <c r="J21" s="15" t="s">
        <v>63</v>
      </c>
      <c r="K21">
        <v>3522</v>
      </c>
    </row>
    <row r="22" spans="1:11" x14ac:dyDescent="0.3">
      <c r="A22" s="15" t="s">
        <v>88</v>
      </c>
      <c r="B22" s="29">
        <v>112</v>
      </c>
      <c r="C22" s="29">
        <v>5621</v>
      </c>
      <c r="J22" s="15" t="s">
        <v>64</v>
      </c>
      <c r="K22">
        <v>2529.8000000000002</v>
      </c>
    </row>
    <row r="23" spans="1:11" x14ac:dyDescent="0.3">
      <c r="A23" s="15" t="s">
        <v>98</v>
      </c>
      <c r="B23" s="29">
        <v>133</v>
      </c>
      <c r="C23" s="29">
        <v>6517</v>
      </c>
      <c r="J23" s="15" t="s">
        <v>10</v>
      </c>
      <c r="K23">
        <v>2437.4</v>
      </c>
    </row>
    <row r="24" spans="1:11" x14ac:dyDescent="0.3">
      <c r="A24" s="15" t="s">
        <v>99</v>
      </c>
      <c r="B24" s="29">
        <v>99</v>
      </c>
      <c r="C24" s="29">
        <v>2091</v>
      </c>
      <c r="J24" s="15" t="s">
        <v>36</v>
      </c>
      <c r="K24">
        <v>2196</v>
      </c>
    </row>
    <row r="25" spans="1:11" x14ac:dyDescent="0.3">
      <c r="A25" s="15" t="s">
        <v>79</v>
      </c>
      <c r="B25" s="29">
        <v>142</v>
      </c>
      <c r="C25" s="29">
        <v>7417.5</v>
      </c>
      <c r="J25" s="15" t="s">
        <v>27</v>
      </c>
      <c r="K25">
        <v>1931</v>
      </c>
    </row>
    <row r="26" spans="1:11" x14ac:dyDescent="0.3">
      <c r="A26" s="15" t="s">
        <v>104</v>
      </c>
      <c r="B26" s="29">
        <v>2802</v>
      </c>
      <c r="C26" s="29">
        <v>141688.29999999999</v>
      </c>
      <c r="J26" s="15" t="s">
        <v>35</v>
      </c>
      <c r="K26">
        <v>1868</v>
      </c>
    </row>
    <row r="27" spans="1:11" x14ac:dyDescent="0.3">
      <c r="J27" s="15" t="s">
        <v>20</v>
      </c>
      <c r="K27">
        <v>1767.9</v>
      </c>
    </row>
    <row r="28" spans="1:11" x14ac:dyDescent="0.3">
      <c r="J28" s="15" t="s">
        <v>26</v>
      </c>
      <c r="K28">
        <v>1717</v>
      </c>
    </row>
    <row r="29" spans="1:11" x14ac:dyDescent="0.3">
      <c r="J29" s="15" t="s">
        <v>12</v>
      </c>
      <c r="K29">
        <v>1698</v>
      </c>
    </row>
    <row r="30" spans="1:11" x14ac:dyDescent="0.3">
      <c r="J30" s="15" t="s">
        <v>32</v>
      </c>
      <c r="K30">
        <v>1690</v>
      </c>
    </row>
    <row r="31" spans="1:11" x14ac:dyDescent="0.3">
      <c r="J31" s="15" t="s">
        <v>51</v>
      </c>
      <c r="K31">
        <v>1687</v>
      </c>
    </row>
    <row r="32" spans="1:11" x14ac:dyDescent="0.3">
      <c r="J32" s="15" t="s">
        <v>49</v>
      </c>
      <c r="K32">
        <v>1649</v>
      </c>
    </row>
    <row r="33" spans="10:11" x14ac:dyDescent="0.3">
      <c r="J33" s="15" t="s">
        <v>56</v>
      </c>
      <c r="K33">
        <v>1498</v>
      </c>
    </row>
    <row r="34" spans="10:11" x14ac:dyDescent="0.3">
      <c r="J34" s="15" t="s">
        <v>31</v>
      </c>
      <c r="K34">
        <v>1484</v>
      </c>
    </row>
    <row r="35" spans="10:11" x14ac:dyDescent="0.3">
      <c r="J35" s="15" t="s">
        <v>55</v>
      </c>
      <c r="K35">
        <v>1474.5</v>
      </c>
    </row>
    <row r="36" spans="10:11" x14ac:dyDescent="0.3">
      <c r="J36" s="15" t="s">
        <v>66</v>
      </c>
      <c r="K36">
        <v>1369.8</v>
      </c>
    </row>
    <row r="37" spans="10:11" x14ac:dyDescent="0.3">
      <c r="J37" s="15" t="s">
        <v>61</v>
      </c>
      <c r="K37">
        <v>1363</v>
      </c>
    </row>
    <row r="38" spans="10:11" x14ac:dyDescent="0.3">
      <c r="J38" s="15" t="s">
        <v>65</v>
      </c>
      <c r="K38">
        <v>1326</v>
      </c>
    </row>
    <row r="39" spans="10:11" x14ac:dyDescent="0.3">
      <c r="J39" s="15" t="s">
        <v>22</v>
      </c>
      <c r="K39">
        <v>1132</v>
      </c>
    </row>
    <row r="40" spans="10:11" x14ac:dyDescent="0.3">
      <c r="J40" s="15" t="s">
        <v>53</v>
      </c>
      <c r="K40">
        <v>1127.9000000000001</v>
      </c>
    </row>
    <row r="41" spans="10:11" x14ac:dyDescent="0.3">
      <c r="J41" s="15" t="s">
        <v>50</v>
      </c>
      <c r="K41">
        <v>1068.5</v>
      </c>
    </row>
    <row r="42" spans="10:11" x14ac:dyDescent="0.3">
      <c r="J42" s="15" t="s">
        <v>33</v>
      </c>
      <c r="K42">
        <v>1045</v>
      </c>
    </row>
    <row r="43" spans="10:11" x14ac:dyDescent="0.3">
      <c r="J43" s="15" t="s">
        <v>14</v>
      </c>
      <c r="K43">
        <v>981.8</v>
      </c>
    </row>
    <row r="44" spans="10:11" x14ac:dyDescent="0.3">
      <c r="J44" s="15" t="s">
        <v>19</v>
      </c>
      <c r="K44">
        <v>968.5</v>
      </c>
    </row>
    <row r="45" spans="10:11" x14ac:dyDescent="0.3">
      <c r="J45" s="15" t="s">
        <v>29</v>
      </c>
      <c r="K45">
        <v>955</v>
      </c>
    </row>
    <row r="46" spans="10:11" x14ac:dyDescent="0.3">
      <c r="J46" s="15" t="s">
        <v>45</v>
      </c>
      <c r="K46">
        <v>840</v>
      </c>
    </row>
    <row r="47" spans="10:11" x14ac:dyDescent="0.3">
      <c r="J47" s="15" t="s">
        <v>13</v>
      </c>
      <c r="K47">
        <v>815</v>
      </c>
    </row>
    <row r="48" spans="10:11" x14ac:dyDescent="0.3">
      <c r="J48" s="15" t="s">
        <v>24</v>
      </c>
      <c r="K48">
        <v>804</v>
      </c>
    </row>
    <row r="49" spans="10:11" x14ac:dyDescent="0.3">
      <c r="J49" s="15" t="s">
        <v>38</v>
      </c>
      <c r="K49">
        <v>781</v>
      </c>
    </row>
    <row r="50" spans="10:11" x14ac:dyDescent="0.3">
      <c r="J50" s="15" t="s">
        <v>47</v>
      </c>
      <c r="K50">
        <v>773</v>
      </c>
    </row>
    <row r="51" spans="10:11" x14ac:dyDescent="0.3">
      <c r="J51" s="15" t="s">
        <v>57</v>
      </c>
      <c r="K51">
        <v>738</v>
      </c>
    </row>
    <row r="52" spans="10:11" x14ac:dyDescent="0.3">
      <c r="J52" s="15" t="s">
        <v>30</v>
      </c>
      <c r="K52">
        <v>714</v>
      </c>
    </row>
    <row r="53" spans="10:11" x14ac:dyDescent="0.3">
      <c r="J53" s="15" t="s">
        <v>46</v>
      </c>
      <c r="K53">
        <v>705</v>
      </c>
    </row>
    <row r="54" spans="10:11" x14ac:dyDescent="0.3">
      <c r="J54" s="15" t="s">
        <v>34</v>
      </c>
      <c r="K54">
        <v>697.4</v>
      </c>
    </row>
    <row r="55" spans="10:11" x14ac:dyDescent="0.3">
      <c r="J55" s="15" t="s">
        <v>8</v>
      </c>
      <c r="K55">
        <v>682</v>
      </c>
    </row>
    <row r="56" spans="10:11" x14ac:dyDescent="0.3">
      <c r="J56" s="15" t="s">
        <v>11</v>
      </c>
      <c r="K56">
        <v>662</v>
      </c>
    </row>
    <row r="57" spans="10:11" x14ac:dyDescent="0.3">
      <c r="J57" s="15" t="s">
        <v>23</v>
      </c>
      <c r="K57">
        <v>648</v>
      </c>
    </row>
    <row r="58" spans="10:11" x14ac:dyDescent="0.3">
      <c r="J58" s="15" t="s">
        <v>59</v>
      </c>
      <c r="K58">
        <v>640</v>
      </c>
    </row>
    <row r="59" spans="10:11" x14ac:dyDescent="0.3">
      <c r="J59" s="15" t="s">
        <v>25</v>
      </c>
      <c r="K59">
        <v>575</v>
      </c>
    </row>
    <row r="60" spans="10:11" x14ac:dyDescent="0.3">
      <c r="J60" s="15" t="s">
        <v>60</v>
      </c>
      <c r="K60">
        <v>513</v>
      </c>
    </row>
    <row r="61" spans="10:11" x14ac:dyDescent="0.3">
      <c r="J61" s="15" t="s">
        <v>54</v>
      </c>
      <c r="K61">
        <v>496</v>
      </c>
    </row>
    <row r="62" spans="10:11" x14ac:dyDescent="0.3">
      <c r="J62" s="15" t="s">
        <v>43</v>
      </c>
      <c r="K62">
        <v>469</v>
      </c>
    </row>
    <row r="63" spans="10:11" x14ac:dyDescent="0.3">
      <c r="J63" s="15" t="s">
        <v>39</v>
      </c>
      <c r="K63">
        <v>294</v>
      </c>
    </row>
    <row r="64" spans="10:11" x14ac:dyDescent="0.3">
      <c r="J64" s="15" t="s">
        <v>28</v>
      </c>
      <c r="K64">
        <v>288</v>
      </c>
    </row>
    <row r="65" spans="10:11" x14ac:dyDescent="0.3">
      <c r="J65" s="15" t="s">
        <v>41</v>
      </c>
      <c r="K65">
        <v>285</v>
      </c>
    </row>
    <row r="66" spans="10:11" x14ac:dyDescent="0.3">
      <c r="J66" s="15" t="s">
        <v>40</v>
      </c>
      <c r="K66">
        <v>252</v>
      </c>
    </row>
    <row r="67" spans="10:11" x14ac:dyDescent="0.3">
      <c r="J67" s="15" t="s">
        <v>48</v>
      </c>
      <c r="K67">
        <v>223.20000000000002</v>
      </c>
    </row>
    <row r="68" spans="10:11" x14ac:dyDescent="0.3">
      <c r="J68" s="15" t="s">
        <v>58</v>
      </c>
      <c r="K68">
        <v>112</v>
      </c>
    </row>
    <row r="69" spans="10:11" x14ac:dyDescent="0.3">
      <c r="J69" s="15" t="s">
        <v>44</v>
      </c>
      <c r="K69">
        <v>54</v>
      </c>
    </row>
    <row r="70" spans="10:11" x14ac:dyDescent="0.3">
      <c r="J70" s="15" t="s">
        <v>42</v>
      </c>
      <c r="K70">
        <v>45</v>
      </c>
    </row>
    <row r="71" spans="10:11" x14ac:dyDescent="0.3">
      <c r="J71" s="15" t="s">
        <v>104</v>
      </c>
      <c r="K71">
        <v>141688.29999999999</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B2:W31"/>
  <sheetViews>
    <sheetView topLeftCell="B1" workbookViewId="0">
      <selection activeCell="J31" sqref="J31"/>
    </sheetView>
  </sheetViews>
  <sheetFormatPr defaultRowHeight="14.4" x14ac:dyDescent="0.3"/>
  <sheetData>
    <row r="2" spans="2:23" x14ac:dyDescent="0.3">
      <c r="B2" s="24"/>
      <c r="C2" s="25"/>
      <c r="D2" s="25"/>
      <c r="E2" s="25"/>
      <c r="F2" s="26"/>
      <c r="H2" s="24"/>
      <c r="I2" s="25"/>
      <c r="J2" s="25"/>
      <c r="K2" s="25"/>
      <c r="L2" s="25"/>
      <c r="M2" s="26"/>
      <c r="O2" s="24"/>
      <c r="P2" s="25"/>
      <c r="Q2" s="25"/>
      <c r="R2" s="25"/>
      <c r="S2" s="26"/>
      <c r="U2" s="24"/>
      <c r="V2" s="25"/>
      <c r="W2" s="26"/>
    </row>
    <row r="3" spans="2:23" x14ac:dyDescent="0.3">
      <c r="B3" s="2"/>
      <c r="C3" t="s">
        <v>1102</v>
      </c>
      <c r="F3" s="3"/>
      <c r="H3" s="2"/>
      <c r="M3" s="3"/>
      <c r="O3" s="2"/>
      <c r="S3" s="3"/>
      <c r="U3" s="2"/>
      <c r="W3" s="3"/>
    </row>
    <row r="4" spans="2:23" x14ac:dyDescent="0.3">
      <c r="B4" s="2"/>
      <c r="F4" s="3"/>
      <c r="H4" s="2"/>
      <c r="I4" t="s">
        <v>1103</v>
      </c>
      <c r="M4" s="3"/>
      <c r="O4" s="2"/>
      <c r="S4" s="3"/>
      <c r="U4" s="2"/>
      <c r="W4" s="3"/>
    </row>
    <row r="5" spans="2:23" x14ac:dyDescent="0.3">
      <c r="B5" s="2"/>
      <c r="F5" s="3"/>
      <c r="H5" s="2"/>
      <c r="M5" s="3"/>
      <c r="O5" s="2"/>
      <c r="S5" s="3"/>
      <c r="U5" s="2"/>
      <c r="W5" s="3"/>
    </row>
    <row r="6" spans="2:23" x14ac:dyDescent="0.3">
      <c r="B6" s="4"/>
      <c r="C6" s="27"/>
      <c r="D6" s="27"/>
      <c r="E6" s="27"/>
      <c r="F6" s="5"/>
      <c r="H6" s="4"/>
      <c r="I6" s="27"/>
      <c r="J6" s="27"/>
      <c r="K6" s="27"/>
      <c r="L6" s="27"/>
      <c r="M6" s="5"/>
      <c r="O6" s="4"/>
      <c r="P6" s="27"/>
      <c r="Q6" s="27"/>
      <c r="R6" s="27"/>
      <c r="S6" s="5"/>
      <c r="U6" s="4"/>
      <c r="V6" s="27"/>
      <c r="W6" s="5"/>
    </row>
    <row r="8" spans="2:23" x14ac:dyDescent="0.3">
      <c r="B8" s="24"/>
      <c r="C8" s="25"/>
      <c r="D8" s="26"/>
      <c r="F8" s="24"/>
      <c r="G8" s="25"/>
      <c r="H8" s="25"/>
      <c r="I8" s="25"/>
      <c r="J8" s="25"/>
      <c r="K8" s="25"/>
      <c r="L8" s="25"/>
      <c r="M8" s="25"/>
      <c r="N8" s="26"/>
      <c r="P8" s="24"/>
      <c r="Q8" s="25"/>
      <c r="R8" s="25"/>
      <c r="S8" s="25"/>
      <c r="T8" s="25"/>
      <c r="U8" s="25"/>
      <c r="V8" s="25"/>
      <c r="W8" s="26"/>
    </row>
    <row r="9" spans="2:23" x14ac:dyDescent="0.3">
      <c r="B9" s="2"/>
      <c r="C9" t="s">
        <v>1104</v>
      </c>
      <c r="D9" s="3"/>
      <c r="F9" s="2"/>
      <c r="N9" s="3"/>
      <c r="P9" s="2"/>
      <c r="W9" s="3"/>
    </row>
    <row r="10" spans="2:23" x14ac:dyDescent="0.3">
      <c r="B10" s="2"/>
      <c r="D10" s="3"/>
      <c r="F10" s="2"/>
      <c r="H10" t="s">
        <v>1105</v>
      </c>
      <c r="N10" s="3"/>
      <c r="P10" s="2"/>
      <c r="W10" s="3"/>
    </row>
    <row r="11" spans="2:23" x14ac:dyDescent="0.3">
      <c r="B11" s="2"/>
      <c r="D11" s="3"/>
      <c r="F11" s="2"/>
      <c r="N11" s="3"/>
      <c r="P11" s="2"/>
      <c r="R11" t="s">
        <v>1109</v>
      </c>
      <c r="W11" s="3"/>
    </row>
    <row r="12" spans="2:23" x14ac:dyDescent="0.3">
      <c r="B12" s="2"/>
      <c r="D12" s="3"/>
      <c r="F12" s="2"/>
      <c r="N12" s="3"/>
      <c r="P12" s="2"/>
      <c r="W12" s="3"/>
    </row>
    <row r="13" spans="2:23" x14ac:dyDescent="0.3">
      <c r="B13" s="2"/>
      <c r="D13" s="3"/>
      <c r="F13" s="2"/>
      <c r="N13" s="3"/>
      <c r="P13" s="2"/>
      <c r="W13" s="3"/>
    </row>
    <row r="14" spans="2:23" x14ac:dyDescent="0.3">
      <c r="B14" s="2"/>
      <c r="D14" s="3"/>
      <c r="F14" s="2"/>
      <c r="N14" s="3"/>
      <c r="P14" s="2"/>
      <c r="W14" s="3"/>
    </row>
    <row r="15" spans="2:23" x14ac:dyDescent="0.3">
      <c r="B15" s="2"/>
      <c r="D15" s="3"/>
      <c r="F15" s="2"/>
      <c r="N15" s="3"/>
      <c r="P15" s="2"/>
      <c r="W15" s="3"/>
    </row>
    <row r="16" spans="2:23" x14ac:dyDescent="0.3">
      <c r="B16" s="2"/>
      <c r="D16" s="3"/>
      <c r="F16" s="2"/>
      <c r="N16" s="3"/>
      <c r="P16" s="2"/>
      <c r="W16" s="3"/>
    </row>
    <row r="17" spans="2:23" x14ac:dyDescent="0.3">
      <c r="B17" s="2"/>
      <c r="D17" s="3"/>
      <c r="F17" s="2"/>
      <c r="N17" s="3"/>
      <c r="P17" s="2"/>
      <c r="W17" s="3"/>
    </row>
    <row r="18" spans="2:23" x14ac:dyDescent="0.3">
      <c r="B18" s="2"/>
      <c r="D18" s="3"/>
      <c r="F18" s="2"/>
      <c r="N18" s="3"/>
      <c r="P18" s="2"/>
      <c r="W18" s="3"/>
    </row>
    <row r="19" spans="2:23" x14ac:dyDescent="0.3">
      <c r="B19" s="2"/>
      <c r="D19" s="3"/>
      <c r="F19" s="2"/>
      <c r="N19" s="3"/>
      <c r="P19" s="2"/>
      <c r="W19" s="3"/>
    </row>
    <row r="20" spans="2:23" x14ac:dyDescent="0.3">
      <c r="B20" s="2"/>
      <c r="D20" s="3"/>
      <c r="F20" s="2"/>
      <c r="N20" s="3"/>
      <c r="P20" s="2"/>
      <c r="W20" s="3"/>
    </row>
    <row r="21" spans="2:23" x14ac:dyDescent="0.3">
      <c r="B21" s="4"/>
      <c r="C21" s="27"/>
      <c r="D21" s="5"/>
      <c r="F21" s="4"/>
      <c r="G21" s="27"/>
      <c r="H21" s="27"/>
      <c r="I21" s="27"/>
      <c r="J21" s="27"/>
      <c r="K21" s="27"/>
      <c r="L21" s="27"/>
      <c r="M21" s="27"/>
      <c r="N21" s="5"/>
      <c r="P21" s="4"/>
      <c r="Q21" s="27"/>
      <c r="R21" s="27"/>
      <c r="S21" s="27"/>
      <c r="T21" s="27"/>
      <c r="U21" s="27"/>
      <c r="V21" s="27"/>
      <c r="W21" s="5"/>
    </row>
    <row r="23" spans="2:23" x14ac:dyDescent="0.3">
      <c r="B23" s="24"/>
      <c r="C23" s="25"/>
      <c r="D23" s="25"/>
      <c r="E23" s="25"/>
      <c r="F23" s="25"/>
      <c r="G23" s="25"/>
      <c r="H23" s="25"/>
      <c r="I23" s="26"/>
      <c r="K23" s="24"/>
      <c r="L23" s="25"/>
      <c r="M23" s="25"/>
      <c r="N23" s="25"/>
      <c r="O23" s="25"/>
      <c r="P23" s="25"/>
      <c r="Q23" s="25"/>
      <c r="R23" s="26"/>
      <c r="T23" s="24"/>
      <c r="U23" s="25"/>
      <c r="V23" s="25"/>
      <c r="W23" s="26"/>
    </row>
    <row r="24" spans="2:23" x14ac:dyDescent="0.3">
      <c r="B24" s="2"/>
      <c r="C24" t="s">
        <v>1106</v>
      </c>
      <c r="I24" s="3"/>
      <c r="K24" s="2"/>
      <c r="R24" s="3"/>
      <c r="T24" s="2"/>
      <c r="W24" s="3"/>
    </row>
    <row r="25" spans="2:23" x14ac:dyDescent="0.3">
      <c r="B25" s="2"/>
      <c r="I25" s="3"/>
      <c r="K25" s="2"/>
      <c r="L25" t="s">
        <v>1107</v>
      </c>
      <c r="R25" s="3"/>
      <c r="T25" s="2"/>
      <c r="W25" s="3"/>
    </row>
    <row r="26" spans="2:23" x14ac:dyDescent="0.3">
      <c r="B26" s="2"/>
      <c r="I26" s="3"/>
      <c r="K26" s="2"/>
      <c r="R26" s="3"/>
      <c r="T26" s="2"/>
      <c r="U26" t="s">
        <v>1108</v>
      </c>
      <c r="W26" s="3"/>
    </row>
    <row r="27" spans="2:23" x14ac:dyDescent="0.3">
      <c r="B27" s="2"/>
      <c r="I27" s="3"/>
      <c r="K27" s="2"/>
      <c r="R27" s="3"/>
      <c r="T27" s="2"/>
      <c r="W27" s="3"/>
    </row>
    <row r="28" spans="2:23" x14ac:dyDescent="0.3">
      <c r="B28" s="2"/>
      <c r="I28" s="3"/>
      <c r="K28" s="2"/>
      <c r="R28" s="3"/>
      <c r="T28" s="2"/>
      <c r="W28" s="3"/>
    </row>
    <row r="29" spans="2:23" x14ac:dyDescent="0.3">
      <c r="B29" s="2"/>
      <c r="I29" s="3"/>
      <c r="K29" s="2"/>
      <c r="R29" s="3"/>
      <c r="T29" s="2"/>
      <c r="W29" s="3"/>
    </row>
    <row r="30" spans="2:23" x14ac:dyDescent="0.3">
      <c r="B30" s="2"/>
      <c r="I30" s="3"/>
      <c r="K30" s="2"/>
      <c r="R30" s="3"/>
      <c r="T30" s="2"/>
      <c r="W30" s="3"/>
    </row>
    <row r="31" spans="2:23" x14ac:dyDescent="0.3">
      <c r="B31" s="4"/>
      <c r="C31" s="27"/>
      <c r="D31" s="27"/>
      <c r="E31" s="27"/>
      <c r="F31" s="27"/>
      <c r="G31" s="27"/>
      <c r="H31" s="27"/>
      <c r="I31" s="5"/>
      <c r="K31" s="4"/>
      <c r="L31" s="27"/>
      <c r="M31" s="27"/>
      <c r="N31" s="27"/>
      <c r="O31" s="27"/>
      <c r="P31" s="27"/>
      <c r="Q31" s="27"/>
      <c r="R31" s="5"/>
      <c r="T31" s="4"/>
      <c r="U31" s="27"/>
      <c r="V31" s="27"/>
      <c r="W31"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2:W79"/>
  <sheetViews>
    <sheetView tabSelected="1" zoomScale="70" zoomScaleNormal="70" workbookViewId="0">
      <selection activeCell="B2" sqref="B2:V5"/>
    </sheetView>
  </sheetViews>
  <sheetFormatPr defaultRowHeight="17.399999999999999" x14ac:dyDescent="0.45"/>
  <cols>
    <col min="1" max="5" width="8.88671875" style="30"/>
    <col min="6" max="6" width="20" style="30" customWidth="1"/>
    <col min="7" max="7" width="12.109375" style="30" customWidth="1"/>
    <col min="8" max="8" width="22.88671875" style="30" customWidth="1"/>
    <col min="9" max="9" width="12.33203125" style="30" customWidth="1"/>
    <col min="10" max="10" width="14.5546875" style="30" customWidth="1"/>
    <col min="11" max="11" width="21.77734375" style="30" customWidth="1"/>
    <col min="12" max="12" width="12.109375" style="30" customWidth="1"/>
    <col min="13" max="13" width="12.33203125" style="30" customWidth="1"/>
    <col min="14" max="14" width="12.21875" style="30" customWidth="1"/>
    <col min="15" max="16384" width="8.88671875" style="30"/>
  </cols>
  <sheetData>
    <row r="2" spans="1:23" x14ac:dyDescent="0.45">
      <c r="B2" s="31" t="str">
        <f ca="1">"SALES REPORT FOR MAY "&amp;YEAR(TODAY())</f>
        <v>SALES REPORT FOR MAY 2024</v>
      </c>
      <c r="C2" s="31"/>
      <c r="D2" s="31"/>
      <c r="E2" s="31"/>
      <c r="F2" s="31"/>
      <c r="G2" s="31"/>
      <c r="H2" s="31"/>
      <c r="I2" s="31"/>
      <c r="J2" s="31"/>
      <c r="K2" s="31"/>
      <c r="L2" s="31"/>
      <c r="M2" s="31"/>
      <c r="N2" s="31"/>
      <c r="O2" s="31"/>
      <c r="P2" s="31"/>
      <c r="Q2" s="31"/>
      <c r="R2" s="31"/>
      <c r="S2" s="31"/>
      <c r="T2" s="31"/>
      <c r="U2" s="31"/>
      <c r="V2" s="31"/>
    </row>
    <row r="3" spans="1:23" x14ac:dyDescent="0.45">
      <c r="B3" s="31"/>
      <c r="C3" s="31"/>
      <c r="D3" s="31"/>
      <c r="E3" s="31"/>
      <c r="F3" s="31"/>
      <c r="G3" s="31"/>
      <c r="H3" s="31"/>
      <c r="I3" s="31"/>
      <c r="J3" s="31"/>
      <c r="K3" s="31"/>
      <c r="L3" s="31"/>
      <c r="M3" s="31"/>
      <c r="N3" s="31"/>
      <c r="O3" s="31"/>
      <c r="P3" s="31"/>
      <c r="Q3" s="31"/>
      <c r="R3" s="31"/>
      <c r="S3" s="31"/>
      <c r="T3" s="31"/>
      <c r="U3" s="31"/>
      <c r="V3" s="31"/>
    </row>
    <row r="4" spans="1:23" x14ac:dyDescent="0.45">
      <c r="B4" s="31"/>
      <c r="C4" s="31"/>
      <c r="D4" s="31"/>
      <c r="E4" s="31"/>
      <c r="F4" s="31"/>
      <c r="G4" s="31"/>
      <c r="H4" s="31"/>
      <c r="I4" s="31"/>
      <c r="J4" s="31"/>
      <c r="K4" s="31"/>
      <c r="L4" s="31"/>
      <c r="M4" s="31"/>
      <c r="N4" s="31"/>
      <c r="O4" s="31"/>
      <c r="P4" s="31"/>
      <c r="Q4" s="31"/>
      <c r="R4" s="31"/>
      <c r="S4" s="31"/>
      <c r="T4" s="31"/>
      <c r="U4" s="31"/>
      <c r="V4" s="31"/>
    </row>
    <row r="5" spans="1:23" x14ac:dyDescent="0.45">
      <c r="B5" s="31"/>
      <c r="C5" s="31"/>
      <c r="D5" s="31"/>
      <c r="E5" s="31"/>
      <c r="F5" s="31"/>
      <c r="G5" s="31"/>
      <c r="H5" s="31"/>
      <c r="I5" s="31"/>
      <c r="J5" s="31"/>
      <c r="K5" s="31"/>
      <c r="L5" s="31"/>
      <c r="M5" s="31"/>
      <c r="N5" s="31"/>
      <c r="O5" s="31"/>
      <c r="P5" s="31"/>
      <c r="Q5" s="31"/>
      <c r="R5" s="31"/>
      <c r="S5" s="31"/>
      <c r="T5" s="31"/>
      <c r="U5" s="31"/>
      <c r="V5" s="31"/>
    </row>
    <row r="6" spans="1:23" ht="7.2" customHeight="1" x14ac:dyDescent="0.45">
      <c r="A6" s="32"/>
      <c r="B6" s="32"/>
      <c r="C6" s="32"/>
      <c r="D6" s="32"/>
      <c r="E6" s="32"/>
      <c r="F6" s="32"/>
      <c r="G6" s="32"/>
    </row>
    <row r="7" spans="1:23" x14ac:dyDescent="0.45">
      <c r="A7" s="32"/>
      <c r="B7" s="32"/>
      <c r="C7" s="32"/>
      <c r="D7" s="32"/>
      <c r="E7" s="32"/>
      <c r="F7" s="32"/>
      <c r="G7" s="32"/>
      <c r="U7" s="33"/>
      <c r="V7" s="33"/>
      <c r="W7" s="33"/>
    </row>
    <row r="8" spans="1:23" x14ac:dyDescent="0.45">
      <c r="A8" s="32"/>
      <c r="B8" s="32"/>
      <c r="C8" s="32"/>
      <c r="D8" s="32"/>
      <c r="E8" s="32"/>
      <c r="F8" s="32"/>
      <c r="G8" s="32"/>
      <c r="U8" s="33"/>
      <c r="V8" s="33"/>
      <c r="W8" s="33"/>
    </row>
    <row r="9" spans="1:23" x14ac:dyDescent="0.45">
      <c r="A9" s="32"/>
      <c r="B9" s="32"/>
      <c r="C9" s="32"/>
      <c r="D9" s="32"/>
      <c r="E9" s="32"/>
      <c r="F9" s="32"/>
      <c r="G9" s="32"/>
      <c r="U9" s="33"/>
      <c r="V9" s="33"/>
      <c r="W9" s="33"/>
    </row>
    <row r="10" spans="1:23" x14ac:dyDescent="0.45">
      <c r="A10" s="32"/>
      <c r="B10" s="32"/>
      <c r="C10" s="32"/>
      <c r="D10" s="32"/>
      <c r="E10" s="32"/>
      <c r="F10" s="32"/>
      <c r="G10" s="32"/>
      <c r="U10" s="33"/>
      <c r="V10" s="33"/>
      <c r="W10" s="33"/>
    </row>
    <row r="11" spans="1:23" x14ac:dyDescent="0.45">
      <c r="A11" s="32"/>
      <c r="B11" s="32"/>
      <c r="C11" s="32"/>
      <c r="D11" s="32"/>
      <c r="E11" s="32"/>
      <c r="F11" s="32"/>
      <c r="G11" s="32"/>
      <c r="U11" s="33"/>
      <c r="V11" s="33"/>
      <c r="W11" s="33"/>
    </row>
    <row r="12" spans="1:23" x14ac:dyDescent="0.45">
      <c r="A12" s="32"/>
      <c r="B12" s="32"/>
      <c r="C12" s="32"/>
      <c r="D12" s="32"/>
      <c r="E12" s="32"/>
      <c r="F12" s="32"/>
      <c r="G12" s="32"/>
    </row>
    <row r="13" spans="1:23" x14ac:dyDescent="0.45">
      <c r="A13" s="32"/>
      <c r="B13" s="34"/>
      <c r="C13" s="34"/>
      <c r="D13" s="34"/>
      <c r="E13" s="32"/>
      <c r="F13" s="42"/>
      <c r="G13" s="42"/>
      <c r="H13" s="34"/>
      <c r="J13" s="34"/>
      <c r="K13" s="34"/>
      <c r="L13" s="34"/>
      <c r="M13" s="33"/>
      <c r="N13" s="33"/>
      <c r="O13" s="33"/>
      <c r="P13" s="33"/>
      <c r="Q13" s="34"/>
      <c r="R13" s="34"/>
      <c r="S13" s="34"/>
      <c r="T13" s="33"/>
      <c r="U13" s="33"/>
      <c r="V13" s="33"/>
      <c r="W13" s="33"/>
    </row>
    <row r="14" spans="1:23" ht="18" thickBot="1" x14ac:dyDescent="0.5">
      <c r="A14" s="32"/>
      <c r="B14" s="34"/>
      <c r="C14" s="34"/>
      <c r="D14" s="34"/>
      <c r="E14" s="32"/>
      <c r="G14" s="32"/>
      <c r="J14" s="33"/>
      <c r="K14" s="33"/>
      <c r="L14" s="33"/>
      <c r="M14" s="33"/>
      <c r="N14" s="33"/>
      <c r="O14" s="33"/>
      <c r="P14" s="33"/>
      <c r="Q14" s="33"/>
      <c r="R14" s="33"/>
      <c r="S14" s="33"/>
      <c r="T14" s="33"/>
      <c r="U14" s="33"/>
      <c r="V14" s="33"/>
      <c r="W14" s="33"/>
    </row>
    <row r="15" spans="1:23" x14ac:dyDescent="0.45">
      <c r="B15" s="33"/>
      <c r="C15" s="33"/>
      <c r="D15" s="33"/>
      <c r="F15" s="35" t="s">
        <v>78</v>
      </c>
      <c r="G15" s="36" t="s">
        <v>5</v>
      </c>
      <c r="H15" s="37" t="s">
        <v>6</v>
      </c>
      <c r="I15" s="38"/>
      <c r="J15" s="33"/>
      <c r="K15" s="33"/>
      <c r="L15" s="33"/>
      <c r="M15" s="33"/>
      <c r="N15" s="33"/>
      <c r="O15" s="33"/>
      <c r="P15" s="33"/>
      <c r="Q15" s="33"/>
      <c r="R15" s="33"/>
      <c r="S15" s="33"/>
      <c r="T15" s="33"/>
      <c r="U15" s="33"/>
      <c r="V15" s="33"/>
      <c r="W15" s="33"/>
    </row>
    <row r="16" spans="1:23" x14ac:dyDescent="0.45">
      <c r="B16" s="33"/>
      <c r="C16" s="33"/>
      <c r="D16" s="33"/>
      <c r="F16" s="39" t="str">
        <f>INDEX(PIVOT!A4:A25,$A$69)</f>
        <v>Azucarera</v>
      </c>
      <c r="G16" s="39">
        <f>INDEX(PIVOT!B4:B25,$A$69)</f>
        <v>148</v>
      </c>
      <c r="H16" s="39">
        <f>INDEX(PIVOT!C4:C25,$A$69)</f>
        <v>15780</v>
      </c>
      <c r="J16" s="33"/>
      <c r="K16" s="33"/>
      <c r="L16" s="33"/>
      <c r="M16" s="33"/>
      <c r="N16" s="33"/>
      <c r="O16" s="33"/>
      <c r="P16" s="33"/>
      <c r="Q16" s="33"/>
      <c r="R16" s="33"/>
      <c r="S16" s="33"/>
      <c r="T16" s="33"/>
      <c r="U16" s="33"/>
      <c r="V16" s="33"/>
      <c r="W16" s="33"/>
    </row>
    <row r="17" spans="2:23" x14ac:dyDescent="0.45">
      <c r="B17" s="33"/>
      <c r="C17" s="33"/>
      <c r="D17" s="33"/>
      <c r="F17" s="39" t="str">
        <f>INDEX(PIVOT!A5:A26,$A$69)</f>
        <v>Beef Tapa</v>
      </c>
      <c r="G17" s="39">
        <f>INDEX(PIVOT!B5:B26,$A$69)</f>
        <v>132</v>
      </c>
      <c r="H17" s="39">
        <f>INDEX(PIVOT!C5:C26,$A$69)</f>
        <v>7688</v>
      </c>
      <c r="J17" s="33"/>
      <c r="K17" s="33"/>
      <c r="L17" s="33"/>
      <c r="M17" s="33"/>
      <c r="N17" s="33"/>
      <c r="O17" s="33"/>
      <c r="P17" s="33"/>
      <c r="Q17" s="33"/>
      <c r="R17" s="33"/>
      <c r="S17" s="33"/>
      <c r="T17" s="33"/>
      <c r="U17" s="33"/>
      <c r="V17" s="33"/>
      <c r="W17" s="33"/>
    </row>
    <row r="18" spans="2:23" x14ac:dyDescent="0.45">
      <c r="B18" s="33"/>
      <c r="C18" s="33"/>
      <c r="D18" s="33"/>
      <c r="F18" s="39" t="str">
        <f>INDEX(PIVOT!A6:A27,$A$69)</f>
        <v>Binagoongan</v>
      </c>
      <c r="G18" s="39">
        <f>INDEX(PIVOT!B6:B27,$A$69)</f>
        <v>109</v>
      </c>
      <c r="H18" s="39">
        <f>INDEX(PIVOT!C6:C27,$A$69)</f>
        <v>6144</v>
      </c>
      <c r="J18" s="33"/>
      <c r="K18" s="33"/>
      <c r="L18" s="33"/>
      <c r="M18" s="33"/>
      <c r="N18" s="33"/>
      <c r="O18" s="33"/>
      <c r="P18" s="33"/>
      <c r="Q18" s="33"/>
      <c r="R18" s="33"/>
      <c r="S18" s="33"/>
      <c r="T18" s="33"/>
      <c r="U18" s="33"/>
      <c r="V18" s="33"/>
      <c r="W18" s="33"/>
    </row>
    <row r="19" spans="2:23" x14ac:dyDescent="0.45">
      <c r="B19" s="33"/>
      <c r="C19" s="33"/>
      <c r="D19" s="33"/>
      <c r="F19" s="39" t="str">
        <f>INDEX(PIVOT!A7:A28,$A$69)</f>
        <v>Bopis</v>
      </c>
      <c r="G19" s="39">
        <f>INDEX(PIVOT!B7:B28,$A$69)</f>
        <v>116</v>
      </c>
      <c r="H19" s="39">
        <f>INDEX(PIVOT!C7:C28,$A$69)</f>
        <v>4959.5</v>
      </c>
      <c r="J19" s="33"/>
      <c r="K19" s="33"/>
      <c r="L19" s="33"/>
      <c r="M19" s="33"/>
      <c r="N19" s="33"/>
      <c r="O19" s="33"/>
      <c r="P19" s="33"/>
      <c r="Q19" s="33"/>
      <c r="R19" s="33"/>
      <c r="S19" s="33"/>
      <c r="T19" s="33"/>
      <c r="U19" s="33"/>
      <c r="V19" s="33"/>
      <c r="W19" s="33"/>
    </row>
    <row r="20" spans="2:23" x14ac:dyDescent="0.45">
      <c r="B20" s="33"/>
      <c r="C20" s="33"/>
      <c r="D20" s="33"/>
      <c r="F20" s="39" t="str">
        <f>INDEX(PIVOT!A8:A29,$A$69)</f>
        <v>Caldereta</v>
      </c>
      <c r="G20" s="39">
        <f>INDEX(PIVOT!B8:B29,$A$69)</f>
        <v>109</v>
      </c>
      <c r="H20" s="39">
        <f>INDEX(PIVOT!C8:C29,$A$69)</f>
        <v>5730</v>
      </c>
      <c r="J20" s="33"/>
      <c r="K20" s="33"/>
      <c r="L20" s="33"/>
      <c r="M20" s="33"/>
      <c r="N20" s="33"/>
      <c r="O20" s="33"/>
      <c r="P20" s="33"/>
      <c r="Q20" s="33"/>
      <c r="R20" s="33"/>
      <c r="S20" s="33"/>
      <c r="T20" s="33"/>
      <c r="U20" s="33"/>
      <c r="V20" s="33"/>
      <c r="W20" s="33"/>
    </row>
    <row r="21" spans="2:23" x14ac:dyDescent="0.45">
      <c r="B21" s="33"/>
      <c r="C21" s="33"/>
      <c r="D21" s="33"/>
      <c r="F21" s="39" t="str">
        <f>INDEX(PIVOT!A9:A30,$A$69)</f>
        <v>Chicken Adobo</v>
      </c>
      <c r="G21" s="39">
        <f>INDEX(PIVOT!B9:B30,$A$69)</f>
        <v>154</v>
      </c>
      <c r="H21" s="39">
        <f>INDEX(PIVOT!C9:C30,$A$69)</f>
        <v>8768</v>
      </c>
      <c r="J21" s="33"/>
      <c r="K21" s="33"/>
      <c r="L21" s="33"/>
      <c r="M21" s="33"/>
      <c r="N21" s="33"/>
      <c r="O21" s="33"/>
      <c r="P21" s="33"/>
      <c r="Q21" s="33"/>
      <c r="R21" s="33"/>
      <c r="S21" s="33"/>
      <c r="T21" s="33"/>
      <c r="U21" s="33"/>
      <c r="V21" s="33"/>
      <c r="W21" s="33"/>
    </row>
    <row r="22" spans="2:23" x14ac:dyDescent="0.45">
      <c r="B22" s="33"/>
      <c r="C22" s="33"/>
      <c r="D22" s="33"/>
      <c r="F22" s="39" t="str">
        <f>INDEX(PIVOT!A10:A31,$A$69)</f>
        <v>Chicksilog</v>
      </c>
      <c r="G22" s="39">
        <f>INDEX(PIVOT!B10:B31,$A$69)</f>
        <v>130</v>
      </c>
      <c r="H22" s="39">
        <f>INDEX(PIVOT!C10:C31,$A$69)</f>
        <v>7050</v>
      </c>
      <c r="J22" s="33"/>
      <c r="K22" s="33"/>
      <c r="L22" s="33"/>
      <c r="M22" s="33"/>
      <c r="N22" s="33"/>
      <c r="O22" s="33"/>
      <c r="P22" s="33"/>
      <c r="Q22" s="33"/>
      <c r="R22" s="33"/>
      <c r="S22" s="33"/>
      <c r="T22" s="33"/>
      <c r="U22" s="33"/>
      <c r="V22" s="33"/>
      <c r="W22" s="33"/>
    </row>
    <row r="23" spans="2:23" x14ac:dyDescent="0.45">
      <c r="B23" s="33"/>
      <c r="C23" s="33"/>
      <c r="D23" s="33"/>
      <c r="F23" s="39" t="str">
        <f>INDEX(PIVOT!A11:A32,$A$69)</f>
        <v>Goto</v>
      </c>
      <c r="G23" s="39">
        <f>INDEX(PIVOT!B11:B32,$A$69)</f>
        <v>121</v>
      </c>
      <c r="H23" s="39">
        <f>INDEX(PIVOT!C11:C32,$A$69)</f>
        <v>6672</v>
      </c>
      <c r="J23" s="33"/>
      <c r="K23" s="33"/>
      <c r="L23" s="33"/>
      <c r="M23" s="33"/>
      <c r="N23" s="33"/>
      <c r="O23" s="33"/>
      <c r="P23" s="33"/>
      <c r="Q23" s="33"/>
      <c r="R23" s="33"/>
      <c r="S23" s="33"/>
      <c r="T23" s="33"/>
      <c r="U23" s="33"/>
      <c r="V23" s="33"/>
      <c r="W23" s="33"/>
    </row>
    <row r="24" spans="2:23" x14ac:dyDescent="0.45">
      <c r="B24" s="33"/>
      <c r="C24" s="33"/>
      <c r="D24" s="33"/>
      <c r="F24" s="39" t="str">
        <f>INDEX(PIVOT!A12:A33,$A$69)</f>
        <v>Hotsilog</v>
      </c>
      <c r="G24" s="39">
        <f>INDEX(PIVOT!B12:B33,$A$69)</f>
        <v>119</v>
      </c>
      <c r="H24" s="39">
        <f>INDEX(PIVOT!C12:C33,$A$69)</f>
        <v>6181</v>
      </c>
      <c r="J24" s="33"/>
      <c r="K24" s="33"/>
      <c r="L24" s="33"/>
      <c r="M24" s="33"/>
      <c r="N24" s="33"/>
      <c r="O24" s="33"/>
      <c r="P24" s="33"/>
      <c r="Q24" s="33"/>
      <c r="R24" s="33"/>
      <c r="S24" s="33"/>
      <c r="T24" s="33"/>
      <c r="U24" s="33"/>
      <c r="V24" s="33"/>
      <c r="W24" s="33"/>
    </row>
    <row r="25" spans="2:23" x14ac:dyDescent="0.45">
      <c r="B25" s="33"/>
      <c r="C25" s="33"/>
      <c r="D25" s="33"/>
      <c r="F25" s="39" t="str">
        <f>INDEX(PIVOT!A13:A34,$A$69)</f>
        <v>Ice Cream</v>
      </c>
      <c r="G25" s="39">
        <f>INDEX(PIVOT!B13:B34,$A$69)</f>
        <v>145</v>
      </c>
      <c r="H25" s="39">
        <f>INDEX(PIVOT!C13:C34,$A$69)</f>
        <v>2547.5</v>
      </c>
      <c r="J25" s="33"/>
      <c r="K25" s="33"/>
      <c r="L25" s="33"/>
      <c r="M25" s="33"/>
      <c r="N25" s="33"/>
      <c r="O25" s="33"/>
      <c r="P25" s="33"/>
      <c r="Q25" s="33"/>
      <c r="R25" s="33"/>
      <c r="S25" s="33"/>
      <c r="T25" s="33"/>
      <c r="U25" s="33"/>
      <c r="V25" s="33"/>
      <c r="W25" s="33"/>
    </row>
    <row r="26" spans="2:23" x14ac:dyDescent="0.45">
      <c r="B26" s="33"/>
      <c r="C26" s="33"/>
      <c r="D26" s="33"/>
      <c r="F26" s="39" t="str">
        <f>INDEX(PIVOT!A14:A35,$A$69)</f>
        <v>Longsilog</v>
      </c>
      <c r="G26" s="39">
        <f>INDEX(PIVOT!B14:B35,$A$69)</f>
        <v>106</v>
      </c>
      <c r="H26" s="39">
        <f>INDEX(PIVOT!C14:C35,$A$69)</f>
        <v>5572.5</v>
      </c>
      <c r="J26" s="33"/>
      <c r="K26" s="33"/>
      <c r="L26" s="33"/>
      <c r="M26" s="33"/>
      <c r="N26" s="33"/>
      <c r="O26" s="33"/>
      <c r="P26" s="33"/>
      <c r="Q26" s="33"/>
      <c r="R26" s="33"/>
      <c r="S26" s="33"/>
      <c r="T26" s="33"/>
      <c r="U26" s="33"/>
      <c r="V26" s="33"/>
      <c r="W26" s="33"/>
    </row>
    <row r="27" spans="2:23" x14ac:dyDescent="0.45">
      <c r="B27" s="33"/>
      <c r="C27" s="33"/>
      <c r="D27" s="33"/>
      <c r="F27" s="39" t="str">
        <f>INDEX(PIVOT!A15:A36,$A$69)</f>
        <v>Mami</v>
      </c>
      <c r="G27" s="39">
        <f>INDEX(PIVOT!B15:B36,$A$69)</f>
        <v>83</v>
      </c>
      <c r="H27" s="39">
        <f>INDEX(PIVOT!C15:C36,$A$69)</f>
        <v>3646.5</v>
      </c>
      <c r="J27" s="33"/>
      <c r="K27" s="33"/>
      <c r="L27" s="33"/>
      <c r="M27" s="33"/>
      <c r="N27" s="33"/>
      <c r="O27" s="33"/>
      <c r="P27" s="33"/>
      <c r="Q27" s="33"/>
      <c r="R27" s="33"/>
      <c r="S27" s="33"/>
      <c r="T27" s="33"/>
      <c r="U27" s="33"/>
      <c r="V27" s="33"/>
      <c r="W27" s="33"/>
    </row>
    <row r="28" spans="2:23" x14ac:dyDescent="0.45">
      <c r="B28" s="33"/>
      <c r="C28" s="33"/>
      <c r="D28" s="33"/>
      <c r="F28" s="39" t="str">
        <f>INDEX(PIVOT!A16:A37,$A$69)</f>
        <v>Menudo</v>
      </c>
      <c r="G28" s="39">
        <f>INDEX(PIVOT!B16:B37,$A$69)</f>
        <v>127</v>
      </c>
      <c r="H28" s="39">
        <f>INDEX(PIVOT!C16:C37,$A$69)</f>
        <v>6742.5</v>
      </c>
      <c r="J28" s="33"/>
      <c r="K28" s="33"/>
      <c r="L28" s="33"/>
      <c r="M28" s="33"/>
      <c r="N28" s="33"/>
      <c r="O28" s="33"/>
      <c r="P28" s="33"/>
      <c r="Q28" s="33"/>
      <c r="R28" s="33"/>
      <c r="S28" s="33"/>
      <c r="T28" s="33"/>
      <c r="U28" s="33"/>
      <c r="V28" s="33"/>
      <c r="W28" s="33"/>
    </row>
    <row r="29" spans="2:23" x14ac:dyDescent="0.45">
      <c r="F29" s="39" t="str">
        <f>INDEX(PIVOT!A17:A38,$A$69)</f>
        <v>Paksiw</v>
      </c>
      <c r="G29" s="39">
        <f>INDEX(PIVOT!B17:B38,$A$69)</f>
        <v>177</v>
      </c>
      <c r="H29" s="39">
        <f>INDEX(PIVOT!C17:C38,$A$69)</f>
        <v>9030</v>
      </c>
      <c r="J29" s="33"/>
      <c r="K29" s="33"/>
      <c r="L29" s="33"/>
      <c r="M29" s="33"/>
      <c r="N29" s="33"/>
      <c r="O29" s="33"/>
      <c r="P29" s="33"/>
      <c r="Q29" s="33"/>
      <c r="R29" s="33"/>
      <c r="S29" s="33"/>
      <c r="T29" s="33"/>
      <c r="U29" s="33"/>
      <c r="V29" s="33"/>
      <c r="W29" s="33"/>
    </row>
    <row r="30" spans="2:23" x14ac:dyDescent="0.45">
      <c r="F30" s="39" t="str">
        <f>INDEX(PIVOT!A18:A39,$A$69)</f>
        <v>Pares</v>
      </c>
      <c r="G30" s="39">
        <f>INDEX(PIVOT!B18:B39,$A$69)</f>
        <v>136</v>
      </c>
      <c r="H30" s="39">
        <f>INDEX(PIVOT!C18:C39,$A$69)</f>
        <v>8919</v>
      </c>
      <c r="J30" s="33"/>
      <c r="K30" s="33"/>
      <c r="L30" s="33"/>
      <c r="M30" s="33"/>
      <c r="N30" s="33"/>
      <c r="O30" s="33"/>
      <c r="P30" s="33"/>
      <c r="Q30" s="33"/>
      <c r="R30" s="33"/>
      <c r="S30" s="33"/>
      <c r="T30" s="33"/>
      <c r="U30" s="33"/>
      <c r="V30" s="33"/>
      <c r="W30" s="33"/>
    </row>
    <row r="31" spans="2:23" x14ac:dyDescent="0.45">
      <c r="F31" s="39" t="str">
        <f>INDEX(PIVOT!A19:A40,$A$69)</f>
        <v>Pork Adobo</v>
      </c>
      <c r="G31" s="39">
        <f>INDEX(PIVOT!B19:B40,$A$69)</f>
        <v>134</v>
      </c>
      <c r="H31" s="39">
        <f>INDEX(PIVOT!C19:C40,$A$69)</f>
        <v>7432</v>
      </c>
      <c r="J31" s="33"/>
      <c r="K31" s="33"/>
      <c r="L31" s="33"/>
      <c r="M31" s="33"/>
      <c r="N31" s="33"/>
      <c r="O31" s="33"/>
      <c r="P31" s="33"/>
      <c r="Q31" s="33"/>
      <c r="R31" s="33"/>
      <c r="S31" s="33"/>
      <c r="T31" s="33"/>
      <c r="U31" s="33"/>
      <c r="V31" s="33"/>
      <c r="W31" s="33"/>
    </row>
    <row r="32" spans="2:23" x14ac:dyDescent="0.45">
      <c r="F32" s="41" t="str">
        <f>INDEX(PIVOT!A20:A41,$A$69)</f>
        <v>Porksilog</v>
      </c>
      <c r="G32" s="41">
        <f>INDEX(PIVOT!B20:B41,$A$69)</f>
        <v>106</v>
      </c>
      <c r="H32" s="41">
        <f>INDEX(PIVOT!C20:C41,$A$69)</f>
        <v>5812.5</v>
      </c>
      <c r="J32" s="33"/>
      <c r="K32" s="33"/>
      <c r="L32" s="33"/>
      <c r="M32" s="33"/>
      <c r="N32" s="33"/>
      <c r="O32" s="33"/>
      <c r="P32" s="33"/>
      <c r="Q32" s="33"/>
      <c r="R32" s="33"/>
      <c r="S32" s="33"/>
      <c r="T32" s="33"/>
      <c r="U32" s="33"/>
      <c r="V32" s="33"/>
      <c r="W32" s="33"/>
    </row>
    <row r="69" spans="1:1" x14ac:dyDescent="0.45">
      <c r="A69" s="30">
        <v>1</v>
      </c>
    </row>
    <row r="79" spans="1:1" x14ac:dyDescent="0.45">
      <c r="A79" s="30">
        <v>11</v>
      </c>
    </row>
  </sheetData>
  <mergeCells count="1">
    <mergeCell ref="B2:V5"/>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54" r:id="rId3" name="Scroll Bar 10">
              <controlPr defaultSize="0" autoPict="0">
                <anchor moveWithCells="1">
                  <from>
                    <xdr:col>8</xdr:col>
                    <xdr:colOff>7620</xdr:colOff>
                    <xdr:row>13</xdr:row>
                    <xdr:rowOff>220980</xdr:rowOff>
                  </from>
                  <to>
                    <xdr:col>8</xdr:col>
                    <xdr:colOff>304800</xdr:colOff>
                    <xdr:row>32</xdr:row>
                    <xdr:rowOff>0</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FIXED DATA</vt:lpstr>
      <vt:lpstr>MOVING DATA</vt:lpstr>
      <vt:lpstr>PIVOT</vt:lpstr>
      <vt:lpstr>WIREFRAME KINEME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MIS-NOGS</dc:creator>
  <cp:lastModifiedBy>Fixfone</cp:lastModifiedBy>
  <dcterms:created xsi:type="dcterms:W3CDTF">2024-06-01T02:39:31Z</dcterms:created>
  <dcterms:modified xsi:type="dcterms:W3CDTF">2024-06-03T07:22:53Z</dcterms:modified>
</cp:coreProperties>
</file>