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STEMAS2-05\Desktop\simon\"/>
    </mc:Choice>
  </mc:AlternateContent>
  <xr:revisionPtr revIDLastSave="0" documentId="13_ncr:1_{B437E158-FDB6-434B-B7F9-C3B167D0CC87}" xr6:coauthVersionLast="47" xr6:coauthVersionMax="47" xr10:uidLastSave="{00000000-0000-0000-0000-000000000000}"/>
  <bookViews>
    <workbookView xWindow="-120" yWindow="-120" windowWidth="20730" windowHeight="11160" activeTab="1" xr2:uid="{F71D6026-DD8E-4540-B868-CCA122323FFD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2" l="1"/>
  <c r="H8" i="2"/>
  <c r="H7" i="2"/>
  <c r="D9" i="2"/>
  <c r="E9" i="2"/>
  <c r="F9" i="2"/>
  <c r="G9" i="2"/>
  <c r="C9" i="2"/>
  <c r="B10" i="2"/>
  <c r="G8" i="1"/>
  <c r="H8" i="1"/>
  <c r="I8" i="1"/>
  <c r="J8" i="1"/>
  <c r="K8" i="1"/>
  <c r="L8" i="1"/>
  <c r="M8" i="1"/>
  <c r="F8" i="1"/>
  <c r="E9" i="1"/>
  <c r="G5" i="1"/>
  <c r="H5" i="1" s="1"/>
  <c r="I5" i="1" s="1"/>
  <c r="J5" i="1" s="1"/>
  <c r="K5" i="1" s="1"/>
  <c r="L5" i="1" s="1"/>
  <c r="M5" i="1" s="1"/>
  <c r="F5" i="1"/>
  <c r="G4" i="1"/>
  <c r="H4" i="1"/>
  <c r="I4" i="1"/>
  <c r="J4" i="1"/>
  <c r="K4" i="1"/>
  <c r="L4" i="1"/>
  <c r="M4" i="1"/>
  <c r="F4" i="1"/>
  <c r="E5" i="1"/>
  <c r="C8" i="2" l="1"/>
  <c r="C7" i="2" s="1"/>
  <c r="C10" i="2" s="1"/>
  <c r="F9" i="1"/>
  <c r="G9" i="1" s="1"/>
  <c r="H9" i="1" s="1"/>
  <c r="I9" i="1" s="1"/>
  <c r="J9" i="1" s="1"/>
  <c r="K9" i="1" s="1"/>
  <c r="L9" i="1" s="1"/>
  <c r="M9" i="1" s="1"/>
  <c r="D8" i="2" l="1"/>
  <c r="D7" i="2" s="1"/>
  <c r="D10" i="2" s="1"/>
  <c r="E8" i="2" l="1"/>
  <c r="E7" i="2" s="1"/>
  <c r="E10" i="2" s="1"/>
  <c r="F8" i="2" l="1"/>
  <c r="F7" i="2" s="1"/>
  <c r="F10" i="2"/>
  <c r="G8" i="2" l="1"/>
  <c r="G7" i="2" s="1"/>
  <c r="G10" i="2" s="1"/>
</calcChain>
</file>

<file path=xl/sharedStrings.xml><?xml version="1.0" encoding="utf-8"?>
<sst xmlns="http://schemas.openxmlformats.org/spreadsheetml/2006/main" count="23" uniqueCount="16">
  <si>
    <t xml:space="preserve">       </t>
  </si>
  <si>
    <t>Inversion</t>
  </si>
  <si>
    <t>VR</t>
  </si>
  <si>
    <t>Vida Util</t>
  </si>
  <si>
    <t>Años</t>
  </si>
  <si>
    <t>Depreciacion</t>
  </si>
  <si>
    <t>Valor Libros</t>
  </si>
  <si>
    <t xml:space="preserve"> </t>
  </si>
  <si>
    <t>Prestamo</t>
  </si>
  <si>
    <t>Plazo del prest</t>
  </si>
  <si>
    <t>Tasa interes</t>
  </si>
  <si>
    <t>Abono deuda</t>
  </si>
  <si>
    <t>Interes</t>
  </si>
  <si>
    <t>Cuota</t>
  </si>
  <si>
    <t>Saldo Insoluto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</si>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</sst>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8" fontId="0" fillId="0" borderId="1" xfId="0" applyNumberFormat="1" applyBorder="1"/>
    <xf numFmtId="0" fontId="0" fillId="0" borderId="0" xfId="0" applyFill="1" applyBorder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4F156-D065-4EDA-8110-A7BAEF821562}">
  <dimension ref="A1:M10"/>
  <sheetViews>
    <sheetView workbookViewId="0">
      <selection activeCell="E11" sqref="E11"/>
    </sheetView>
  </sheetViews>
  <sheetFormatPr baseColWidth="10" defaultRowHeight="15" x14ac:dyDescent="0.25"/>
  <cols>
    <col min="3" max="3" width="5.85546875" customWidth="1"/>
    <col min="4" max="4" width="12.42578125" customWidth="1"/>
  </cols>
  <sheetData>
    <row r="1" spans="1:13" x14ac:dyDescent="0.25">
      <c r="D1" t="s">
        <v>0</v>
      </c>
    </row>
    <row r="3" spans="1:13" x14ac:dyDescent="0.25">
      <c r="A3" s="1" t="s">
        <v>1</v>
      </c>
      <c r="B3" s="1">
        <v>180000</v>
      </c>
      <c r="D3" s="1" t="s">
        <v>4</v>
      </c>
      <c r="E3" s="1">
        <v>0</v>
      </c>
      <c r="F3" s="1">
        <v>1</v>
      </c>
      <c r="G3" s="1">
        <v>2</v>
      </c>
      <c r="H3" s="1">
        <v>3</v>
      </c>
      <c r="I3" s="1">
        <v>4</v>
      </c>
      <c r="J3" s="1">
        <v>5</v>
      </c>
      <c r="K3" s="1">
        <v>6</v>
      </c>
      <c r="L3" s="1">
        <v>7</v>
      </c>
      <c r="M3" s="1">
        <v>8</v>
      </c>
    </row>
    <row r="4" spans="1:13" x14ac:dyDescent="0.25">
      <c r="A4" s="1" t="s">
        <v>2</v>
      </c>
      <c r="B4" s="1">
        <v>20000</v>
      </c>
      <c r="D4" s="1" t="s">
        <v>5</v>
      </c>
      <c r="E4" s="1"/>
      <c r="F4" s="2">
        <f>DDB($B$3,$B$4,$B$5,F3)</f>
        <v>45000</v>
      </c>
      <c r="G4" s="2">
        <f t="shared" ref="G4:M4" si="0">DDB($B$3,$B$4,$B$5,G3)</f>
        <v>33750</v>
      </c>
      <c r="H4" s="2">
        <f t="shared" si="0"/>
        <v>25312.5</v>
      </c>
      <c r="I4" s="2">
        <f t="shared" si="0"/>
        <v>18984.375</v>
      </c>
      <c r="J4" s="2">
        <f t="shared" si="0"/>
        <v>14238.28125</v>
      </c>
      <c r="K4" s="2">
        <f t="shared" si="0"/>
        <v>10678.7109375</v>
      </c>
      <c r="L4" s="2">
        <f t="shared" si="0"/>
        <v>8009.033203125</v>
      </c>
      <c r="M4" s="2">
        <f t="shared" si="0"/>
        <v>4027.099609375</v>
      </c>
    </row>
    <row r="5" spans="1:13" x14ac:dyDescent="0.25">
      <c r="A5" s="1" t="s">
        <v>3</v>
      </c>
      <c r="B5" s="1">
        <v>8</v>
      </c>
      <c r="D5" s="1" t="s">
        <v>6</v>
      </c>
      <c r="E5" s="1">
        <f>B3</f>
        <v>180000</v>
      </c>
      <c r="F5" s="2">
        <f>E5-F4</f>
        <v>135000</v>
      </c>
      <c r="G5" s="2">
        <f t="shared" ref="G5:M5" si="1">F5-G4</f>
        <v>101250</v>
      </c>
      <c r="H5" s="2">
        <f t="shared" si="1"/>
        <v>75937.5</v>
      </c>
      <c r="I5" s="2">
        <f t="shared" si="1"/>
        <v>56953.125</v>
      </c>
      <c r="J5" s="2">
        <f t="shared" si="1"/>
        <v>42714.84375</v>
      </c>
      <c r="K5" s="2">
        <f t="shared" si="1"/>
        <v>32036.1328125</v>
      </c>
      <c r="L5" s="2">
        <f t="shared" si="1"/>
        <v>24027.099609375</v>
      </c>
      <c r="M5" s="2">
        <f t="shared" si="1"/>
        <v>20000</v>
      </c>
    </row>
    <row r="7" spans="1:13" x14ac:dyDescent="0.25">
      <c r="A7" s="1" t="s">
        <v>1</v>
      </c>
      <c r="B7" s="1">
        <v>180000</v>
      </c>
      <c r="D7" s="1" t="s">
        <v>4</v>
      </c>
      <c r="E7" s="1">
        <v>0</v>
      </c>
      <c r="F7" s="1">
        <v>1</v>
      </c>
      <c r="G7" s="1">
        <v>2</v>
      </c>
      <c r="H7" s="1">
        <v>3</v>
      </c>
      <c r="I7" s="1">
        <v>4</v>
      </c>
      <c r="J7" s="1">
        <v>5</v>
      </c>
      <c r="K7" s="1">
        <v>6</v>
      </c>
      <c r="L7" s="1">
        <v>7</v>
      </c>
      <c r="M7" s="1">
        <v>8</v>
      </c>
    </row>
    <row r="8" spans="1:13" x14ac:dyDescent="0.25">
      <c r="A8" s="1" t="s">
        <v>2</v>
      </c>
      <c r="B8" s="1">
        <v>20000</v>
      </c>
      <c r="D8" s="1" t="s">
        <v>5</v>
      </c>
      <c r="E8" s="1"/>
      <c r="F8" s="2">
        <f>DDB($B$7,$B$8,$B$9,F7,3)</f>
        <v>67500</v>
      </c>
      <c r="G8" s="2">
        <f t="shared" ref="G8:M8" si="2">DDB($B$7,$B$8,$B$9,G7,3)</f>
        <v>42187.5</v>
      </c>
      <c r="H8" s="2">
        <f t="shared" si="2"/>
        <v>26367.1875</v>
      </c>
      <c r="I8" s="2">
        <f t="shared" si="2"/>
        <v>16479.4921875</v>
      </c>
      <c r="J8" s="2">
        <f t="shared" si="2"/>
        <v>7465.8203125</v>
      </c>
      <c r="K8" s="2">
        <f t="shared" si="2"/>
        <v>0</v>
      </c>
      <c r="L8" s="2">
        <f t="shared" si="2"/>
        <v>0</v>
      </c>
      <c r="M8" s="2">
        <f t="shared" si="2"/>
        <v>0</v>
      </c>
    </row>
    <row r="9" spans="1:13" x14ac:dyDescent="0.25">
      <c r="A9" s="1" t="s">
        <v>3</v>
      </c>
      <c r="B9" s="1">
        <v>8</v>
      </c>
      <c r="D9" s="1" t="s">
        <v>6</v>
      </c>
      <c r="E9" s="1">
        <f>B7</f>
        <v>180000</v>
      </c>
      <c r="F9" s="2">
        <f>E9-F8</f>
        <v>112500</v>
      </c>
      <c r="G9" s="2">
        <f t="shared" ref="G9" si="3">F9-G8</f>
        <v>70312.5</v>
      </c>
      <c r="H9" s="2">
        <f t="shared" ref="H9" si="4">G9-H8</f>
        <v>43945.3125</v>
      </c>
      <c r="I9" s="2">
        <f t="shared" ref="I9" si="5">H9-I8</f>
        <v>27465.8203125</v>
      </c>
      <c r="J9" s="2">
        <f t="shared" ref="J9" si="6">I9-J8</f>
        <v>20000</v>
      </c>
      <c r="K9" s="2">
        <f t="shared" ref="K9" si="7">J9-K8</f>
        <v>20000</v>
      </c>
      <c r="L9" s="2">
        <f t="shared" ref="L9" si="8">K9-L8</f>
        <v>20000</v>
      </c>
      <c r="M9" s="2">
        <f t="shared" ref="M9" si="9">L9-M8</f>
        <v>20000</v>
      </c>
    </row>
    <row r="10" spans="1:13" x14ac:dyDescent="0.25">
      <c r="A10" s="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42C6C-616C-49D2-BA46-BEC9BAC58DA4}">
  <dimension ref="A2:H10"/>
  <sheetViews>
    <sheetView tabSelected="1" workbookViewId="0">
      <selection activeCell="H10" sqref="H10"/>
    </sheetView>
  </sheetViews>
  <sheetFormatPr baseColWidth="10" defaultRowHeight="15" x14ac:dyDescent="0.25"/>
  <cols>
    <col min="1" max="1" width="12.85546875" customWidth="1"/>
  </cols>
  <sheetData>
    <row r="2" spans="1:8" x14ac:dyDescent="0.25">
      <c r="A2" t="s">
        <v>8</v>
      </c>
      <c r="B2">
        <v>285000</v>
      </c>
    </row>
    <row r="3" spans="1:8" x14ac:dyDescent="0.25">
      <c r="A3" t="s">
        <v>9</v>
      </c>
      <c r="B3">
        <v>5</v>
      </c>
    </row>
    <row r="4" spans="1:8" x14ac:dyDescent="0.25">
      <c r="A4" t="s">
        <v>10</v>
      </c>
      <c r="B4" s="4">
        <v>0.12</v>
      </c>
    </row>
    <row r="6" spans="1:8" x14ac:dyDescent="0.25">
      <c r="A6" s="1" t="s">
        <v>4</v>
      </c>
      <c r="B6" s="1">
        <v>0</v>
      </c>
      <c r="C6" s="1">
        <v>1</v>
      </c>
      <c r="D6" s="1">
        <v>2</v>
      </c>
      <c r="E6" s="1">
        <v>3</v>
      </c>
      <c r="F6" s="1">
        <v>4</v>
      </c>
      <c r="G6" s="1">
        <v>5</v>
      </c>
      <c r="H6" s="1" t="s">
        <v>15</v>
      </c>
    </row>
    <row r="7" spans="1:8" x14ac:dyDescent="0.25">
      <c r="A7" s="1" t="s">
        <v>11</v>
      </c>
      <c r="B7" s="1"/>
      <c r="C7" s="2">
        <f>C9-C8</f>
        <v>44861.773603198948</v>
      </c>
      <c r="D7" s="2">
        <f t="shared" ref="D7:G7" si="0">D9-D8</f>
        <v>50245.186435582822</v>
      </c>
      <c r="E7" s="2">
        <f t="shared" si="0"/>
        <v>56274.608807852754</v>
      </c>
      <c r="F7" s="2">
        <f t="shared" si="0"/>
        <v>63027.561864795091</v>
      </c>
      <c r="G7" s="2">
        <f t="shared" si="0"/>
        <v>70590.869288570495</v>
      </c>
      <c r="H7" s="2">
        <f>SUM(C7:G7)</f>
        <v>285000.00000000012</v>
      </c>
    </row>
    <row r="8" spans="1:8" x14ac:dyDescent="0.25">
      <c r="A8" s="1" t="s">
        <v>12</v>
      </c>
      <c r="B8" s="1"/>
      <c r="C8" s="1">
        <f>B10*$B$4</f>
        <v>34200</v>
      </c>
      <c r="D8" s="1">
        <f t="shared" ref="D8:G8" si="1">C10*$B$4</f>
        <v>28816.587167616126</v>
      </c>
      <c r="E8" s="1">
        <f t="shared" si="1"/>
        <v>22787.164795346191</v>
      </c>
      <c r="F8" s="1">
        <f t="shared" si="1"/>
        <v>16034.211738403859</v>
      </c>
      <c r="G8" s="1">
        <f t="shared" si="1"/>
        <v>8470.9043146284494</v>
      </c>
      <c r="H8" s="1">
        <f>SUM(C8:G8)</f>
        <v>110308.86801599462</v>
      </c>
    </row>
    <row r="9" spans="1:8" x14ac:dyDescent="0.25">
      <c r="A9" s="1" t="s">
        <v>13</v>
      </c>
      <c r="B9" s="1"/>
      <c r="C9" s="2">
        <f>PMT($B$4,$B$3,-$B$2)</f>
        <v>79061.773603198948</v>
      </c>
      <c r="D9" s="2">
        <f t="shared" ref="D9:G9" si="2">PMT($B$4,$B$3,-$B$2)</f>
        <v>79061.773603198948</v>
      </c>
      <c r="E9" s="2">
        <f t="shared" si="2"/>
        <v>79061.773603198948</v>
      </c>
      <c r="F9" s="2">
        <f t="shared" si="2"/>
        <v>79061.773603198948</v>
      </c>
      <c r="G9" s="2">
        <f t="shared" si="2"/>
        <v>79061.773603198948</v>
      </c>
      <c r="H9" s="2">
        <f>SUM(H7:H8)</f>
        <v>395308.86801599473</v>
      </c>
    </row>
    <row r="10" spans="1:8" x14ac:dyDescent="0.25">
      <c r="A10" s="1" t="s">
        <v>14</v>
      </c>
      <c r="B10" s="1">
        <f>B2</f>
        <v>285000</v>
      </c>
      <c r="C10" s="2">
        <f>B10-C7</f>
        <v>240138.22639680107</v>
      </c>
      <c r="D10" s="2">
        <f t="shared" ref="D10:G10" si="3">C10-D7</f>
        <v>189893.03996121825</v>
      </c>
      <c r="E10" s="2">
        <f t="shared" si="3"/>
        <v>133618.4311533655</v>
      </c>
      <c r="F10" s="2">
        <f t="shared" si="3"/>
        <v>70590.869288570408</v>
      </c>
      <c r="G10" s="2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SISTEMAS2-05</dc:creator>
  <cp:lastModifiedBy>SISTEMAS2-05</cp:lastModifiedBy>
  <dcterms:created xsi:type="dcterms:W3CDTF">2022-06-06T15:13:44Z</dcterms:created>
  <dcterms:modified xsi:type="dcterms:W3CDTF">2022-06-06T16:26:15Z</dcterms:modified>
</cp:coreProperties>
</file>