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esktop\Universidad Josue\Universidad Josue\(L) Optimizacion\version definitiva\Problema ACO\Problema ACO\"/>
    </mc:Choice>
  </mc:AlternateContent>
  <xr:revisionPtr revIDLastSave="0" documentId="13_ncr:1_{C30345FB-2835-4E48-ACA2-B60444315C37}" xr6:coauthVersionLast="47" xr6:coauthVersionMax="47" xr10:uidLastSave="{00000000-0000-0000-0000-000000000000}"/>
  <bookViews>
    <workbookView xWindow="-108" yWindow="-108" windowWidth="30936" windowHeight="16776" xr2:uid="{4D502FCE-B4BD-4D73-B72B-42142BC45626}"/>
  </bookViews>
  <sheets>
    <sheet name="Ciudades" sheetId="4" r:id="rId1"/>
    <sheet name="Aviones" sheetId="3" r:id="rId2"/>
    <sheet name="Coeficien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4" l="1"/>
  <c r="J9" i="4"/>
  <c r="H9" i="4"/>
  <c r="I2" i="4"/>
  <c r="B5" i="2"/>
</calcChain>
</file>

<file path=xl/sharedStrings.xml><?xml version="1.0" encoding="utf-8"?>
<sst xmlns="http://schemas.openxmlformats.org/spreadsheetml/2006/main" count="83" uniqueCount="76">
  <si>
    <t>Pesados</t>
  </si>
  <si>
    <t>Medios</t>
  </si>
  <si>
    <t>Ligeros</t>
  </si>
  <si>
    <t>Siempre vacío</t>
  </si>
  <si>
    <t>Vacio</t>
  </si>
  <si>
    <t>Tipo</t>
  </si>
  <si>
    <t>AEROPUERTO</t>
  </si>
  <si>
    <t>LATITUD_COMP_Y</t>
  </si>
  <si>
    <t>LONGITUD_COMP_X</t>
  </si>
  <si>
    <t>LISBOA</t>
  </si>
  <si>
    <t>MADRID</t>
  </si>
  <si>
    <t>ROMA</t>
  </si>
  <si>
    <t>BERLÍN</t>
  </si>
  <si>
    <t>PARÍS</t>
  </si>
  <si>
    <t>MOSCÚ</t>
  </si>
  <si>
    <t>VARSOVIA</t>
  </si>
  <si>
    <t>LONDRES</t>
  </si>
  <si>
    <t>TALLÍN</t>
  </si>
  <si>
    <t>VILNA</t>
  </si>
  <si>
    <t>RIGA</t>
  </si>
  <si>
    <t>BRUSELAS</t>
  </si>
  <si>
    <t>VIENA</t>
  </si>
  <si>
    <t>BRATISLABA</t>
  </si>
  <si>
    <t>LIUBLIANA</t>
  </si>
  <si>
    <t>ZABREB</t>
  </si>
  <si>
    <t>SOFIA</t>
  </si>
  <si>
    <t>BELGRADO</t>
  </si>
  <si>
    <t>ATENAS</t>
  </si>
  <si>
    <t>LA VALETA</t>
  </si>
  <si>
    <t>ANDORRA LA VIEJA</t>
  </si>
  <si>
    <t>PRAGA</t>
  </si>
  <si>
    <t>VADUZ</t>
  </si>
  <si>
    <t>PODGORICA</t>
  </si>
  <si>
    <t>SARAJEVO</t>
  </si>
  <si>
    <t>ANKARA</t>
  </si>
  <si>
    <t>BUDAPEST</t>
  </si>
  <si>
    <t>BUCAREST</t>
  </si>
  <si>
    <t>CHISINAU</t>
  </si>
  <si>
    <t>KIEV</t>
  </si>
  <si>
    <t>AMSTERDAN</t>
  </si>
  <si>
    <t>MINSK</t>
  </si>
  <si>
    <t>OSLO</t>
  </si>
  <si>
    <t>ESTOCOLMO</t>
  </si>
  <si>
    <t>COPENHAGUE</t>
  </si>
  <si>
    <t>HELSINKI</t>
  </si>
  <si>
    <t>Boeing 747 - 400 ERF</t>
  </si>
  <si>
    <t>Modelo</t>
  </si>
  <si>
    <t>Airbus 300-600 ST</t>
  </si>
  <si>
    <t>Velocidad_Km_h</t>
  </si>
  <si>
    <t>Capacidad_ton</t>
  </si>
  <si>
    <t>Antonov 225 Mriya</t>
  </si>
  <si>
    <t>Grande</t>
  </si>
  <si>
    <t>Pequeña</t>
  </si>
  <si>
    <t>Habitantes</t>
  </si>
  <si>
    <t>Mediana</t>
  </si>
  <si>
    <t>Num Grandes</t>
  </si>
  <si>
    <t>Num Pequeñas</t>
  </si>
  <si>
    <t>Num Medias</t>
  </si>
  <si>
    <t>Oferta</t>
  </si>
  <si>
    <t>Demanda</t>
  </si>
  <si>
    <t>Oferta+Demanda</t>
  </si>
  <si>
    <t>Total</t>
  </si>
  <si>
    <t>Probabilidad</t>
  </si>
  <si>
    <t>La probab. de 
que salga es
como arriba</t>
  </si>
  <si>
    <t>Modificar solo Grandes y Pequeñas</t>
  </si>
  <si>
    <t>Tienen que dar todas 1</t>
  </si>
  <si>
    <t>La demanda se reparte en paquetes de</t>
  </si>
  <si>
    <t>NUM_AEROPUERTO</t>
  </si>
  <si>
    <t>Coste (€)</t>
  </si>
  <si>
    <t>Tiempo (h)</t>
  </si>
  <si>
    <t>Aviones por Hangar</t>
  </si>
  <si>
    <t>Coste Activación (€)</t>
  </si>
  <si>
    <t>Tiempo Max (h)</t>
  </si>
  <si>
    <t>Datos de Escala</t>
  </si>
  <si>
    <t>Coste de vuelo (€/h)</t>
  </si>
  <si>
    <t>Hangar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</si>
</sst>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F0F0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0</xdr:row>
      <xdr:rowOff>30480</xdr:rowOff>
    </xdr:from>
    <xdr:to>
      <xdr:col>11</xdr:col>
      <xdr:colOff>106680</xdr:colOff>
      <xdr:row>5</xdr:row>
      <xdr:rowOff>114300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CCB8391-6DBE-BB31-B799-17847874C684}"/>
            </a:ext>
          </a:extLst>
        </xdr:cNvPr>
        <xdr:cNvSpPr/>
      </xdr:nvSpPr>
      <xdr:spPr>
        <a:xfrm>
          <a:off x="12755880" y="30480"/>
          <a:ext cx="1798320" cy="9982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Nos indica</a:t>
          </a:r>
          <a:r>
            <a:rPr lang="es-E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en qué nodos hay hangares. Si queremos añadir o quitar simplemente se añaden o quitan nodos de la columna.</a:t>
          </a:r>
          <a:endParaRPr lang="es-E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38C9A-0D2E-4220-B7A9-8775C5494D4E}" name="Ciudades" displayName="Ciudades" ref="A1:E37" totalsRowShown="0" headerRowDxfId="14" dataDxfId="13">
  <autoFilter ref="A1:E37" xr:uid="{3BD38C9A-0D2E-4220-B7A9-8775C5494D4E}"/>
  <sortState xmlns:xlrd2="http://schemas.microsoft.com/office/spreadsheetml/2017/richdata2" ref="A2:E37">
    <sortCondition ref="A1:A37"/>
  </sortState>
  <tableColumns count="5">
    <tableColumn id="1" xr3:uid="{2B5E5F75-0D01-42CA-916C-198930A075E2}" name="NUM_AEROPUERTO" dataDxfId="12"/>
    <tableColumn id="2" xr3:uid="{A46ECD2D-96D0-408E-B5E0-4933B8642DAD}" name="AEROPUERTO" dataDxfId="11"/>
    <tableColumn id="3" xr3:uid="{628F32D3-7980-4631-9702-E33D06E7DC4E}" name="LATITUD_COMP_Y" dataDxfId="10"/>
    <tableColumn id="4" xr3:uid="{6589C80F-CEFD-45C0-87F7-41B4842D1B80}" name="LONGITUD_COMP_X" dataDxfId="9"/>
    <tableColumn id="5" xr3:uid="{1D45F61D-1858-4DB4-AD7F-FD83E25615B1}" name="Habitant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27FD4-597C-43BA-942D-6D1ED2517C8B}" name="NumTipoCiudad" displayName="NumTipoCiudad" ref="H1:J2" totalsRowShown="0" headerRowDxfId="7" dataDxfId="5" headerRowBorderDxfId="6" tableBorderDxfId="4" totalsRowBorderDxfId="3">
  <autoFilter ref="H1:J2" xr:uid="{DA527FD4-597C-43BA-942D-6D1ED2517C8B}"/>
  <tableColumns count="3">
    <tableColumn id="1" xr3:uid="{4E33DB79-D4FE-4000-B6B3-1C182B85A319}" name="Num Grandes" dataDxfId="2"/>
    <tableColumn id="2" xr3:uid="{0D51DE37-2B96-4D12-A96D-ACB69CD6ED44}" name="Num Medias" dataDxfId="1">
      <calculatedColumnFormula>MAX(Ciudades[NUM_AEROPUERTO])-H2-J2</calculatedColumnFormula>
    </tableColumn>
    <tableColumn id="3" xr3:uid="{1D3CED56-8C41-4CF2-83C6-1A2087049278}" name="Num Pequeñ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408D-B3C2-4A27-96BE-D9F46C4AEE10}">
  <dimension ref="A1:K37"/>
  <sheetViews>
    <sheetView tabSelected="1" topLeftCell="C1" workbookViewId="0">
      <selection activeCell="I22" sqref="I22"/>
    </sheetView>
  </sheetViews>
  <sheetFormatPr baseColWidth="10" defaultRowHeight="14.4" x14ac:dyDescent="0.3"/>
  <cols>
    <col min="1" max="1" width="22.5546875" bestFit="1" customWidth="1"/>
    <col min="2" max="2" width="17" customWidth="1"/>
    <col min="3" max="3" width="28.21875" customWidth="1"/>
    <col min="4" max="4" width="22.88671875" bestFit="1" customWidth="1"/>
    <col min="5" max="5" width="14.44140625" bestFit="1" customWidth="1"/>
    <col min="7" max="7" width="15.109375" bestFit="1" customWidth="1"/>
    <col min="8" max="8" width="16.88671875" bestFit="1" customWidth="1"/>
    <col min="9" max="9" width="16.109375" bestFit="1" customWidth="1"/>
    <col min="10" max="10" width="18.21875" bestFit="1" customWidth="1"/>
    <col min="11" max="11" width="12.21875" customWidth="1"/>
  </cols>
  <sheetData>
    <row r="1" spans="1:11" x14ac:dyDescent="0.3">
      <c r="A1" s="1" t="s">
        <v>67</v>
      </c>
      <c r="B1" s="1" t="s">
        <v>6</v>
      </c>
      <c r="C1" s="1" t="s">
        <v>7</v>
      </c>
      <c r="D1" s="1" t="s">
        <v>8</v>
      </c>
      <c r="E1" s="2" t="s">
        <v>53</v>
      </c>
      <c r="H1" s="12" t="s">
        <v>55</v>
      </c>
      <c r="I1" s="13" t="s">
        <v>57</v>
      </c>
      <c r="J1" s="14" t="s">
        <v>56</v>
      </c>
    </row>
    <row r="2" spans="1:11" x14ac:dyDescent="0.3">
      <c r="A2" s="1">
        <v>1</v>
      </c>
      <c r="B2" s="1" t="s">
        <v>9</v>
      </c>
      <c r="C2" s="3">
        <v>38.72</v>
      </c>
      <c r="D2" s="3">
        <v>-9.1300000000000008</v>
      </c>
      <c r="E2" s="4">
        <v>504718</v>
      </c>
      <c r="H2" s="15">
        <v>6</v>
      </c>
      <c r="I2" s="17">
        <f>MAX(Ciudades[NUM_AEROPUERTO])-H2-J2</f>
        <v>21</v>
      </c>
      <c r="J2" s="16">
        <v>9</v>
      </c>
      <c r="K2" t="s">
        <v>64</v>
      </c>
    </row>
    <row r="3" spans="1:11" x14ac:dyDescent="0.3">
      <c r="A3" s="1">
        <v>2</v>
      </c>
      <c r="B3" s="1" t="s">
        <v>10</v>
      </c>
      <c r="C3" s="5">
        <v>40.409999999999997</v>
      </c>
      <c r="D3" s="6">
        <v>-3.7</v>
      </c>
      <c r="E3" s="4">
        <v>3223000</v>
      </c>
    </row>
    <row r="4" spans="1:11" x14ac:dyDescent="0.3">
      <c r="A4" s="1">
        <v>3</v>
      </c>
      <c r="B4" s="1" t="s">
        <v>11</v>
      </c>
      <c r="C4" s="3">
        <v>41.9</v>
      </c>
      <c r="D4" s="3">
        <v>12.49</v>
      </c>
      <c r="E4" s="4">
        <v>2873000</v>
      </c>
    </row>
    <row r="5" spans="1:11" x14ac:dyDescent="0.3">
      <c r="A5" s="1">
        <v>4</v>
      </c>
      <c r="B5" s="1" t="s">
        <v>12</v>
      </c>
      <c r="C5" s="3">
        <v>52.52</v>
      </c>
      <c r="D5" s="6">
        <v>13.4</v>
      </c>
      <c r="E5" s="4">
        <v>3645000</v>
      </c>
      <c r="G5" s="7" t="s">
        <v>62</v>
      </c>
      <c r="H5" s="7" t="s">
        <v>51</v>
      </c>
      <c r="I5" s="7" t="s">
        <v>54</v>
      </c>
      <c r="J5" s="7" t="s">
        <v>52</v>
      </c>
    </row>
    <row r="6" spans="1:11" x14ac:dyDescent="0.3">
      <c r="A6" s="1">
        <v>5</v>
      </c>
      <c r="B6" s="1" t="s">
        <v>13</v>
      </c>
      <c r="C6" s="3">
        <v>48.85</v>
      </c>
      <c r="D6" s="6">
        <v>2.35</v>
      </c>
      <c r="E6" s="4">
        <v>2161000</v>
      </c>
      <c r="G6" s="10" t="s">
        <v>58</v>
      </c>
      <c r="H6" s="8">
        <v>0</v>
      </c>
      <c r="I6" s="8">
        <v>0.5</v>
      </c>
      <c r="J6" s="8">
        <v>1</v>
      </c>
    </row>
    <row r="7" spans="1:11" x14ac:dyDescent="0.3">
      <c r="A7" s="1">
        <v>6</v>
      </c>
      <c r="B7" s="1" t="s">
        <v>14</v>
      </c>
      <c r="C7" s="3">
        <v>55.75</v>
      </c>
      <c r="D7" s="6">
        <v>37.61</v>
      </c>
      <c r="E7" s="4">
        <v>11980000</v>
      </c>
      <c r="G7" s="10" t="s">
        <v>59</v>
      </c>
      <c r="H7" s="8">
        <v>0</v>
      </c>
      <c r="I7" s="8">
        <v>0.3</v>
      </c>
      <c r="J7" s="8">
        <v>0</v>
      </c>
    </row>
    <row r="8" spans="1:11" x14ac:dyDescent="0.3">
      <c r="A8" s="1">
        <v>7</v>
      </c>
      <c r="B8" s="1" t="s">
        <v>15</v>
      </c>
      <c r="C8" s="3">
        <v>52.22</v>
      </c>
      <c r="D8" s="6">
        <v>21.01</v>
      </c>
      <c r="E8" s="4">
        <v>1765000</v>
      </c>
      <c r="G8" s="10" t="s">
        <v>60</v>
      </c>
      <c r="H8" s="8">
        <v>1</v>
      </c>
      <c r="I8" s="8">
        <v>0.2</v>
      </c>
      <c r="J8" s="8">
        <v>0</v>
      </c>
    </row>
    <row r="9" spans="1:11" x14ac:dyDescent="0.3">
      <c r="A9" s="1">
        <v>8</v>
      </c>
      <c r="B9" s="1" t="s">
        <v>16</v>
      </c>
      <c r="C9" s="3">
        <v>51.5</v>
      </c>
      <c r="D9" s="6">
        <v>-0.11</v>
      </c>
      <c r="E9" s="4">
        <v>8982000</v>
      </c>
      <c r="G9" s="9" t="s">
        <v>61</v>
      </c>
      <c r="H9" s="11">
        <f>SUM(H6:H8)</f>
        <v>1</v>
      </c>
      <c r="I9" s="11">
        <f t="shared" ref="I9:J9" si="0">SUM(I6:I8)</f>
        <v>1</v>
      </c>
      <c r="J9" s="11">
        <f t="shared" si="0"/>
        <v>1</v>
      </c>
      <c r="K9" t="s">
        <v>65</v>
      </c>
    </row>
    <row r="10" spans="1:11" x14ac:dyDescent="0.3">
      <c r="A10" s="1">
        <v>9</v>
      </c>
      <c r="B10" s="1" t="s">
        <v>17</v>
      </c>
      <c r="C10" s="3">
        <v>59.43</v>
      </c>
      <c r="D10" s="6">
        <v>24.75</v>
      </c>
      <c r="E10" s="4">
        <v>426538</v>
      </c>
    </row>
    <row r="11" spans="1:11" ht="14.4" customHeight="1" x14ac:dyDescent="0.3">
      <c r="A11" s="1">
        <v>10</v>
      </c>
      <c r="B11" s="1" t="s">
        <v>18</v>
      </c>
      <c r="C11" s="3">
        <v>54.68</v>
      </c>
      <c r="D11" s="6">
        <v>25.27</v>
      </c>
      <c r="E11" s="4">
        <v>544386</v>
      </c>
      <c r="G11" s="20" t="s">
        <v>59</v>
      </c>
      <c r="H11" s="7" t="s">
        <v>51</v>
      </c>
      <c r="I11" s="7" t="s">
        <v>54</v>
      </c>
      <c r="J11" s="7" t="s">
        <v>52</v>
      </c>
    </row>
    <row r="12" spans="1:11" x14ac:dyDescent="0.3">
      <c r="A12" s="1">
        <v>11</v>
      </c>
      <c r="B12" s="1" t="s">
        <v>19</v>
      </c>
      <c r="C12" s="3">
        <v>56.94</v>
      </c>
      <c r="D12" s="6">
        <v>24.1</v>
      </c>
      <c r="E12" s="4">
        <v>632614</v>
      </c>
      <c r="G12" s="21"/>
      <c r="H12" s="8">
        <v>800</v>
      </c>
      <c r="I12" s="8">
        <v>300</v>
      </c>
      <c r="J12" s="8">
        <v>0</v>
      </c>
      <c r="K12" s="22" t="s">
        <v>63</v>
      </c>
    </row>
    <row r="13" spans="1:11" x14ac:dyDescent="0.3">
      <c r="A13" s="1">
        <v>12</v>
      </c>
      <c r="B13" s="1" t="s">
        <v>20</v>
      </c>
      <c r="C13" s="3">
        <v>50.85</v>
      </c>
      <c r="D13" s="6">
        <v>4.3499999999999996</v>
      </c>
      <c r="E13" s="4">
        <v>179277</v>
      </c>
      <c r="G13" s="21"/>
      <c r="H13" s="8">
        <v>900</v>
      </c>
      <c r="I13" s="8">
        <v>500</v>
      </c>
      <c r="J13" s="8">
        <v>100</v>
      </c>
      <c r="K13" s="23"/>
    </row>
    <row r="14" spans="1:11" x14ac:dyDescent="0.3">
      <c r="A14" s="1">
        <v>13</v>
      </c>
      <c r="B14" s="1" t="s">
        <v>21</v>
      </c>
      <c r="C14" s="3">
        <v>48.85</v>
      </c>
      <c r="D14" s="6">
        <v>16.350000000000001</v>
      </c>
      <c r="E14" s="4">
        <v>1897000</v>
      </c>
      <c r="G14" s="21"/>
      <c r="H14" s="8">
        <v>1000</v>
      </c>
      <c r="I14" s="8">
        <v>700</v>
      </c>
      <c r="J14" s="8">
        <v>200</v>
      </c>
      <c r="K14" s="23"/>
    </row>
    <row r="15" spans="1:11" x14ac:dyDescent="0.3">
      <c r="A15" s="1">
        <v>14</v>
      </c>
      <c r="B15" s="1" t="s">
        <v>22</v>
      </c>
      <c r="C15" s="3">
        <v>48.14</v>
      </c>
      <c r="D15" s="6">
        <v>17.100000000000001</v>
      </c>
      <c r="E15" s="4">
        <v>424428</v>
      </c>
    </row>
    <row r="16" spans="1:11" x14ac:dyDescent="0.3">
      <c r="A16" s="1">
        <v>15</v>
      </c>
      <c r="B16" s="1" t="s">
        <v>23</v>
      </c>
      <c r="C16" s="3">
        <v>46.05</v>
      </c>
      <c r="D16" s="6">
        <v>14.5</v>
      </c>
      <c r="E16" s="4">
        <v>279631</v>
      </c>
      <c r="H16" s="24" t="s">
        <v>66</v>
      </c>
      <c r="I16" s="25"/>
      <c r="J16" s="8">
        <v>50</v>
      </c>
    </row>
    <row r="17" spans="1:5" x14ac:dyDescent="0.3">
      <c r="A17" s="1">
        <v>16</v>
      </c>
      <c r="B17" s="1" t="s">
        <v>24</v>
      </c>
      <c r="C17" s="3">
        <v>45.81</v>
      </c>
      <c r="D17" s="6">
        <v>15.98</v>
      </c>
      <c r="E17" s="4">
        <v>806341</v>
      </c>
    </row>
    <row r="18" spans="1:5" x14ac:dyDescent="0.3">
      <c r="A18" s="1">
        <v>17</v>
      </c>
      <c r="B18" s="1" t="s">
        <v>25</v>
      </c>
      <c r="C18" s="3">
        <v>42.69</v>
      </c>
      <c r="D18" s="6">
        <v>23.32</v>
      </c>
      <c r="E18" s="4">
        <v>1236000</v>
      </c>
    </row>
    <row r="19" spans="1:5" x14ac:dyDescent="0.3">
      <c r="A19" s="1">
        <v>18</v>
      </c>
      <c r="B19" s="1" t="s">
        <v>26</v>
      </c>
      <c r="C19" s="3">
        <v>44.78</v>
      </c>
      <c r="D19" s="6">
        <v>20.440000000000001</v>
      </c>
      <c r="E19" s="4">
        <v>1374000</v>
      </c>
    </row>
    <row r="20" spans="1:5" x14ac:dyDescent="0.3">
      <c r="A20" s="1">
        <v>19</v>
      </c>
      <c r="B20" s="1" t="s">
        <v>27</v>
      </c>
      <c r="C20" s="3">
        <v>37.979999999999997</v>
      </c>
      <c r="D20" s="6">
        <v>23.72</v>
      </c>
      <c r="E20" s="4">
        <v>3800000</v>
      </c>
    </row>
    <row r="21" spans="1:5" x14ac:dyDescent="0.3">
      <c r="A21" s="1">
        <v>20</v>
      </c>
      <c r="B21" s="1" t="s">
        <v>28</v>
      </c>
      <c r="C21" s="3">
        <v>35.89</v>
      </c>
      <c r="D21" s="6">
        <v>14.51</v>
      </c>
      <c r="E21" s="4">
        <v>5730</v>
      </c>
    </row>
    <row r="22" spans="1:5" x14ac:dyDescent="0.3">
      <c r="A22" s="1">
        <v>21</v>
      </c>
      <c r="B22" s="1" t="s">
        <v>29</v>
      </c>
      <c r="C22" s="3">
        <v>42.5</v>
      </c>
      <c r="D22" s="6">
        <v>1.52</v>
      </c>
      <c r="E22" s="4">
        <v>7633</v>
      </c>
    </row>
    <row r="23" spans="1:5" x14ac:dyDescent="0.3">
      <c r="A23" s="1">
        <v>22</v>
      </c>
      <c r="B23" s="1" t="s">
        <v>30</v>
      </c>
      <c r="C23" s="3">
        <v>50.07</v>
      </c>
      <c r="D23" s="6">
        <v>14.43</v>
      </c>
      <c r="E23" s="4">
        <v>1309000</v>
      </c>
    </row>
    <row r="24" spans="1:5" x14ac:dyDescent="0.3">
      <c r="A24" s="1">
        <v>23</v>
      </c>
      <c r="B24" s="1" t="s">
        <v>31</v>
      </c>
      <c r="C24" s="3">
        <v>47.14</v>
      </c>
      <c r="D24" s="6">
        <v>9.52</v>
      </c>
      <c r="E24" s="4">
        <v>5450</v>
      </c>
    </row>
    <row r="25" spans="1:5" x14ac:dyDescent="0.3">
      <c r="A25" s="1">
        <v>24</v>
      </c>
      <c r="B25" s="1" t="s">
        <v>32</v>
      </c>
      <c r="C25" s="3">
        <v>42.43</v>
      </c>
      <c r="D25" s="6">
        <v>19.25</v>
      </c>
      <c r="E25" s="4">
        <v>189260</v>
      </c>
    </row>
    <row r="26" spans="1:5" x14ac:dyDescent="0.3">
      <c r="A26" s="1">
        <v>25</v>
      </c>
      <c r="B26" s="1" t="s">
        <v>33</v>
      </c>
      <c r="C26" s="3">
        <v>43.85</v>
      </c>
      <c r="D26" s="6">
        <v>18.41</v>
      </c>
      <c r="E26" s="4">
        <v>275524</v>
      </c>
    </row>
    <row r="27" spans="1:5" x14ac:dyDescent="0.3">
      <c r="A27" s="1">
        <v>26</v>
      </c>
      <c r="B27" s="1" t="s">
        <v>34</v>
      </c>
      <c r="C27" s="3">
        <v>39.93</v>
      </c>
      <c r="D27" s="6">
        <v>32.85</v>
      </c>
      <c r="E27" s="4">
        <v>5663000</v>
      </c>
    </row>
    <row r="28" spans="1:5" x14ac:dyDescent="0.3">
      <c r="A28" s="1">
        <v>27</v>
      </c>
      <c r="B28" s="1" t="s">
        <v>35</v>
      </c>
      <c r="C28" s="3">
        <v>47.49</v>
      </c>
      <c r="D28" s="6">
        <v>19.04</v>
      </c>
      <c r="E28" s="4">
        <v>1756000</v>
      </c>
    </row>
    <row r="29" spans="1:5" x14ac:dyDescent="0.3">
      <c r="A29" s="1">
        <v>28</v>
      </c>
      <c r="B29" s="1" t="s">
        <v>36</v>
      </c>
      <c r="C29" s="3">
        <v>44.42</v>
      </c>
      <c r="D29" s="6">
        <v>26.1</v>
      </c>
      <c r="E29" s="4">
        <v>1830000</v>
      </c>
    </row>
    <row r="30" spans="1:5" x14ac:dyDescent="0.3">
      <c r="A30" s="1">
        <v>29</v>
      </c>
      <c r="B30" s="1" t="s">
        <v>37</v>
      </c>
      <c r="C30" s="3">
        <v>47.01</v>
      </c>
      <c r="D30" s="6">
        <v>28.86</v>
      </c>
      <c r="E30" s="4">
        <v>532513</v>
      </c>
    </row>
    <row r="31" spans="1:5" x14ac:dyDescent="0.3">
      <c r="A31" s="1">
        <v>30</v>
      </c>
      <c r="B31" s="1" t="s">
        <v>38</v>
      </c>
      <c r="C31" s="3">
        <v>50.45</v>
      </c>
      <c r="D31" s="6">
        <v>30.52</v>
      </c>
      <c r="E31" s="4">
        <v>2884000</v>
      </c>
    </row>
    <row r="32" spans="1:5" x14ac:dyDescent="0.3">
      <c r="A32" s="1">
        <v>31</v>
      </c>
      <c r="B32" s="1" t="s">
        <v>39</v>
      </c>
      <c r="C32" s="3">
        <v>52.36</v>
      </c>
      <c r="D32" s="6">
        <v>4.9000000000000004</v>
      </c>
      <c r="E32" s="4">
        <v>821752</v>
      </c>
    </row>
    <row r="33" spans="1:5" x14ac:dyDescent="0.3">
      <c r="A33" s="1">
        <v>32</v>
      </c>
      <c r="B33" s="1" t="s">
        <v>40</v>
      </c>
      <c r="C33" s="3">
        <v>53.34</v>
      </c>
      <c r="D33" s="6">
        <v>27.56</v>
      </c>
      <c r="E33" s="4">
        <v>1975000</v>
      </c>
    </row>
    <row r="34" spans="1:5" x14ac:dyDescent="0.3">
      <c r="A34" s="1">
        <v>33</v>
      </c>
      <c r="B34" s="1" t="s">
        <v>41</v>
      </c>
      <c r="C34" s="3">
        <v>59.91</v>
      </c>
      <c r="D34" s="6">
        <v>10.75</v>
      </c>
      <c r="E34" s="4">
        <v>634293</v>
      </c>
    </row>
    <row r="35" spans="1:5" x14ac:dyDescent="0.3">
      <c r="A35" s="1">
        <v>34</v>
      </c>
      <c r="B35" s="1" t="s">
        <v>42</v>
      </c>
      <c r="C35" s="3">
        <v>59.32</v>
      </c>
      <c r="D35" s="6">
        <v>18.059999999999999</v>
      </c>
      <c r="E35" s="4">
        <v>975551</v>
      </c>
    </row>
    <row r="36" spans="1:5" x14ac:dyDescent="0.3">
      <c r="A36" s="1">
        <v>35</v>
      </c>
      <c r="B36" s="1" t="s">
        <v>43</v>
      </c>
      <c r="C36" s="3">
        <v>55.67</v>
      </c>
      <c r="D36" s="6">
        <v>12.56</v>
      </c>
      <c r="E36" s="4">
        <v>602481</v>
      </c>
    </row>
    <row r="37" spans="1:5" x14ac:dyDescent="0.3">
      <c r="A37" s="1">
        <v>36</v>
      </c>
      <c r="B37" s="1" t="s">
        <v>44</v>
      </c>
      <c r="C37" s="3">
        <v>60.16</v>
      </c>
      <c r="D37" s="6">
        <v>24.93</v>
      </c>
      <c r="E37" s="4">
        <v>631695</v>
      </c>
    </row>
  </sheetData>
  <mergeCells count="3">
    <mergeCell ref="G11:G14"/>
    <mergeCell ref="K12:K14"/>
    <mergeCell ref="H16:I16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682F-B5B1-4B0D-80F0-BD18E6234B23}">
  <dimension ref="A1:I15"/>
  <sheetViews>
    <sheetView workbookViewId="0">
      <selection activeCell="J9" sqref="J9"/>
    </sheetView>
  </sheetViews>
  <sheetFormatPr baseColWidth="10" defaultRowHeight="14.4" x14ac:dyDescent="0.3"/>
  <cols>
    <col min="1" max="1" width="18.109375" bestFit="1" customWidth="1"/>
    <col min="3" max="4" width="14.88671875" bestFit="1" customWidth="1"/>
    <col min="5" max="5" width="11.5546875" customWidth="1"/>
    <col min="6" max="6" width="12.109375" customWidth="1"/>
    <col min="7" max="7" width="20.5546875" bestFit="1" customWidth="1"/>
    <col min="8" max="8" width="11" customWidth="1"/>
    <col min="9" max="9" width="12.44140625" customWidth="1"/>
    <col min="10" max="10" width="14.5546875" bestFit="1" customWidth="1"/>
    <col min="12" max="12" width="11.88671875" bestFit="1" customWidth="1"/>
    <col min="13" max="13" width="17.33203125" bestFit="1" customWidth="1"/>
  </cols>
  <sheetData>
    <row r="1" spans="1:9" x14ac:dyDescent="0.3">
      <c r="A1" s="7" t="s">
        <v>46</v>
      </c>
      <c r="B1" s="7" t="s">
        <v>5</v>
      </c>
      <c r="C1" s="7" t="s">
        <v>49</v>
      </c>
      <c r="D1" s="7" t="s">
        <v>48</v>
      </c>
      <c r="G1" s="7" t="s">
        <v>73</v>
      </c>
      <c r="H1" s="19"/>
      <c r="I1" s="7" t="s">
        <v>75</v>
      </c>
    </row>
    <row r="2" spans="1:9" x14ac:dyDescent="0.3">
      <c r="A2" s="10" t="s">
        <v>50</v>
      </c>
      <c r="B2" s="18" t="s">
        <v>0</v>
      </c>
      <c r="C2" s="18">
        <v>250</v>
      </c>
      <c r="D2" s="18">
        <v>800</v>
      </c>
      <c r="F2" s="10" t="s">
        <v>69</v>
      </c>
      <c r="G2" s="8">
        <v>2</v>
      </c>
      <c r="H2" s="1"/>
      <c r="I2" s="8">
        <v>2</v>
      </c>
    </row>
    <row r="3" spans="1:9" x14ac:dyDescent="0.3">
      <c r="A3" s="10" t="s">
        <v>45</v>
      </c>
      <c r="B3" s="8" t="s">
        <v>1</v>
      </c>
      <c r="C3" s="8">
        <v>112.76</v>
      </c>
      <c r="D3" s="8">
        <v>908</v>
      </c>
      <c r="F3" s="10" t="s">
        <v>68</v>
      </c>
      <c r="G3" s="8">
        <v>2000</v>
      </c>
      <c r="H3" s="1"/>
      <c r="I3" s="8">
        <v>4</v>
      </c>
    </row>
    <row r="4" spans="1:9" x14ac:dyDescent="0.3">
      <c r="A4" s="10" t="s">
        <v>47</v>
      </c>
      <c r="B4" s="8" t="s">
        <v>2</v>
      </c>
      <c r="C4" s="8">
        <v>47</v>
      </c>
      <c r="D4" s="8">
        <v>864</v>
      </c>
      <c r="I4" s="8">
        <v>6</v>
      </c>
    </row>
    <row r="5" spans="1:9" x14ac:dyDescent="0.3">
      <c r="G5" s="7" t="s">
        <v>71</v>
      </c>
    </row>
    <row r="6" spans="1:9" x14ac:dyDescent="0.3">
      <c r="G6" s="8">
        <v>20000</v>
      </c>
    </row>
    <row r="8" spans="1:9" x14ac:dyDescent="0.3">
      <c r="G8" s="7" t="s">
        <v>72</v>
      </c>
    </row>
    <row r="9" spans="1:9" x14ac:dyDescent="0.3">
      <c r="G9" s="8">
        <v>48</v>
      </c>
    </row>
    <row r="11" spans="1:9" x14ac:dyDescent="0.3">
      <c r="G11" s="7" t="s">
        <v>70</v>
      </c>
    </row>
    <row r="12" spans="1:9" x14ac:dyDescent="0.3">
      <c r="G12" s="8">
        <v>25</v>
      </c>
    </row>
    <row r="14" spans="1:9" x14ac:dyDescent="0.3">
      <c r="G14" s="7" t="s">
        <v>74</v>
      </c>
    </row>
    <row r="15" spans="1:9" x14ac:dyDescent="0.3">
      <c r="G15" s="8">
        <v>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12B9-74BC-45F6-9853-9ED9D014A6CD}">
  <dimension ref="A2:B9"/>
  <sheetViews>
    <sheetView workbookViewId="0">
      <selection activeCell="B2" sqref="B2"/>
    </sheetView>
  </sheetViews>
  <sheetFormatPr baseColWidth="10" defaultRowHeight="14.4" x14ac:dyDescent="0.3"/>
  <cols>
    <col min="1" max="1" width="12.33203125" bestFit="1" customWidth="1"/>
  </cols>
  <sheetData>
    <row r="2" spans="1:2" x14ac:dyDescent="0.3">
      <c r="A2" t="s">
        <v>0</v>
      </c>
      <c r="B2">
        <v>0.2</v>
      </c>
    </row>
    <row r="3" spans="1:2" x14ac:dyDescent="0.3">
      <c r="A3" t="s">
        <v>1</v>
      </c>
      <c r="B3">
        <v>0.35</v>
      </c>
    </row>
    <row r="4" spans="1:2" x14ac:dyDescent="0.3">
      <c r="A4" t="s">
        <v>2</v>
      </c>
      <c r="B4">
        <v>0.45</v>
      </c>
    </row>
    <row r="5" spans="1:2" x14ac:dyDescent="0.3">
      <c r="B5">
        <f>SUM(B2:B4)</f>
        <v>1</v>
      </c>
    </row>
    <row r="8" spans="1:2" x14ac:dyDescent="0.3">
      <c r="A8" t="s">
        <v>4</v>
      </c>
      <c r="B8">
        <v>0.3</v>
      </c>
    </row>
    <row r="9" spans="1:2" x14ac:dyDescent="0.3">
      <c r="A9" t="s">
        <v>3</v>
      </c>
      <c r="B9">
        <v>0.05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A d 1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B 8 B 3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d 1 V y i K R 7 g O A A A A E Q A A A B M A H A B G b 3 J t d W x h c y 9 T Z W N 0 a W 9 u M S 5 t I K I Y A C i g F A A A A A A A A A A A A A A A A A A A A A A A A A A A A C t O T S 7 J z M 9 T C I b Q h t Y A U E s B A i 0 A F A A C A A g A f A d 1 V 0 6 b U 9 G m A A A A 9 w A A A B I A A A A A A A A A A A A A A A A A A A A A A E N v b m Z p Z y 9 Q Y W N r Y W d l L n h t b F B L A Q I t A B Q A A g A I A H w H d V c P y u m r p A A A A O k A A A A T A A A A A A A A A A A A A A A A A P I A A A B b Q 2 9 u d G V u d F 9 U e X B l c 1 0 u e G 1 s U E s B A i 0 A F A A C A A g A f A d 1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u B S r v P 1 / 5 P q + 0 O B 8 D 8 S w k A A A A A A g A A A A A A E G Y A A A A B A A A g A A A A r 6 V Z B k 9 j 8 4 I t U m i 5 C b n B y X M D 9 p B f Z E c w w + x i U a + T q S I A A A A A D o A A A A A C A A A g A A A A F r i t O C H s V g b B c 0 y d O Y 5 3 / 4 H A M f d N Q 1 a Z u y w f Y q 8 C x t V Q A A A A n a y 1 l U U f Q o 7 T d D 4 t c M K 0 M I E + q g w Z 1 c 5 u 2 o 3 T C E J B a b S I 4 6 i v A A A A B r k p S v W g O L Z G M K e s z h Y o t G 5 P A d S O x Z c O I w 0 R J 4 c z d 8 t e 8 q U J s C + a x A Z A A A A A D M / V G 0 w j K Q B E U 2 1 U k 1 U 3 f F S I x Q 3 1 / R S D K U C 6 b k p s w M C M Y Z A f D H M 0 j K x p + x q Z c j g F y N x z 4 l l H h K T Z J 0 u S o 4 4 T Q w = = < / D a t a M a s h u p > 
</file>

<file path=customXml/itemProps1.xml><?xml version="1.0" encoding="utf-8"?>
<ds:datastoreItem xmlns:ds="http://schemas.openxmlformats.org/officeDocument/2006/customXml" ds:itemID="{1438D56C-B6F3-4978-BD1D-647CCCA2B2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Ciudades</vt:lpstr>
      <vt:lpstr>Aviones</vt:lpstr>
      <vt:lpstr>Coeficientes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Vergara Moreno</dc:creator>
  <cp:lastModifiedBy>josue campos lopez</cp:lastModifiedBy>
  <dcterms:created xsi:type="dcterms:W3CDTF">2023-11-20T23:15:00Z</dcterms:created>
  <dcterms:modified xsi:type="dcterms:W3CDTF">2024-01-19T14:48:01Z</dcterms:modified>
</cp:coreProperties>
</file>