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ni Sefia\Documents\"/>
    </mc:Choice>
  </mc:AlternateContent>
  <xr:revisionPtr revIDLastSave="0" documentId="13_ncr:1_{15F78B3E-8E0F-4975-B4A8-1808C1CDC68E}" xr6:coauthVersionLast="47" xr6:coauthVersionMax="47" xr10:uidLastSave="{00000000-0000-0000-0000-000000000000}"/>
  <bookViews>
    <workbookView xWindow="228" yWindow="0" windowWidth="12264" windowHeight="12360" xr2:uid="{48D27177-7E48-4541-ACF3-877EFE60A12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51" i="1" l="1"/>
  <c r="E47" i="1"/>
  <c r="E48" i="1"/>
  <c r="E49" i="1"/>
  <c r="E50" i="1"/>
  <c r="E46" i="1"/>
  <c r="J36" i="1"/>
  <c r="J37" i="1"/>
  <c r="J38" i="1"/>
  <c r="J39" i="1"/>
  <c r="J35" i="1"/>
  <c r="E25" i="1" l="1"/>
  <c r="F16" i="1"/>
  <c r="E27" i="1" s="1"/>
  <c r="E26" i="1" l="1"/>
  <c r="E23" i="1"/>
  <c r="E24" i="1"/>
  <c r="E28" i="1" l="1"/>
</calcChain>
</file>

<file path=xl/sharedStrings.xml><?xml version="1.0" encoding="utf-8"?>
<sst xmlns="http://schemas.openxmlformats.org/spreadsheetml/2006/main" count="74" uniqueCount="66">
  <si>
    <t>SPK PEMILIHAN RENTAL MOBIL</t>
  </si>
  <si>
    <t>ID Mobil</t>
  </si>
  <si>
    <t>Harga Sewa (C1)</t>
  </si>
  <si>
    <t>Tahun Produksi Mobil (C2)</t>
  </si>
  <si>
    <t>Jumlah Kapasitas (C3)</t>
  </si>
  <si>
    <t>Kekuatan Mesin (C4)</t>
  </si>
  <si>
    <t>Konsumsi Bahan Bakar (C5)</t>
  </si>
  <si>
    <t>A1</t>
  </si>
  <si>
    <t>A2</t>
  </si>
  <si>
    <t>A3</t>
  </si>
  <si>
    <t>A4</t>
  </si>
  <si>
    <t>A5</t>
  </si>
  <si>
    <t>Rp. 600.000</t>
  </si>
  <si>
    <t>Rp. 700.000</t>
  </si>
  <si>
    <t>Rp. 450.000</t>
  </si>
  <si>
    <t>Rp. 500.000</t>
  </si>
  <si>
    <t>Rp. 400.000</t>
  </si>
  <si>
    <t>6 Kursi</t>
  </si>
  <si>
    <t>7 Kursi</t>
  </si>
  <si>
    <t>5 Kursi</t>
  </si>
  <si>
    <t>8 Kursi</t>
  </si>
  <si>
    <t>9 Kursi</t>
  </si>
  <si>
    <t>1600 cc</t>
  </si>
  <si>
    <t>1700 cc</t>
  </si>
  <si>
    <t>2000 cc</t>
  </si>
  <si>
    <t>1800 cc</t>
  </si>
  <si>
    <t>17 km/l</t>
  </si>
  <si>
    <t>13 km/l</t>
  </si>
  <si>
    <t>14 km/l</t>
  </si>
  <si>
    <t>19 km/l</t>
  </si>
  <si>
    <t>Bobot</t>
  </si>
  <si>
    <t>Harga Sewa</t>
  </si>
  <si>
    <t>Tahun Produksi</t>
  </si>
  <si>
    <t>Jumlah Kapasitas</t>
  </si>
  <si>
    <t>Kekuatan Mesin</t>
  </si>
  <si>
    <t>Konsumsi Bahan Bakar</t>
  </si>
  <si>
    <t>Total</t>
  </si>
  <si>
    <t>Nilai</t>
  </si>
  <si>
    <t>W1</t>
  </si>
  <si>
    <t>W2</t>
  </si>
  <si>
    <t>W3</t>
  </si>
  <si>
    <t>W4</t>
  </si>
  <si>
    <t>W5</t>
  </si>
  <si>
    <t>∑W</t>
  </si>
  <si>
    <t>Vektor (Si)</t>
  </si>
  <si>
    <t>S1</t>
  </si>
  <si>
    <t>S2</t>
  </si>
  <si>
    <t>S3</t>
  </si>
  <si>
    <t>S4</t>
  </si>
  <si>
    <t>S5</t>
  </si>
  <si>
    <t>Nilai (Si)</t>
  </si>
  <si>
    <t>Preferensi (Vi)</t>
  </si>
  <si>
    <t>Nilai (Vi)</t>
  </si>
  <si>
    <t>V1</t>
  </si>
  <si>
    <t>V2</t>
  </si>
  <si>
    <t>V3</t>
  </si>
  <si>
    <t>V4</t>
  </si>
  <si>
    <t>V5</t>
  </si>
  <si>
    <t>Tertinggi</t>
  </si>
  <si>
    <t>Nama</t>
  </si>
  <si>
    <t>NIM</t>
  </si>
  <si>
    <t>Kelas</t>
  </si>
  <si>
    <t>Roni Sefia</t>
  </si>
  <si>
    <t>201011401617.</t>
  </si>
  <si>
    <t>07TPLP016</t>
  </si>
  <si>
    <r>
      <t xml:space="preserve">Nilai Tertinggi adalah V4 dengan Nilai Preferensinya adalah </t>
    </r>
    <r>
      <rPr>
        <b/>
        <sz val="12"/>
        <color theme="1"/>
        <rFont val="Times New Roman"/>
        <family val="1"/>
      </rPr>
      <t xml:space="preserve">0,211653483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</si>
</sst>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1" xfId="0" applyFont="1" applyBorder="1"/>
    <xf numFmtId="0" fontId="2" fillId="0" borderId="2" xfId="0" applyFont="1" applyBorder="1"/>
    <xf numFmtId="0" fontId="2" fillId="0" borderId="6" xfId="0" applyFont="1" applyBorder="1"/>
    <xf numFmtId="0" fontId="2" fillId="0" borderId="7" xfId="0" applyFont="1" applyBorder="1"/>
    <xf numFmtId="0" fontId="2" fillId="0" borderId="1" xfId="0" applyFont="1" applyBorder="1"/>
    <xf numFmtId="0" fontId="2" fillId="0" borderId="4" xfId="0" applyFont="1" applyBorder="1"/>
    <xf numFmtId="3" fontId="2" fillId="0" borderId="1" xfId="0" applyNumberFormat="1" applyFont="1" applyBorder="1"/>
    <xf numFmtId="0" fontId="1" fillId="0" borderId="3" xfId="0" applyFont="1" applyBorder="1"/>
    <xf numFmtId="0" fontId="2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5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e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0</xdr:colOff>
      <xdr:row>18</xdr:row>
      <xdr:rowOff>0</xdr:rowOff>
    </xdr:from>
    <xdr:to>
      <xdr:col>3</xdr:col>
      <xdr:colOff>509750</xdr:colOff>
      <xdr:row>19</xdr:row>
      <xdr:rowOff>155553</xdr:rowOff>
    </xdr:to>
    <xdr:pic>
      <xdr:nvPicPr>
        <xdr:cNvPr id="2" name="Picture 1" descr="weighted-product-4">
          <a:extLst>
            <a:ext uri="{FF2B5EF4-FFF2-40B4-BE49-F238E27FC236}">
              <a16:creationId xmlns:a16="http://schemas.microsoft.com/office/drawing/2014/main" id="{A49F5277-C8E8-40E8-B563-25FFE2E3E25F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8507" t="20063" r="53876" b="10972"/>
        <a:stretch/>
      </xdr:blipFill>
      <xdr:spPr bwMode="auto">
        <a:xfrm>
          <a:off x="1828800" y="3291840"/>
          <a:ext cx="509750" cy="35367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7620</xdr:colOff>
      <xdr:row>30</xdr:row>
      <xdr:rowOff>7620</xdr:rowOff>
    </xdr:from>
    <xdr:to>
      <xdr:col>4</xdr:col>
      <xdr:colOff>142546</xdr:colOff>
      <xdr:row>32</xdr:row>
      <xdr:rowOff>53340</xdr:rowOff>
    </xdr:to>
    <xdr:pic>
      <xdr:nvPicPr>
        <xdr:cNvPr id="3" name="Picture 2" descr="weighted-product-5">
          <a:extLst>
            <a:ext uri="{FF2B5EF4-FFF2-40B4-BE49-F238E27FC236}">
              <a16:creationId xmlns:a16="http://schemas.microsoft.com/office/drawing/2014/main" id="{819E5D8D-30A2-41A4-B149-301B4C6A1A2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36420" y="5494020"/>
          <a:ext cx="1133146" cy="4419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40</xdr:row>
      <xdr:rowOff>0</xdr:rowOff>
    </xdr:from>
    <xdr:to>
      <xdr:col>4</xdr:col>
      <xdr:colOff>329040</xdr:colOff>
      <xdr:row>42</xdr:row>
      <xdr:rowOff>76397</xdr:rowOff>
    </xdr:to>
    <xdr:pic>
      <xdr:nvPicPr>
        <xdr:cNvPr id="4" name="Picture 3" descr="contoh perhitungan weighted product 8">
          <a:extLst>
            <a:ext uri="{FF2B5EF4-FFF2-40B4-BE49-F238E27FC236}">
              <a16:creationId xmlns:a16="http://schemas.microsoft.com/office/drawing/2014/main" id="{593EF0A5-BC61-4E3B-AC5C-F37CDEBCE17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7315200"/>
          <a:ext cx="1327260" cy="47263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D8CF53-9718-4383-9949-AEEBB73CEDE8}">
  <dimension ref="D1:O53"/>
  <sheetViews>
    <sheetView tabSelected="1" topLeftCell="D1" zoomScale="81" zoomScaleNormal="81" workbookViewId="0">
      <selection activeCell="D10" sqref="D10:F10"/>
    </sheetView>
  </sheetViews>
  <sheetFormatPr defaultRowHeight="15.6" x14ac:dyDescent="0.3"/>
  <cols>
    <col min="1" max="3" width="8.88671875" style="2"/>
    <col min="4" max="4" width="14.5546875" style="2" customWidth="1"/>
    <col min="5" max="5" width="18.6640625" style="2" customWidth="1"/>
    <col min="6" max="6" width="26.5546875" style="2" customWidth="1"/>
    <col min="7" max="7" width="22" style="2" customWidth="1"/>
    <col min="8" max="8" width="20.5546875" style="2" customWidth="1"/>
    <col min="9" max="9" width="27.88671875" style="2" customWidth="1"/>
    <col min="10" max="16384" width="8.88671875" style="2"/>
  </cols>
  <sheetData>
    <row r="1" spans="4:15" x14ac:dyDescent="0.3">
      <c r="D1" s="1"/>
      <c r="E1" s="12" t="s">
        <v>0</v>
      </c>
      <c r="F1" s="12"/>
      <c r="G1" s="12"/>
      <c r="H1" s="12"/>
      <c r="I1" s="12"/>
      <c r="J1" s="12"/>
      <c r="K1" s="12"/>
    </row>
    <row r="2" spans="4:15" x14ac:dyDescent="0.3">
      <c r="O2" s="6"/>
    </row>
    <row r="3" spans="4:15" x14ac:dyDescent="0.3">
      <c r="D3" s="3" t="s">
        <v>1</v>
      </c>
      <c r="E3" s="3" t="s">
        <v>2</v>
      </c>
      <c r="F3" s="3" t="s">
        <v>3</v>
      </c>
      <c r="G3" s="3" t="s">
        <v>4</v>
      </c>
      <c r="H3" s="3" t="s">
        <v>5</v>
      </c>
      <c r="I3" s="3" t="s">
        <v>6</v>
      </c>
      <c r="O3" s="6"/>
    </row>
    <row r="4" spans="4:15" x14ac:dyDescent="0.3">
      <c r="D4" s="7" t="s">
        <v>7</v>
      </c>
      <c r="E4" s="7" t="s">
        <v>12</v>
      </c>
      <c r="F4" s="7">
        <v>2015</v>
      </c>
      <c r="G4" s="7" t="s">
        <v>17</v>
      </c>
      <c r="H4" s="7" t="s">
        <v>24</v>
      </c>
      <c r="I4" s="7" t="s">
        <v>29</v>
      </c>
      <c r="K4" s="3" t="s">
        <v>59</v>
      </c>
      <c r="L4" s="4" t="s">
        <v>62</v>
      </c>
      <c r="M4" s="5"/>
      <c r="O4" s="6"/>
    </row>
    <row r="5" spans="4:15" x14ac:dyDescent="0.3">
      <c r="D5" s="7" t="s">
        <v>8</v>
      </c>
      <c r="E5" s="7" t="s">
        <v>13</v>
      </c>
      <c r="F5" s="7">
        <v>2017</v>
      </c>
      <c r="G5" s="7" t="s">
        <v>19</v>
      </c>
      <c r="H5" s="7" t="s">
        <v>23</v>
      </c>
      <c r="I5" s="7" t="s">
        <v>26</v>
      </c>
      <c r="K5" s="3" t="s">
        <v>60</v>
      </c>
      <c r="L5" s="4" t="s">
        <v>63</v>
      </c>
      <c r="M5" s="5"/>
    </row>
    <row r="6" spans="4:15" x14ac:dyDescent="0.3">
      <c r="D6" s="7" t="s">
        <v>9</v>
      </c>
      <c r="E6" s="7" t="s">
        <v>14</v>
      </c>
      <c r="F6" s="7">
        <v>2016</v>
      </c>
      <c r="G6" s="7" t="s">
        <v>20</v>
      </c>
      <c r="H6" s="7" t="s">
        <v>22</v>
      </c>
      <c r="I6" s="7" t="s">
        <v>27</v>
      </c>
      <c r="K6" s="3" t="s">
        <v>61</v>
      </c>
      <c r="L6" s="7" t="s">
        <v>64</v>
      </c>
      <c r="M6" s="4"/>
    </row>
    <row r="7" spans="4:15" x14ac:dyDescent="0.3">
      <c r="D7" s="7" t="s">
        <v>10</v>
      </c>
      <c r="E7" s="7" t="s">
        <v>15</v>
      </c>
      <c r="F7" s="7">
        <v>2018</v>
      </c>
      <c r="G7" s="7" t="s">
        <v>21</v>
      </c>
      <c r="H7" s="7" t="s">
        <v>25</v>
      </c>
      <c r="I7" s="7" t="s">
        <v>28</v>
      </c>
    </row>
    <row r="8" spans="4:15" x14ac:dyDescent="0.3">
      <c r="D8" s="7" t="s">
        <v>11</v>
      </c>
      <c r="E8" s="7" t="s">
        <v>16</v>
      </c>
      <c r="F8" s="7">
        <v>2019</v>
      </c>
      <c r="G8" s="7" t="s">
        <v>18</v>
      </c>
      <c r="H8" s="7" t="s">
        <v>22</v>
      </c>
      <c r="I8" s="7" t="s">
        <v>27</v>
      </c>
    </row>
    <row r="10" spans="4:15" x14ac:dyDescent="0.3">
      <c r="D10" s="13" t="s">
        <v>30</v>
      </c>
      <c r="E10" s="14"/>
      <c r="F10" s="15"/>
    </row>
    <row r="11" spans="4:15" x14ac:dyDescent="0.3">
      <c r="D11" s="16" t="s">
        <v>31</v>
      </c>
      <c r="E11" s="17"/>
      <c r="F11" s="7">
        <v>5</v>
      </c>
    </row>
    <row r="12" spans="4:15" x14ac:dyDescent="0.3">
      <c r="D12" s="16" t="s">
        <v>32</v>
      </c>
      <c r="E12" s="17"/>
      <c r="F12" s="7">
        <v>3</v>
      </c>
    </row>
    <row r="13" spans="4:15" x14ac:dyDescent="0.3">
      <c r="D13" s="16" t="s">
        <v>33</v>
      </c>
      <c r="E13" s="17"/>
      <c r="F13" s="7">
        <v>4</v>
      </c>
    </row>
    <row r="14" spans="4:15" x14ac:dyDescent="0.3">
      <c r="D14" s="16" t="s">
        <v>34</v>
      </c>
      <c r="E14" s="17"/>
      <c r="F14" s="7">
        <v>3</v>
      </c>
    </row>
    <row r="15" spans="4:15" x14ac:dyDescent="0.3">
      <c r="D15" s="16" t="s">
        <v>35</v>
      </c>
      <c r="E15" s="17"/>
      <c r="F15" s="7">
        <v>4</v>
      </c>
    </row>
    <row r="16" spans="4:15" x14ac:dyDescent="0.3">
      <c r="D16" s="13" t="s">
        <v>36</v>
      </c>
      <c r="E16" s="15"/>
      <c r="F16" s="3">
        <f>SUM(F11:F15)</f>
        <v>19</v>
      </c>
    </row>
    <row r="19" spans="4:5" x14ac:dyDescent="0.3">
      <c r="D19" s="11"/>
      <c r="E19" s="11"/>
    </row>
    <row r="20" spans="4:5" x14ac:dyDescent="0.3">
      <c r="D20" s="11"/>
      <c r="E20" s="11"/>
    </row>
    <row r="21" spans="4:5" x14ac:dyDescent="0.3">
      <c r="D21" s="11"/>
      <c r="E21" s="11"/>
    </row>
    <row r="22" spans="4:5" x14ac:dyDescent="0.3">
      <c r="D22" s="3" t="s">
        <v>30</v>
      </c>
      <c r="E22" s="3" t="s">
        <v>37</v>
      </c>
    </row>
    <row r="23" spans="4:5" x14ac:dyDescent="0.3">
      <c r="D23" s="7" t="s">
        <v>38</v>
      </c>
      <c r="E23" s="7">
        <f>F11/F16</f>
        <v>0.26315789473684209</v>
      </c>
    </row>
    <row r="24" spans="4:5" x14ac:dyDescent="0.3">
      <c r="D24" s="7" t="s">
        <v>39</v>
      </c>
      <c r="E24" s="7">
        <f>F12/F16</f>
        <v>0.15789473684210525</v>
      </c>
    </row>
    <row r="25" spans="4:5" x14ac:dyDescent="0.3">
      <c r="D25" s="7" t="s">
        <v>40</v>
      </c>
      <c r="E25" s="7">
        <f>F13/F16</f>
        <v>0.21052631578947367</v>
      </c>
    </row>
    <row r="26" spans="4:5" x14ac:dyDescent="0.3">
      <c r="D26" s="7" t="s">
        <v>41</v>
      </c>
      <c r="E26" s="7">
        <f>F14/F16</f>
        <v>0.15789473684210525</v>
      </c>
    </row>
    <row r="27" spans="4:5" x14ac:dyDescent="0.3">
      <c r="D27" s="7" t="s">
        <v>42</v>
      </c>
      <c r="E27" s="7">
        <f>F15/F16</f>
        <v>0.21052631578947367</v>
      </c>
    </row>
    <row r="28" spans="4:5" x14ac:dyDescent="0.3">
      <c r="D28" s="3" t="s">
        <v>43</v>
      </c>
      <c r="E28" s="3">
        <f>SUM(E23:E27)</f>
        <v>1</v>
      </c>
    </row>
    <row r="31" spans="4:5" x14ac:dyDescent="0.3">
      <c r="D31" s="11"/>
      <c r="E31" s="11"/>
    </row>
    <row r="32" spans="4:5" x14ac:dyDescent="0.3">
      <c r="D32" s="11"/>
      <c r="E32" s="11"/>
    </row>
    <row r="33" spans="4:10" x14ac:dyDescent="0.3">
      <c r="D33" s="11"/>
      <c r="E33" s="11"/>
    </row>
    <row r="34" spans="4:10" x14ac:dyDescent="0.3">
      <c r="D34" s="3" t="s">
        <v>44</v>
      </c>
      <c r="E34" s="3" t="s">
        <v>2</v>
      </c>
      <c r="F34" s="3" t="s">
        <v>3</v>
      </c>
      <c r="G34" s="3" t="s">
        <v>4</v>
      </c>
      <c r="H34" s="3" t="s">
        <v>5</v>
      </c>
      <c r="I34" s="3" t="s">
        <v>6</v>
      </c>
      <c r="J34" s="3" t="s">
        <v>50</v>
      </c>
    </row>
    <row r="35" spans="4:10" x14ac:dyDescent="0.3">
      <c r="D35" s="7" t="s">
        <v>45</v>
      </c>
      <c r="E35" s="9">
        <v>600000</v>
      </c>
      <c r="F35" s="7">
        <v>2015</v>
      </c>
      <c r="G35" s="7">
        <v>6</v>
      </c>
      <c r="H35" s="7">
        <v>2000</v>
      </c>
      <c r="I35" s="7">
        <v>19</v>
      </c>
      <c r="J35" s="7">
        <f>(E35^-$E$23)*(F35^$E$24)*(G35^$E$25)*(H35^$E$26)*(I35^$E$27)</f>
        <v>0.90242139619962114</v>
      </c>
    </row>
    <row r="36" spans="4:10" x14ac:dyDescent="0.3">
      <c r="D36" s="7" t="s">
        <v>46</v>
      </c>
      <c r="E36" s="9">
        <v>700000</v>
      </c>
      <c r="F36" s="7">
        <v>2017</v>
      </c>
      <c r="G36" s="7">
        <v>5</v>
      </c>
      <c r="H36" s="7">
        <v>1700</v>
      </c>
      <c r="I36" s="7">
        <v>17</v>
      </c>
      <c r="J36" s="7">
        <f t="shared" ref="J36:J39" si="0">(E36^-$E$23)*(F36^$E$24)*(G36^$E$25)*(H36^$E$26)*(I36^$E$27)</f>
        <v>0.79410204378062399</v>
      </c>
    </row>
    <row r="37" spans="4:10" x14ac:dyDescent="0.3">
      <c r="D37" s="7" t="s">
        <v>47</v>
      </c>
      <c r="E37" s="9">
        <v>450000</v>
      </c>
      <c r="F37" s="7">
        <v>2016</v>
      </c>
      <c r="G37" s="7">
        <v>8</v>
      </c>
      <c r="H37" s="7">
        <v>1600</v>
      </c>
      <c r="I37" s="7">
        <v>13</v>
      </c>
      <c r="J37" s="7">
        <f t="shared" si="0"/>
        <v>0.92177821061858567</v>
      </c>
    </row>
    <row r="38" spans="4:10" x14ac:dyDescent="0.3">
      <c r="D38" s="7" t="s">
        <v>48</v>
      </c>
      <c r="E38" s="9">
        <v>500000</v>
      </c>
      <c r="F38" s="7">
        <v>2018</v>
      </c>
      <c r="G38" s="7">
        <v>9</v>
      </c>
      <c r="H38" s="7">
        <v>1800</v>
      </c>
      <c r="I38" s="7">
        <v>14</v>
      </c>
      <c r="J38" s="7">
        <f t="shared" si="0"/>
        <v>0.95120555270545337</v>
      </c>
    </row>
    <row r="39" spans="4:10" x14ac:dyDescent="0.3">
      <c r="D39" s="7" t="s">
        <v>49</v>
      </c>
      <c r="E39" s="9">
        <v>400000</v>
      </c>
      <c r="F39" s="7">
        <v>2019</v>
      </c>
      <c r="G39" s="7">
        <v>7</v>
      </c>
      <c r="H39" s="7">
        <v>1600</v>
      </c>
      <c r="I39" s="7">
        <v>13</v>
      </c>
      <c r="J39" s="7">
        <f t="shared" si="0"/>
        <v>0.92465721778829024</v>
      </c>
    </row>
    <row r="41" spans="4:10" x14ac:dyDescent="0.3">
      <c r="D41" s="11"/>
      <c r="E41" s="11"/>
    </row>
    <row r="42" spans="4:10" x14ac:dyDescent="0.3">
      <c r="D42" s="11"/>
      <c r="E42" s="11"/>
    </row>
    <row r="43" spans="4:10" x14ac:dyDescent="0.3">
      <c r="D43" s="11"/>
      <c r="E43" s="11"/>
    </row>
    <row r="45" spans="4:10" x14ac:dyDescent="0.3">
      <c r="D45" s="3" t="s">
        <v>51</v>
      </c>
      <c r="E45" s="3" t="s">
        <v>52</v>
      </c>
    </row>
    <row r="46" spans="4:10" x14ac:dyDescent="0.3">
      <c r="D46" s="7" t="s">
        <v>53</v>
      </c>
      <c r="E46" s="7">
        <f>J35/SUM($J$35:$J$39)</f>
        <v>0.20079848257537361</v>
      </c>
    </row>
    <row r="47" spans="4:10" x14ac:dyDescent="0.3">
      <c r="D47" s="7" t="s">
        <v>54</v>
      </c>
      <c r="E47" s="7">
        <f t="shared" ref="E47:E50" si="1">J36/SUM($J$35:$J$39)</f>
        <v>0.176696259721528</v>
      </c>
    </row>
    <row r="48" spans="4:10" x14ac:dyDescent="0.3">
      <c r="D48" s="7" t="s">
        <v>55</v>
      </c>
      <c r="E48" s="7">
        <f t="shared" si="1"/>
        <v>0.20510558231745618</v>
      </c>
    </row>
    <row r="49" spans="4:7" x14ac:dyDescent="0.3">
      <c r="D49" s="7" t="s">
        <v>56</v>
      </c>
      <c r="E49" s="7">
        <f t="shared" si="1"/>
        <v>0.21165348295695116</v>
      </c>
    </row>
    <row r="50" spans="4:7" x14ac:dyDescent="0.3">
      <c r="D50" s="7" t="s">
        <v>57</v>
      </c>
      <c r="E50" s="7">
        <f t="shared" si="1"/>
        <v>0.20574619242869119</v>
      </c>
    </row>
    <row r="51" spans="4:7" x14ac:dyDescent="0.3">
      <c r="D51" s="10" t="s">
        <v>58</v>
      </c>
      <c r="E51" s="3">
        <f>MAX(E46:E50)</f>
        <v>0.21165348295695116</v>
      </c>
    </row>
    <row r="52" spans="4:7" x14ac:dyDescent="0.3">
      <c r="D52" s="8"/>
      <c r="E52" s="8"/>
    </row>
    <row r="53" spans="4:7" x14ac:dyDescent="0.3">
      <c r="D53" s="11" t="s">
        <v>65</v>
      </c>
      <c r="E53" s="11"/>
      <c r="F53" s="11"/>
      <c r="G53" s="11"/>
    </row>
  </sheetData>
  <mergeCells count="12">
    <mergeCell ref="D41:E43"/>
    <mergeCell ref="D53:G53"/>
    <mergeCell ref="E1:K1"/>
    <mergeCell ref="D10:F10"/>
    <mergeCell ref="D11:E11"/>
    <mergeCell ref="D12:E12"/>
    <mergeCell ref="D13:E13"/>
    <mergeCell ref="D31:E33"/>
    <mergeCell ref="D14:E14"/>
    <mergeCell ref="D15:E15"/>
    <mergeCell ref="D16:E16"/>
    <mergeCell ref="D19:E21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Roni Sefia</dc:creator>
  <cp:lastModifiedBy>Roni Sefia</cp:lastModifiedBy>
  <dcterms:created xsi:type="dcterms:W3CDTF">2023-10-26T05:56:49Z</dcterms:created>
  <dcterms:modified xsi:type="dcterms:W3CDTF">2023-10-30T03:48:59Z</dcterms:modified>
</cp:coreProperties>
</file>