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988B121C-7DD9-4A02-AD6C-480369917EAB}" xr6:coauthVersionLast="47" xr6:coauthVersionMax="47" xr10:uidLastSave="{00000000-0000-0000-0000-000000000000}"/>
  <bookViews>
    <workbookView xWindow="38280" yWindow="-120" windowWidth="29040" windowHeight="15720" xr2:uid="{BBB4BFFF-CDFA-4D22-AC9A-158041581F29}"/>
  </bookViews>
  <sheets>
    <sheet name="R4Prices" sheetId="1" r:id="rId1"/>
  </sheets>
  <externalReferences>
    <externalReference r:id="rId2"/>
    <externalReference r:id="rId3"/>
  </externalReferences>
  <definedNames>
    <definedName name="_xlnm._FilterDatabase" localSheetId="0" hidden="1">'R4Prices'!$A$1:$U$542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V43" i="1"/>
  <c r="V44" i="1"/>
  <c r="V48" i="1"/>
  <c r="V50" i="1"/>
  <c r="V57" i="1"/>
  <c r="V65" i="1"/>
  <c r="V67" i="1"/>
  <c r="V72" i="1"/>
  <c r="V73" i="1"/>
  <c r="V74" i="1"/>
  <c r="V92" i="1"/>
  <c r="V129" i="1"/>
  <c r="V133" i="1"/>
  <c r="V137" i="1"/>
  <c r="V139" i="1"/>
  <c r="V145" i="1"/>
  <c r="V146" i="1"/>
  <c r="V149" i="1"/>
  <c r="V304" i="1"/>
  <c r="V305" i="1"/>
  <c r="V307" i="1"/>
  <c r="V309" i="1"/>
  <c r="V335" i="1"/>
  <c r="X332" i="1"/>
  <c r="V332" i="1" s="1"/>
  <c r="X331" i="1"/>
  <c r="V331" i="1" s="1"/>
  <c r="X343" i="1"/>
  <c r="X342" i="1"/>
  <c r="X341" i="1"/>
  <c r="X340" i="1"/>
  <c r="X339" i="1"/>
  <c r="X338" i="1"/>
  <c r="X337" i="1"/>
  <c r="X336" i="1"/>
  <c r="X335" i="1"/>
  <c r="X334" i="1"/>
  <c r="V334" i="1" s="1"/>
  <c r="X333" i="1"/>
  <c r="V333" i="1" s="1"/>
  <c r="X330" i="1"/>
  <c r="V330" i="1" s="1"/>
  <c r="X329" i="1"/>
  <c r="V329" i="1" s="1"/>
  <c r="X328" i="1"/>
  <c r="V328" i="1" s="1"/>
  <c r="X327" i="1"/>
  <c r="V327" i="1" s="1"/>
  <c r="X307" i="1"/>
  <c r="X306" i="1"/>
  <c r="V306" i="1" s="1"/>
  <c r="X311" i="1"/>
  <c r="V311" i="1" s="1"/>
  <c r="X310" i="1"/>
  <c r="V310" i="1" s="1"/>
  <c r="X309" i="1"/>
  <c r="X322" i="1"/>
  <c r="V322" i="1" s="1"/>
  <c r="X321" i="1"/>
  <c r="V321" i="1" s="1"/>
  <c r="X319" i="1"/>
  <c r="V319" i="1" s="1"/>
  <c r="X318" i="1"/>
  <c r="V318" i="1" s="1"/>
  <c r="X317" i="1"/>
  <c r="V317" i="1" s="1"/>
  <c r="X151" i="1"/>
  <c r="V151" i="1" s="1"/>
  <c r="X150" i="1"/>
  <c r="V150" i="1" s="1"/>
  <c r="X109" i="1"/>
  <c r="V109" i="1" s="1"/>
  <c r="X108" i="1"/>
  <c r="V108" i="1" s="1"/>
  <c r="X107" i="1"/>
  <c r="V107" i="1" s="1"/>
  <c r="X106" i="1"/>
  <c r="V106" i="1" s="1"/>
  <c r="X105" i="1"/>
  <c r="V105" i="1" s="1"/>
  <c r="X104" i="1"/>
  <c r="V104" i="1" s="1"/>
  <c r="X103" i="1"/>
  <c r="V103" i="1" s="1"/>
  <c r="X102" i="1"/>
  <c r="V102" i="1" s="1"/>
  <c r="X27" i="1"/>
  <c r="V27" i="1" s="1"/>
  <c r="X26" i="1"/>
  <c r="V26" i="1" s="1"/>
  <c r="X25" i="1"/>
  <c r="X23" i="1"/>
  <c r="V23" i="1" s="1"/>
  <c r="X22" i="1"/>
  <c r="V22" i="1" s="1"/>
  <c r="X21" i="1"/>
  <c r="V21" i="1" s="1"/>
  <c r="X20" i="1"/>
  <c r="V20" i="1" s="1"/>
  <c r="X19" i="1"/>
  <c r="V19" i="1" s="1"/>
  <c r="X17" i="1"/>
  <c r="V17" i="1" s="1"/>
  <c r="X16" i="1"/>
  <c r="V16" i="1" s="1"/>
  <c r="X15" i="1"/>
  <c r="V15" i="1" s="1"/>
  <c r="X145" i="1"/>
  <c r="X144" i="1"/>
  <c r="V144" i="1" s="1"/>
  <c r="X143" i="1"/>
  <c r="V143" i="1" s="1"/>
  <c r="X142" i="1"/>
  <c r="V142" i="1" s="1"/>
  <c r="X141" i="1"/>
  <c r="V141" i="1" s="1"/>
  <c r="X138" i="1"/>
  <c r="V138" i="1" s="1"/>
  <c r="X136" i="1"/>
  <c r="V136" i="1" s="1"/>
  <c r="X135" i="1"/>
  <c r="V135" i="1" s="1"/>
  <c r="X134" i="1"/>
  <c r="V134" i="1" s="1"/>
  <c r="X133" i="1"/>
  <c r="X132" i="1"/>
  <c r="V132" i="1" s="1"/>
  <c r="X131" i="1"/>
  <c r="V131" i="1" s="1"/>
  <c r="X130" i="1"/>
  <c r="V130" i="1" s="1"/>
  <c r="X137" i="1"/>
  <c r="X42" i="1"/>
  <c r="V42" i="1" s="1"/>
  <c r="X43" i="1"/>
  <c r="X41" i="1"/>
  <c r="V41" i="1" s="1"/>
  <c r="X40" i="1"/>
  <c r="V40" i="1" s="1"/>
  <c r="X39" i="1"/>
  <c r="V39" i="1" s="1"/>
  <c r="X38" i="1"/>
  <c r="V38" i="1" s="1"/>
  <c r="X37" i="1"/>
  <c r="V37" i="1" s="1"/>
  <c r="X36" i="1"/>
  <c r="V36" i="1" s="1"/>
  <c r="X35" i="1"/>
  <c r="V35" i="1" s="1"/>
  <c r="X34" i="1"/>
  <c r="V34" i="1" s="1"/>
  <c r="X121" i="1"/>
  <c r="V121" i="1" s="1"/>
  <c r="X122" i="1"/>
  <c r="V122" i="1" s="1"/>
  <c r="X123" i="1"/>
  <c r="V123" i="1" s="1"/>
  <c r="X95" i="1"/>
  <c r="V95" i="1" s="1"/>
  <c r="X94" i="1"/>
  <c r="V94" i="1" s="1"/>
  <c r="X71" i="1"/>
  <c r="V71" i="1" s="1"/>
  <c r="X70" i="1"/>
  <c r="V70" i="1" s="1"/>
  <c r="X69" i="1"/>
  <c r="V69" i="1" s="1"/>
  <c r="X68" i="1"/>
  <c r="V68" i="1" s="1"/>
  <c r="X66" i="1"/>
  <c r="V66" i="1" s="1"/>
  <c r="X65" i="1"/>
  <c r="X64" i="1"/>
  <c r="V64" i="1" s="1"/>
  <c r="X63" i="1"/>
  <c r="V63" i="1" s="1"/>
  <c r="X62" i="1"/>
  <c r="V62" i="1" s="1"/>
  <c r="X61" i="1"/>
  <c r="V61" i="1" s="1"/>
  <c r="X60" i="1"/>
  <c r="V60" i="1" s="1"/>
  <c r="X56" i="1"/>
  <c r="V56" i="1" s="1"/>
  <c r="X87" i="1"/>
  <c r="V87" i="1" s="1"/>
  <c r="X88" i="1"/>
  <c r="V88" i="1" s="1"/>
  <c r="X89" i="1"/>
  <c r="V89" i="1" s="1"/>
  <c r="X90" i="1"/>
  <c r="V90" i="1" s="1"/>
  <c r="X91" i="1"/>
  <c r="V91" i="1" s="1"/>
  <c r="X92" i="1"/>
  <c r="X93" i="1"/>
  <c r="V93" i="1" s="1"/>
  <c r="X49" i="1"/>
  <c r="V49" i="1" s="1"/>
  <c r="X48" i="1"/>
  <c r="X47" i="1"/>
  <c r="V47" i="1" s="1"/>
  <c r="X46" i="1"/>
  <c r="V46" i="1" s="1"/>
  <c r="X84" i="1"/>
  <c r="V84" i="1" s="1"/>
  <c r="X83" i="1"/>
  <c r="V83" i="1" s="1"/>
  <c r="X82" i="1"/>
  <c r="V82" i="1" s="1"/>
  <c r="X81" i="1"/>
  <c r="V81" i="1" s="1"/>
  <c r="X80" i="1"/>
  <c r="V80" i="1" s="1"/>
  <c r="X79" i="1"/>
  <c r="V79" i="1" s="1"/>
  <c r="X78" i="1"/>
  <c r="V78" i="1" s="1"/>
  <c r="X77" i="1"/>
  <c r="V77" i="1" s="1"/>
  <c r="X76" i="1"/>
  <c r="V76" i="1" s="1"/>
  <c r="X75" i="1"/>
  <c r="V75" i="1" s="1"/>
  <c r="X74" i="1"/>
  <c r="X73" i="1"/>
  <c r="X115" i="1"/>
  <c r="V115" i="1" s="1"/>
  <c r="X116" i="1"/>
  <c r="V116" i="1" s="1"/>
  <c r="X117" i="1"/>
  <c r="V117" i="1" s="1"/>
  <c r="X118" i="1"/>
  <c r="V118" i="1" s="1"/>
  <c r="X119" i="1"/>
  <c r="V119" i="1" s="1"/>
  <c r="X128" i="1"/>
  <c r="V128" i="1" s="1"/>
  <c r="X127" i="1"/>
  <c r="V127" i="1" s="1"/>
  <c r="X126" i="1"/>
  <c r="V126" i="1" s="1"/>
  <c r="X125" i="1"/>
  <c r="V125" i="1" s="1"/>
  <c r="X55" i="1"/>
  <c r="V55" i="1" s="1"/>
  <c r="X54" i="1"/>
  <c r="V54" i="1" s="1"/>
  <c r="X53" i="1"/>
  <c r="V53" i="1" s="1"/>
  <c r="X52" i="1"/>
  <c r="V52" i="1" s="1"/>
  <c r="X99" i="1"/>
  <c r="V99" i="1" s="1"/>
  <c r="X98" i="1"/>
  <c r="V98" i="1" s="1"/>
  <c r="X97" i="1"/>
  <c r="V97" i="1" s="1"/>
  <c r="X6" i="1"/>
  <c r="V6" i="1" s="1"/>
  <c r="X5" i="1"/>
  <c r="V5" i="1" s="1"/>
  <c r="X4" i="1"/>
  <c r="V4" i="1" s="1"/>
  <c r="X10" i="1"/>
  <c r="V10" i="1" s="1"/>
  <c r="X9" i="1"/>
  <c r="V9" i="1" s="1"/>
  <c r="X3" i="1"/>
  <c r="V3" i="1" s="1"/>
  <c r="X7" i="1"/>
  <c r="V7" i="1" s="1"/>
  <c r="X8" i="1"/>
  <c r="V8" i="1" s="1"/>
  <c r="X11" i="1"/>
  <c r="V11" i="1" s="1"/>
  <c r="X12" i="1"/>
  <c r="V12" i="1" s="1"/>
  <c r="X13" i="1"/>
  <c r="V13" i="1" s="1"/>
  <c r="X14" i="1"/>
  <c r="V14" i="1" s="1"/>
  <c r="X18" i="1"/>
  <c r="V18" i="1" s="1"/>
  <c r="X24" i="1"/>
  <c r="V24" i="1" s="1"/>
  <c r="X28" i="1"/>
  <c r="V28" i="1" s="1"/>
  <c r="X29" i="1"/>
  <c r="V29" i="1" s="1"/>
  <c r="X30" i="1"/>
  <c r="V30" i="1" s="1"/>
  <c r="X31" i="1"/>
  <c r="V31" i="1" s="1"/>
  <c r="X32" i="1"/>
  <c r="V32" i="1" s="1"/>
  <c r="X33" i="1"/>
  <c r="V33" i="1" s="1"/>
  <c r="X44" i="1"/>
  <c r="X45" i="1"/>
  <c r="V45" i="1" s="1"/>
  <c r="X50" i="1"/>
  <c r="X51" i="1"/>
  <c r="V51" i="1" s="1"/>
  <c r="X57" i="1"/>
  <c r="X58" i="1"/>
  <c r="V58" i="1" s="1"/>
  <c r="X59" i="1"/>
  <c r="V59" i="1" s="1"/>
  <c r="X67" i="1"/>
  <c r="X72" i="1"/>
  <c r="X85" i="1"/>
  <c r="V85" i="1" s="1"/>
  <c r="X86" i="1"/>
  <c r="V86" i="1" s="1"/>
  <c r="X96" i="1"/>
  <c r="V96" i="1" s="1"/>
  <c r="X100" i="1"/>
  <c r="V100" i="1" s="1"/>
  <c r="X101" i="1"/>
  <c r="V101" i="1" s="1"/>
  <c r="X110" i="1"/>
  <c r="V110" i="1" s="1"/>
  <c r="X111" i="1"/>
  <c r="V111" i="1" s="1"/>
  <c r="X112" i="1"/>
  <c r="V112" i="1" s="1"/>
  <c r="X113" i="1"/>
  <c r="V113" i="1" s="1"/>
  <c r="X114" i="1"/>
  <c r="V114" i="1" s="1"/>
  <c r="X120" i="1"/>
  <c r="V120" i="1" s="1"/>
  <c r="X124" i="1"/>
  <c r="V124" i="1" s="1"/>
  <c r="X129" i="1"/>
  <c r="X139" i="1"/>
  <c r="X140" i="1"/>
  <c r="V140" i="1" s="1"/>
  <c r="X146" i="1"/>
  <c r="X147" i="1"/>
  <c r="V147" i="1" s="1"/>
  <c r="X148" i="1"/>
  <c r="V148" i="1" s="1"/>
  <c r="X149" i="1"/>
  <c r="X153" i="1"/>
  <c r="X168" i="1"/>
  <c r="X169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70" i="1"/>
  <c r="X171" i="1"/>
  <c r="X172" i="1"/>
  <c r="X173" i="1"/>
  <c r="X174" i="1"/>
  <c r="X175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2" i="1"/>
  <c r="X303" i="1"/>
  <c r="X304" i="1"/>
  <c r="X305" i="1"/>
  <c r="X308" i="1"/>
  <c r="V308" i="1" s="1"/>
  <c r="X312" i="1"/>
  <c r="V312" i="1" s="1"/>
  <c r="X313" i="1"/>
  <c r="V313" i="1" s="1"/>
  <c r="X314" i="1"/>
  <c r="V314" i="1" s="1"/>
  <c r="X315" i="1"/>
  <c r="V315" i="1" s="1"/>
  <c r="X316" i="1"/>
  <c r="V316" i="1" s="1"/>
  <c r="X320" i="1"/>
  <c r="V320" i="1" s="1"/>
  <c r="X323" i="1"/>
  <c r="V323" i="1" s="1"/>
  <c r="X324" i="1"/>
  <c r="V324" i="1" s="1"/>
  <c r="X325" i="1"/>
  <c r="V325" i="1" s="1"/>
  <c r="X326" i="1"/>
  <c r="V326" i="1" s="1"/>
  <c r="X344" i="1"/>
  <c r="X345" i="1"/>
  <c r="X369" i="1"/>
  <c r="X346" i="1"/>
  <c r="V346" i="1" s="1"/>
  <c r="X353" i="1"/>
  <c r="X354" i="1"/>
  <c r="X351" i="1"/>
  <c r="X352" i="1"/>
  <c r="X347" i="1"/>
  <c r="X348" i="1"/>
  <c r="X349" i="1"/>
  <c r="X350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70" i="1"/>
  <c r="X371" i="1"/>
  <c r="X372" i="1"/>
  <c r="X373" i="1"/>
  <c r="X374" i="1"/>
  <c r="X375" i="1"/>
  <c r="X376" i="1"/>
  <c r="X377" i="1"/>
  <c r="X378" i="1"/>
  <c r="X379" i="1"/>
  <c r="X152" i="1"/>
  <c r="X301" i="1"/>
  <c r="X261" i="1"/>
  <c r="X2" i="1"/>
  <c r="V2" i="1" s="1"/>
  <c r="F338" i="1" l="1"/>
  <c r="F331" i="1"/>
  <c r="F332" i="1"/>
  <c r="F336" i="1"/>
  <c r="F329" i="1"/>
  <c r="F335" i="1"/>
  <c r="F328" i="1"/>
  <c r="F334" i="1"/>
  <c r="F326" i="1"/>
  <c r="F330" i="1"/>
  <c r="F337" i="1"/>
  <c r="F327" i="1"/>
  <c r="F333" i="1"/>
  <c r="F307" i="1"/>
  <c r="F306" i="1"/>
  <c r="F309" i="1"/>
  <c r="F310" i="1"/>
  <c r="F311" i="1"/>
  <c r="F321" i="1"/>
  <c r="F322" i="1"/>
  <c r="F319" i="1"/>
  <c r="F317" i="1"/>
  <c r="F318" i="1"/>
  <c r="F150" i="1"/>
  <c r="F151" i="1"/>
  <c r="F105" i="1"/>
  <c r="F102" i="1"/>
  <c r="F104" i="1"/>
  <c r="F106" i="1"/>
  <c r="F107" i="1"/>
  <c r="F103" i="1"/>
  <c r="F108" i="1"/>
  <c r="F109" i="1"/>
  <c r="F25" i="1"/>
  <c r="F26" i="1"/>
  <c r="F27" i="1"/>
  <c r="F21" i="1"/>
  <c r="F20" i="1"/>
  <c r="F19" i="1"/>
  <c r="F22" i="1"/>
  <c r="F23" i="1"/>
  <c r="F15" i="1"/>
  <c r="F16" i="1"/>
  <c r="F17" i="1"/>
  <c r="F141" i="1"/>
  <c r="F142" i="1"/>
  <c r="F143" i="1"/>
  <c r="F144" i="1"/>
  <c r="F145" i="1"/>
  <c r="F138" i="1"/>
  <c r="F137" i="1"/>
  <c r="F130" i="1"/>
  <c r="F131" i="1"/>
  <c r="F132" i="1"/>
  <c r="F133" i="1"/>
  <c r="F134" i="1"/>
  <c r="F135" i="1"/>
  <c r="F136" i="1"/>
  <c r="F42" i="1"/>
  <c r="F39" i="1"/>
  <c r="F40" i="1"/>
  <c r="F41" i="1"/>
  <c r="F43" i="1"/>
  <c r="F35" i="1"/>
  <c r="F36" i="1"/>
  <c r="F37" i="1"/>
  <c r="F38" i="1"/>
  <c r="F34" i="1"/>
  <c r="F123" i="1"/>
  <c r="F122" i="1"/>
  <c r="F121" i="1"/>
  <c r="F95" i="1"/>
  <c r="F94" i="1"/>
  <c r="F64" i="1"/>
  <c r="F68" i="1"/>
  <c r="F69" i="1"/>
  <c r="F70" i="1"/>
  <c r="F71" i="1"/>
  <c r="F65" i="1"/>
  <c r="F66" i="1"/>
  <c r="F61" i="1"/>
  <c r="F62" i="1"/>
  <c r="F60" i="1"/>
  <c r="F63" i="1"/>
  <c r="F56" i="1"/>
  <c r="F87" i="1"/>
  <c r="F90" i="1"/>
  <c r="F93" i="1"/>
  <c r="F92" i="1"/>
  <c r="F89" i="1"/>
  <c r="F88" i="1"/>
  <c r="F91" i="1"/>
  <c r="F48" i="1"/>
  <c r="F46" i="1"/>
  <c r="F47" i="1"/>
  <c r="F49" i="1"/>
  <c r="F83" i="1"/>
  <c r="F81" i="1"/>
  <c r="F74" i="1"/>
  <c r="F73" i="1"/>
  <c r="F75" i="1"/>
  <c r="F76" i="1"/>
  <c r="F78" i="1"/>
  <c r="F79" i="1"/>
  <c r="F77" i="1"/>
  <c r="F80" i="1"/>
  <c r="F82" i="1"/>
  <c r="F84" i="1"/>
  <c r="F118" i="1"/>
  <c r="F116" i="1"/>
  <c r="F119" i="1"/>
  <c r="F117" i="1"/>
  <c r="F115" i="1"/>
  <c r="F127" i="1"/>
  <c r="F128" i="1"/>
  <c r="F125" i="1"/>
  <c r="F126" i="1"/>
  <c r="F55" i="1"/>
  <c r="F54" i="1"/>
  <c r="F52" i="1"/>
  <c r="F53" i="1"/>
  <c r="F401" i="1"/>
  <c r="F222" i="1"/>
  <c r="F406" i="1"/>
  <c r="F224" i="1"/>
  <c r="F213" i="1"/>
  <c r="F212" i="1"/>
  <c r="F201" i="1"/>
  <c r="F407" i="1"/>
  <c r="F97" i="1"/>
  <c r="F98" i="1"/>
  <c r="F99" i="1"/>
  <c r="F198" i="1"/>
  <c r="F351" i="1"/>
  <c r="F374" i="1"/>
  <c r="F86" i="1"/>
  <c r="F85" i="1"/>
  <c r="F72" i="1"/>
  <c r="F256" i="1"/>
  <c r="F527" i="1"/>
  <c r="F431" i="1"/>
  <c r="F320" i="1"/>
  <c r="F183" i="1"/>
  <c r="F478" i="1"/>
  <c r="F454" i="1"/>
  <c r="F206" i="1"/>
  <c r="F453" i="1"/>
  <c r="F29" i="1"/>
  <c r="F278" i="1"/>
  <c r="F524" i="1"/>
  <c r="F452" i="1"/>
  <c r="F370" i="1"/>
  <c r="F252" i="1"/>
  <c r="F451" i="1"/>
  <c r="F251" i="1"/>
  <c r="F522" i="1"/>
  <c r="F450" i="1"/>
  <c r="F174" i="1"/>
  <c r="F18" i="1"/>
  <c r="F59" i="1"/>
  <c r="F400" i="1"/>
  <c r="F177" i="1"/>
  <c r="F299" i="1"/>
  <c r="F226" i="1"/>
  <c r="F473" i="1"/>
  <c r="F425" i="1"/>
  <c r="F67" i="1"/>
  <c r="F165" i="1"/>
  <c r="F169" i="1"/>
  <c r="F373" i="1"/>
  <c r="F502" i="1"/>
  <c r="F353" i="1"/>
  <c r="F153" i="1"/>
  <c r="F229" i="1"/>
  <c r="F404" i="1"/>
  <c r="F175" i="1"/>
  <c r="F382" i="1"/>
  <c r="F523" i="1"/>
  <c r="F178" i="1"/>
  <c r="F208" i="1"/>
  <c r="F479" i="1"/>
  <c r="F31" i="1"/>
  <c r="F305" i="1"/>
  <c r="F526" i="1"/>
  <c r="F254" i="1"/>
  <c r="F501" i="1"/>
  <c r="F429" i="1"/>
  <c r="F340" i="1"/>
  <c r="F205" i="1"/>
  <c r="F476" i="1"/>
  <c r="F101" i="1"/>
  <c r="F232" i="1"/>
  <c r="F503" i="1"/>
  <c r="F255" i="1"/>
  <c r="F430" i="1"/>
  <c r="F279" i="1"/>
  <c r="F525" i="1"/>
  <c r="F381" i="1"/>
  <c r="F181" i="1"/>
  <c r="F380" i="1"/>
  <c r="F204" i="1"/>
  <c r="F24" i="1"/>
  <c r="F346" i="1"/>
  <c r="F227" i="1"/>
  <c r="F498" i="1"/>
  <c r="F316" i="1"/>
  <c r="F497" i="1"/>
  <c r="F448" i="1"/>
  <c r="F383" i="1"/>
  <c r="F231" i="1"/>
  <c r="F168" i="1"/>
  <c r="F304" i="1"/>
  <c r="F182" i="1"/>
  <c r="F405" i="1"/>
  <c r="F303" i="1"/>
  <c r="F339" i="1"/>
  <c r="F228" i="1"/>
  <c r="F499" i="1"/>
  <c r="F427" i="1"/>
  <c r="F300" i="1"/>
  <c r="F203" i="1"/>
  <c r="F474" i="1"/>
  <c r="F100" i="1"/>
  <c r="F369" i="1"/>
  <c r="F250" i="1"/>
  <c r="F163" i="1"/>
  <c r="F437" i="1"/>
  <c r="F184" i="1"/>
  <c r="F455" i="1"/>
  <c r="F354" i="1"/>
  <c r="F207" i="1"/>
  <c r="F30" i="1"/>
  <c r="F372" i="1"/>
  <c r="F230" i="1"/>
  <c r="F477" i="1"/>
  <c r="F371" i="1"/>
  <c r="F253" i="1"/>
  <c r="F500" i="1"/>
  <c r="F428" i="1"/>
  <c r="F28" i="1"/>
  <c r="F302" i="1"/>
  <c r="F180" i="1"/>
  <c r="F475" i="1"/>
  <c r="F403" i="1"/>
  <c r="F368" i="1"/>
  <c r="F276" i="1"/>
  <c r="F179" i="1"/>
  <c r="F426" i="1"/>
  <c r="F402" i="1"/>
  <c r="F367" i="1"/>
  <c r="F275" i="1"/>
  <c r="F202" i="1"/>
  <c r="F164" i="1"/>
  <c r="F424" i="1"/>
  <c r="F362" i="1"/>
  <c r="F341" i="1"/>
  <c r="F294" i="1"/>
  <c r="F270" i="1"/>
  <c r="F245" i="1"/>
  <c r="F221" i="1"/>
  <c r="F197" i="1"/>
  <c r="F540" i="1"/>
  <c r="F516" i="1"/>
  <c r="F492" i="1"/>
  <c r="F468" i="1"/>
  <c r="F444" i="1"/>
  <c r="F420" i="1"/>
  <c r="F396" i="1"/>
  <c r="F166" i="1"/>
  <c r="F140" i="1"/>
  <c r="F7" i="1"/>
  <c r="F349" i="1"/>
  <c r="F161" i="1"/>
  <c r="F13" i="1"/>
  <c r="F274" i="1"/>
  <c r="F58" i="1"/>
  <c r="F297" i="1"/>
  <c r="F176" i="1"/>
  <c r="F471" i="1"/>
  <c r="F423" i="1"/>
  <c r="F51" i="1"/>
  <c r="F296" i="1"/>
  <c r="F199" i="1"/>
  <c r="F446" i="1"/>
  <c r="F170" i="1"/>
  <c r="F50" i="1"/>
  <c r="F363" i="1"/>
  <c r="F295" i="1"/>
  <c r="F271" i="1"/>
  <c r="F541" i="1"/>
  <c r="F421" i="1"/>
  <c r="F167" i="1"/>
  <c r="F146" i="1"/>
  <c r="F8" i="1"/>
  <c r="F389" i="1"/>
  <c r="F162" i="1"/>
  <c r="F45" i="1"/>
  <c r="F361" i="1"/>
  <c r="F313" i="1"/>
  <c r="F293" i="1"/>
  <c r="F269" i="1"/>
  <c r="F244" i="1"/>
  <c r="F220" i="1"/>
  <c r="F196" i="1"/>
  <c r="F539" i="1"/>
  <c r="F515" i="1"/>
  <c r="F491" i="1"/>
  <c r="F467" i="1"/>
  <c r="F443" i="1"/>
  <c r="F419" i="1"/>
  <c r="F395" i="1"/>
  <c r="F139" i="1"/>
  <c r="F3" i="1"/>
  <c r="F345" i="1"/>
  <c r="F160" i="1"/>
  <c r="F9" i="1"/>
  <c r="F360" i="1"/>
  <c r="F312" i="1"/>
  <c r="F292" i="1"/>
  <c r="F268" i="1"/>
  <c r="F243" i="1"/>
  <c r="F219" i="1"/>
  <c r="F195" i="1"/>
  <c r="F538" i="1"/>
  <c r="F514" i="1"/>
  <c r="F490" i="1"/>
  <c r="F466" i="1"/>
  <c r="F442" i="1"/>
  <c r="F418" i="1"/>
  <c r="F394" i="1"/>
  <c r="F521" i="1"/>
  <c r="F344" i="1"/>
  <c r="F159" i="1"/>
  <c r="F10" i="1"/>
  <c r="F359" i="1"/>
  <c r="F291" i="1"/>
  <c r="F267" i="1"/>
  <c r="F242" i="1"/>
  <c r="F218" i="1"/>
  <c r="F194" i="1"/>
  <c r="F537" i="1"/>
  <c r="F513" i="1"/>
  <c r="F489" i="1"/>
  <c r="F465" i="1"/>
  <c r="F441" i="1"/>
  <c r="F417" i="1"/>
  <c r="F393" i="1"/>
  <c r="F129" i="1"/>
  <c r="F520" i="1"/>
  <c r="F158" i="1"/>
  <c r="F171" i="1"/>
  <c r="F2" i="1"/>
  <c r="F379" i="1"/>
  <c r="F508" i="1"/>
  <c r="F460" i="1"/>
  <c r="F436" i="1"/>
  <c r="F412" i="1"/>
  <c r="F388" i="1"/>
  <c r="F496" i="1"/>
  <c r="F277" i="1"/>
  <c r="F6" i="1"/>
  <c r="F96" i="1"/>
  <c r="F399" i="1"/>
  <c r="F200" i="1"/>
  <c r="F398" i="1"/>
  <c r="F364" i="1"/>
  <c r="F470" i="1"/>
  <c r="F397" i="1"/>
  <c r="F445" i="1"/>
  <c r="F290" i="1"/>
  <c r="F512" i="1"/>
  <c r="F314" i="1"/>
  <c r="F216" i="1"/>
  <c r="F282" i="1"/>
  <c r="F356" i="1"/>
  <c r="F534" i="1"/>
  <c r="F517" i="1"/>
  <c r="F287" i="1"/>
  <c r="F509" i="1"/>
  <c r="F189" i="1"/>
  <c r="F378" i="1"/>
  <c r="F308" i="1"/>
  <c r="F285" i="1"/>
  <c r="F260" i="1"/>
  <c r="F236" i="1"/>
  <c r="F188" i="1"/>
  <c r="F531" i="1"/>
  <c r="F507" i="1"/>
  <c r="F483" i="1"/>
  <c r="F459" i="1"/>
  <c r="F435" i="1"/>
  <c r="F411" i="1"/>
  <c r="F387" i="1"/>
  <c r="F472" i="1"/>
  <c r="F273" i="1"/>
  <c r="F14" i="1"/>
  <c r="F298" i="1"/>
  <c r="F343" i="1"/>
  <c r="F494" i="1"/>
  <c r="F11" i="1"/>
  <c r="F493" i="1"/>
  <c r="F358" i="1"/>
  <c r="F241" i="1"/>
  <c r="F519" i="1"/>
  <c r="F240" i="1"/>
  <c r="F518" i="1"/>
  <c r="F288" i="1"/>
  <c r="F510" i="1"/>
  <c r="F281" i="1"/>
  <c r="F152" i="1"/>
  <c r="F214" i="1"/>
  <c r="F280" i="1"/>
  <c r="F377" i="1"/>
  <c r="F348" i="1"/>
  <c r="F259" i="1"/>
  <c r="F235" i="1"/>
  <c r="F211" i="1"/>
  <c r="F187" i="1"/>
  <c r="F530" i="1"/>
  <c r="F506" i="1"/>
  <c r="F482" i="1"/>
  <c r="F458" i="1"/>
  <c r="F434" i="1"/>
  <c r="F410" i="1"/>
  <c r="F386" i="1"/>
  <c r="F156" i="1"/>
  <c r="F112" i="1"/>
  <c r="F44" i="1"/>
  <c r="F469" i="1"/>
  <c r="F272" i="1"/>
  <c r="F113" i="1"/>
  <c r="F366" i="1"/>
  <c r="F172" i="1"/>
  <c r="F315" i="1"/>
  <c r="F495" i="1"/>
  <c r="F12" i="1"/>
  <c r="F223" i="1"/>
  <c r="F464" i="1"/>
  <c r="F416" i="1"/>
  <c r="F4" i="1"/>
  <c r="F357" i="1"/>
  <c r="F265" i="1"/>
  <c r="F535" i="1"/>
  <c r="F511" i="1"/>
  <c r="F463" i="1"/>
  <c r="F415" i="1"/>
  <c r="F149" i="1"/>
  <c r="F301" i="1"/>
  <c r="F239" i="1"/>
  <c r="F191" i="1"/>
  <c r="F486" i="1"/>
  <c r="F438" i="1"/>
  <c r="F390" i="1"/>
  <c r="F57" i="1"/>
  <c r="F263" i="1"/>
  <c r="F190" i="1"/>
  <c r="F485" i="1"/>
  <c r="F114" i="1"/>
  <c r="F350" i="1"/>
  <c r="F286" i="1"/>
  <c r="F237" i="1"/>
  <c r="F484" i="1"/>
  <c r="F284" i="1"/>
  <c r="F376" i="1"/>
  <c r="F347" i="1"/>
  <c r="F324" i="1"/>
  <c r="F283" i="1"/>
  <c r="F258" i="1"/>
  <c r="F234" i="1"/>
  <c r="F210" i="1"/>
  <c r="F186" i="1"/>
  <c r="F529" i="1"/>
  <c r="F505" i="1"/>
  <c r="F481" i="1"/>
  <c r="F457" i="1"/>
  <c r="F433" i="1"/>
  <c r="F409" i="1"/>
  <c r="F385" i="1"/>
  <c r="F155" i="1"/>
  <c r="F33" i="1"/>
  <c r="F461" i="1"/>
  <c r="F261" i="1"/>
  <c r="F111" i="1"/>
  <c r="F173" i="1"/>
  <c r="F225" i="1"/>
  <c r="F365" i="1"/>
  <c r="F248" i="1"/>
  <c r="F447" i="1"/>
  <c r="F148" i="1"/>
  <c r="F247" i="1"/>
  <c r="F542" i="1"/>
  <c r="F422" i="1"/>
  <c r="F147" i="1"/>
  <c r="F342" i="1"/>
  <c r="F246" i="1"/>
  <c r="F266" i="1"/>
  <c r="F217" i="1"/>
  <c r="F193" i="1"/>
  <c r="F536" i="1"/>
  <c r="F488" i="1"/>
  <c r="F440" i="1"/>
  <c r="F392" i="1"/>
  <c r="F157" i="1"/>
  <c r="F289" i="1"/>
  <c r="F192" i="1"/>
  <c r="F487" i="1"/>
  <c r="F439" i="1"/>
  <c r="F391" i="1"/>
  <c r="F120" i="1"/>
  <c r="F264" i="1"/>
  <c r="F215" i="1"/>
  <c r="F462" i="1"/>
  <c r="F414" i="1"/>
  <c r="F5" i="1"/>
  <c r="F355" i="1"/>
  <c r="F238" i="1"/>
  <c r="F533" i="1"/>
  <c r="F413" i="1"/>
  <c r="F124" i="1"/>
  <c r="F262" i="1"/>
  <c r="F532" i="1"/>
  <c r="F325" i="1"/>
  <c r="F375" i="1"/>
  <c r="F352" i="1"/>
  <c r="F323" i="1"/>
  <c r="F257" i="1"/>
  <c r="F233" i="1"/>
  <c r="F209" i="1"/>
  <c r="F185" i="1"/>
  <c r="F528" i="1"/>
  <c r="F504" i="1"/>
  <c r="F480" i="1"/>
  <c r="F456" i="1"/>
  <c r="F432" i="1"/>
  <c r="F408" i="1"/>
  <c r="F384" i="1"/>
  <c r="F154" i="1"/>
  <c r="F110" i="1"/>
  <c r="F32" i="1"/>
  <c r="F449" i="1"/>
  <c r="F249" i="1"/>
</calcChain>
</file>

<file path=xl/sharedStrings.xml><?xml version="1.0" encoding="utf-8"?>
<sst xmlns="http://schemas.openxmlformats.org/spreadsheetml/2006/main" count="6472" uniqueCount="168">
  <si>
    <t>R1 Code</t>
  </si>
  <si>
    <t>R2 Code</t>
  </si>
  <si>
    <t>R3 Code</t>
  </si>
  <si>
    <t>R4 Code</t>
  </si>
  <si>
    <t>Description</t>
  </si>
  <si>
    <t>Unit</t>
  </si>
  <si>
    <t>Currency</t>
  </si>
  <si>
    <t>Origin</t>
  </si>
  <si>
    <t>Customs</t>
  </si>
  <si>
    <t>01-MK</t>
  </si>
  <si>
    <t>10</t>
  </si>
  <si>
    <t>11</t>
  </si>
  <si>
    <t>1001</t>
  </si>
  <si>
    <t>mak × ay</t>
  </si>
  <si>
    <t>EUR</t>
  </si>
  <si>
    <t>TR</t>
  </si>
  <si>
    <t>1002</t>
  </si>
  <si>
    <t>12</t>
  </si>
  <si>
    <t>TRY</t>
  </si>
  <si>
    <t>-</t>
  </si>
  <si>
    <t>15</t>
  </si>
  <si>
    <t>16</t>
  </si>
  <si>
    <t>OECD</t>
  </si>
  <si>
    <t>Nakit</t>
  </si>
  <si>
    <t>OEKB</t>
  </si>
  <si>
    <t>13</t>
  </si>
  <si>
    <t>1003</t>
  </si>
  <si>
    <t>14</t>
  </si>
  <si>
    <t>17</t>
  </si>
  <si>
    <t>1004</t>
  </si>
  <si>
    <t>1005</t>
  </si>
  <si>
    <t>1006</t>
  </si>
  <si>
    <t>SACE</t>
  </si>
  <si>
    <t>18</t>
  </si>
  <si>
    <t>19</t>
  </si>
  <si>
    <t>21</t>
  </si>
  <si>
    <t>22</t>
  </si>
  <si>
    <t>UKEF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</si>
  <si>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</si>
  <si>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</si>
  <si>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</si>
  <si>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</si>
  <si>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</si>
  <si>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</si>
  <si>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</si>
  <si>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</si>
  <si>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</si>
  <si>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</si>
  <si>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36</t>
  </si>
  <si>
    <t>1007</t>
  </si>
  <si>
    <t>1008</t>
  </si>
  <si>
    <t>1009</t>
  </si>
  <si>
    <t>1010</t>
  </si>
  <si>
    <t>1011</t>
  </si>
  <si>
    <t>1012</t>
  </si>
  <si>
    <t>40</t>
  </si>
  <si>
    <t>20</t>
  </si>
  <si>
    <t>70</t>
  </si>
  <si>
    <t>50</t>
  </si>
  <si>
    <t>60</t>
  </si>
  <si>
    <t>02-PR</t>
  </si>
  <si>
    <t>BETON SANTRALİ / PLENT OPERATÖRÜ</t>
  </si>
  <si>
    <t>adam × ay</t>
  </si>
  <si>
    <t>BETON POMPASI OPERATÖRÜ</t>
  </si>
  <si>
    <t>SHOTCRETE MAKİNESİ OPERATÖRÜ</t>
  </si>
  <si>
    <t>FOREKAZIK &amp; DKK &amp; DSM OPERATÖRÜ</t>
  </si>
  <si>
    <t>DOZER OPERATÖRÜ</t>
  </si>
  <si>
    <t>EKSKAVATÖR OPERATÖRÜ</t>
  </si>
  <si>
    <t>LODER OPERATÖRÜ</t>
  </si>
  <si>
    <t>GREYDER OPERATÖRÜ</t>
  </si>
  <si>
    <t>SİLİNDİR OPERATÖRÜ</t>
  </si>
  <si>
    <t>1013</t>
  </si>
  <si>
    <t>JUMBO / TAMROCK OPERATÖRÜ</t>
  </si>
  <si>
    <t>1014</t>
  </si>
  <si>
    <t>TIR ŞÖFÖRÜ</t>
  </si>
  <si>
    <t>1015</t>
  </si>
  <si>
    <t>VİNÇ OPERATÖRÜ</t>
  </si>
  <si>
    <t>12-PR</t>
  </si>
  <si>
    <t>51</t>
  </si>
  <si>
    <t>52</t>
  </si>
  <si>
    <t>53</t>
  </si>
  <si>
    <t>54</t>
  </si>
  <si>
    <t>55</t>
  </si>
  <si>
    <t>56</t>
  </si>
  <si>
    <t>57</t>
  </si>
  <si>
    <t>58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</si>
  <si>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</si>
  <si>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</si>
  <si>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</si>
  <si>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</si>
  <si>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</si>
  <si>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</si>
  <si>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</si>
  <si>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</si>
  <si>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</si>
  <si>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59</t>
  </si>
  <si>
    <t>61</t>
  </si>
  <si>
    <t>62</t>
  </si>
  <si>
    <t>63</t>
  </si>
  <si>
    <t>64</t>
  </si>
  <si>
    <t>65</t>
  </si>
  <si>
    <t>66</t>
  </si>
  <si>
    <t>03-ML</t>
  </si>
  <si>
    <t>ELEKTRİK</t>
  </si>
  <si>
    <t>kwh</t>
  </si>
  <si>
    <t>m³</t>
  </si>
  <si>
    <t>lt</t>
  </si>
  <si>
    <t>ton</t>
  </si>
  <si>
    <t>kg</t>
  </si>
  <si>
    <t>m²</t>
  </si>
  <si>
    <t>m</t>
  </si>
  <si>
    <t>adet</t>
  </si>
  <si>
    <t>dm³</t>
  </si>
  <si>
    <t>1025</t>
  </si>
  <si>
    <t>götürü</t>
  </si>
  <si>
    <t>11-MK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</si>
  <si>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</si>
  <si>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</si>
  <si>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</si>
  <si>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</si>
  <si>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</si>
  <si>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</si>
  <si>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</si>
  <si>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</si>
  <si>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</si>
  <si>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</si>
  <si>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</si>
  <si>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</si>
  <si>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Rep Month</t>
  </si>
  <si>
    <t>Price</t>
  </si>
  <si>
    <t>Price Date</t>
  </si>
  <si>
    <t>Price Adjustment Type</t>
  </si>
  <si>
    <t>Depreciation</t>
  </si>
  <si>
    <t>Depreciation Type</t>
  </si>
  <si>
    <t>Energy Type</t>
  </si>
  <si>
    <t>Finance Type</t>
  </si>
  <si>
    <t/>
  </si>
  <si>
    <t>Content Constant</t>
  </si>
  <si>
    <t>Machine ID</t>
  </si>
  <si>
    <t>MAKİNE</t>
  </si>
  <si>
    <t>SABİT TESİS</t>
  </si>
  <si>
    <t>KUKE</t>
  </si>
  <si>
    <t>Depreciation Price</t>
  </si>
  <si>
    <t>SELL &amp; LB</t>
  </si>
  <si>
    <t>LEASİNG</t>
  </si>
  <si>
    <t>NAKİT</t>
  </si>
  <si>
    <t>MAZOT</t>
  </si>
  <si>
    <t>DİĞER EKİPMANLAR</t>
  </si>
  <si>
    <t>KANTAR OPERATÖRÜ</t>
  </si>
  <si>
    <t>KONKASÖR OPERATÖRÜ</t>
  </si>
  <si>
    <t>KAMYON ŞÖFÖRÜ</t>
  </si>
  <si>
    <t>Operator R4 Code</t>
  </si>
  <si>
    <t>90</t>
  </si>
  <si>
    <t>1000</t>
  </si>
  <si>
    <t>brm</t>
  </si>
  <si>
    <t>b9.ÜFE</t>
  </si>
  <si>
    <t>EUR AK</t>
  </si>
  <si>
    <t>USD AK</t>
  </si>
  <si>
    <t>YKT AK</t>
  </si>
  <si>
    <t>tesis × ay</t>
  </si>
  <si>
    <t>1026</t>
  </si>
  <si>
    <t>05-TŞ</t>
  </si>
  <si>
    <t>06-AA</t>
  </si>
  <si>
    <t>2407</t>
  </si>
  <si>
    <t>Code Comb</t>
  </si>
  <si>
    <t>SELL&amp;LEASEBACK</t>
  </si>
  <si>
    <t>Depreciation_Qty</t>
  </si>
  <si>
    <t>Consumption_per_Hour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</si>
</sst>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Segoe UI Bold"/>
      <family val="2"/>
      <charset val="162"/>
    </font>
    <font>
      <sz val="11"/>
      <color theme="1"/>
      <name val="Segoe UI Bold"/>
      <family val="2"/>
      <charset val="162"/>
    </font>
    <font>
      <sz val="10"/>
      <color indexed="8"/>
      <name val="Arial"/>
      <family val="2"/>
      <charset val="162"/>
    </font>
    <font>
      <sz val="8"/>
      <name val="Segoe UI Bold"/>
      <family val="2"/>
      <charset val="162"/>
    </font>
    <font>
      <sz val="10"/>
      <color indexed="8"/>
      <name val="Segoe UI Semibold"/>
      <family val="2"/>
      <charset val="162"/>
    </font>
    <font>
      <sz val="10"/>
      <color theme="1"/>
      <name val="Segoe UI Bold"/>
      <family val="2"/>
      <charset val="162"/>
    </font>
    <font>
      <b/>
      <sz val="10"/>
      <color rgb="FF000000"/>
      <name val="Segoe UI Semibold"/>
      <family val="2"/>
      <charset val="162"/>
    </font>
    <font>
      <sz val="10"/>
      <color rgb="FF000000"/>
      <name val="Segoe UI Semibold"/>
      <family val="2"/>
      <charset val="162"/>
    </font>
    <font>
      <sz val="10"/>
      <color theme="1"/>
      <name val="Segoe UI Semibold"/>
      <family val="2"/>
      <charset val="16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0" borderId="2" xfId="0" quotePrefix="1" applyFont="1" applyBorder="1" applyAlignment="1">
      <alignment vertical="center"/>
    </xf>
    <xf numFmtId="0" fontId="8" fillId="0" borderId="0" xfId="0" applyFont="1" applyAlignment="1">
      <alignment horizontal="left"/>
    </xf>
    <xf numFmtId="43" fontId="8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0" xfId="0" quotePrefix="1" applyFont="1"/>
    <xf numFmtId="0" fontId="8" fillId="0" borderId="0" xfId="0" applyFont="1"/>
    <xf numFmtId="14" fontId="7" fillId="0" borderId="4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3" xfId="2" applyFont="1" applyBorder="1"/>
    <xf numFmtId="0" fontId="4" fillId="0" borderId="0" xfId="2" applyFont="1" applyAlignment="1">
      <alignment horizontal="left"/>
    </xf>
    <xf numFmtId="14" fontId="4" fillId="0" borderId="0" xfId="2" applyNumberFormat="1" applyFont="1" applyAlignment="1">
      <alignment horizontal="left"/>
    </xf>
    <xf numFmtId="43" fontId="4" fillId="0" borderId="0" xfId="1" applyFont="1" applyBorder="1" applyAlignment="1">
      <alignment horizontal="right"/>
    </xf>
    <xf numFmtId="0" fontId="4" fillId="0" borderId="0" xfId="2" applyFont="1" applyAlignment="1">
      <alignment horizontal="center"/>
    </xf>
    <xf numFmtId="0" fontId="4" fillId="0" borderId="3" xfId="3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quotePrefix="1"/>
    <xf numFmtId="0" fontId="9" fillId="3" borderId="0" xfId="0" quotePrefix="1" applyFont="1" applyFill="1"/>
    <xf numFmtId="0" fontId="6" fillId="2" borderId="0" xfId="0" applyFont="1" applyFill="1" applyBorder="1" applyAlignment="1">
      <alignment horizontal="left" vertical="center"/>
    </xf>
    <xf numFmtId="0" fontId="6" fillId="0" borderId="0" xfId="0" quotePrefix="1" applyFont="1" applyBorder="1" applyAlignment="1">
      <alignment vertical="center"/>
    </xf>
    <xf numFmtId="0" fontId="8" fillId="0" borderId="2" xfId="0" quotePrefix="1" applyFont="1" applyBorder="1"/>
    <xf numFmtId="0" fontId="8" fillId="0" borderId="2" xfId="0" applyFont="1" applyBorder="1"/>
    <xf numFmtId="0" fontId="0" fillId="0" borderId="2" xfId="0" quotePrefix="1" applyBorder="1"/>
    <xf numFmtId="0" fontId="8" fillId="0" borderId="3" xfId="0" applyFont="1" applyBorder="1"/>
    <xf numFmtId="0" fontId="4" fillId="0" borderId="0" xfId="3" applyFont="1" applyBorder="1"/>
    <xf numFmtId="0" fontId="8" fillId="0" borderId="5" xfId="0" applyFont="1" applyBorder="1"/>
    <xf numFmtId="0" fontId="7" fillId="0" borderId="3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right" vertical="center"/>
    </xf>
    <xf numFmtId="14" fontId="4" fillId="0" borderId="4" xfId="2" applyNumberFormat="1" applyFont="1" applyBorder="1" applyAlignment="1">
      <alignment horizontal="left"/>
    </xf>
    <xf numFmtId="43" fontId="7" fillId="0" borderId="0" xfId="1" applyFont="1" applyBorder="1" applyAlignment="1">
      <alignment horizontal="right" vertical="center"/>
    </xf>
    <xf numFmtId="43" fontId="4" fillId="0" borderId="4" xfId="1" applyFont="1" applyBorder="1" applyAlignment="1">
      <alignment horizontal="right"/>
    </xf>
    <xf numFmtId="43" fontId="4" fillId="0" borderId="2" xfId="1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0" fillId="4" borderId="0" xfId="0" applyFill="1"/>
    <xf numFmtId="43" fontId="8" fillId="5" borderId="0" xfId="1" applyFont="1" applyFill="1" applyAlignment="1">
      <alignment horizontal="right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4">
    <cellStyle name="Comma" xfId="1" builtinId="3"/>
    <cellStyle name="Normal" xfId="0" builtinId="0"/>
    <cellStyle name="Normal_R4" xfId="2" xr:uid="{89089932-EC30-4203-8F56-02F7AC53DFB0}"/>
    <cellStyle name="Normal_R4_1" xfId="3" xr:uid="{F2E2FF4B-A53D-4B33-9319-F633526CE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ir\OneDrive\Desktop\Codes\YKHT\backend\libraries\management\documents\r_codes.xlsx" TargetMode="External"/><Relationship Id="rId1" Type="http://schemas.openxmlformats.org/officeDocument/2006/relationships/externalLinkPath" Target="file:///C:\Users\mahir\OneDrive\Desktop\Codes\YKHT\backend\libraries\management\documents\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ir\OneDrive\Desktop\Codes\YKHT\backend\expense\management\documents\t_mak_oper_2407.xlsx" TargetMode="External"/><Relationship Id="rId1" Type="http://schemas.openxmlformats.org/officeDocument/2006/relationships/externalLinkPath" Target="t_mak_oper_24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1"/>
      <sheetName val="R2"/>
      <sheetName val="R3"/>
      <sheetName val="R4"/>
    </sheetNames>
    <sheetDataSet>
      <sheetData sheetId="0" refreshError="1"/>
      <sheetData sheetId="1" refreshError="1"/>
      <sheetData sheetId="2" refreshError="1"/>
      <sheetData sheetId="3">
        <row r="1">
          <cell r="E1" t="str">
            <v>Description</v>
          </cell>
          <cell r="F1" t="str">
            <v>Code Comb</v>
          </cell>
        </row>
        <row r="2">
          <cell r="E2" t="str">
            <v>AMR - BETON SANTRALİ - MOBİL - MEKA - 90 M³/SA</v>
          </cell>
          <cell r="F2" t="str">
            <v>01-MK-10-11-1001</v>
          </cell>
        </row>
        <row r="3">
          <cell r="E3" t="str">
            <v>AMR - BETON SANTRALİ - SABİT - MEKA - 120 M³/SA (1)</v>
          </cell>
          <cell r="F3" t="str">
            <v>01-MK-10-11-1002</v>
          </cell>
        </row>
        <row r="4">
          <cell r="E4" t="str">
            <v>AMR - BETON SANTRALİ - SABİT - MEKA - 120 M³/SA (2)</v>
          </cell>
          <cell r="F4" t="str">
            <v>01-MK-10-11-1003</v>
          </cell>
        </row>
        <row r="5">
          <cell r="E5" t="str">
            <v>AMR - BETON SANTRALİ - SABİT - MEKA - 120 M³/SA (3)</v>
          </cell>
          <cell r="F5" t="str">
            <v>01-MK-10-11-1004</v>
          </cell>
        </row>
        <row r="6">
          <cell r="E6" t="str">
            <v>AMR - BETON SANTRALİ - SABİT - MEKA - 120 M³/SA (4)</v>
          </cell>
          <cell r="F6" t="str">
            <v>01-MK-10-11-1005</v>
          </cell>
        </row>
        <row r="7">
          <cell r="E7" t="str">
            <v>AMR - ÇİMENTO SİLOSU</v>
          </cell>
          <cell r="F7" t="str">
            <v>01-MK-10-12-1000</v>
          </cell>
        </row>
        <row r="8">
          <cell r="E8" t="str">
            <v>AMR - ÇİMENTO SİLOSU (60 TON)</v>
          </cell>
          <cell r="F8" t="str">
            <v>01-MK-10-12-1001</v>
          </cell>
        </row>
        <row r="9">
          <cell r="E9" t="str">
            <v>AMR - KONKASÖR - BAZALT - 250 TON/SA - AYMAK (1)</v>
          </cell>
          <cell r="F9" t="str">
            <v>01-MK-10-15-1001</v>
          </cell>
        </row>
        <row r="10">
          <cell r="E10" t="str">
            <v>AMR - KONKASÖR - KALKER(1) - 300 TON/SA - AYMAK (1)</v>
          </cell>
          <cell r="F10" t="str">
            <v>01-MK-10-15-1002</v>
          </cell>
        </row>
        <row r="11">
          <cell r="E11" t="str">
            <v>AMR - KONKASÖR - BAZALT - 250 TON/SA - AYMAK (2)</v>
          </cell>
          <cell r="F11" t="str">
            <v>01-MK-10-15-1003</v>
          </cell>
        </row>
        <row r="12">
          <cell r="E12" t="str">
            <v>AMR - KONKASÖR - KALKER - 300 TON/SA - AYMAK (2)</v>
          </cell>
          <cell r="F12" t="str">
            <v>01-MK-10-15-1004</v>
          </cell>
        </row>
        <row r="13">
          <cell r="E13" t="str">
            <v>AMR - KONİK KIRICI - METSO</v>
          </cell>
          <cell r="F13" t="str">
            <v>01-MK-10-16-1001</v>
          </cell>
        </row>
        <row r="14">
          <cell r="E14" t="str">
            <v>AMR - MOBİL BETON POMPASI - MERCEDES - SCHWİNG (1)</v>
          </cell>
          <cell r="F14" t="str">
            <v>01-MK-11-10-1001</v>
          </cell>
        </row>
        <row r="15">
          <cell r="E15" t="str">
            <v>AMR - MOBİL BETON POMPASI - MERCEDES - SCHWİNG (2)</v>
          </cell>
          <cell r="F15" t="str">
            <v>01-MK-11-10-1002</v>
          </cell>
        </row>
        <row r="16">
          <cell r="E16" t="str">
            <v>AMR - SABİT BETON POMPASI - ELEKTRİKLİ</v>
          </cell>
          <cell r="F16" t="str">
            <v>01-MK-12-10-1001</v>
          </cell>
        </row>
        <row r="17">
          <cell r="E17" t="str">
            <v>AMR - PÜSKÜRTME M. - 30M³/SA - TÜNELMAK AD250G (1)</v>
          </cell>
          <cell r="F17" t="str">
            <v>01-MK-13-10-1001</v>
          </cell>
        </row>
        <row r="18">
          <cell r="E18" t="str">
            <v>AMR - PÜSKÜRTME M. - 30M³/SA - TÜNELMAK AD450W (1)</v>
          </cell>
          <cell r="F18" t="str">
            <v>01-MK-13-10-1002</v>
          </cell>
        </row>
        <row r="19">
          <cell r="E19" t="str">
            <v>AMR - PÜSKÜRTME M. - 30M³/SA - TÜNELMAK AD250G (2)</v>
          </cell>
          <cell r="F19" t="str">
            <v>01-MK-13-10-1004</v>
          </cell>
        </row>
        <row r="20">
          <cell r="E20" t="str">
            <v>AMR - PÜSKÜRTME M. - 30M³/SA - TÜNELMAK AD250G (3)</v>
          </cell>
          <cell r="F20" t="str">
            <v>01-MK-13-10-1005</v>
          </cell>
        </row>
        <row r="21">
          <cell r="E21" t="str">
            <v>AMR - PÜSKÜRTME M. - 30M³/SA - TÜNELMAK AD250G (4)</v>
          </cell>
          <cell r="F21" t="str">
            <v>01-MK-13-10-1006</v>
          </cell>
        </row>
        <row r="22">
          <cell r="E22" t="str">
            <v>AMR - PÜSKÜRTME M. - 30M³/SA - TÜNELMAK AD450W (2)</v>
          </cell>
          <cell r="F22" t="str">
            <v>01-MK-13-10-1007</v>
          </cell>
        </row>
        <row r="23">
          <cell r="E23" t="str">
            <v>AMR - PÜSKÜRTME M. - 30M³/SA - TÜNELMAK AD450W (3)</v>
          </cell>
          <cell r="F23" t="str">
            <v>01-MK-13-10-1008</v>
          </cell>
        </row>
        <row r="24">
          <cell r="E24" t="str">
            <v>AMR - PÜSKÜRTME M. - 30M³/SA - TÜNELMAK AD450W (4)</v>
          </cell>
          <cell r="F24" t="str">
            <v>01-MK-13-10-1009</v>
          </cell>
        </row>
        <row r="25">
          <cell r="E25" t="str">
            <v>AMR - PÜSKÜRTME M. - 30M³/SA - TÜNELMAK AD450W (5)</v>
          </cell>
          <cell r="F25" t="str">
            <v>01-MK-13-10-1010</v>
          </cell>
        </row>
        <row r="26">
          <cell r="E26" t="str">
            <v>AMR - PÜSKÜRTME M. - 30M³/SA - TÜNELMAK AD450W (6)</v>
          </cell>
          <cell r="F26" t="str">
            <v>01-MK-13-10-1011</v>
          </cell>
        </row>
        <row r="27">
          <cell r="E27" t="str">
            <v>AMR - PÜSKÜRTME M. - KAMYON - FORD (1)</v>
          </cell>
          <cell r="F27" t="str">
            <v>01-MK-13-10-1003</v>
          </cell>
        </row>
        <row r="28">
          <cell r="E28" t="str">
            <v>AMR - PÜSKÜRTME M. - KAMYON - FORD (2)</v>
          </cell>
          <cell r="F28" t="str">
            <v>01-MK-13-10-1012</v>
          </cell>
        </row>
        <row r="29">
          <cell r="E29" t="str">
            <v>AMR - PÜSKÜRTME M. - KAMYON - FORD (3)</v>
          </cell>
          <cell r="F29" t="str">
            <v>01-MK-13-10-1013</v>
          </cell>
        </row>
        <row r="30">
          <cell r="E30" t="str">
            <v>AMR - PÜSKÜRTME M. - KAMYON - FORD (4)</v>
          </cell>
          <cell r="F30" t="str">
            <v>01-MK-13-10-1014</v>
          </cell>
        </row>
        <row r="31">
          <cell r="E31" t="str">
            <v>AMR - ENJEKSİYON SETİ - MUTO ENJEKSİYON 30 BAR</v>
          </cell>
          <cell r="F31" t="str">
            <v>01-MK-14-10-1001</v>
          </cell>
        </row>
        <row r="32">
          <cell r="E32" t="str">
            <v>AMR - FOREKAZIK MAKİNESİ</v>
          </cell>
          <cell r="F32" t="str">
            <v>01-MK-15-10-1001</v>
          </cell>
        </row>
        <row r="33">
          <cell r="E33" t="str">
            <v>AMR - TAŞ KOLON MAKİNESİ</v>
          </cell>
          <cell r="F33" t="str">
            <v>01-MK-16-10-1001</v>
          </cell>
        </row>
        <row r="34">
          <cell r="E34" t="str">
            <v>AMR - DSM - BAUER RG 22 S + MB 75F (1)</v>
          </cell>
          <cell r="F34" t="str">
            <v>01-MK-17-10-1001</v>
          </cell>
        </row>
        <row r="35">
          <cell r="E35" t="str">
            <v>AMR - DSM - BAUER RG 27 S + MB 75F</v>
          </cell>
          <cell r="F35" t="str">
            <v>01-MK-17-10-1002</v>
          </cell>
        </row>
        <row r="36">
          <cell r="E36" t="str">
            <v>AMR - DSM - BAUER RG 22 S + MB 75F (2)</v>
          </cell>
          <cell r="F36" t="str">
            <v>01-MK-17-10-1008</v>
          </cell>
        </row>
        <row r="37">
          <cell r="E37" t="str">
            <v>AMR - DSM - BAUER RG 22 S + MB 75F (3)</v>
          </cell>
          <cell r="F37" t="str">
            <v>01-MK-17-10-1009</v>
          </cell>
        </row>
        <row r="38">
          <cell r="E38" t="str">
            <v>AMR - DSM - BAUER RG 22 S + MB 75F (4)</v>
          </cell>
          <cell r="F38" t="str">
            <v>01-MK-17-10-1010</v>
          </cell>
        </row>
        <row r="39">
          <cell r="E39" t="str">
            <v>AMR - DSM - BAUER RG 22 S + MB 75F (5)</v>
          </cell>
          <cell r="F39" t="str">
            <v>01-MK-17-10-1011</v>
          </cell>
        </row>
        <row r="40">
          <cell r="E40" t="str">
            <v>AMR - TAŞ KOLON VE FORE KAZIK - BAUER BG 33 + TR17</v>
          </cell>
          <cell r="F40" t="str">
            <v>01-MK-17-10-1003</v>
          </cell>
        </row>
        <row r="41">
          <cell r="E41" t="str">
            <v>AMR - DSM &amp; FORE K. - BAUER BG 36V + MB 120F</v>
          </cell>
          <cell r="F41" t="str">
            <v>01-MK-17-10-1004</v>
          </cell>
        </row>
        <row r="42">
          <cell r="E42" t="str">
            <v>AMR - DSM &amp; FORE K. - BAUER BG 36V + MB 120F + CFA (1)</v>
          </cell>
          <cell r="F42" t="str">
            <v>01-MK-17-10-1005</v>
          </cell>
        </row>
        <row r="43">
          <cell r="E43" t="str">
            <v>AMR - DSM &amp; FORE K. - BAUER BG 36V + MB 120F + CFA (2)</v>
          </cell>
          <cell r="F43" t="str">
            <v>01-MK-17-10-1012</v>
          </cell>
        </row>
        <row r="44">
          <cell r="E44" t="str">
            <v>AMR - DSM &amp; FORE K. - BAUER BG 36V + MB 120F + CFA (3)</v>
          </cell>
          <cell r="F44" t="str">
            <v>01-MK-17-10-1013</v>
          </cell>
        </row>
        <row r="45">
          <cell r="E45" t="str">
            <v>AMR - DSM &amp; FORE K. - BAUER BG 36V + MB 120F + CFA - ÇELİKLER</v>
          </cell>
          <cell r="F45" t="str">
            <v>01-MK-17-10-1014</v>
          </cell>
        </row>
        <row r="46">
          <cell r="E46" t="str">
            <v>AMR - DSM POMPASI - TECNİWELL (1)</v>
          </cell>
          <cell r="F46" t="str">
            <v>01-MK-17-10-1006</v>
          </cell>
        </row>
        <row r="47">
          <cell r="E47" t="str">
            <v>AMR - DSM POMPASI - TECNİWELL (2)</v>
          </cell>
          <cell r="F47" t="str">
            <v>01-MK-17-10-1015</v>
          </cell>
        </row>
        <row r="48">
          <cell r="E48" t="str">
            <v>AMR - DSM POMPASI - TECNİWELL (3)</v>
          </cell>
          <cell r="F48" t="str">
            <v>01-MK-17-10-1016</v>
          </cell>
        </row>
        <row r="49">
          <cell r="E49" t="str">
            <v>AMR - DSM POMPASI - TECNİWELL (4)</v>
          </cell>
          <cell r="F49" t="str">
            <v>01-MK-17-10-1017</v>
          </cell>
        </row>
        <row r="50">
          <cell r="E50" t="str">
            <v>AMR - DSM POMPASI - TECNİWELL (5)</v>
          </cell>
          <cell r="F50" t="str">
            <v>01-MK-17-10-1018</v>
          </cell>
        </row>
        <row r="51">
          <cell r="E51" t="str">
            <v>AMR - DMS MİKSER JM30</v>
          </cell>
          <cell r="F51" t="str">
            <v>01-MK-17-10-1007</v>
          </cell>
        </row>
        <row r="52">
          <cell r="E52" t="str">
            <v>AMR - MEKANİK PLENT - 250/400 T/S</v>
          </cell>
          <cell r="F52" t="str">
            <v>01-MK-18-10-1001</v>
          </cell>
        </row>
        <row r="53">
          <cell r="E53" t="str">
            <v>AMR - FİNİŞER - DYNAPAC SD2500CS</v>
          </cell>
          <cell r="F53" t="str">
            <v>01-MK-19-10-1001</v>
          </cell>
        </row>
        <row r="54">
          <cell r="E54" t="str">
            <v>AMR - DOZER - LİEBHERR - PR 746 (1)</v>
          </cell>
          <cell r="F54" t="str">
            <v>01-MK-21-10-1001</v>
          </cell>
        </row>
        <row r="55">
          <cell r="E55" t="str">
            <v>AMR - DOZER - LİEBHERR - PR 756 (1)</v>
          </cell>
          <cell r="F55" t="str">
            <v>01-MK-21-10-1002</v>
          </cell>
        </row>
        <row r="56">
          <cell r="E56" t="str">
            <v>AMR - DOZER - LİEBHERR - PR 746 (2)</v>
          </cell>
          <cell r="F56" t="str">
            <v>01-MK-21-10-1003</v>
          </cell>
        </row>
        <row r="57">
          <cell r="E57" t="str">
            <v>AMR - DOZER - LİEBHERR - PR 746 (3)</v>
          </cell>
          <cell r="F57" t="str">
            <v>01-MK-21-10-1004</v>
          </cell>
        </row>
        <row r="58">
          <cell r="E58" t="str">
            <v>AMR - DOZER - LİEBHERR - PR 746 (4)</v>
          </cell>
          <cell r="F58" t="str">
            <v>01-MK-21-10-1005</v>
          </cell>
        </row>
        <row r="59">
          <cell r="E59" t="str">
            <v>AMR - DOZER - LİEBHERR - PR 756 (2)</v>
          </cell>
          <cell r="F59" t="str">
            <v>01-MK-21-10-1006</v>
          </cell>
        </row>
        <row r="60">
          <cell r="E60" t="str">
            <v>AMR - EKSKAVATÖR - 20 TON - JCB - 220 XL (1)</v>
          </cell>
          <cell r="F60" t="str">
            <v>01-MK-22-10-1001</v>
          </cell>
        </row>
        <row r="61">
          <cell r="E61" t="str">
            <v>AMR - EKSKAVATÖR - 18 TON - LASTİKLİ - LİEBHERR A 918 (1)</v>
          </cell>
          <cell r="F61" t="str">
            <v>01-MK-22-10-1002</v>
          </cell>
        </row>
        <row r="62">
          <cell r="E62" t="str">
            <v>AMR - EKSKAVATÖR - 20 TON - JCB - 220 XL (2)</v>
          </cell>
          <cell r="F62" t="str">
            <v>01-MK-22-10-1003</v>
          </cell>
        </row>
        <row r="63">
          <cell r="E63" t="str">
            <v>AMR - EKSKAVATÖR - 20 TON - JCB - 220 XL (3)</v>
          </cell>
          <cell r="F63" t="str">
            <v>01-MK-22-10-1004</v>
          </cell>
        </row>
        <row r="64">
          <cell r="E64" t="str">
            <v>AMR - EKSKAVATÖR - 20 TON - JCB - 220 XL (4)</v>
          </cell>
          <cell r="F64" t="str">
            <v>01-MK-22-10-1005</v>
          </cell>
        </row>
        <row r="65">
          <cell r="E65" t="str">
            <v>AMR - EKSKAVATÖR - 20 TON - JCB - 220 XL (5) - SİF</v>
          </cell>
          <cell r="F65" t="str">
            <v>01-MK-22-10-1006</v>
          </cell>
        </row>
        <row r="66">
          <cell r="E66" t="str">
            <v>AMR - EKSKAVATÖR - 18 TON - LASTİKLİ - LİEBHERR A 918 (2)</v>
          </cell>
          <cell r="F66" t="str">
            <v>01-MK-22-10-1007</v>
          </cell>
        </row>
        <row r="67">
          <cell r="E67" t="str">
            <v>AMR - EKSKAVATÖR - 28 TON - PALETLİ - LİEBHERR R 928 (1)</v>
          </cell>
          <cell r="F67" t="str">
            <v>01-MK-22-11-1001</v>
          </cell>
        </row>
        <row r="68">
          <cell r="E68" t="str">
            <v>AMR - EKSKAVATÖR - 35 TON - PALETLİ - LİEBHERR R 938 (1)</v>
          </cell>
          <cell r="F68" t="str">
            <v>01-MK-22-11-1002</v>
          </cell>
        </row>
        <row r="69">
          <cell r="E69" t="str">
            <v>AMR - EKSKAVATÖR - 35 TON - PALETLİ - LİEBHERR R 938 (2)</v>
          </cell>
          <cell r="F69" t="str">
            <v>01-MK-22-11-1003</v>
          </cell>
        </row>
        <row r="70">
          <cell r="E70" t="str">
            <v>AMR - EKSKAVATÖR - 28 TON - PALETLİ - LİEBHERR R 928 (2)</v>
          </cell>
          <cell r="F70" t="str">
            <v>01-MK-22-11-1004</v>
          </cell>
        </row>
        <row r="71">
          <cell r="E71" t="str">
            <v>AMR - EKSKAVATÖR - 28 TON - PALETLİ - LİEBHERR R 928 (3)</v>
          </cell>
          <cell r="F71" t="str">
            <v>01-MK-22-11-1005</v>
          </cell>
        </row>
        <row r="72">
          <cell r="E72" t="str">
            <v>AMR - EKSKAVATÖR - 28 TON - PALETLİ - LİEBHERR R 928 (4)</v>
          </cell>
          <cell r="F72" t="str">
            <v>01-MK-22-11-1006</v>
          </cell>
        </row>
        <row r="73">
          <cell r="E73" t="str">
            <v>AMR - EKSKAVATÖR - 28 TON - PALETLİ - LİEBHERR R 928 (5) - ÖZKAR</v>
          </cell>
          <cell r="F73" t="str">
            <v>01-MK-22-11-1007</v>
          </cell>
        </row>
        <row r="74">
          <cell r="E74" t="str">
            <v>AMR - EKSKAVATÖR - 35 TON - PALETLİ - LİEBHERR R 938 (3)</v>
          </cell>
          <cell r="F74" t="str">
            <v>01-MK-22-11-1008</v>
          </cell>
        </row>
        <row r="75">
          <cell r="E75" t="str">
            <v>AMR - EKSKAVATÖR - 35 TON - PALETLİ - LİEBHERR R 938 (4) - ÇELİKLER</v>
          </cell>
          <cell r="F75" t="str">
            <v>01-MK-22-11-1009</v>
          </cell>
        </row>
        <row r="76">
          <cell r="E76" t="str">
            <v>AMR - EKSKAVATÖR - 35 TON - PALETLİ - LİEBHERR R 938 (5) - ÇELİKLER</v>
          </cell>
          <cell r="F76" t="str">
            <v>01-MK-22-11-1010</v>
          </cell>
        </row>
        <row r="77">
          <cell r="E77" t="str">
            <v>AMR - EKSKAVATÖR - 45 TON - PALETLİ - LİEBHERR R 945 (1)</v>
          </cell>
          <cell r="F77" t="str">
            <v>01-MK-22-12-1001</v>
          </cell>
        </row>
        <row r="78">
          <cell r="E78" t="str">
            <v>AMR - EKSKAVATÖR - 45 TON - PALETLİ - LİEBHERR R 945 (2)</v>
          </cell>
          <cell r="F78" t="str">
            <v>01-MK-22-12-1002</v>
          </cell>
        </row>
        <row r="79">
          <cell r="E79" t="str">
            <v>AMR - EKSKAVATÖR - 45 TON - PALETLİ - LİEBHERR R 945 (3)</v>
          </cell>
          <cell r="F79" t="str">
            <v>01-MK-22-12-1003</v>
          </cell>
        </row>
        <row r="80">
          <cell r="E80" t="str">
            <v>AMR - EKSKAVATÖR - 45 TON - PALETLİ - LİEBHERR R 945 (4)</v>
          </cell>
          <cell r="F80" t="str">
            <v>01-MK-22-12-1004</v>
          </cell>
        </row>
        <row r="81">
          <cell r="E81" t="str">
            <v>AMR - EKSKAVATÖR - 45 TON - PALETLİ - LİEBHERR R 945 (5) - ÇELİKLER</v>
          </cell>
          <cell r="F81" t="str">
            <v>01-MK-22-12-1005</v>
          </cell>
        </row>
        <row r="82">
          <cell r="E82" t="str">
            <v>AMR - EKSKAVATÖR - 70 TON - PALETLİ - LİEBHERR R 966</v>
          </cell>
          <cell r="F82" t="str">
            <v>01-MK-22-13-1001</v>
          </cell>
        </row>
        <row r="83">
          <cell r="E83" t="str">
            <v>AMR - HİDROLİK KIRICI - 0,35 - 0,45 TON</v>
          </cell>
          <cell r="F83" t="str">
            <v>01-MK-23-10-1001</v>
          </cell>
        </row>
        <row r="84">
          <cell r="E84" t="str">
            <v>AMR - HİDROLİK KIRICI - 1,25 - 1,50 TON</v>
          </cell>
          <cell r="F84" t="str">
            <v>01-MK-23-10-1002</v>
          </cell>
        </row>
        <row r="85">
          <cell r="E85" t="str">
            <v>AMR - HİDROLİK KIRICI - 1,70 - 1,80 TON</v>
          </cell>
          <cell r="F85" t="str">
            <v>01-MK-23-10-1003</v>
          </cell>
        </row>
        <row r="86">
          <cell r="E86" t="str">
            <v>AMR - HİDROLİK KIRICI - 2,40 - 2,60 TON</v>
          </cell>
          <cell r="F86" t="str">
            <v>01-MK-23-10-1004</v>
          </cell>
        </row>
        <row r="87">
          <cell r="E87" t="str">
            <v>AMR - HİDROLİK KIRICI - SANDVİK - 2166 E (1)</v>
          </cell>
          <cell r="F87" t="str">
            <v>01-MK-23-10-1005</v>
          </cell>
        </row>
        <row r="88">
          <cell r="E88" t="str">
            <v>AMR - HİDROLİK KIRICI - SANDVİK - 2166 E (2)</v>
          </cell>
          <cell r="F88" t="str">
            <v>01-MK-23-10-1006</v>
          </cell>
        </row>
        <row r="89">
          <cell r="E89" t="str">
            <v>AMR - HİDROLİK KIRICI - SANDVİK - 2166 E (3)</v>
          </cell>
          <cell r="F89" t="str">
            <v>01-MK-23-10-1007</v>
          </cell>
        </row>
        <row r="90">
          <cell r="E90" t="str">
            <v>AMR - HİDROLİK KIRICI - SANDVİK - 2577 E (1)</v>
          </cell>
          <cell r="F90" t="str">
            <v>01-MK-23-10-1008</v>
          </cell>
        </row>
        <row r="91">
          <cell r="E91" t="str">
            <v>AMR - HİDROLİK KIRICI - SANDVİK - 2577 E (2)</v>
          </cell>
          <cell r="F91" t="str">
            <v>01-MK-23-10-1009</v>
          </cell>
        </row>
        <row r="92">
          <cell r="E92" t="str">
            <v>AMR - HİDROLİK KIRICI - SANDVİK - 2577 E (3)</v>
          </cell>
          <cell r="F92" t="str">
            <v>01-MK-23-10-1010</v>
          </cell>
        </row>
        <row r="93">
          <cell r="E93" t="str">
            <v>AMR - HİDROLİK KIRICI - SANDVİK -3288 E (1)</v>
          </cell>
          <cell r="F93" t="str">
            <v>01-MK-23-10-1011</v>
          </cell>
        </row>
        <row r="94">
          <cell r="E94" t="str">
            <v>AMR - HİDROLİK KIRICI - SANDVİK -3288 E (2)</v>
          </cell>
          <cell r="F94" t="str">
            <v>01-MK-23-10-1012</v>
          </cell>
        </row>
        <row r="95">
          <cell r="E95" t="str">
            <v>AMR - HİDROLİK KIRICI - SANDVİK -3288 E (3)</v>
          </cell>
          <cell r="F95" t="str">
            <v>01-MK-23-10-1013</v>
          </cell>
        </row>
        <row r="96">
          <cell r="E96" t="str">
            <v>AMR - HİDROLİK KIRICI - VEGA - VB 77 (1)</v>
          </cell>
          <cell r="F96" t="str">
            <v>01-MK-23-10-1014</v>
          </cell>
        </row>
        <row r="97">
          <cell r="E97" t="str">
            <v>AMR - HİDROLİK KIRICI - VEGA - VB 77 (2)</v>
          </cell>
          <cell r="F97" t="str">
            <v>01-MK-23-10-1015</v>
          </cell>
        </row>
        <row r="98">
          <cell r="E98" t="str">
            <v>AMR - HİDROLİK KIRICI - VEGA - VB 77 (3)</v>
          </cell>
          <cell r="F98" t="str">
            <v>01-MK-23-10-1016</v>
          </cell>
        </row>
        <row r="99">
          <cell r="E99" t="str">
            <v>AMR - LASTİKLİ LODER - LİEBHERR L550 XP (1)</v>
          </cell>
          <cell r="F99" t="str">
            <v>01-MK-24-10-1001</v>
          </cell>
        </row>
        <row r="100">
          <cell r="E100" t="str">
            <v>AMR - LASTİKLİ LODER - LİEBHERR L566 XP (1)</v>
          </cell>
          <cell r="F100" t="str">
            <v>01-MK-24-10-1002</v>
          </cell>
        </row>
        <row r="101">
          <cell r="E101" t="str">
            <v>AMR - LASTİKLİ LODER - LİEBHERR L550 XP (2)</v>
          </cell>
          <cell r="F101" t="str">
            <v>01-MK-24-10-1003</v>
          </cell>
        </row>
        <row r="102">
          <cell r="E102" t="str">
            <v>AMR - LASTİKLİ LODER - LİEBHERR L550 XP (3)</v>
          </cell>
          <cell r="F102" t="str">
            <v>01-MK-24-10-1004</v>
          </cell>
        </row>
        <row r="103">
          <cell r="E103" t="str">
            <v>AMR - LASTİKLİ LODER - LİEBHERR L550 XP (4)</v>
          </cell>
          <cell r="F103" t="str">
            <v>01-MK-24-10-1005</v>
          </cell>
        </row>
        <row r="104">
          <cell r="E104" t="str">
            <v>AMR - LASTİKLİ LODER - LİEBHERR L550 XP (5)</v>
          </cell>
          <cell r="F104" t="str">
            <v>01-MK-24-10-1006</v>
          </cell>
        </row>
        <row r="105">
          <cell r="E105" t="str">
            <v>AMR - LASTİKLİ LODER - LİEBHERR L566 XP (2)</v>
          </cell>
          <cell r="F105" t="str">
            <v>01-MK-24-10-1007</v>
          </cell>
        </row>
        <row r="106">
          <cell r="E106" t="str">
            <v>AMR - LASTİKLİ LODER - LİEBHERR L566 XP (3)</v>
          </cell>
          <cell r="F106" t="str">
            <v>01-MK-24-10-1008</v>
          </cell>
        </row>
        <row r="107">
          <cell r="E107" t="str">
            <v>AMR - LASTİKLİ LODER - LİEBHERR L566 XP (4)</v>
          </cell>
          <cell r="F107" t="str">
            <v>01-MK-24-10-1009</v>
          </cell>
        </row>
        <row r="108">
          <cell r="E108" t="str">
            <v>AMR - LASTİKLİ LODER - LİEBHERR L566 XP (5)</v>
          </cell>
          <cell r="F108" t="str">
            <v>01-MK-24-10-1010</v>
          </cell>
        </row>
        <row r="109">
          <cell r="E109" t="str">
            <v>AMR - LASTİKLİ LODER - LİEBHERR L566 XP (6) - ÇELİKLER</v>
          </cell>
          <cell r="F109" t="str">
            <v>01-MK-24-10-1011</v>
          </cell>
        </row>
        <row r="110">
          <cell r="E110" t="str">
            <v xml:space="preserve">AMR - BEKO LODER - 4×4 - JCB 4 CX - EŞİT TEKER (1) </v>
          </cell>
          <cell r="F110" t="str">
            <v>01-MK-25-10-1001</v>
          </cell>
        </row>
        <row r="111">
          <cell r="E111" t="str">
            <v xml:space="preserve">AMR - BEKO LODER - 4×4 - JCB 4 CX - EŞİT TEKER (2) </v>
          </cell>
          <cell r="F111" t="str">
            <v>01-MK-25-10-1002</v>
          </cell>
        </row>
        <row r="112">
          <cell r="E112" t="str">
            <v xml:space="preserve">AMR - BEKO LODER - 4×4 - JCB 4 CX - EŞİT TEKER (3) </v>
          </cell>
          <cell r="F112" t="str">
            <v>01-MK-25-10-1003</v>
          </cell>
        </row>
        <row r="113">
          <cell r="E113" t="str">
            <v xml:space="preserve">AMR - BEKO LODER - 4×4 - JCB 4 CX - EŞİT TEKER (4) </v>
          </cell>
          <cell r="F113" t="str">
            <v>01-MK-25-10-1004</v>
          </cell>
        </row>
        <row r="114">
          <cell r="E114" t="str">
            <v>AMR - KAMYON - FORD - ÖZDEMİRSAN</v>
          </cell>
          <cell r="F114" t="str">
            <v>01-MK-26-10-1001</v>
          </cell>
        </row>
        <row r="115">
          <cell r="E115" t="str">
            <v>AMR - KAMYON - MAN - KH (1)</v>
          </cell>
          <cell r="F115" t="str">
            <v>01-MK-26-10-1003</v>
          </cell>
        </row>
        <row r="116">
          <cell r="E116" t="str">
            <v>AMR - KAMYON - MAN - KH (2)</v>
          </cell>
          <cell r="F116" t="str">
            <v>01-MK-26-10-1008</v>
          </cell>
        </row>
        <row r="117">
          <cell r="E117" t="str">
            <v>AMR - KAMYON - MAN - KH (3)</v>
          </cell>
          <cell r="F117" t="str">
            <v>01-MK-26-10-1009</v>
          </cell>
        </row>
        <row r="118">
          <cell r="E118" t="str">
            <v>AMR - KAMYON - MAN - KH (4)</v>
          </cell>
          <cell r="F118" t="str">
            <v>01-MK-26-10-1010</v>
          </cell>
        </row>
        <row r="119">
          <cell r="E119" t="str">
            <v>AMR - KAMYON - MAN - KH (5)</v>
          </cell>
          <cell r="F119" t="str">
            <v>01-MK-26-10-1011</v>
          </cell>
        </row>
        <row r="120">
          <cell r="E120" t="str">
            <v>AMR - KAMYON - MAN - KH (6)</v>
          </cell>
          <cell r="F120" t="str">
            <v>01-MK-26-10-1012</v>
          </cell>
        </row>
        <row r="121">
          <cell r="E121" t="str">
            <v>AMR - KAMYON - MAN - KH (7)</v>
          </cell>
          <cell r="F121" t="str">
            <v>01-MK-26-10-1013</v>
          </cell>
        </row>
        <row r="122">
          <cell r="E122" t="str">
            <v>AMR - KAMYON - MAN - KH (8)</v>
          </cell>
          <cell r="F122" t="str">
            <v>01-MK-26-10-1014</v>
          </cell>
        </row>
        <row r="123">
          <cell r="E123" t="str">
            <v>AMR - KAMYON - MAN - KH (9)</v>
          </cell>
          <cell r="F123" t="str">
            <v>01-MK-26-10-1015</v>
          </cell>
        </row>
        <row r="124">
          <cell r="E124" t="str">
            <v xml:space="preserve">AMR - KAMYON - ÜSTYAPI - ÖZDEMİRSAN </v>
          </cell>
          <cell r="F124" t="str">
            <v>01-MK-26-10-1002</v>
          </cell>
        </row>
        <row r="125">
          <cell r="E125" t="str">
            <v>AMR - KAMYON - ÜSTYAPI - KH</v>
          </cell>
          <cell r="F125" t="str">
            <v>01-MK-26-10-1004</v>
          </cell>
        </row>
        <row r="126">
          <cell r="E126" t="str">
            <v>AMR - KAMYON - ÜSTYAPI HARİÇ - MAN - [F2]</v>
          </cell>
          <cell r="F126" t="str">
            <v>01-MK-26-10-1005</v>
          </cell>
        </row>
        <row r="127">
          <cell r="E127" t="str">
            <v>AMR - KAMYON - ÜSTYAPI HARİÇ - 20 TON - IVECO</v>
          </cell>
          <cell r="F127" t="str">
            <v>01-MK-26-10-1006</v>
          </cell>
        </row>
        <row r="128">
          <cell r="E128" t="str">
            <v>AMR - TRANSMİKSER - ÜSTYAPI DAHİL - 12 M³ - FORD (1)</v>
          </cell>
          <cell r="F128" t="str">
            <v>01-MK-27-10-1001</v>
          </cell>
        </row>
        <row r="129">
          <cell r="E129" t="str">
            <v>AMR - TRANSMİKSER - ÜSTYAPI DAHİL - 12 M³ - FORD (2)</v>
          </cell>
          <cell r="F129" t="str">
            <v>01-MK-27-10-1006</v>
          </cell>
        </row>
        <row r="130">
          <cell r="E130" t="str">
            <v>AMR - TRANSMİKSER - ÜSTYAPI DAHİL - 12 M³ - FORD (3)</v>
          </cell>
          <cell r="F130" t="str">
            <v>01-MK-27-10-1007</v>
          </cell>
        </row>
        <row r="131">
          <cell r="E131" t="str">
            <v>AMR - TRANSMİKSER - ÜSTYAPI DAHİL - 12 M³ - FORD (4)</v>
          </cell>
          <cell r="F131" t="str">
            <v>01-MK-27-10-1008</v>
          </cell>
        </row>
        <row r="132">
          <cell r="E132" t="str">
            <v>AMR - TRANSMİKSER - ÜSTYAPI - 12 M³ - İMER</v>
          </cell>
          <cell r="F132" t="str">
            <v>01-MK-27-10-1002</v>
          </cell>
        </row>
        <row r="133">
          <cell r="E133" t="str">
            <v>AMR - TRANSMİKSER - ÜSTYAPI HARİÇ - 12 M³ - FORD - [F2]</v>
          </cell>
          <cell r="F133" t="str">
            <v>01-MK-27-10-1003</v>
          </cell>
        </row>
        <row r="134">
          <cell r="E134" t="str">
            <v>AMR - TRANSMİKSER - ÜSTYAPI - 12 M³ - BETMİX</v>
          </cell>
          <cell r="F134" t="str">
            <v>01-MK-27-10-1004</v>
          </cell>
        </row>
        <row r="135">
          <cell r="E135" t="str">
            <v>AMR - TRANSMİKSER - ÜSTYAPI HARİÇ - 12 M³ - IVECO</v>
          </cell>
          <cell r="F135" t="str">
            <v>01-MK-27-10-1005</v>
          </cell>
        </row>
        <row r="136">
          <cell r="E136" t="str">
            <v>AMR - GREYDER - CAT 150 (1)</v>
          </cell>
          <cell r="F136" t="str">
            <v>01-MK-28-10-1001</v>
          </cell>
        </row>
        <row r="137">
          <cell r="E137" t="str">
            <v>AMR - GREYDER - KOMATSU GD 675-7</v>
          </cell>
          <cell r="F137" t="str">
            <v>01-MK-28-10-1002</v>
          </cell>
        </row>
        <row r="138">
          <cell r="E138" t="str">
            <v>AMR - GREYDER - CAT 150 (2)</v>
          </cell>
          <cell r="F138" t="str">
            <v>01-MK-28-10-1003</v>
          </cell>
        </row>
        <row r="139">
          <cell r="E139" t="str">
            <v>AMR - GREYDER - CAT 150 (3)</v>
          </cell>
          <cell r="F139" t="str">
            <v>01-MK-28-10-1004</v>
          </cell>
        </row>
        <row r="140">
          <cell r="E140" t="str">
            <v>AMR - GREYDER - CAT 150 (4)</v>
          </cell>
          <cell r="F140" t="str">
            <v>01-MK-28-10-1005</v>
          </cell>
        </row>
        <row r="141">
          <cell r="E141" t="str">
            <v>AMR - GREYDER - CAT 150 (5)</v>
          </cell>
          <cell r="F141" t="str">
            <v>01-MK-28-10-1006</v>
          </cell>
        </row>
        <row r="142">
          <cell r="E142" t="str">
            <v>AMR - GREYDER - CAT 150 (6)</v>
          </cell>
          <cell r="F142" t="str">
            <v>01-MK-28-10-1007</v>
          </cell>
        </row>
        <row r="143">
          <cell r="E143" t="str">
            <v>AMR - SİLİNDİR - TOPRAK - AMMAN ARS 150 (1)</v>
          </cell>
          <cell r="F143" t="str">
            <v>01-MK-29-10-1001</v>
          </cell>
        </row>
        <row r="144">
          <cell r="E144" t="str">
            <v>AMR - SİLİNDİR - TOPRAK - AMMAN ARS 150 (2)</v>
          </cell>
          <cell r="F144" t="str">
            <v>01-MK-29-10-1002</v>
          </cell>
        </row>
        <row r="145">
          <cell r="E145" t="str">
            <v>AMR - SİLİNDİR - TOPRAK - AMMAN ARS 150 (3)</v>
          </cell>
          <cell r="F145" t="str">
            <v>01-MK-29-10-1003</v>
          </cell>
        </row>
        <row r="146">
          <cell r="E146" t="str">
            <v>AMR - SİLİNDİR - TOPRAK - AMMAN ARS 150 (4)</v>
          </cell>
          <cell r="F146" t="str">
            <v>01-MK-29-10-1004</v>
          </cell>
        </row>
        <row r="147">
          <cell r="E147" t="str">
            <v>AMR - TELESKOPİK YÜKLEYİCİ - JCB (1)</v>
          </cell>
          <cell r="F147" t="str">
            <v>01-MK-30-10-1001</v>
          </cell>
        </row>
        <row r="148">
          <cell r="E148" t="str">
            <v>AMR - TELESKOPİK YÜKLEYİCİ - JCB (2)</v>
          </cell>
          <cell r="F148" t="str">
            <v>01-MK-30-10-1002</v>
          </cell>
        </row>
        <row r="149">
          <cell r="E149" t="str">
            <v>AMR - TELESKOPİK YÜKLEYİCİ - JCB (3)</v>
          </cell>
          <cell r="F149" t="str">
            <v>01-MK-30-10-1003</v>
          </cell>
        </row>
        <row r="150">
          <cell r="E150" t="str">
            <v>AMR - TELESKOPİK YÜKLEYİCİ - JCB (4)</v>
          </cell>
          <cell r="F150" t="str">
            <v>01-MK-30-10-1004</v>
          </cell>
        </row>
        <row r="151">
          <cell r="E151" t="str">
            <v>AMR - TELESKOPİK YÜKLEYİCİ - JCB (5)</v>
          </cell>
          <cell r="F151" t="str">
            <v>01-MK-30-10-1005</v>
          </cell>
        </row>
        <row r="152">
          <cell r="E152" t="str">
            <v>AMR - JUMBO - EPİROC - BOOMER L2 (1)</v>
          </cell>
          <cell r="F152" t="str">
            <v>01-MK-31-10-1001</v>
          </cell>
        </row>
        <row r="153">
          <cell r="E153" t="str">
            <v>AMR - JUMBO - EPİROC - BOOMER M2 (1)</v>
          </cell>
          <cell r="F153" t="str">
            <v>01-MK-31-10-1002</v>
          </cell>
        </row>
        <row r="154">
          <cell r="E154" t="str">
            <v>AMR - JUMBO - EPİROC - BOOMER L2 (2)</v>
          </cell>
          <cell r="F154" t="str">
            <v>01-MK-31-10-1003</v>
          </cell>
        </row>
        <row r="155">
          <cell r="E155" t="str">
            <v>AMR - JUMBO - EPİROC - BOOMER L2 (3)</v>
          </cell>
          <cell r="F155" t="str">
            <v>01-MK-31-10-1004</v>
          </cell>
        </row>
        <row r="156">
          <cell r="E156" t="str">
            <v>AMR - JUMBO - EPİROC - BOOMER L2 (4)</v>
          </cell>
          <cell r="F156" t="str">
            <v>01-MK-31-10-1005</v>
          </cell>
        </row>
        <row r="157">
          <cell r="E157" t="str">
            <v>AMR - JUMBO - EPİROC - BOOMER L2 (5)</v>
          </cell>
          <cell r="F157" t="str">
            <v>01-MK-31-10-1006</v>
          </cell>
        </row>
        <row r="158">
          <cell r="E158" t="str">
            <v>AMR - JUMBO - EPİROC - BOOMER L2 (6)</v>
          </cell>
          <cell r="F158" t="str">
            <v>01-MK-31-10-1007</v>
          </cell>
        </row>
        <row r="159">
          <cell r="E159" t="str">
            <v>AMR - JUMBO - EPİROC - BOOMER L2 (7)</v>
          </cell>
          <cell r="F159" t="str">
            <v>01-MK-31-10-1008</v>
          </cell>
        </row>
        <row r="160">
          <cell r="E160" t="str">
            <v>AMR - JUMBO - EPİROC - BOOMER M2 (2)</v>
          </cell>
          <cell r="F160" t="str">
            <v>01-MK-31-10-1009</v>
          </cell>
        </row>
        <row r="161">
          <cell r="E161" t="str">
            <v>AMR - JUMBO - EPİROC - BOOMER M2 (3)</v>
          </cell>
          <cell r="F161" t="str">
            <v>01-MK-31-10-1010</v>
          </cell>
        </row>
        <row r="162">
          <cell r="E162" t="str">
            <v>AMR - ROCK - FLEXİROC T35</v>
          </cell>
          <cell r="F162" t="str">
            <v>01-MK-31-11-1001</v>
          </cell>
        </row>
        <row r="163">
          <cell r="E163" t="str">
            <v>AMR - ROCK - FLEXİROC T40 (1)</v>
          </cell>
          <cell r="F163" t="str">
            <v>01-MK-31-11-1002</v>
          </cell>
        </row>
        <row r="164">
          <cell r="E164" t="str">
            <v>AMR - ROCK - FLEXİROC T40 (2)</v>
          </cell>
          <cell r="F164" t="str">
            <v>01-MK-31-11-1003</v>
          </cell>
        </row>
        <row r="165">
          <cell r="E165" t="str">
            <v>AMR - ROCK - FLEXİROC T40 (3)</v>
          </cell>
          <cell r="F165" t="str">
            <v>01-MK-31-11-1004</v>
          </cell>
        </row>
        <row r="166">
          <cell r="E166" t="str">
            <v>AMR - ROCK - FLEXİROC T40 (4)</v>
          </cell>
          <cell r="F166" t="str">
            <v>01-MK-31-11-1005</v>
          </cell>
        </row>
        <row r="167">
          <cell r="E167" t="str">
            <v>AMR - ROCK - FLEXİROC T40 (5) - ÇELİKLER</v>
          </cell>
          <cell r="F167" t="str">
            <v>01-MK-31-11-1006</v>
          </cell>
        </row>
        <row r="168">
          <cell r="E168" t="str">
            <v>AMR - ROCK - FLEXİROC T40 (6) - ÇELİKLER</v>
          </cell>
          <cell r="F168" t="str">
            <v>01-MK-31-11-1007</v>
          </cell>
        </row>
        <row r="169">
          <cell r="E169" t="str">
            <v>AMR - JENERATÖR - ALİMAR 220</v>
          </cell>
          <cell r="F169" t="str">
            <v>01-MK-32-10-1001</v>
          </cell>
        </row>
        <row r="170">
          <cell r="E170" t="str">
            <v>AMR - JENERATÖR - ALİMAR 510</v>
          </cell>
          <cell r="F170" t="str">
            <v>01-MK-32-10-1002</v>
          </cell>
        </row>
        <row r="171">
          <cell r="E171" t="str">
            <v>AMR - JENERATÖR - ALİMAR 825</v>
          </cell>
          <cell r="F171" t="str">
            <v>01-MK-32-10-1003</v>
          </cell>
        </row>
        <row r="172">
          <cell r="E172" t="str">
            <v>AMR - EPIROC 110W</v>
          </cell>
          <cell r="F172" t="str">
            <v>01-MK-33-10-1000</v>
          </cell>
        </row>
        <row r="173">
          <cell r="E173" t="str">
            <v>AMR - EPIROC 150W</v>
          </cell>
          <cell r="F173" t="str">
            <v>01-MK-33-10-1001</v>
          </cell>
        </row>
        <row r="174">
          <cell r="E174" t="str">
            <v>ATLAS COPCO WEDA 4"</v>
          </cell>
          <cell r="F174" t="str">
            <v>01-MK-34-10-1000</v>
          </cell>
        </row>
        <row r="175">
          <cell r="E175" t="str">
            <v>AMR - SU TANKI (50 TON)</v>
          </cell>
          <cell r="F175" t="str">
            <v>01-MK-35-10-1000</v>
          </cell>
        </row>
        <row r="176">
          <cell r="E176" t="str">
            <v>AMR - ARAZÖZ - 20 TON - FORD - ELİBÜYÜK (1)</v>
          </cell>
          <cell r="F176" t="str">
            <v>01-MK-36-10-1001</v>
          </cell>
        </row>
        <row r="177">
          <cell r="E177" t="str">
            <v>AMR - ARAZÖZ - ÜSTYAPI - 20 TON - ELİBÜYÜK - [F1]</v>
          </cell>
          <cell r="F177" t="str">
            <v>01-MK-36-10-1002</v>
          </cell>
        </row>
        <row r="178">
          <cell r="E178" t="str">
            <v>AMR - ARAZÖZ - ÜSTYAPI HARİÇ - 20 TON - FORD - [F2]</v>
          </cell>
          <cell r="F178" t="str">
            <v>01-MK-36-10-1003</v>
          </cell>
        </row>
        <row r="179">
          <cell r="E179" t="str">
            <v>AMR - ARAZÖZ - ÜSTYAPI - 20 TON - ELİBÜYÜK - [F2]</v>
          </cell>
          <cell r="F179" t="str">
            <v>01-MK-36-10-1004</v>
          </cell>
        </row>
        <row r="180">
          <cell r="E180" t="str">
            <v>AMR - ARAZÖZ - ÜSTYAPI H. - 20 T. - FORD - [F3]</v>
          </cell>
          <cell r="F180" t="str">
            <v>01-MK-36-10-1005</v>
          </cell>
        </row>
        <row r="181">
          <cell r="E181" t="str">
            <v>AMR - ARAZÖZ - 20 TON - FORD - ELİBÜYÜK (2)</v>
          </cell>
          <cell r="F181" t="str">
            <v>01-MK-36-10-1006</v>
          </cell>
        </row>
        <row r="182">
          <cell r="E182" t="str">
            <v>AMR - ARAZÖZ - 20 TON - FORD - ELİBÜYÜK (3)</v>
          </cell>
          <cell r="F182" t="str">
            <v>01-MK-36-10-1007</v>
          </cell>
        </row>
        <row r="183">
          <cell r="E183" t="str">
            <v>BAKIM / ONARIM</v>
          </cell>
          <cell r="F183" t="str">
            <v>01-MK-90-10-1000</v>
          </cell>
        </row>
        <row r="184">
          <cell r="E184" t="str">
            <v>BAKIM / ONARIM (KWH)</v>
          </cell>
          <cell r="F184" t="str">
            <v>01-MK-90-10-1001</v>
          </cell>
        </row>
        <row r="185">
          <cell r="E185" t="str">
            <v>BETON SANTRALİ / PLENT OPERATÖRÜ</v>
          </cell>
          <cell r="F185" t="str">
            <v>02-PR-10-10-1001</v>
          </cell>
        </row>
        <row r="186">
          <cell r="E186" t="str">
            <v>BETON SANTRALİ / PLENT OPERATÖR YARDIMCISI</v>
          </cell>
          <cell r="F186" t="str">
            <v>02-PR-10-10-1002</v>
          </cell>
        </row>
        <row r="187">
          <cell r="E187" t="str">
            <v>BETON POMPASI OPERATÖRÜ</v>
          </cell>
          <cell r="F187" t="str">
            <v>02-PR-10-10-1003</v>
          </cell>
        </row>
        <row r="188">
          <cell r="E188" t="str">
            <v>SHOTCRETE MAKİNESİ OPERATÖRÜ</v>
          </cell>
          <cell r="F188" t="str">
            <v>02-PR-10-10-1004</v>
          </cell>
        </row>
        <row r="189">
          <cell r="E189" t="str">
            <v>FOREKAZIK &amp; DKK &amp; DSM OPERATÖRÜ</v>
          </cell>
          <cell r="F189" t="str">
            <v>02-PR-10-10-1005</v>
          </cell>
        </row>
        <row r="190">
          <cell r="E190" t="str">
            <v>FİNİŞER OPERATÖRÜ</v>
          </cell>
          <cell r="F190" t="str">
            <v>02-PR-10-10-1006</v>
          </cell>
        </row>
        <row r="191">
          <cell r="E191" t="str">
            <v>DOZER OPERATÖRÜ</v>
          </cell>
          <cell r="F191" t="str">
            <v>02-PR-10-10-1007</v>
          </cell>
        </row>
        <row r="192">
          <cell r="E192" t="str">
            <v>EKSKAVATÖR OPERATÖRÜ</v>
          </cell>
          <cell r="F192" t="str">
            <v>02-PR-10-10-1008</v>
          </cell>
        </row>
        <row r="193">
          <cell r="E193" t="str">
            <v>LODER OPERATÖRÜ</v>
          </cell>
          <cell r="F193" t="str">
            <v>02-PR-10-10-1009</v>
          </cell>
        </row>
        <row r="194">
          <cell r="E194" t="str">
            <v xml:space="preserve">KAMYON ŞÖFÖRÜ </v>
          </cell>
          <cell r="F194" t="str">
            <v>02-PR-10-10-1010</v>
          </cell>
        </row>
        <row r="195">
          <cell r="E195" t="str">
            <v>GREYDER OPERATÖRÜ</v>
          </cell>
          <cell r="F195" t="str">
            <v>02-PR-10-10-1011</v>
          </cell>
        </row>
        <row r="196">
          <cell r="E196" t="str">
            <v>SİLİNDİR OPERATÖRÜ</v>
          </cell>
          <cell r="F196" t="str">
            <v>02-PR-10-10-1012</v>
          </cell>
        </row>
        <row r="197">
          <cell r="E197" t="str">
            <v>JUMBO / TAMROCK OPERATÖRÜ</v>
          </cell>
          <cell r="F197" t="str">
            <v>02-PR-10-10-1013</v>
          </cell>
        </row>
        <row r="198">
          <cell r="E198" t="str">
            <v>TIR ŞÖFÖRÜ</v>
          </cell>
          <cell r="F198" t="str">
            <v>02-PR-10-10-1014</v>
          </cell>
        </row>
        <row r="199">
          <cell r="E199" t="str">
            <v>VİNÇ OPERATÖRÜ</v>
          </cell>
          <cell r="F199" t="str">
            <v>02-PR-10-10-1015</v>
          </cell>
        </row>
        <row r="200">
          <cell r="E200" t="str">
            <v>KANTAR OPERATÖRÜ</v>
          </cell>
          <cell r="F200" t="str">
            <v>02-PR-10-10-1016</v>
          </cell>
        </row>
        <row r="201">
          <cell r="E201" t="str">
            <v>KONKASÖR OPERATÖRÜ</v>
          </cell>
          <cell r="F201" t="str">
            <v>02-PR-10-10-1017</v>
          </cell>
        </row>
        <row r="202">
          <cell r="E202" t="str">
            <v>YÜKLEYİCİ OPERATÖRÜ</v>
          </cell>
          <cell r="F202" t="str">
            <v>02-PR-10-10-1018</v>
          </cell>
        </row>
        <row r="203">
          <cell r="E203" t="str">
            <v>MEKANİK PLENT OPERATÖRÜ</v>
          </cell>
          <cell r="F203" t="str">
            <v>02-PR-10-10-1019</v>
          </cell>
        </row>
        <row r="204">
          <cell r="E204" t="str">
            <v>DÜZ İŞÇİ</v>
          </cell>
          <cell r="F204" t="str">
            <v>02-PR-20-10-1001</v>
          </cell>
        </row>
        <row r="205">
          <cell r="E205" t="str">
            <v>TÜNEL İŞÇİSİ</v>
          </cell>
          <cell r="F205" t="str">
            <v>02-PR-20-10-1002</v>
          </cell>
        </row>
        <row r="206">
          <cell r="E206" t="str">
            <v>ATEŞÇİ</v>
          </cell>
          <cell r="F206" t="str">
            <v>02-PR-20-10-1003</v>
          </cell>
        </row>
        <row r="207">
          <cell r="E207" t="str">
            <v>ATEŞÇİ YARDIMCISI</v>
          </cell>
          <cell r="F207" t="str">
            <v>02-PR-20-10-1004</v>
          </cell>
        </row>
        <row r="208">
          <cell r="E208" t="str">
            <v>KAYNAKÇI</v>
          </cell>
          <cell r="F208" t="str">
            <v>02-PR-20-10-1005</v>
          </cell>
        </row>
        <row r="209">
          <cell r="E209" t="str">
            <v>FORMEN</v>
          </cell>
          <cell r="F209" t="str">
            <v>02-PR-20-10-1006</v>
          </cell>
        </row>
        <row r="210">
          <cell r="E210" t="str">
            <v>ELEKTRİK</v>
          </cell>
          <cell r="F210" t="str">
            <v>03-ML-10-10-1001</v>
          </cell>
        </row>
        <row r="211">
          <cell r="E211" t="str">
            <v>LNG</v>
          </cell>
          <cell r="F211" t="str">
            <v>03-ML-10-10-1002</v>
          </cell>
        </row>
        <row r="212">
          <cell r="E212" t="str">
            <v>MAKİNE YAĞI</v>
          </cell>
          <cell r="F212" t="str">
            <v>03-ML-10-10-1003</v>
          </cell>
        </row>
        <row r="213">
          <cell r="E213" t="str">
            <v>BİTÜM</v>
          </cell>
          <cell r="F213" t="str">
            <v>03-ML-10-10-1004</v>
          </cell>
        </row>
        <row r="214">
          <cell r="E214" t="str">
            <v>AKARYAKIT - MOTORİN</v>
          </cell>
          <cell r="F214" t="str">
            <v>03-ML-10-10-1005</v>
          </cell>
        </row>
        <row r="215">
          <cell r="E215" t="str">
            <v>DÖKME ÇİMENTO</v>
          </cell>
          <cell r="F215" t="str">
            <v>03-ML-11-10-1001</v>
          </cell>
        </row>
        <row r="216">
          <cell r="E216" t="str">
            <v>TORBA ÇİMENTO</v>
          </cell>
          <cell r="F216" t="str">
            <v>03-ML-11-10-1002</v>
          </cell>
        </row>
        <row r="217">
          <cell r="E217" t="str">
            <v>KUM / AGREGA</v>
          </cell>
          <cell r="F217" t="str">
            <v>03-ML-11-10-1003</v>
          </cell>
        </row>
        <row r="218">
          <cell r="E218" t="str">
            <v>TAŞ</v>
          </cell>
          <cell r="F218" t="str">
            <v>03-ML-11-10-1004</v>
          </cell>
        </row>
        <row r="219">
          <cell r="E219" t="str">
            <v>BETON - KATKI - AKIŞKANLAŞTIRICI / PRİZ HIZLANDIRICI</v>
          </cell>
          <cell r="F219" t="str">
            <v>03-ML-11-10-1005</v>
          </cell>
        </row>
        <row r="220">
          <cell r="E220" t="str">
            <v xml:space="preserve">KATRAN BADANA </v>
          </cell>
          <cell r="F220" t="str">
            <v>03-ML-11-10-1006</v>
          </cell>
        </row>
        <row r="221">
          <cell r="E221" t="str">
            <v>HAZIR BETON - C25 / 30</v>
          </cell>
          <cell r="F221" t="str">
            <v>03-ML-11-10-1007</v>
          </cell>
        </row>
        <row r="222">
          <cell r="E222" t="str">
            <v>HAZIR BETON - PÜSKÜRTME BETO</v>
          </cell>
          <cell r="F222" t="str">
            <v>03-ML-11-10-1008</v>
          </cell>
        </row>
        <row r="223">
          <cell r="E223" t="str">
            <v>NERVÜRLÜ DEMİR</v>
          </cell>
          <cell r="F223" t="str">
            <v>03-ML-11-10-1009</v>
          </cell>
        </row>
        <row r="224">
          <cell r="E224" t="str">
            <v>HASIR ÇELİK</v>
          </cell>
          <cell r="F224" t="str">
            <v>03-ML-11-10-1010</v>
          </cell>
        </row>
        <row r="225">
          <cell r="E225" t="str">
            <v>PROFİL DEMİR</v>
          </cell>
          <cell r="F225" t="str">
            <v>03-ML-11-10-1011</v>
          </cell>
        </row>
        <row r="226">
          <cell r="E226" t="str">
            <v>ÖNGERME ÇELİK (KÖPRÜLER İÇİN)</v>
          </cell>
          <cell r="F226" t="str">
            <v>03-ML-11-10-1012</v>
          </cell>
        </row>
        <row r="227">
          <cell r="E227" t="str">
            <v>MEMBRAN - BİTÜMLÜ</v>
          </cell>
          <cell r="F227" t="str">
            <v>03-ML-12-10-1001</v>
          </cell>
        </row>
        <row r="228">
          <cell r="E228" t="str">
            <v>MEMBRAN - PVC - 2 MM.</v>
          </cell>
          <cell r="F228" t="str">
            <v>03-ML-12-10-1002</v>
          </cell>
        </row>
        <row r="229">
          <cell r="E229" t="str">
            <v>SU TUTUCU BANT</v>
          </cell>
          <cell r="F229" t="str">
            <v>03-ML-12-10-1003</v>
          </cell>
        </row>
        <row r="230">
          <cell r="E230" t="str">
            <v>PREKAST KABLO KANALI VE KAPAKLARI</v>
          </cell>
          <cell r="F230" t="str">
            <v>03-ML-12-10-1004</v>
          </cell>
        </row>
        <row r="231">
          <cell r="E231" t="str">
            <v>NEOPREN MESNET</v>
          </cell>
          <cell r="F231" t="str">
            <v>03-ML-12-10-1005</v>
          </cell>
        </row>
        <row r="232">
          <cell r="E232" t="str">
            <v xml:space="preserve">GENLEŞME DERZİ </v>
          </cell>
          <cell r="F232" t="str">
            <v>03-ML-12-10-1006</v>
          </cell>
        </row>
        <row r="233">
          <cell r="E233" t="str">
            <v>FONT IZGARA</v>
          </cell>
          <cell r="F233" t="str">
            <v>03-ML-12-10-1007</v>
          </cell>
        </row>
        <row r="234">
          <cell r="E234" t="str">
            <v>GEOTEKSTİL KEÇE</v>
          </cell>
          <cell r="F234" t="str">
            <v>03-ML-12-10-1008</v>
          </cell>
        </row>
        <row r="235">
          <cell r="E235" t="str">
            <v>MEMBRAN İSKELESİ (ADET)</v>
          </cell>
          <cell r="F235" t="str">
            <v>03-ML-12-10-1009</v>
          </cell>
        </row>
        <row r="236">
          <cell r="E236" t="str">
            <v>MEMBRAN SABİTLEME ÇİVİSİ</v>
          </cell>
          <cell r="F236" t="str">
            <v>03-ML-12-10-1010</v>
          </cell>
        </row>
        <row r="237">
          <cell r="E237" t="str">
            <v>HDPE BORU - Ø 400</v>
          </cell>
          <cell r="F237" t="str">
            <v>03-ML-22-10-1001</v>
          </cell>
        </row>
        <row r="238">
          <cell r="E238" t="str">
            <v>PVC BARBAKAN BORU Ø 50</v>
          </cell>
          <cell r="F238" t="str">
            <v>03-ML-22-10-1002</v>
          </cell>
        </row>
        <row r="239">
          <cell r="E239" t="str">
            <v>DRENAJ BORUSU Ø 200</v>
          </cell>
          <cell r="F239" t="str">
            <v>03-ML-22-10-1003</v>
          </cell>
        </row>
        <row r="240">
          <cell r="E240" t="str">
            <v>ENJEKSİYON/HAVA ALMA AMAÇLI BORU 12 MM.</v>
          </cell>
          <cell r="F240" t="str">
            <v>03-ML-22-10-1004</v>
          </cell>
        </row>
        <row r="241">
          <cell r="E241" t="str">
            <v>FANDUCT - 6500 MT.</v>
          </cell>
          <cell r="F241" t="str">
            <v>03-ML-22-10-1005</v>
          </cell>
        </row>
        <row r="242">
          <cell r="E242" t="str">
            <v>ELEKTRİK PANO</v>
          </cell>
          <cell r="F242" t="str">
            <v>03-ML-22-10-1006</v>
          </cell>
        </row>
        <row r="243">
          <cell r="E243" t="str">
            <v>PVC BORU - Ø 50 - PERFORE</v>
          </cell>
          <cell r="F243" t="str">
            <v>03-ML-22-10-1007</v>
          </cell>
        </row>
        <row r="244">
          <cell r="E244" t="str">
            <v>ELEKTRİK PANOSU - GENEL</v>
          </cell>
          <cell r="F244" t="str">
            <v>03-ML-23-10-1001</v>
          </cell>
        </row>
        <row r="245">
          <cell r="E245" t="str">
            <v>ANFO</v>
          </cell>
          <cell r="F245" t="str">
            <v>03-ML-31-10-1001</v>
          </cell>
        </row>
        <row r="246">
          <cell r="E246" t="str">
            <v>ANFO - SULU</v>
          </cell>
          <cell r="F246" t="str">
            <v>03-ML-31-10-1002</v>
          </cell>
        </row>
        <row r="247">
          <cell r="E247" t="str">
            <v>DİNAMİT</v>
          </cell>
          <cell r="F247" t="str">
            <v>03-ML-31-10-1003</v>
          </cell>
        </row>
        <row r="248">
          <cell r="E248" t="str">
            <v>KAPSÜLE DUYARLI PATLAYICI - 38 ×370</v>
          </cell>
          <cell r="F248" t="str">
            <v>03-ML-31-10-1004</v>
          </cell>
        </row>
        <row r="249">
          <cell r="E249" t="str">
            <v>ELEKTRİKLİ KAPSÜL - 1,50 MT.</v>
          </cell>
          <cell r="F249" t="str">
            <v>03-ML-31-10-1005</v>
          </cell>
        </row>
        <row r="250">
          <cell r="E250" t="str">
            <v>ELEKTRİKSİZ KAPSÜL</v>
          </cell>
          <cell r="F250" t="str">
            <v>03-ML-31-10-1006</v>
          </cell>
        </row>
        <row r="251">
          <cell r="E251" t="str">
            <v>ELEKTRİKSİZ KAPSÜL - 4,00 MT.</v>
          </cell>
          <cell r="F251" t="str">
            <v>03-ML-31-10-1007</v>
          </cell>
        </row>
        <row r="252">
          <cell r="E252" t="str">
            <v>ELEKTRİKSİZ KAPSÜL - 12,00 MT.</v>
          </cell>
          <cell r="F252" t="str">
            <v>03-ML-31-10-1008</v>
          </cell>
        </row>
        <row r="253">
          <cell r="E253" t="str">
            <v>ZİL TELİ</v>
          </cell>
          <cell r="F253" t="str">
            <v>03-ML-31-10-1009</v>
          </cell>
        </row>
        <row r="254">
          <cell r="E254" t="str">
            <v xml:space="preserve">İNFİLAKLI FİTİL - 5 GR. - PETN / MT. </v>
          </cell>
          <cell r="F254" t="str">
            <v>03-ML-31-10-1010</v>
          </cell>
        </row>
        <row r="255">
          <cell r="E255" t="str">
            <v>İNFİLAKLI FİTİL - 80 GR. PETN / MT.</v>
          </cell>
          <cell r="F255" t="str">
            <v>03-ML-31-10-1011</v>
          </cell>
        </row>
        <row r="256">
          <cell r="E256" t="str">
            <v>PLAKA ( BULON - 150 × 150 × 15 )</v>
          </cell>
          <cell r="F256" t="str">
            <v>03-ML-32-10-1001</v>
          </cell>
        </row>
        <row r="257">
          <cell r="E257" t="str">
            <v>PLAKA ( BULON - 200 × 200 × 15 ) - IBO</v>
          </cell>
          <cell r="F257" t="str">
            <v>03-ML-32-10-1002</v>
          </cell>
        </row>
        <row r="258">
          <cell r="E258" t="str">
            <v>PLAKA ( BULON - 200 × 200 × 20 )</v>
          </cell>
          <cell r="F258" t="str">
            <v>03-ML-32-10-1003</v>
          </cell>
        </row>
        <row r="259">
          <cell r="E259" t="str">
            <v>R32N BULON ( 6+3 MT )</v>
          </cell>
          <cell r="F259" t="str">
            <v>03-ML-32-10-1004</v>
          </cell>
        </row>
        <row r="260">
          <cell r="E260" t="str">
            <v>R32 SOMUN ( M² )</v>
          </cell>
          <cell r="F260" t="str">
            <v>03-ML-32-10-1005</v>
          </cell>
        </row>
        <row r="261">
          <cell r="E261" t="str">
            <v>R32 MANŞON</v>
          </cell>
          <cell r="F261" t="str">
            <v>03-ML-32-10-1006</v>
          </cell>
        </row>
        <row r="262">
          <cell r="E262" t="str">
            <v>R32 CROS BİT</v>
          </cell>
          <cell r="F262" t="str">
            <v>03-ML-32-10-1007</v>
          </cell>
        </row>
        <row r="263">
          <cell r="E263" t="str">
            <v>2.0" ÇELİK BORU</v>
          </cell>
          <cell r="F263" t="str">
            <v>03-ML-32-10-1008</v>
          </cell>
        </row>
        <row r="264">
          <cell r="E264" t="str">
            <v>M27 SOMUN</v>
          </cell>
          <cell r="F264" t="str">
            <v>03-ML-32-10-1009</v>
          </cell>
        </row>
        <row r="265">
          <cell r="E265" t="str">
            <v>RİNG BİT - 88,9 MM ROBİT</v>
          </cell>
          <cell r="F265" t="str">
            <v>03-ML-32-10-1010</v>
          </cell>
        </row>
        <row r="266">
          <cell r="E266" t="str">
            <v>PİLOT BİT ( 88,9R )</v>
          </cell>
          <cell r="F266" t="str">
            <v>03-ML-32-10-1011</v>
          </cell>
        </row>
        <row r="267">
          <cell r="E267" t="str">
            <v>PİLOT BİT - 88,9R - TİJ / ROD ( 6,40 + 3,00 M.)</v>
          </cell>
          <cell r="F267" t="str">
            <v>03-ML-32-10-1012</v>
          </cell>
        </row>
        <row r="268">
          <cell r="E268" t="str">
            <v>SABİTLEME ÇİVİSİ</v>
          </cell>
          <cell r="F268" t="str">
            <v>03-ML-32-10-1013</v>
          </cell>
        </row>
        <row r="269">
          <cell r="E269" t="str">
            <v>IBO BULON</v>
          </cell>
          <cell r="F269" t="str">
            <v>03-ML-32-10-1014</v>
          </cell>
        </row>
        <row r="270">
          <cell r="E270" t="str">
            <v>NPI, PLAKA, VS.</v>
          </cell>
          <cell r="F270" t="str">
            <v>03-ML-32-10-1015</v>
          </cell>
        </row>
        <row r="271">
          <cell r="E271" t="str">
            <v>1.5" ÇELİK BORU</v>
          </cell>
          <cell r="F271" t="str">
            <v>03-ML-32-10-1016</v>
          </cell>
        </row>
        <row r="272">
          <cell r="E272" t="str">
            <v>3.5" ÇELİK BORU</v>
          </cell>
          <cell r="F272" t="str">
            <v>03-ML-32-10-1017</v>
          </cell>
        </row>
        <row r="273">
          <cell r="E273" t="str">
            <v>R32 SOMUN (M27) (ADET)</v>
          </cell>
          <cell r="F273" t="str">
            <v>03-ML-32-10-1018</v>
          </cell>
        </row>
        <row r="274">
          <cell r="E274" t="str">
            <v>AMR - İÇ KALIP ANA TÜNEL - ÇEKA</v>
          </cell>
          <cell r="F274" t="str">
            <v>04-ML-10-10-1000</v>
          </cell>
        </row>
        <row r="275">
          <cell r="E275" t="str">
            <v>AMR - FLÜT KALIBI - ANA TÜNEL - ÇEKA</v>
          </cell>
          <cell r="F275" t="str">
            <v>04-ML-10-20-1000</v>
          </cell>
        </row>
        <row r="276">
          <cell r="E276" t="str">
            <v>AMR - SIĞINMA CEBİ KALIBI - ANA TÜNEL - ÇEKA</v>
          </cell>
          <cell r="F276" t="str">
            <v>04-ML-10-30-1000</v>
          </cell>
        </row>
        <row r="277">
          <cell r="E277" t="str">
            <v>AMR - INVERT ALIN KALIBI</v>
          </cell>
          <cell r="F277" t="str">
            <v>04-ML-10-40-1000</v>
          </cell>
        </row>
        <row r="278">
          <cell r="E278" t="str">
            <v>AMR - İç Kalıp-Güvenlik Tüneli - ÇEKA</v>
          </cell>
          <cell r="F278" t="str">
            <v>04-ML-10-50-1000</v>
          </cell>
        </row>
        <row r="279">
          <cell r="E279" t="str">
            <v>AMR - Flüt Kalıbı - Güvenlik Tüneli - ÇEKA</v>
          </cell>
          <cell r="F279" t="str">
            <v>04-ML-10-60-1000</v>
          </cell>
        </row>
        <row r="280">
          <cell r="E280" t="str">
            <v>AMR - Manevra Cebi Kalıbı - Güvenlik Tüneli - ÇEKA</v>
          </cell>
          <cell r="F280" t="str">
            <v>04-ML-10-70-1000</v>
          </cell>
        </row>
        <row r="281">
          <cell r="E281" t="str">
            <v>TŞR - KAZI - YARMA VE YAN ARİYET - PORTAL</v>
          </cell>
          <cell r="F281" t="str">
            <v>05-TŞ-10-10-1001</v>
          </cell>
        </row>
        <row r="282">
          <cell r="E282" t="str">
            <v>TŞR - KAZI - YARMA VE YAN ARİYET - PATLATMALI</v>
          </cell>
          <cell r="F282" t="str">
            <v>05-TŞ-10-10-1002</v>
          </cell>
        </row>
        <row r="283">
          <cell r="E283" t="str">
            <v>TŞR - KAZI - YARMA VE YAN ARİYET - PATLATMASIZ</v>
          </cell>
          <cell r="F283" t="str">
            <v>05-TŞ-10-10-1003</v>
          </cell>
        </row>
        <row r="284">
          <cell r="E284" t="str">
            <v>TŞR - KAZI - YARMA VE YAN ARİYET - ORTAKLAR</v>
          </cell>
          <cell r="F284" t="str">
            <v>05-TŞ-10-10-1004</v>
          </cell>
        </row>
        <row r="285">
          <cell r="E285" t="str">
            <v>TŞR - AÇIKTA HASIR ÇELİK İŞÇİLİĞİ</v>
          </cell>
          <cell r="F285" t="str">
            <v>05-TŞ-11-10-1001</v>
          </cell>
        </row>
        <row r="286">
          <cell r="E286" t="str">
            <v>TŞR - AÇ KAPA YAPILARI BETON İŞÇİLİĞİ  (KALIP DAHİL)</v>
          </cell>
          <cell r="F286" t="str">
            <v>05-TŞ-11-10-1002</v>
          </cell>
        </row>
        <row r="287">
          <cell r="E287" t="str">
            <v>TŞR - MENFEZ YAPILARI BETON İŞÇİLİĞİ  (KALIP DAHİL)</v>
          </cell>
          <cell r="F287" t="str">
            <v>05-TŞ-11-10-1003</v>
          </cell>
        </row>
        <row r="288">
          <cell r="E288" t="str">
            <v>TŞR - ALT GEÇİT YAPILARI BETON İŞÇİLİĞİ  (KALIP DAHİL)</v>
          </cell>
          <cell r="F288" t="str">
            <v>05-TŞ-11-10-1004</v>
          </cell>
        </row>
        <row r="289">
          <cell r="E289" t="str">
            <v>TŞR - KAZI - SANAT YAPISI (KÖPRÜ HARİÇ )</v>
          </cell>
          <cell r="F289" t="str">
            <v>05-TŞ-11-10-1005</v>
          </cell>
        </row>
        <row r="290">
          <cell r="E290" t="str">
            <v>TŞR - BETON - DEMİRSİZ - TEMEL - KÖPRÜ HARİCİ (KALIP DAHİL)</v>
          </cell>
          <cell r="F290" t="str">
            <v>05-TŞ-11-10-1006</v>
          </cell>
        </row>
        <row r="291">
          <cell r="E291" t="str">
            <v>TŞR - BETON - DRENAJ HENDEĞİ (KALIP DAHİL)</v>
          </cell>
          <cell r="F291" t="str">
            <v>05-TŞ-11-10-1007</v>
          </cell>
        </row>
        <row r="292">
          <cell r="E292" t="str">
            <v>TŞR - NERVÜRLÜ ÇELİK İŞÇİLİĞİ</v>
          </cell>
          <cell r="F292" t="str">
            <v>05-TŞ-11-10-1008</v>
          </cell>
        </row>
        <row r="293">
          <cell r="E293" t="str">
            <v>TŞR - MOLOZ TAŞ İNŞAAT - HAZIR BETON HARCIYLA</v>
          </cell>
          <cell r="F293" t="str">
            <v>05-TŞ-11-10-1009</v>
          </cell>
        </row>
        <row r="294">
          <cell r="E294" t="str">
            <v>TŞR - DOLGU - KIRMATAŞ</v>
          </cell>
          <cell r="F294" t="str">
            <v>05-TŞ-11-10-1010</v>
          </cell>
        </row>
        <row r="295">
          <cell r="E295" t="str">
            <v>TŞR - TÜNEL TİPİ DRENAJ BORUSU DÖŞENMESİ</v>
          </cell>
          <cell r="F295" t="str">
            <v>05-TŞ-11-10-1011</v>
          </cell>
        </row>
        <row r="296">
          <cell r="E296" t="str">
            <v>TŞR - PREFABRİK DRENAJ VE KONTROL BACASI YAP.</v>
          </cell>
          <cell r="F296" t="str">
            <v>05-TŞ-11-10-1012</v>
          </cell>
        </row>
        <row r="297">
          <cell r="E297" t="str">
            <v>TŞR - KORUGE DRENAJ BORUSU - Ø 400 MM</v>
          </cell>
          <cell r="F297" t="str">
            <v>05-TŞ-11-10-1013</v>
          </cell>
        </row>
        <row r="298">
          <cell r="E298" t="str">
            <v>TŞR - FONTTAN IZGARA, KAPAK, GARGUY</v>
          </cell>
          <cell r="F298" t="str">
            <v>05-TŞ-11-10-1014</v>
          </cell>
        </row>
        <row r="299">
          <cell r="E299" t="str">
            <v>TŞR - DÖKME KAZIK - Ø 120 CM. - KÖPRÜ HARİÇ</v>
          </cell>
          <cell r="F299" t="str">
            <v>05-TŞ-11-10-1015</v>
          </cell>
        </row>
        <row r="300">
          <cell r="E300" t="str">
            <v>TŞR - KIRMATAŞ KOLON - Ø 70 CM.</v>
          </cell>
          <cell r="F300" t="str">
            <v>05-TŞ-11-10-1016</v>
          </cell>
        </row>
        <row r="301">
          <cell r="E301" t="str">
            <v>TŞR - DOLGU - İSTİFSİZ TAŞ</v>
          </cell>
          <cell r="F301" t="str">
            <v>05-TŞ-11-10-1017</v>
          </cell>
        </row>
        <row r="302">
          <cell r="E302" t="str">
            <v>TŞR - SU TUTUCU YERİNE KONULMASI</v>
          </cell>
          <cell r="F302" t="str">
            <v>05-TŞ-11-10-1018</v>
          </cell>
        </row>
        <row r="303">
          <cell r="E303" t="str">
            <v>TŞR - PÜSKÜRTME BETONU YAPILMASI</v>
          </cell>
          <cell r="F303" t="str">
            <v>05-TŞ-11-10-1019</v>
          </cell>
        </row>
        <row r="304">
          <cell r="E304" t="str">
            <v>TŞR - HASIR ÇELİK TEMİNİ VE İŞÇİLİĞİ</v>
          </cell>
          <cell r="F304" t="str">
            <v>05-TŞ-11-10-1020</v>
          </cell>
        </row>
        <row r="305">
          <cell r="E305" t="str">
            <v>TŞR - SOİLMİXİNG KOLON - Ø 80 CM.</v>
          </cell>
          <cell r="F305" t="str">
            <v>05-TŞ-11-10-1021</v>
          </cell>
        </row>
        <row r="306">
          <cell r="E306" t="str">
            <v>TŞR - ZEMİN ÇİVİSİ VE YERİNE YERLEŞTİRİLMESİ</v>
          </cell>
          <cell r="F306" t="str">
            <v>05-TŞ-11-10-1022</v>
          </cell>
        </row>
        <row r="307">
          <cell r="E307" t="str">
            <v>TŞR - BARBAKAN DELİĞİ - GEOTEKSTİL SARIMLI</v>
          </cell>
          <cell r="F307" t="str">
            <v>05-TŞ-11-10-1023</v>
          </cell>
        </row>
        <row r="308">
          <cell r="E308" t="str">
            <v>TŞR - BETON - DEMİRLİ - KÖPRÜ HARİCİ - TÜNEL HARİCİ</v>
          </cell>
          <cell r="F308" t="str">
            <v>05-TŞ-11-10-1024</v>
          </cell>
        </row>
        <row r="309">
          <cell r="E309" t="str">
            <v>TŞR - BETON - DEMİRLİ - KÖPRÜ HARİCİ - TÜNEL</v>
          </cell>
          <cell r="F309" t="str">
            <v>05-TŞ-11-10-1025</v>
          </cell>
        </row>
        <row r="310">
          <cell r="E310" t="str">
            <v>TŞR - BETON - TÜNEL DOLGU BETONU DÖKÜLMESİ</v>
          </cell>
          <cell r="F310" t="str">
            <v>05-TŞ-11-10-1026</v>
          </cell>
        </row>
        <row r="311">
          <cell r="E311" t="str">
            <v>TŞR - SN BULON DİŞ AÇMA İŞÇİLİĞİ</v>
          </cell>
          <cell r="F311" t="str">
            <v>05-TŞ-11-10-1027</v>
          </cell>
        </row>
        <row r="312">
          <cell r="E312" t="str">
            <v>TŞR - KÖPRÜ TEMELİ KAZILMASI</v>
          </cell>
          <cell r="F312" t="str">
            <v>05-TŞ-12-10-1001</v>
          </cell>
        </row>
        <row r="313">
          <cell r="E313" t="str">
            <v>TŞR - DÖKME KAZIK - Ø 120 CM. - KÖPRÜ</v>
          </cell>
          <cell r="F313" t="str">
            <v>05-TŞ-12-10-1002</v>
          </cell>
        </row>
        <row r="314">
          <cell r="E314" t="str">
            <v>TŞR - BETON - DEMİRSİZ - TEMEL - KÖPRÜ (KALIP DAHİL)</v>
          </cell>
          <cell r="F314" t="str">
            <v>05-TŞ-12-10-1003</v>
          </cell>
        </row>
        <row r="315">
          <cell r="E315" t="str">
            <v>TŞR - BETON - DEMİRLİ - KÖPRÜ - C 30/37</v>
          </cell>
          <cell r="F315" t="str">
            <v>05-TŞ-12-10-1004</v>
          </cell>
        </row>
        <row r="316">
          <cell r="E316" t="str">
            <v>TŞR - BETON - ÖNGERMELİ KÖPRÜ KİRİŞLERİNDE</v>
          </cell>
          <cell r="F316" t="str">
            <v>05-TŞ-12-10-1005</v>
          </cell>
        </row>
        <row r="317">
          <cell r="E317" t="str">
            <v>TŞR - ÖNGERME ÇELİĞİ YERİNE KOYMA</v>
          </cell>
          <cell r="F317" t="str">
            <v>05-TŞ-12-10-1006</v>
          </cell>
        </row>
        <row r="318">
          <cell r="E318" t="str">
            <v>TŞR - KÖPRÜLERDE MEMBRAN İLE SU YALITIMI</v>
          </cell>
          <cell r="F318" t="str">
            <v>05-TŞ-12-10-1007</v>
          </cell>
        </row>
        <row r="319">
          <cell r="E319" t="str">
            <v>TŞR - KATRAN BADANA YAPILMASI</v>
          </cell>
          <cell r="F319" t="str">
            <v>05-TŞ-12-10-1008</v>
          </cell>
        </row>
        <row r="320">
          <cell r="E320" t="str">
            <v>TŞR - KÖPRÜLERDE GENLEŞME DERZİ İŞÇİLİĞİ</v>
          </cell>
          <cell r="F320" t="str">
            <v>05-TŞ-12-10-1009</v>
          </cell>
        </row>
        <row r="321">
          <cell r="E321" t="str">
            <v>TŞR - NEOPREN MESNET MONTAJI</v>
          </cell>
          <cell r="F321" t="str">
            <v>05-TŞ-12-10-1010</v>
          </cell>
        </row>
        <row r="322">
          <cell r="E322" t="str">
            <v>TŞR - KÖPRÜ KORKULUK - PROFİLDEN YAPILMASI İŞÇİLİĞİ</v>
          </cell>
          <cell r="F322" t="str">
            <v>05-TŞ-12-10-1011</v>
          </cell>
        </row>
        <row r="323">
          <cell r="E323" t="str">
            <v>TŞR - KÖPRÜLERDE PREKAST CEPHE PANELİ YAPILMASI İŞÇİLİĞİ</v>
          </cell>
          <cell r="F323" t="str">
            <v>05-TŞ-12-10-1012</v>
          </cell>
        </row>
        <row r="324">
          <cell r="E324" t="str">
            <v>TŞR - TEMELDE GROBETON İŞÇİLİĞİ KÖPRü (KALIP DAHİL)</v>
          </cell>
          <cell r="F324" t="str">
            <v>05-TŞ-12-10-1013</v>
          </cell>
        </row>
        <row r="325">
          <cell r="E325" t="str">
            <v>TŞR - TEMELDE BETON İŞÇİLİĞİ KÖPRü (DEMİRLİ - KALIP DAHİL)</v>
          </cell>
          <cell r="F325" t="str">
            <v>05-TŞ-12-10-1014</v>
          </cell>
        </row>
        <row r="326">
          <cell r="E326" t="str">
            <v>TŞR - ELEVASYON BETON İŞÇİLİĞİ KÖPRü (DEMİRLİ - KALIP DAHİL)</v>
          </cell>
          <cell r="F326" t="str">
            <v>05-TŞ-12-10-1015</v>
          </cell>
        </row>
        <row r="327">
          <cell r="E327" t="str">
            <v>TŞR - DÖŞEME BETON İŞÇİLİĞİ KÖPRü (DEMİRLİ - KALIP DAHİL)</v>
          </cell>
          <cell r="F327" t="str">
            <v>05-TŞ-12-10-1016</v>
          </cell>
        </row>
        <row r="328">
          <cell r="E328" t="str">
            <v>TŞR - BAŞLIK KİRİŞ BETON İŞÇİLİĞİ KÖPRü (DEMİRLİ - KALIP DAHİL)</v>
          </cell>
          <cell r="F328" t="str">
            <v>05-TŞ-12-10-1017</v>
          </cell>
        </row>
        <row r="329">
          <cell r="E329" t="str">
            <v>TŞR - ÖNGERİLMELİ KİRİŞ İMALATI KÖPRÜ (KALIP DAHİL)</v>
          </cell>
          <cell r="F329" t="str">
            <v>05-TŞ-12-10-1018</v>
          </cell>
        </row>
        <row r="330">
          <cell r="E330" t="str">
            <v>TŞR - ÖNGERİLMELİ KİRİŞ MONTAJI İŞÇİLİĞİ KÖPRÜ</v>
          </cell>
          <cell r="F330" t="str">
            <v>05-TŞ-12-10-1019</v>
          </cell>
        </row>
        <row r="331">
          <cell r="E331" t="str">
            <v>TŞR - TÜNEL BETON - KALIP İŞÇİLİĞİ - KEMER</v>
          </cell>
          <cell r="F331" t="str">
            <v>05-TŞ-13-10-1001</v>
          </cell>
        </row>
        <row r="332">
          <cell r="E332" t="str">
            <v>TŞR - TÜNEL BETON - KALIP İŞÇİLİĞİ - INVERT</v>
          </cell>
          <cell r="F332" t="str">
            <v>05-TŞ-13-10-1002</v>
          </cell>
        </row>
        <row r="333">
          <cell r="E333" t="str">
            <v>TŞR - POROZ BETON İŞÇİLİĞİ</v>
          </cell>
          <cell r="F333" t="str">
            <v>05-TŞ-13-10-1003</v>
          </cell>
        </row>
        <row r="334">
          <cell r="E334" t="str">
            <v>TŞR - TÜNEL KALIP MONTAJ DEMONTAJ İŞÇİLİĞİ</v>
          </cell>
          <cell r="F334" t="str">
            <v>05-TŞ-13-10-1004</v>
          </cell>
        </row>
        <row r="335">
          <cell r="E335" t="str">
            <v>TŞR - TÜNELDE HASIR DEMİR İŞÇİLİĞİ</v>
          </cell>
          <cell r="F335" t="str">
            <v>05-TŞ-13-10-1005</v>
          </cell>
        </row>
        <row r="336">
          <cell r="E336" t="str">
            <v>TŞR - TÜNELLERDE İKSA BÜKÜM İŞÇİLİĞİ</v>
          </cell>
          <cell r="F336" t="str">
            <v>05-TŞ-13-10-1006</v>
          </cell>
        </row>
        <row r="337">
          <cell r="E337" t="str">
            <v>TŞR - TÜNELLERDE İKSA MONTAJ İŞÇİLİĞİ</v>
          </cell>
          <cell r="F337" t="str">
            <v>05-TŞ-13-10-1007</v>
          </cell>
        </row>
        <row r="338">
          <cell r="E338" t="str">
            <v>TŞR - SN BULON DİŞ AÇMA İŞÇİLİĞİ</v>
          </cell>
          <cell r="F338" t="str">
            <v>05-TŞ-13-10-1008</v>
          </cell>
        </row>
        <row r="339">
          <cell r="E339" t="str">
            <v>TŞR - TÜNEL KAZISI YAPILMASI</v>
          </cell>
          <cell r="F339" t="str">
            <v>05-TŞ-13-10-1009</v>
          </cell>
        </row>
        <row r="340">
          <cell r="E340" t="str">
            <v>TŞR - TÜNELLERDE ÇELİK İKSA YAPILMASI (MLZ.+İŞÇ.)</v>
          </cell>
          <cell r="F340" t="str">
            <v>05-TŞ-13-10-1010</v>
          </cell>
        </row>
        <row r="341">
          <cell r="E341" t="str">
            <v>TŞR - SÜREN - TÜNEL - Ø 3,5" - K. DELGİLİ + ENJEKS.</v>
          </cell>
          <cell r="F341" t="str">
            <v>05-TŞ-13-10-1011</v>
          </cell>
        </row>
        <row r="342">
          <cell r="E342" t="str">
            <v>TŞR - SÜREN - TÜNEL - ÇELİK BORU + ENJEKS.</v>
          </cell>
          <cell r="F342" t="str">
            <v>05-TŞ-13-10-1012</v>
          </cell>
        </row>
        <row r="343">
          <cell r="E343" t="str">
            <v>TŞR - TÜNELDE HASIR ÇELİK İLE İKSA YAPILMASI İŞÇİLİĞİ</v>
          </cell>
          <cell r="F343" t="str">
            <v>05-TŞ-13-10-1013</v>
          </cell>
        </row>
        <row r="344">
          <cell r="E344" t="str">
            <v>TŞR - TÜNELDE PÜSKÜRTME BETONU YAPILMASI</v>
          </cell>
          <cell r="F344" t="str">
            <v>05-TŞ-13-10-1014</v>
          </cell>
        </row>
        <row r="345">
          <cell r="E345" t="str">
            <v>TŞR - TÜNELLERDE SN KAYA BULONU YAPILMASI</v>
          </cell>
          <cell r="F345" t="str">
            <v>05-TŞ-13-10-1015</v>
          </cell>
        </row>
        <row r="346">
          <cell r="E346" t="str">
            <v>TŞR - TÜNELLERDE IBO BULONU YAPILMASI (MLZ.+İŞÇ.)</v>
          </cell>
          <cell r="F346" t="str">
            <v>05-TŞ-13-10-1016</v>
          </cell>
        </row>
        <row r="347">
          <cell r="E347" t="str">
            <v>TŞR - SU YALITIMI  - TÜNELLERDE</v>
          </cell>
          <cell r="F347" t="str">
            <v>05-TŞ-13-10-1017</v>
          </cell>
        </row>
        <row r="348">
          <cell r="E348" t="str">
            <v>TŞR - TÜNELLERDE NİHAİ BETON KAPLAMASI - C25/30</v>
          </cell>
          <cell r="F348" t="str">
            <v>05-TŞ-13-10-1018</v>
          </cell>
        </row>
        <row r="349">
          <cell r="E349" t="str">
            <v>TŞR - PREKAST KABLO KANALI YAPILMASI (KALIP DAHİL)</v>
          </cell>
          <cell r="F349" t="str">
            <v>05-TŞ-13-10-1019</v>
          </cell>
        </row>
        <row r="350">
          <cell r="E350" t="str">
            <v>TŞR - TÜNELDE ENJEKSİYON YAPILMASI</v>
          </cell>
          <cell r="F350" t="str">
            <v>05-TŞ-13-10-1020</v>
          </cell>
        </row>
        <row r="351">
          <cell r="E351" t="str">
            <v>TŞR - ENJEKSİYON AMAÇLI DELİK AÇILMASI</v>
          </cell>
          <cell r="F351" t="str">
            <v>05-TŞ-13-10-1021</v>
          </cell>
        </row>
        <row r="352">
          <cell r="E352" t="str">
            <v>TŞR - BETON - DEMİRSİZ - BOŞLUK / POROZ</v>
          </cell>
          <cell r="F352" t="str">
            <v>05-TŞ-13-10-1022</v>
          </cell>
        </row>
        <row r="353">
          <cell r="E353" t="str">
            <v>TŞR - SU YALITIM İŞÇİLİĞİ (MEMBRAN + KEÇE)</v>
          </cell>
          <cell r="F353" t="str">
            <v>05-TŞ-13-10-1023</v>
          </cell>
        </row>
        <row r="354">
          <cell r="E354" t="str">
            <v>TŞR - SATHİ KAPLAMA (BİTÜM HARİÇ HERŞEY DAHİL)</v>
          </cell>
          <cell r="F354" t="str">
            <v>05-TŞ-14-10-1001</v>
          </cell>
        </row>
        <row r="355">
          <cell r="E355" t="str">
            <v>TŞR - ASFALT KAPLAMA (BİTÜM HARİÇ HERŞEY DAHİL)</v>
          </cell>
          <cell r="F355" t="str">
            <v>05-TŞ-14-10-1002</v>
          </cell>
        </row>
        <row r="356">
          <cell r="E356" t="str">
            <v>TŞR - SU YALITIMI İŞÇİLİĞİ ( MEMBRAN + GEOTEKSTİL KEÇE )</v>
          </cell>
          <cell r="F356" t="str">
            <v>05-TŞ-14-10-1003</v>
          </cell>
        </row>
        <row r="357">
          <cell r="E357" t="str">
            <v>TŞR - BİTÜMLÜ SICAK TEMEL TABAKASI (BİTÜM HARİÇ HERŞEY DAHİL)</v>
          </cell>
          <cell r="F357" t="str">
            <v>05-TŞ-14-10-1004</v>
          </cell>
        </row>
        <row r="358">
          <cell r="E358" t="str">
            <v>TŞR - ALTYAPI AKTARIMLARI</v>
          </cell>
          <cell r="F358" t="str">
            <v>05-TŞ-15-10-1001</v>
          </cell>
        </row>
        <row r="359">
          <cell r="E359" t="str">
            <v>TŞR - ALTYAPI HAT EMNİYETİ SERTİFİKASYONU</v>
          </cell>
          <cell r="F359" t="str">
            <v>05-TŞ-15-10-1002</v>
          </cell>
        </row>
        <row r="360">
          <cell r="E360" t="str">
            <v>AGREGA</v>
          </cell>
          <cell r="F360" t="str">
            <v>06-AA-10-10-1001</v>
          </cell>
        </row>
        <row r="361">
          <cell r="E361" t="str">
            <v>TAŞ</v>
          </cell>
          <cell r="F361" t="str">
            <v>06-AA-10-10-1002</v>
          </cell>
        </row>
        <row r="362">
          <cell r="E362" t="str">
            <v>SU TEMİNİ</v>
          </cell>
          <cell r="F362" t="str">
            <v>06-AA-10-10-1003</v>
          </cell>
        </row>
        <row r="363">
          <cell r="E363" t="str">
            <v>TÜNEL KALIPLARI - PAÇAL</v>
          </cell>
          <cell r="F363" t="str">
            <v>06-AA-10-10-1004</v>
          </cell>
        </row>
        <row r="364">
          <cell r="E364" t="str">
            <v>BETON SANTRALİ AYLIK İŞLETME BEDELİ</v>
          </cell>
          <cell r="F364" t="str">
            <v>06-AA-11-10-1001</v>
          </cell>
        </row>
        <row r="365">
          <cell r="E365" t="str">
            <v>SEÇME MALZEMENİN HAVALANDIRILMASI VE TEKRAR SERİMİ</v>
          </cell>
          <cell r="F365" t="str">
            <v>06-AA-12-10-1001</v>
          </cell>
        </row>
        <row r="366">
          <cell r="E366" t="str">
            <v>BALASTALTI (SUBBALAST) TEMİNİ VE SERİLMESİ</v>
          </cell>
          <cell r="F366" t="str">
            <v>06-AA-12-10-1002</v>
          </cell>
        </row>
        <row r="367">
          <cell r="E367" t="str">
            <v xml:space="preserve">ASFALT BETONU BİNDER TABAKASI MALZEME TEMİNİ VE SERİLMESİ </v>
          </cell>
          <cell r="F367" t="str">
            <v>06-AA-12-10-1003</v>
          </cell>
        </row>
        <row r="368">
          <cell r="E368" t="str">
            <v>BAM TEMİNİ VE SERİLMESİ</v>
          </cell>
          <cell r="F368" t="str">
            <v>06-AA-12-10-1004</v>
          </cell>
        </row>
        <row r="369">
          <cell r="E369" t="str">
            <v>BALAST TEMİNİ VE SERİLMESİ  - 1. KADEME</v>
          </cell>
          <cell r="F369" t="str">
            <v>06-AA-12-10-1005</v>
          </cell>
        </row>
        <row r="370">
          <cell r="E370" t="str">
            <v>BALAST TEMİNİ VE SERİLMESİ  - 2. KADEME</v>
          </cell>
          <cell r="F370" t="str">
            <v>06-AA-12-10-1006</v>
          </cell>
        </row>
        <row r="371">
          <cell r="E371" t="str">
            <v>BALASTLI DEMİRYOLU YP. (60E2-B07 TRAVERS - TEK HAT ) HAT FERŞİ</v>
          </cell>
          <cell r="F371" t="str">
            <v>06-AA-12-10-1007</v>
          </cell>
        </row>
        <row r="372">
          <cell r="E372" t="str">
            <v>BALASTSIZ DEMİRYOLU YAPILMASI (60E2) (TEK HAT ) (KYS HARİÇ)</v>
          </cell>
          <cell r="F372" t="str">
            <v>06-AA-12-10-1008</v>
          </cell>
        </row>
        <row r="373">
          <cell r="E373" t="str">
            <v xml:space="preserve">SEVİYE AYARLAMA TABAKASI YAPILMASI (C25/30) </v>
          </cell>
          <cell r="F373" t="str">
            <v>06-AA-12-10-1009</v>
          </cell>
        </row>
        <row r="374">
          <cell r="E374" t="str">
            <v>MAKAS - 120 KM/SA - TEMİN VE FERŞ</v>
          </cell>
          <cell r="F374" t="str">
            <v>06-AA-12-10-1010</v>
          </cell>
        </row>
        <row r="375">
          <cell r="E375" t="str">
            <v>MAKAS - 120 KM/SA - TEMİNİ</v>
          </cell>
          <cell r="F375" t="str">
            <v>06-AA-12-10-1011</v>
          </cell>
        </row>
        <row r="376">
          <cell r="E376" t="str">
            <v>MAKAS - 120 KM/SA - DİL TAKIMI &amp; GÖBEK</v>
          </cell>
          <cell r="F376" t="str">
            <v>06-AA-12-10-1012</v>
          </cell>
        </row>
        <row r="377">
          <cell r="E377" t="str">
            <v>MAKAS - 100 KM/SA - TEMİN VE FERŞ</v>
          </cell>
          <cell r="F377" t="str">
            <v>06-AA-12-10-1013</v>
          </cell>
        </row>
        <row r="378">
          <cell r="E378" t="str">
            <v>MAKAS - 100 KM/SA - TEMİNİ</v>
          </cell>
          <cell r="F378" t="str">
            <v>06-AA-12-10-1014</v>
          </cell>
        </row>
        <row r="379">
          <cell r="E379" t="str">
            <v>MAKAS - 100 KM/SA - DİL TAKIMI &amp; GÖBEK</v>
          </cell>
          <cell r="F379" t="str">
            <v>06-AA-12-10-1015</v>
          </cell>
        </row>
        <row r="380">
          <cell r="E380" t="str">
            <v>HAT MUAYENESİ VE RAPORLANMASI</v>
          </cell>
          <cell r="F380" t="str">
            <v>06-AA-12-10-1016</v>
          </cell>
        </row>
        <row r="381">
          <cell r="E381" t="str">
            <v>RAY TAŞLAMA MAKİNESİ İLE TAŞLAMA YAP.</v>
          </cell>
          <cell r="F381" t="str">
            <v>06-AA-12-10-1017</v>
          </cell>
        </row>
        <row r="382">
          <cell r="E382" t="str">
            <v>HATTIN YOL ÖLÇÜM MAKİNESİ İLE ÖLÇÜLMESİ</v>
          </cell>
          <cell r="F382" t="str">
            <v>06-AA-12-10-1018</v>
          </cell>
        </row>
        <row r="383">
          <cell r="E383" t="str">
            <v>HATTIN PERİYODİK BAKIMI</v>
          </cell>
          <cell r="F383" t="str">
            <v>06-AA-12-10-1019</v>
          </cell>
        </row>
        <row r="384">
          <cell r="E384" t="str">
            <v>MEVCUT DEMİRYOLU HATTININ SÖKÜLMESİ</v>
          </cell>
          <cell r="F384" t="str">
            <v>06-AA-12-10-1020</v>
          </cell>
        </row>
        <row r="385">
          <cell r="E385" t="str">
            <v>MEVCUT MAKASLARIN SÖKÜLMESİ</v>
          </cell>
          <cell r="F385" t="str">
            <v>06-AA-12-10-1021</v>
          </cell>
        </row>
        <row r="386">
          <cell r="E386" t="str">
            <v>GEÇİCİ BALASTLI DEMİRYOLU YAPIMI</v>
          </cell>
          <cell r="F386" t="str">
            <v>06-AA-12-10-1022</v>
          </cell>
        </row>
        <row r="387">
          <cell r="E387" t="str">
            <v>PLENTMİKS TEMEL VE SATHİ KAPL. - SERVİS YOLU</v>
          </cell>
          <cell r="F387" t="str">
            <v>06-AA-12-10-1023</v>
          </cell>
        </row>
        <row r="388">
          <cell r="E388" t="str">
            <v>HER ÇEŞİT İHATA YAPILMASI</v>
          </cell>
          <cell r="F388" t="str">
            <v>06-AA-12-10-1024</v>
          </cell>
        </row>
        <row r="389">
          <cell r="E389" t="str">
            <v>ELEKTRİK İŞLERİ</v>
          </cell>
          <cell r="F389" t="str">
            <v>06-AA-13-10-1001</v>
          </cell>
        </row>
        <row r="390">
          <cell r="E390" t="str">
            <v>SİNYALİZASYON İŞLERİ</v>
          </cell>
          <cell r="F390" t="str">
            <v>06-AA-13-10-1002</v>
          </cell>
        </row>
        <row r="391">
          <cell r="E391" t="str">
            <v>AMR - KANTAR</v>
          </cell>
          <cell r="F391" t="str">
            <v>11-MK-11-10-1001</v>
          </cell>
        </row>
        <row r="392">
          <cell r="E392" t="str">
            <v>AMR - AKARYAKIT İSTASYONU</v>
          </cell>
          <cell r="F392" t="str">
            <v>11-MK-11-10-1002</v>
          </cell>
        </row>
        <row r="393">
          <cell r="E393" t="str">
            <v>AMR - EKSKAVATÖR - LASTİKLİ - 20 TON</v>
          </cell>
          <cell r="F393" t="str">
            <v>11-MK-20-10-1001</v>
          </cell>
        </row>
        <row r="394">
          <cell r="E394" t="str">
            <v>AMR - VİNÇLİ KAMYON (Hİ-UP) - FORD - FASSİ (1)</v>
          </cell>
          <cell r="F394" t="str">
            <v>11-MK-21-10-1001</v>
          </cell>
        </row>
        <row r="395">
          <cell r="E395" t="str">
            <v>AMR - VİNÇLİ KAMYON (Hİ-UP) - MAN - FASSİ (1)</v>
          </cell>
          <cell r="F395" t="str">
            <v>11-MK-21-10-1002</v>
          </cell>
        </row>
        <row r="396">
          <cell r="E396" t="str">
            <v>AMR - VİNÇLİ KAMYON (Hİ-UP) - FORD - FASSİ (2)</v>
          </cell>
          <cell r="F396" t="str">
            <v>11-MK-21-10-1003</v>
          </cell>
        </row>
        <row r="397">
          <cell r="E397" t="str">
            <v>AMR - VİNÇLİ KAMYON (Hİ-UP) - MAN - FASSİ (2)</v>
          </cell>
          <cell r="F397" t="str">
            <v>11-MK-21-10-1004</v>
          </cell>
        </row>
        <row r="398">
          <cell r="E398" t="str">
            <v>AMR - JENERATÖR - 1650 KVA - CAT</v>
          </cell>
          <cell r="F398" t="str">
            <v>11-MK-22-10-1001</v>
          </cell>
        </row>
        <row r="399">
          <cell r="E399" t="str">
            <v>AMR - FORKLİFT - 5 TON - HYSTER</v>
          </cell>
          <cell r="F399" t="str">
            <v>11-MK-23-10-1001</v>
          </cell>
        </row>
        <row r="400">
          <cell r="E400" t="str">
            <v>AMR - FORKLİFT - 10 TON - HYSTER</v>
          </cell>
          <cell r="F400" t="str">
            <v>11-MK-23-10-1002</v>
          </cell>
        </row>
        <row r="401">
          <cell r="E401" t="str">
            <v>AMR - MAZOT TANKERİ - 20 TON - FORD - SİNANLI (1)</v>
          </cell>
          <cell r="F401" t="str">
            <v>11-MK-24-10-1001</v>
          </cell>
        </row>
        <row r="402">
          <cell r="E402" t="str">
            <v>AMR - MAZOT TANKERİ - 20 TON - FORD - SİNANLI (2)</v>
          </cell>
          <cell r="F402" t="str">
            <v>11-MK-24-10-1009</v>
          </cell>
        </row>
        <row r="403">
          <cell r="E403" t="str">
            <v>AMR - MAZOT TANKERİ - 20 TON - FORD - SİNANLI (3)</v>
          </cell>
          <cell r="F403" t="str">
            <v>11-MK-24-10-1010</v>
          </cell>
        </row>
        <row r="404">
          <cell r="E404" t="str">
            <v>AMR - MAZOT TANKERİ - 20 TON - IVECO - SİNANLI</v>
          </cell>
          <cell r="F404" t="str">
            <v>11-MK-24-10-1011</v>
          </cell>
        </row>
        <row r="405">
          <cell r="E405" t="str">
            <v>AMR - MAZOT TANKERİ - 20 TON - ÜSTYAPI - SİNANLI - [F1]</v>
          </cell>
          <cell r="F405" t="str">
            <v>11-MK-24-10-1002</v>
          </cell>
        </row>
        <row r="406">
          <cell r="E406" t="str">
            <v>AMR - MAZOT TANKERİ - 20 TON - KAMYON - [F2]</v>
          </cell>
          <cell r="F406" t="str">
            <v>11-MK-24-10-1003</v>
          </cell>
        </row>
        <row r="407">
          <cell r="E407" t="str">
            <v>AMR - MAZOT TANKERİ - 20 TON - ÜSTYAPI - SİNANLI - [F2]</v>
          </cell>
          <cell r="F407" t="str">
            <v>11-MK-24-10-1004</v>
          </cell>
        </row>
        <row r="408">
          <cell r="E408" t="str">
            <v>AMR - MAZOT TANKERİ - 20 TON - KAMYON - [F3]</v>
          </cell>
          <cell r="F408" t="str">
            <v>11-MK-24-10-1005</v>
          </cell>
        </row>
        <row r="409">
          <cell r="E409" t="str">
            <v>AMR - MAZOT TANKERİ - 20 TON - ÜSTYAPI - SİNANLI - [F3]</v>
          </cell>
          <cell r="F409" t="str">
            <v>11-MK-24-10-1006</v>
          </cell>
        </row>
        <row r="410">
          <cell r="E410" t="str">
            <v>AMR - MAZOT TANKERİ - 20 TON - KAMYON - [F4]</v>
          </cell>
          <cell r="F410" t="str">
            <v>11-MK-24-10-1007</v>
          </cell>
        </row>
        <row r="411">
          <cell r="E411" t="str">
            <v>AMR - MAZOT TANKERİ - ÜSTYAPI - ÇEKİCİ İÇİN</v>
          </cell>
          <cell r="F411" t="str">
            <v>11-MK-24-10-1008</v>
          </cell>
        </row>
        <row r="412">
          <cell r="E412" t="str">
            <v>AMR - VİDANJÖR - 20 T - FORD - ÜSTYAPI DAHİL</v>
          </cell>
          <cell r="F412" t="str">
            <v>11-MK-25-10-1001</v>
          </cell>
        </row>
        <row r="413">
          <cell r="E413" t="str">
            <v>AMR - VİDANJÖR - 20 M³ - ALTYAPI</v>
          </cell>
          <cell r="F413" t="str">
            <v>11-MK-25-10-1002</v>
          </cell>
        </row>
        <row r="414">
          <cell r="E414" t="str">
            <v>AMR - ÇÖP KAMYONU - FORD - ÜSTYAPI DAHİL</v>
          </cell>
          <cell r="F414" t="str">
            <v>11-MK-25-10-1003</v>
          </cell>
        </row>
        <row r="415">
          <cell r="E415" t="str">
            <v>AMR - ÇÖP KAMYONU - ÜSTYAPI</v>
          </cell>
          <cell r="F415" t="str">
            <v>11-MK-25-10-1004</v>
          </cell>
        </row>
        <row r="416">
          <cell r="E416" t="str">
            <v xml:space="preserve">AMR - TEHLİKELİ M. TAŞIMA KMY. - İSUZU - ÜSTYAPI DAHİL </v>
          </cell>
          <cell r="F416" t="str">
            <v>11-MK-26-10-1001</v>
          </cell>
        </row>
        <row r="417">
          <cell r="E417" t="str">
            <v>AMR - TEHLİKELİ M. TAŞIMA KMY. - ÜSTYAPI</v>
          </cell>
          <cell r="F417" t="str">
            <v>11-MK-26-10-1002</v>
          </cell>
        </row>
        <row r="418">
          <cell r="E418" t="str">
            <v>AMR - BAKIM ARABASI K. - FORD - GÜRBÜZ (1)</v>
          </cell>
          <cell r="F418" t="str">
            <v>11-MK-27-10-1001</v>
          </cell>
        </row>
        <row r="419">
          <cell r="E419" t="str">
            <v>AMR - BAKIM ARABASI K. - FORD - GÜRBÜZ (2)</v>
          </cell>
          <cell r="F419" t="str">
            <v>11-MK-27-10-1008</v>
          </cell>
        </row>
        <row r="420">
          <cell r="E420" t="str">
            <v>AMR - BAKIM ARABASI K. - IVECO - GÜRBÜZ (1)</v>
          </cell>
          <cell r="F420" t="str">
            <v>11-MK-27-10-1009</v>
          </cell>
        </row>
        <row r="421">
          <cell r="E421" t="str">
            <v>AMR - BAKIM ARABASI K. - IVECO - GÜRBÜZ (2)</v>
          </cell>
          <cell r="F421" t="str">
            <v>11-MK-27-10-1010</v>
          </cell>
        </row>
        <row r="422">
          <cell r="E422" t="str">
            <v>AMR - BAKIM ARABASI K. - ÜSTYAPI - GÜRBÜZ - [F1]</v>
          </cell>
          <cell r="F422" t="str">
            <v>11-MK-27-10-1002</v>
          </cell>
        </row>
        <row r="423">
          <cell r="E423" t="str">
            <v>AMR - BAKIM ARABASI K. - ÜSTYAPI HARİÇ - FORD - [F2]</v>
          </cell>
          <cell r="F423" t="str">
            <v>11-MK-27-10-1003</v>
          </cell>
        </row>
        <row r="424">
          <cell r="E424" t="str">
            <v>AMR - BAKIM ARABASI K. - ÜSTYAPI - GÜRBÜZ - [F2]</v>
          </cell>
          <cell r="F424" t="str">
            <v>11-MK-27-10-1004</v>
          </cell>
        </row>
        <row r="425">
          <cell r="E425" t="str">
            <v>AMR - BAKIM ARABASI K. - ÜSTYAPI HARİÇ - IVECO</v>
          </cell>
          <cell r="F425" t="str">
            <v>11-MK-27-10-1005</v>
          </cell>
        </row>
        <row r="426">
          <cell r="E426" t="str">
            <v>AMR - LASTİK ARACI KAMYONU - FORD - GÜRBÜZ</v>
          </cell>
          <cell r="F426" t="str">
            <v>11-MK-27-10-1006</v>
          </cell>
        </row>
        <row r="427">
          <cell r="E427" t="str">
            <v>AMR - LASTİK ARACI KAMYONU - IVECO - GÜRBÜZ (1)</v>
          </cell>
          <cell r="F427" t="str">
            <v>11-MK-27-10-1011</v>
          </cell>
        </row>
        <row r="428">
          <cell r="E428" t="str">
            <v>AMR - LASTİK ARACI KAMYONU - IVECO - GÜRBÜZ (2)</v>
          </cell>
          <cell r="F428" t="str">
            <v>11-MK-27-10-1012</v>
          </cell>
        </row>
        <row r="429">
          <cell r="E429" t="str">
            <v>AMR - LASTİK ARACI KAMYONU - ÜSTYAPI</v>
          </cell>
          <cell r="F429" t="str">
            <v>11-MK-27-10-1007</v>
          </cell>
        </row>
        <row r="430">
          <cell r="E430" t="str">
            <v>AMR - TIR - ÇEKİCİ - 4×2 - MAN (1)</v>
          </cell>
          <cell r="F430" t="str">
            <v>11-MK-28-10-1001</v>
          </cell>
        </row>
        <row r="431">
          <cell r="E431" t="str">
            <v>AMR - TIR - ÇEKİCİ - 4×2 - MAN (1)</v>
          </cell>
          <cell r="F431" t="str">
            <v>11-MK-28-10-1002</v>
          </cell>
        </row>
        <row r="432">
          <cell r="E432" t="str">
            <v>AMR - TIR - ÇEKİCİ - 4×2 - MAN (1)</v>
          </cell>
          <cell r="F432" t="str">
            <v>11-MK-28-10-1003</v>
          </cell>
        </row>
        <row r="433">
          <cell r="E433" t="str">
            <v>AMR - TIR - ÇEKİCİ - 6×4 - MAN (1)</v>
          </cell>
          <cell r="F433" t="str">
            <v>11-MK-28-10-1004</v>
          </cell>
        </row>
        <row r="434">
          <cell r="E434" t="str">
            <v>AMR - TIR - ÇEKİCİ - 6×4 - MAN (2)</v>
          </cell>
          <cell r="F434" t="str">
            <v>11-MK-28-10-1005</v>
          </cell>
        </row>
        <row r="435">
          <cell r="E435" t="str">
            <v>AMR - TIR - ÇEKİCİ - 6×4 - MAN (3)</v>
          </cell>
          <cell r="F435" t="str">
            <v>11-MK-28-10-1006</v>
          </cell>
        </row>
        <row r="436">
          <cell r="E436" t="str">
            <v>AMR - LOWBED - ÖZDEMİRSAN (1)</v>
          </cell>
          <cell r="F436" t="str">
            <v>11-MK-28-10-1007</v>
          </cell>
        </row>
        <row r="437">
          <cell r="E437" t="str">
            <v>AMR - LOWBED - ÖZDEMİRSAN (2)</v>
          </cell>
          <cell r="F437" t="str">
            <v>11-MK-28-10-1008</v>
          </cell>
        </row>
        <row r="438">
          <cell r="E438" t="str">
            <v>AMR - LOWBED - ÖZDEMİRSAN (3)</v>
          </cell>
          <cell r="F438" t="str">
            <v>11-MK-28-10-1012</v>
          </cell>
        </row>
        <row r="439">
          <cell r="E439" t="str">
            <v>AMR - LOWBED - ÖZDEMİRSAN (4)</v>
          </cell>
          <cell r="F439" t="str">
            <v>11-MK-28-10-1013</v>
          </cell>
        </row>
        <row r="440">
          <cell r="E440" t="str">
            <v>AMR - KASALI DORSE - KOLUMAN (1)</v>
          </cell>
          <cell r="F440" t="str">
            <v>11-MK-28-10-1009</v>
          </cell>
        </row>
        <row r="441">
          <cell r="E441" t="str">
            <v>AMR - KASALI DORSE - KOLUMAN (2)</v>
          </cell>
          <cell r="F441" t="str">
            <v>11-MK-28-10-1010</v>
          </cell>
        </row>
        <row r="442">
          <cell r="E442" t="str">
            <v>AMR - KASALI DORSE - KOLUMAN (3)</v>
          </cell>
          <cell r="F442" t="str">
            <v>11-MK-28-10-1011</v>
          </cell>
        </row>
        <row r="443">
          <cell r="E443" t="str">
            <v>AMR - KAMYONÜSTÜ JENERATÖR - 650 KVA - KAMYON - MAN</v>
          </cell>
          <cell r="F443" t="str">
            <v>11-MK-40-10-1001</v>
          </cell>
        </row>
        <row r="444">
          <cell r="E444" t="str">
            <v>AMR - KAMYONÜSTÜ JENERATÖR - 650 KVA - JENERATÖR - CAT</v>
          </cell>
          <cell r="F444" t="str">
            <v>11-MK-40-10-1002</v>
          </cell>
        </row>
        <row r="445">
          <cell r="E445" t="str">
            <v>AMR - KOMPRESÖR - ELEKTRİKLİ - 13 BAR - INGERSOLL RAND</v>
          </cell>
          <cell r="F445" t="str">
            <v>11-MK-41-10-1001</v>
          </cell>
        </row>
        <row r="446">
          <cell r="E446" t="str">
            <v>AMR - SEYYAR DİZEL KOMPRESÖR - ATLAS COPCO XAS136</v>
          </cell>
          <cell r="F446" t="str">
            <v>11-MK-41-10-1002</v>
          </cell>
        </row>
        <row r="447">
          <cell r="E447" t="str">
            <v>AMR - SEYYAR DİZEL KOMPRESÖR - ATLAS COPCO XAS282</v>
          </cell>
          <cell r="F447" t="str">
            <v>11-MK-41-10-1003</v>
          </cell>
        </row>
        <row r="448">
          <cell r="E448" t="str">
            <v>AMR - HİDROFOR - GRUNDFOS</v>
          </cell>
          <cell r="F448" t="str">
            <v>11-MK-42-10-1001</v>
          </cell>
        </row>
        <row r="449">
          <cell r="E449" t="str">
            <v>AMR - YAKIT TANKI - 50 TON - INGERSOLL RAND</v>
          </cell>
          <cell r="F449" t="str">
            <v>11-MK-43-10-1001</v>
          </cell>
        </row>
        <row r="450">
          <cell r="E450" t="str">
            <v>AMR - HAVA TANKI</v>
          </cell>
          <cell r="F450" t="str">
            <v>11-MK-44-10-1001</v>
          </cell>
        </row>
        <row r="451">
          <cell r="E451" t="str">
            <v>AMR - SU TANKI - 25 TON - DOĞAN TANKER</v>
          </cell>
          <cell r="F451" t="str">
            <v>11-MK-45-10-1001</v>
          </cell>
        </row>
        <row r="452">
          <cell r="E452" t="str">
            <v>AMR - IŞIK KULESİ - JENERATÖRLÜ - ATLAS COPCO</v>
          </cell>
          <cell r="F452" t="str">
            <v>11-MK-46-10-1001</v>
          </cell>
        </row>
        <row r="453">
          <cell r="E453" t="str">
            <v>AMR - PROFİL BÜKME MAKİNESİ</v>
          </cell>
          <cell r="F453" t="str">
            <v>11-MK-47-10-1001</v>
          </cell>
        </row>
        <row r="454">
          <cell r="E454" t="str">
            <v>AMR - DEMİR KESME MAKİNESİ / 55 MM - OFMER</v>
          </cell>
          <cell r="F454" t="str">
            <v>11-MK-47-11-1001</v>
          </cell>
        </row>
        <row r="455">
          <cell r="E455" t="str">
            <v>AMR - DEMİR BÜKME MAKİNESİ / 55 MM - OFMER</v>
          </cell>
          <cell r="F455" t="str">
            <v>11-MK-47-11-1002</v>
          </cell>
        </row>
        <row r="456">
          <cell r="E456" t="str">
            <v>AMR - TORNA TEZGAHI - 2 METRE - BULON DİŞİ İÇİN - BAOJİ</v>
          </cell>
          <cell r="F456" t="str">
            <v>11-MK-47-12-1001</v>
          </cell>
        </row>
        <row r="457">
          <cell r="E457" t="str">
            <v>AMR - TORNA TEZGAHI - 3 METRE - ANA ATÖLYE - TRENS</v>
          </cell>
          <cell r="F457" t="str">
            <v>11-MK-47-12-1002</v>
          </cell>
        </row>
        <row r="458">
          <cell r="E458" t="str">
            <v>AMR - ISIMAK G-35 APAREY</v>
          </cell>
          <cell r="F458" t="str">
            <v>11-MK-47-13-1001</v>
          </cell>
        </row>
        <row r="459">
          <cell r="E459" t="str">
            <v>AMR - ISIMAK G-55 APAREY</v>
          </cell>
          <cell r="F459" t="str">
            <v>11-MK-47-13-1002</v>
          </cell>
        </row>
        <row r="460">
          <cell r="E460" t="str">
            <v>AMR - KARCHER YIKAMA JETİ - 250 BAR - KARCHER</v>
          </cell>
          <cell r="F460" t="str">
            <v>11-MK-47-14-1001</v>
          </cell>
        </row>
        <row r="461">
          <cell r="E461" t="str">
            <v>AMR - KARCHER YIKAMA JETİ - 1000 BAR - KAMAT</v>
          </cell>
          <cell r="F461" t="str">
            <v>11-MK-47-14-1002</v>
          </cell>
        </row>
        <row r="462">
          <cell r="E462" t="str">
            <v>AMR - SÜTUNLU MATKAP - VDM</v>
          </cell>
          <cell r="F462" t="str">
            <v>11-MK-47-15-1001</v>
          </cell>
        </row>
        <row r="463">
          <cell r="E463" t="str">
            <v>AMR - ŞERİT TESTERE - DİSPA</v>
          </cell>
          <cell r="F463" t="str">
            <v>11-MK-47-16-1001</v>
          </cell>
        </row>
        <row r="464">
          <cell r="E464" t="str">
            <v>AMR - 200 TON HİDROLİK PRES</v>
          </cell>
          <cell r="F464" t="str">
            <v>11-MK-47-17-1001</v>
          </cell>
        </row>
        <row r="465">
          <cell r="E465" t="str">
            <v>AMR - GAZ ALTI KAYNAK MAKİNELERİ</v>
          </cell>
          <cell r="F465" t="str">
            <v>11-MK-47-18-1001</v>
          </cell>
        </row>
        <row r="466">
          <cell r="E466" t="str">
            <v>AMR - ELEKTRİKLİ KAYNAK MAKİNELERİ</v>
          </cell>
          <cell r="F466" t="str">
            <v>11-MK-47-18-1002</v>
          </cell>
        </row>
        <row r="467">
          <cell r="E467" t="str">
            <v>AMR - DİZEL KAYNAK MAKİNELERİ</v>
          </cell>
          <cell r="F467" t="str">
            <v>11-MK-47-18-1003</v>
          </cell>
        </row>
        <row r="468">
          <cell r="E468" t="str">
            <v>AMR - ÇANTA KAYNAK MAKİNELERİ</v>
          </cell>
          <cell r="F468" t="str">
            <v>11-MK-47-18-1004</v>
          </cell>
        </row>
        <row r="469">
          <cell r="E469" t="str">
            <v>AMR - ELEKTROD KURUTMA FIRINLARI</v>
          </cell>
          <cell r="F469" t="str">
            <v>11-MK-47-19-1001</v>
          </cell>
        </row>
        <row r="470">
          <cell r="E470" t="str">
            <v>AMR - ELEKTROD TERMOSU</v>
          </cell>
          <cell r="F470" t="str">
            <v>11-MK-47-19-1002</v>
          </cell>
        </row>
        <row r="471">
          <cell r="E471" t="str">
            <v>AMR - LASTİK DEĞİŞTİRME MAKİNESİ - CORGHİ</v>
          </cell>
          <cell r="F471" t="str">
            <v>11-MK-47-20-1001</v>
          </cell>
        </row>
        <row r="472">
          <cell r="E472" t="str">
            <v>AMR - HORTUM BASMA MAKİNESİ - TEKSAN</v>
          </cell>
          <cell r="F472" t="str">
            <v>11-MK-47-21-1001</v>
          </cell>
        </row>
        <row r="473">
          <cell r="E473" t="str">
            <v>AMR - ATÖLYE TAVAN VİNCİ - 6,30 TON</v>
          </cell>
          <cell r="F473" t="str">
            <v>11-MK-47-30-1001</v>
          </cell>
        </row>
        <row r="474">
          <cell r="E474" t="str">
            <v>AMR - ATÖLYE TAKIMLARI</v>
          </cell>
          <cell r="F474" t="str">
            <v>11-MK-47-31-1001</v>
          </cell>
        </row>
        <row r="475">
          <cell r="E475" t="str">
            <v>AMR - TOPOĞRAFİK ÖLÇÜM ALETLERİ</v>
          </cell>
          <cell r="F475" t="str">
            <v>11-MK-48-10-1001</v>
          </cell>
        </row>
        <row r="476">
          <cell r="E476" t="str">
            <v>AMR - DEMİR SAHASI PORTAL VİNÇLERİ - 6,3 TON - 3 TON</v>
          </cell>
          <cell r="F476" t="str">
            <v>11-MK-50-10-1001</v>
          </cell>
        </row>
        <row r="477">
          <cell r="E477" t="str">
            <v>AMR - ARAZİ ARACI - DUSTER - 4×4</v>
          </cell>
          <cell r="F477" t="str">
            <v>11-MK-70-10-1001</v>
          </cell>
        </row>
        <row r="478">
          <cell r="E478" t="str">
            <v>AMR - ARAZİ ARACI - DUSTER - 4×4 - SATINALMA</v>
          </cell>
          <cell r="F478" t="str">
            <v>11-MK-70-10-1002</v>
          </cell>
        </row>
        <row r="479">
          <cell r="E479" t="str">
            <v>AMR - ARAZİ ARACI - NİSSAN - 4×4 - SATINALMA</v>
          </cell>
          <cell r="F479" t="str">
            <v>11-MK-70-10-1003</v>
          </cell>
        </row>
        <row r="480">
          <cell r="E480" t="str">
            <v>AMR - ARAZİ ARACI - DUSTER - 4×4 - İDARE</v>
          </cell>
          <cell r="F480" t="str">
            <v>11-MK-71-10-1001</v>
          </cell>
        </row>
        <row r="481">
          <cell r="E481" t="str">
            <v>AMR - MİNİBÜS</v>
          </cell>
          <cell r="F481" t="str">
            <v>11-MK-72-10-1001</v>
          </cell>
        </row>
        <row r="482">
          <cell r="E482" t="str">
            <v>AMR - BİNEK ARAÇ - DOBLO</v>
          </cell>
          <cell r="F482" t="str">
            <v>11-MK-72-10-1002</v>
          </cell>
        </row>
        <row r="483">
          <cell r="E483" t="str">
            <v>AMR - BİNEK ARAÇ - EGEA</v>
          </cell>
          <cell r="F483" t="str">
            <v>11-MK-72-10-1003</v>
          </cell>
        </row>
        <row r="484">
          <cell r="E484" t="str">
            <v>AMR - PİKAP - 4×4</v>
          </cell>
          <cell r="F484" t="str">
            <v>11-MK-73-10-1001</v>
          </cell>
        </row>
        <row r="485">
          <cell r="E485" t="str">
            <v>AMR - PREMİUM BİNEK ARAÇ - 3LT. ÜZERİ - İDARE</v>
          </cell>
          <cell r="F485" t="str">
            <v>11-MK-74-10-1001</v>
          </cell>
        </row>
        <row r="486">
          <cell r="E486" t="str">
            <v>AMR - PREMİUM BİNEK ARAÇ - SUPERB</v>
          </cell>
          <cell r="F486" t="str">
            <v>11-MK-74-10-1002</v>
          </cell>
        </row>
        <row r="487">
          <cell r="E487" t="str">
            <v>PROJE KOORDİNATÖRÜ</v>
          </cell>
          <cell r="F487" t="str">
            <v>12-PR-50-10-1001</v>
          </cell>
        </row>
        <row r="488">
          <cell r="E488" t="str">
            <v>PROJE DİREKTÖRÜ</v>
          </cell>
          <cell r="F488" t="str">
            <v>12-PR-50-10-1002</v>
          </cell>
        </row>
        <row r="489">
          <cell r="E489" t="str">
            <v>PROJE MÜDÜRÜ</v>
          </cell>
          <cell r="F489" t="str">
            <v>12-PR-50-10-1003</v>
          </cell>
        </row>
        <row r="490">
          <cell r="E490" t="str">
            <v>PROJE MÜDÜRÜ YARDIMCISI</v>
          </cell>
          <cell r="F490" t="str">
            <v>12-PR-50-10-1004</v>
          </cell>
        </row>
        <row r="491">
          <cell r="E491" t="str">
            <v>MALİ İŞLER DİREKTÖRÜ</v>
          </cell>
          <cell r="F491" t="str">
            <v>12-PR-50-10-1005</v>
          </cell>
        </row>
        <row r="492">
          <cell r="E492" t="str">
            <v>MERKEZ TEKNİK OFİS MÜDÜRÜ</v>
          </cell>
          <cell r="F492" t="str">
            <v>12-PR-51-10-1001</v>
          </cell>
        </row>
        <row r="493">
          <cell r="E493" t="str">
            <v>MERKEZ PLANLAMA VE RAPORLAMA MÜH.</v>
          </cell>
          <cell r="F493" t="str">
            <v>12-PR-51-10-1002</v>
          </cell>
        </row>
        <row r="494">
          <cell r="E494" t="str">
            <v>MERKEZ BÜTÇE MALİYET KONTROL ŞEFİ</v>
          </cell>
          <cell r="F494" t="str">
            <v>12-PR-51-10-1003</v>
          </cell>
        </row>
        <row r="495">
          <cell r="E495" t="str">
            <v>MERKEZ BÜTÇE MALİYET KONTROL MÜHENDİSİ</v>
          </cell>
          <cell r="F495" t="str">
            <v>12-PR-51-10-1004</v>
          </cell>
        </row>
        <row r="496">
          <cell r="E496" t="str">
            <v>MERKEZ SÖZLEŞME ŞEFİ</v>
          </cell>
          <cell r="F496" t="str">
            <v>12-PR-51-10-1005</v>
          </cell>
        </row>
        <row r="497">
          <cell r="E497" t="str">
            <v>SAHA TEKNİK OFİS MÜDÜRÜ</v>
          </cell>
          <cell r="F497" t="str">
            <v>12-PR-51-10-1006</v>
          </cell>
        </row>
        <row r="498">
          <cell r="E498" t="str">
            <v>SAHA PLANLAMA / RAPORLAMA ŞEFİ</v>
          </cell>
          <cell r="F498" t="str">
            <v>12-PR-51-10-1007</v>
          </cell>
        </row>
        <row r="499">
          <cell r="E499" t="str">
            <v>SAHA PLANLAMA / RAPORLAMA MÜHENDİSİ</v>
          </cell>
          <cell r="F499" t="str">
            <v>12-PR-51-10-1008</v>
          </cell>
        </row>
        <row r="500">
          <cell r="E500" t="str">
            <v>SAHA BÜTÇE MALİYET ŞEFİ</v>
          </cell>
          <cell r="F500" t="str">
            <v>12-PR-51-10-1009</v>
          </cell>
        </row>
        <row r="501">
          <cell r="E501" t="str">
            <v>SAHA BÜTÇE MALİYET MÜHENDİSİ</v>
          </cell>
          <cell r="F501" t="str">
            <v>12-PR-51-10-1010</v>
          </cell>
        </row>
        <row r="502">
          <cell r="E502" t="str">
            <v>SAHA İDARİ HAKEDİŞ ŞEFİ</v>
          </cell>
          <cell r="F502" t="str">
            <v>12-PR-51-10-1011</v>
          </cell>
        </row>
        <row r="503">
          <cell r="E503" t="str">
            <v>SAHA TAŞERON HAKEDİŞİ ŞEFİ</v>
          </cell>
          <cell r="F503" t="str">
            <v>12-PR-51-10-1012</v>
          </cell>
        </row>
        <row r="504">
          <cell r="E504" t="str">
            <v>SAHA TEKNİK OFİS TEKNİKERİ</v>
          </cell>
          <cell r="F504" t="str">
            <v>12-PR-51-10-1013</v>
          </cell>
        </row>
        <row r="505">
          <cell r="E505" t="str">
            <v>MERKEZ TASARIM MÜDÜRÜ</v>
          </cell>
          <cell r="F505" t="str">
            <v>12-PR-52-10-1001</v>
          </cell>
        </row>
        <row r="506">
          <cell r="E506" t="str">
            <v>MERKEZ TASARIM ŞEFİ</v>
          </cell>
          <cell r="F506" t="str">
            <v>12-PR-52-10-1002</v>
          </cell>
        </row>
        <row r="507">
          <cell r="E507" t="str">
            <v>MERKEZ TASARIM MÜHENDİSİ</v>
          </cell>
          <cell r="F507" t="str">
            <v>12-PR-52-10-1003</v>
          </cell>
        </row>
        <row r="508">
          <cell r="E508" t="str">
            <v>TEKNİK RESSAM</v>
          </cell>
          <cell r="F508" t="str">
            <v>12-PR-52-10-1004</v>
          </cell>
        </row>
        <row r="509">
          <cell r="E509" t="str">
            <v>ETÜT - HARİTA MÜDÜRÜ</v>
          </cell>
          <cell r="F509" t="str">
            <v>12-PR-53-10-1001</v>
          </cell>
        </row>
        <row r="510">
          <cell r="E510" t="str">
            <v>ETÜT - HARİTA ŞEFİ</v>
          </cell>
          <cell r="F510" t="str">
            <v>12-PR-53-10-1002</v>
          </cell>
        </row>
        <row r="511">
          <cell r="E511" t="str">
            <v>ETÜT - HARİTA MÜHENDİSİ</v>
          </cell>
          <cell r="F511" t="str">
            <v>12-PR-53-10-1003</v>
          </cell>
        </row>
        <row r="512">
          <cell r="E512" t="str">
            <v>ETÜT - HARİTA TEKNİKERİ / TOPOĞRAF</v>
          </cell>
          <cell r="F512" t="str">
            <v>12-PR-53-10-1004</v>
          </cell>
        </row>
        <row r="513">
          <cell r="E513" t="str">
            <v>ALET OPERATÖRÜ</v>
          </cell>
          <cell r="F513" t="str">
            <v>12-PR-53-10-1005</v>
          </cell>
        </row>
        <row r="514">
          <cell r="E514" t="str">
            <v>ŞENÖR</v>
          </cell>
          <cell r="F514" t="str">
            <v>12-PR-53-10-1006</v>
          </cell>
        </row>
        <row r="515">
          <cell r="E515" t="str">
            <v>MERKEZ KAMULAŞTIRMA ŞEFİ</v>
          </cell>
          <cell r="F515" t="str">
            <v>12-PR-53-10-1007</v>
          </cell>
        </row>
        <row r="516">
          <cell r="E516" t="str">
            <v>MERKEZ KAMULAŞTIRMA MÜHENDİSİ</v>
          </cell>
          <cell r="F516" t="str">
            <v>12-PR-53-10-1008</v>
          </cell>
        </row>
        <row r="517">
          <cell r="E517" t="str">
            <v>MERKEZ ÇEVRE VE SOSYAL UYUM MÜDÜRÜ</v>
          </cell>
          <cell r="F517" t="str">
            <v>12-PR-54-10-1001</v>
          </cell>
        </row>
        <row r="518">
          <cell r="E518" t="str">
            <v>MERKEZ SOSYAL ETKİ ŞEFİ</v>
          </cell>
          <cell r="F518" t="str">
            <v>12-PR-54-10-1002</v>
          </cell>
        </row>
        <row r="519">
          <cell r="E519" t="str">
            <v>MERKEZ ÇEVRE VE SOS. İŞL. DOKÜMANTASYON</v>
          </cell>
          <cell r="F519" t="str">
            <v>12-PR-54-10-1003</v>
          </cell>
        </row>
        <row r="520">
          <cell r="E520" t="str">
            <v>ÇEVRE VE SOSYAL UYUM ŞEFİ</v>
          </cell>
          <cell r="F520" t="str">
            <v>12-PR-54-10-1004</v>
          </cell>
        </row>
        <row r="521">
          <cell r="E521" t="str">
            <v>HALKLA İLİŞKİLER UZMANI</v>
          </cell>
          <cell r="F521" t="str">
            <v>12-PR-54-10-1005</v>
          </cell>
        </row>
        <row r="522">
          <cell r="E522" t="str">
            <v>ÇEVRE ŞEFİ</v>
          </cell>
          <cell r="F522" t="str">
            <v>12-PR-54-10-1006</v>
          </cell>
        </row>
        <row r="523">
          <cell r="E523" t="str">
            <v>ÇEVRE MÜHENDİSİ</v>
          </cell>
          <cell r="F523" t="str">
            <v>12-PR-54-10-1007</v>
          </cell>
        </row>
        <row r="524">
          <cell r="E524" t="str">
            <v>ARKEOLOG</v>
          </cell>
          <cell r="F524" t="str">
            <v>12-PR-54-10-1008</v>
          </cell>
        </row>
        <row r="525">
          <cell r="E525" t="str">
            <v>BİYOLOG</v>
          </cell>
          <cell r="F525" t="str">
            <v>12-PR-54-10-1009</v>
          </cell>
        </row>
        <row r="526">
          <cell r="E526" t="str">
            <v>MERKEZ FİNANS MÜDÜRÜ</v>
          </cell>
          <cell r="F526" t="str">
            <v>12-PR-55-10-1001</v>
          </cell>
        </row>
        <row r="527">
          <cell r="E527" t="str">
            <v>MERKEZ FİNANS ŞEFİ</v>
          </cell>
          <cell r="F527" t="str">
            <v>12-PR-55-10-1002</v>
          </cell>
        </row>
        <row r="528">
          <cell r="E528" t="str">
            <v>MERKEZ FİNANS UZMANI</v>
          </cell>
          <cell r="F528" t="str">
            <v>12-PR-55-10-1003</v>
          </cell>
        </row>
        <row r="529">
          <cell r="E529" t="str">
            <v>MERKEZ MUHASEBE MÜDÜRÜ</v>
          </cell>
          <cell r="F529" t="str">
            <v>12-PR-55-10-1004</v>
          </cell>
        </row>
        <row r="530">
          <cell r="E530" t="str">
            <v>MERKEZ MUHASEBE ŞEFİ</v>
          </cell>
          <cell r="F530" t="str">
            <v>12-PR-55-10-1005</v>
          </cell>
        </row>
        <row r="531">
          <cell r="E531" t="str">
            <v>MERKEZ MUHASEBE UZMANI</v>
          </cell>
          <cell r="F531" t="str">
            <v>12-PR-55-10-1006</v>
          </cell>
        </row>
        <row r="532">
          <cell r="E532" t="str">
            <v>MUHASEBE ŞEFİ</v>
          </cell>
          <cell r="F532" t="str">
            <v>12-PR-55-10-1007</v>
          </cell>
        </row>
        <row r="533">
          <cell r="E533" t="str">
            <v>MERKEZ SATINALMA MÜDÜRÜ</v>
          </cell>
          <cell r="F533" t="str">
            <v>12-PR-56-10-1001</v>
          </cell>
        </row>
        <row r="534">
          <cell r="E534" t="str">
            <v>MERKEZ SATINALMA ŞEFİ</v>
          </cell>
          <cell r="F534" t="str">
            <v>12-PR-56-10-1002</v>
          </cell>
        </row>
        <row r="535">
          <cell r="E535" t="str">
            <v>MERKEZ SATINALMA UZMANI</v>
          </cell>
          <cell r="F535" t="str">
            <v>12-PR-56-10-1003</v>
          </cell>
        </row>
        <row r="536">
          <cell r="E536" t="str">
            <v>SATINALMA UZMAN YARDIMCISI</v>
          </cell>
          <cell r="F536" t="str">
            <v>12-PR-56-10-1004</v>
          </cell>
        </row>
        <row r="537">
          <cell r="E537" t="str">
            <v>MERKEZ LOJİSTİK - GÜMRÜK ŞEFİ</v>
          </cell>
          <cell r="F537" t="str">
            <v>12-PR-56-10-1005</v>
          </cell>
        </row>
        <row r="538">
          <cell r="E538" t="str">
            <v>MERKEZ SİGORTA ŞEFİ</v>
          </cell>
          <cell r="F538" t="str">
            <v>12-PR-56-10-1006</v>
          </cell>
        </row>
        <row r="539">
          <cell r="E539" t="str">
            <v>SATINALMA ŞEFİ</v>
          </cell>
          <cell r="F539" t="str">
            <v>12-PR-56-10-1007</v>
          </cell>
        </row>
        <row r="540">
          <cell r="E540" t="str">
            <v>MERKEZ İNSAN KAYNAKLARI MÜDÜRÜ</v>
          </cell>
          <cell r="F540" t="str">
            <v>12-PR-57-10-1001</v>
          </cell>
        </row>
        <row r="541">
          <cell r="E541" t="str">
            <v>MERKEZ İNSAN KAYNAKLARI UZMANI</v>
          </cell>
          <cell r="F541" t="str">
            <v>12-PR-57-10-1002</v>
          </cell>
        </row>
        <row r="542">
          <cell r="E542" t="str">
            <v>MERKEZ DCC UZMANI</v>
          </cell>
          <cell r="F542" t="str">
            <v>12-PR-57-10-1003</v>
          </cell>
        </row>
        <row r="543">
          <cell r="E543" t="str">
            <v>İNSAN KAYNAKLARI UZMANI</v>
          </cell>
          <cell r="F543" t="str">
            <v>12-PR-57-10-1004</v>
          </cell>
        </row>
        <row r="544">
          <cell r="E544" t="str">
            <v>PUANTÖR</v>
          </cell>
          <cell r="F544" t="str">
            <v>12-PR-57-10-1005</v>
          </cell>
        </row>
        <row r="545">
          <cell r="E545" t="str">
            <v>DCC UZMANI</v>
          </cell>
          <cell r="F545" t="str">
            <v>12-PR-57-10-1006</v>
          </cell>
        </row>
        <row r="546">
          <cell r="E546" t="str">
            <v>MERKEZ ENTEGRE YÖNETİM SİSTEMLERİ MD.</v>
          </cell>
          <cell r="F546" t="str">
            <v>12-PR-57-10-1007</v>
          </cell>
        </row>
        <row r="547">
          <cell r="E547" t="str">
            <v>ENTEGRE YÖNETİM SİSTEMLERİ ŞEFİ</v>
          </cell>
          <cell r="F547" t="str">
            <v>12-PR-57-10-1008</v>
          </cell>
        </row>
        <row r="548">
          <cell r="E548" t="str">
            <v>ENTEGRE YÖNETİM SİSTEMLERİ MÜHENDİSİ</v>
          </cell>
          <cell r="F548" t="str">
            <v>12-PR-57-10-1009</v>
          </cell>
        </row>
        <row r="549">
          <cell r="E549" t="str">
            <v>MERKEZ BİLGİ İŞLEM UZMANI</v>
          </cell>
          <cell r="F549" t="str">
            <v>12-PR-58-10-1001</v>
          </cell>
        </row>
        <row r="550">
          <cell r="E550" t="str">
            <v>ŞOFÖR / EVRAK TAKİP</v>
          </cell>
          <cell r="F550" t="str">
            <v>12-PR-58-10-1002</v>
          </cell>
        </row>
        <row r="551">
          <cell r="E551" t="str">
            <v>HOPHOPÇU</v>
          </cell>
          <cell r="F551" t="str">
            <v>12-PR-58-10-1003</v>
          </cell>
        </row>
        <row r="552">
          <cell r="E552" t="str">
            <v>MERKEZ ÇAYCI</v>
          </cell>
          <cell r="F552" t="str">
            <v>12-PR-58-10-1004</v>
          </cell>
        </row>
        <row r="553">
          <cell r="E553" t="str">
            <v>SEKRETER</v>
          </cell>
          <cell r="F553" t="str">
            <v>12-PR-58-10-1005</v>
          </cell>
        </row>
        <row r="554">
          <cell r="E554" t="str">
            <v>AMBAR ŞEFİ</v>
          </cell>
          <cell r="F554" t="str">
            <v>12-PR-58-10-1006</v>
          </cell>
        </row>
        <row r="555">
          <cell r="E555" t="str">
            <v>AMBAR SORUMLUSU</v>
          </cell>
          <cell r="F555" t="str">
            <v>12-PR-58-10-1007</v>
          </cell>
        </row>
        <row r="556">
          <cell r="E556" t="str">
            <v>AMBAR SORUMLUSU YARDIMCISI</v>
          </cell>
          <cell r="F556" t="str">
            <v>12-PR-58-10-1008</v>
          </cell>
        </row>
        <row r="557">
          <cell r="E557" t="str">
            <v>AMBAR İŞÇİSİ / KANTARCI</v>
          </cell>
          <cell r="F557" t="str">
            <v>12-PR-58-10-1009</v>
          </cell>
        </row>
        <row r="558">
          <cell r="E558" t="str">
            <v>MAZOTÇU</v>
          </cell>
          <cell r="F558" t="str">
            <v>12-PR-58-10-1010</v>
          </cell>
        </row>
        <row r="559">
          <cell r="E559" t="str">
            <v>KAMP AMİRİ</v>
          </cell>
          <cell r="F559" t="str">
            <v>12-PR-58-10-1011</v>
          </cell>
        </row>
        <row r="560">
          <cell r="E560" t="str">
            <v>KOĞUŞÇU</v>
          </cell>
          <cell r="F560" t="str">
            <v>12-PR-58-10-1012</v>
          </cell>
        </row>
        <row r="561">
          <cell r="E561" t="str">
            <v>TEMİZLİK GÖREVLİSİ</v>
          </cell>
          <cell r="F561" t="str">
            <v>12-PR-58-10-1013</v>
          </cell>
        </row>
        <row r="562">
          <cell r="E562" t="str">
            <v>KAMP DÜZ İŞÇİ</v>
          </cell>
          <cell r="F562" t="str">
            <v>12-PR-58-10-1014</v>
          </cell>
        </row>
        <row r="563">
          <cell r="E563" t="str">
            <v>ÇAYCI</v>
          </cell>
          <cell r="F563" t="str">
            <v>12-PR-58-10-1015</v>
          </cell>
        </row>
        <row r="564">
          <cell r="E564" t="str">
            <v>GÜVENLİK AMİRİ</v>
          </cell>
          <cell r="F564" t="str">
            <v>12-PR-58-10-1016</v>
          </cell>
        </row>
        <row r="565">
          <cell r="E565" t="str">
            <v>BEKÇİ</v>
          </cell>
          <cell r="F565" t="str">
            <v>12-PR-58-10-1017</v>
          </cell>
        </row>
        <row r="566">
          <cell r="E566" t="str">
            <v>BİLGİ İŞLEM UZMANI</v>
          </cell>
          <cell r="F566" t="str">
            <v>12-PR-58-10-1018</v>
          </cell>
        </row>
        <row r="567">
          <cell r="E567" t="str">
            <v>BİLGİ İŞLEM ELEMANI</v>
          </cell>
          <cell r="F567" t="str">
            <v>12-PR-58-10-1019</v>
          </cell>
        </row>
        <row r="568">
          <cell r="E568" t="str">
            <v>İZİN VE PROTOKOL MÜDÜRÜ</v>
          </cell>
          <cell r="F568" t="str">
            <v>12-PR-58-10-1020</v>
          </cell>
        </row>
        <row r="569">
          <cell r="E569" t="str">
            <v>İZİN VE PROTOKOL ŞEFİ</v>
          </cell>
          <cell r="F569" t="str">
            <v>12-PR-58-10-1021</v>
          </cell>
        </row>
        <row r="570">
          <cell r="E570" t="str">
            <v>KAMU KURUMLARI SORUMLUSU</v>
          </cell>
          <cell r="F570" t="str">
            <v>12-PR-58-10-1022</v>
          </cell>
        </row>
        <row r="571">
          <cell r="E571" t="str">
            <v>3. ŞAHISLAR SORUMLUSU</v>
          </cell>
          <cell r="F571" t="str">
            <v>12-PR-58-10-1023</v>
          </cell>
        </row>
        <row r="572">
          <cell r="E572" t="str">
            <v>OCAKLAR DAİMİ NEZARETÇİ</v>
          </cell>
          <cell r="F572" t="str">
            <v>12-PR-58-10-1024</v>
          </cell>
        </row>
        <row r="573">
          <cell r="E573" t="str">
            <v>TOPRAK İŞLERİ MÜDÜRÜ</v>
          </cell>
          <cell r="F573" t="str">
            <v>12-PR-59-10-1001</v>
          </cell>
        </row>
        <row r="574">
          <cell r="E574" t="str">
            <v>TOPRAK İŞLERİ ŞEFİ</v>
          </cell>
          <cell r="F574" t="str">
            <v>12-PR-59-10-1002</v>
          </cell>
        </row>
        <row r="575">
          <cell r="E575" t="str">
            <v>TOPRAK İŞLERİ MÜHENDİSİ</v>
          </cell>
          <cell r="F575" t="str">
            <v>12-PR-59-10-1003</v>
          </cell>
        </row>
        <row r="576">
          <cell r="E576" t="str">
            <v>TOPRAK İŞLERİ FORMENİ</v>
          </cell>
          <cell r="F576" t="str">
            <v>12-PR-59-10-1004</v>
          </cell>
        </row>
        <row r="577">
          <cell r="E577" t="str">
            <v>BAYRAKÇI</v>
          </cell>
          <cell r="F577" t="str">
            <v>12-PR-59-10-1005</v>
          </cell>
        </row>
        <row r="578">
          <cell r="E578" t="str">
            <v>ZEMİN İYİLEŞTİRME MÜHENDİSİ</v>
          </cell>
          <cell r="F578" t="str">
            <v>12-PR-59-10-1006</v>
          </cell>
        </row>
        <row r="579">
          <cell r="E579" t="str">
            <v>OCAKLAR MÜHENDİSİ</v>
          </cell>
          <cell r="F579" t="str">
            <v>12-PR-59-10-1007</v>
          </cell>
        </row>
        <row r="580">
          <cell r="E580" t="str">
            <v>PATLATMA MÜHENDİSİ</v>
          </cell>
          <cell r="F580" t="str">
            <v>12-PR-59-10-1008</v>
          </cell>
        </row>
        <row r="581">
          <cell r="E581" t="str">
            <v>SANAT YAPILARI MÜDÜRÜ</v>
          </cell>
          <cell r="F581" t="str">
            <v>12-PR-60-10-1001</v>
          </cell>
        </row>
        <row r="582">
          <cell r="E582" t="str">
            <v>SANAT YAPILARI ŞEFİ</v>
          </cell>
          <cell r="F582" t="str">
            <v>12-PR-60-10-1002</v>
          </cell>
        </row>
        <row r="583">
          <cell r="E583" t="str">
            <v>SANAT YAPILARI MÜHENDİSİ</v>
          </cell>
          <cell r="F583" t="str">
            <v>12-PR-60-10-1003</v>
          </cell>
        </row>
        <row r="584">
          <cell r="E584" t="str">
            <v>SANAT YAPILARI TEKNİKERİ</v>
          </cell>
          <cell r="F584" t="str">
            <v>12-PR-60-10-1004</v>
          </cell>
        </row>
        <row r="585">
          <cell r="E585" t="str">
            <v>SANAT YAPILARI FORMENİ</v>
          </cell>
          <cell r="F585" t="str">
            <v>12-PR-60-10-1005</v>
          </cell>
        </row>
        <row r="586">
          <cell r="E586" t="str">
            <v>TÜNEL MÜDÜRÜ</v>
          </cell>
          <cell r="F586" t="str">
            <v>12-PR-61-10-1001</v>
          </cell>
        </row>
        <row r="587">
          <cell r="E587" t="str">
            <v>TÜNEL ŞEFİ</v>
          </cell>
          <cell r="F587" t="str">
            <v>12-PR-61-10-1002</v>
          </cell>
        </row>
        <row r="588">
          <cell r="E588" t="str">
            <v>TÜNEL MÜHENDİSİ</v>
          </cell>
          <cell r="F588" t="str">
            <v>12-PR-61-10-1003</v>
          </cell>
        </row>
        <row r="589">
          <cell r="E589" t="str">
            <v>TÜNEL FORMENİ</v>
          </cell>
          <cell r="F589" t="str">
            <v>12-PR-61-10-1004</v>
          </cell>
        </row>
        <row r="590">
          <cell r="E590" t="str">
            <v>ÜSTYAPI - ŞEF</v>
          </cell>
          <cell r="F590" t="str">
            <v>12-PR-62-10-1001</v>
          </cell>
        </row>
        <row r="591">
          <cell r="E591" t="str">
            <v>ÜSTYAPI - KALİTE KONTROL ŞEFİ</v>
          </cell>
          <cell r="F591" t="str">
            <v>12-PR-62-10-1002</v>
          </cell>
        </row>
        <row r="592">
          <cell r="E592" t="str">
            <v>ÜSTYAPI - ELEKTRİK İŞLERİ ŞEFİ</v>
          </cell>
          <cell r="F592" t="str">
            <v>12-PR-62-10-1003</v>
          </cell>
        </row>
        <row r="593">
          <cell r="E593" t="str">
            <v>ÜSTYAPI - ÖLÇÜM İŞLERİ ŞEFİ</v>
          </cell>
          <cell r="F593" t="str">
            <v>12-PR-62-10-1004</v>
          </cell>
        </row>
        <row r="594">
          <cell r="E594" t="str">
            <v>ÜSTYAPI - KAYNAK MÜHENDİSİ</v>
          </cell>
          <cell r="F594" t="str">
            <v>12-PR-62-10-1005</v>
          </cell>
        </row>
        <row r="595">
          <cell r="E595" t="str">
            <v>ÜSTYAPI - FORMEN</v>
          </cell>
          <cell r="F595" t="str">
            <v>12-PR-62-10-1006</v>
          </cell>
        </row>
        <row r="596">
          <cell r="E596" t="str">
            <v>ÜSTYAPI - TREN KONTROLLER ŞEFİ</v>
          </cell>
          <cell r="F596" t="str">
            <v>12-PR-62-10-1007</v>
          </cell>
        </row>
        <row r="597">
          <cell r="E597" t="str">
            <v>ÜSTYAPI - TREN TEŞKİLİ MEMURU</v>
          </cell>
          <cell r="F597" t="str">
            <v>12-PR-62-10-1008</v>
          </cell>
        </row>
        <row r="598">
          <cell r="E598" t="str">
            <v>ÜSTYAPI - BAKIM ONARIMCI</v>
          </cell>
          <cell r="F598" t="str">
            <v>12-PR-62-10-1009</v>
          </cell>
        </row>
        <row r="599">
          <cell r="E599" t="str">
            <v>ÜSTYAPI - TOPOĞRAF</v>
          </cell>
          <cell r="F599" t="str">
            <v>12-PR-62-10-1010</v>
          </cell>
        </row>
        <row r="600">
          <cell r="E600" t="str">
            <v>ÜSTYAPI - ALET OPERATÖRÜ</v>
          </cell>
          <cell r="F600" t="str">
            <v>12-PR-62-10-1011</v>
          </cell>
        </row>
        <row r="601">
          <cell r="E601" t="str">
            <v>ÜSTYAPI - ŞENÖR</v>
          </cell>
          <cell r="F601" t="str">
            <v>12-PR-62-10-1012</v>
          </cell>
        </row>
        <row r="602">
          <cell r="E602" t="str">
            <v>BETON SEVKİYAT ŞEFİ</v>
          </cell>
          <cell r="F602" t="str">
            <v>12-PR-63-10-1001</v>
          </cell>
        </row>
        <row r="603">
          <cell r="E603" t="str">
            <v>DEPLASMANLAR ŞEFİ</v>
          </cell>
          <cell r="F603" t="str">
            <v>12-PR-63-10-1002</v>
          </cell>
        </row>
        <row r="604">
          <cell r="E604" t="str">
            <v>DEPLASMANLAR MÜHENDİSİ</v>
          </cell>
          <cell r="F604" t="str">
            <v>12-PR-63-10-1003</v>
          </cell>
        </row>
        <row r="605">
          <cell r="E605" t="str">
            <v>MAKİNE MÜDÜRÜ</v>
          </cell>
          <cell r="F605" t="str">
            <v>12-PR-64-10-1001</v>
          </cell>
        </row>
        <row r="606">
          <cell r="E606" t="str">
            <v>MAKİNE ŞEFİ</v>
          </cell>
          <cell r="F606" t="str">
            <v>12-PR-64-10-1002</v>
          </cell>
        </row>
        <row r="607">
          <cell r="E607" t="str">
            <v>MAKİNE MALİYET MÜHENDİSİ</v>
          </cell>
          <cell r="F607" t="str">
            <v>12-PR-64-10-1003</v>
          </cell>
        </row>
        <row r="608">
          <cell r="E608" t="str">
            <v>MAKİNE FORMENİ</v>
          </cell>
          <cell r="F608" t="str">
            <v>12-PR-64-10-1004</v>
          </cell>
        </row>
        <row r="609">
          <cell r="E609" t="str">
            <v>MEKANİK TESİSAT FORMENİ</v>
          </cell>
          <cell r="F609" t="str">
            <v>12-PR-64-10-1005</v>
          </cell>
        </row>
        <row r="610">
          <cell r="E610" t="str">
            <v>SIHHİ TESİSAT USTASI</v>
          </cell>
          <cell r="F610" t="str">
            <v>12-PR-64-10-1006</v>
          </cell>
        </row>
        <row r="611">
          <cell r="E611" t="str">
            <v>SIHHİ TESİSAT USTA YARDIMCISI</v>
          </cell>
          <cell r="F611" t="str">
            <v>12-PR-64-10-1007</v>
          </cell>
        </row>
        <row r="612">
          <cell r="E612" t="str">
            <v>KAYNAKÇI</v>
          </cell>
          <cell r="F612" t="str">
            <v>12-PR-64-10-1008</v>
          </cell>
        </row>
        <row r="613">
          <cell r="E613" t="str">
            <v>BAKIM ELEMANI</v>
          </cell>
          <cell r="F613" t="str">
            <v>12-PR-64-10-1009</v>
          </cell>
        </row>
        <row r="614">
          <cell r="E614" t="str">
            <v>MAKİNE USTASI / TAMİRCİ</v>
          </cell>
          <cell r="F614" t="str">
            <v>12-PR-64-10-1010</v>
          </cell>
        </row>
        <row r="615">
          <cell r="E615" t="str">
            <v>KAPORTA BOYA USTASI</v>
          </cell>
          <cell r="F615" t="str">
            <v>12-PR-64-10-1011</v>
          </cell>
        </row>
        <row r="616">
          <cell r="E616" t="str">
            <v>YAĞCI</v>
          </cell>
          <cell r="F616" t="str">
            <v>12-PR-64-10-1012</v>
          </cell>
        </row>
        <row r="617">
          <cell r="E617" t="str">
            <v>TORNACI</v>
          </cell>
          <cell r="F617" t="str">
            <v>12-PR-64-10-1013</v>
          </cell>
        </row>
        <row r="618">
          <cell r="E618" t="str">
            <v>USTA YARDIMCISI</v>
          </cell>
          <cell r="F618" t="str">
            <v>12-PR-64-10-1014</v>
          </cell>
        </row>
        <row r="619">
          <cell r="E619" t="str">
            <v>ÇIRAK</v>
          </cell>
          <cell r="F619" t="str">
            <v>12-PR-64-10-1015</v>
          </cell>
        </row>
        <row r="620">
          <cell r="E620" t="str">
            <v>ELEKTRİK TEKNİKERİ</v>
          </cell>
          <cell r="F620" t="str">
            <v>12-PR-64-10-1016</v>
          </cell>
        </row>
        <row r="621">
          <cell r="E621" t="str">
            <v>ELEKTRİKÇİ</v>
          </cell>
          <cell r="F621" t="str">
            <v>12-PR-64-10-1017</v>
          </cell>
        </row>
        <row r="622">
          <cell r="E622" t="str">
            <v>OTO ELEKTRİKÇİSİ</v>
          </cell>
          <cell r="F622" t="str">
            <v>12-PR-64-10-1018</v>
          </cell>
        </row>
        <row r="623">
          <cell r="E623" t="str">
            <v>LASTİKÇİ</v>
          </cell>
          <cell r="F623" t="str">
            <v>12-PR-64-10-1019</v>
          </cell>
        </row>
        <row r="624">
          <cell r="E624" t="str">
            <v>MAKASÇI</v>
          </cell>
          <cell r="F624" t="str">
            <v>12-PR-64-10-1020</v>
          </cell>
        </row>
        <row r="625">
          <cell r="E625" t="str">
            <v>KALİTE KONTROL MÜDÜRÜ</v>
          </cell>
          <cell r="F625" t="str">
            <v>12-PR-65-10-1001</v>
          </cell>
        </row>
        <row r="626">
          <cell r="E626" t="str">
            <v>KALİTE KONTROL ŞEFİ</v>
          </cell>
          <cell r="F626" t="str">
            <v>12-PR-65-10-1002</v>
          </cell>
        </row>
        <row r="627">
          <cell r="E627" t="str">
            <v>KALİTE KONTROL MÜHENDİSİ</v>
          </cell>
          <cell r="F627" t="str">
            <v>12-PR-65-10-1003</v>
          </cell>
        </row>
        <row r="628">
          <cell r="E628" t="str">
            <v>KALİTE KONTROL TEKNİKERİ</v>
          </cell>
          <cell r="F628" t="str">
            <v>12-PR-65-10-1004</v>
          </cell>
        </row>
        <row r="629">
          <cell r="E629" t="str">
            <v>KALİTE KONTROL - DÜZ İŞÇİ</v>
          </cell>
          <cell r="F629" t="str">
            <v>12-PR-65-10-1005</v>
          </cell>
        </row>
        <row r="630">
          <cell r="E630" t="str">
            <v>KALİTE KONTROL - DOKÜMANTASYON</v>
          </cell>
          <cell r="F630" t="str">
            <v>12-PR-65-10-1006</v>
          </cell>
        </row>
        <row r="631">
          <cell r="E631" t="str">
            <v>LABORATUAR TEKNİSYENİ</v>
          </cell>
          <cell r="F631" t="str">
            <v>12-PR-65-10-1007</v>
          </cell>
        </row>
        <row r="632">
          <cell r="E632" t="str">
            <v>KALİTE KONTROL SAHA TEKNİSYENİ</v>
          </cell>
          <cell r="F632" t="str">
            <v>12-PR-65-10-1008</v>
          </cell>
        </row>
        <row r="633">
          <cell r="E633" t="str">
            <v>BETON SANTRALİ FORMENİ</v>
          </cell>
          <cell r="F633" t="str">
            <v>12-PR-65-10-1009</v>
          </cell>
        </row>
        <row r="634">
          <cell r="E634" t="str">
            <v>ISG MÜDÜRÜ</v>
          </cell>
          <cell r="F634" t="str">
            <v>12-PR-66-10-1001</v>
          </cell>
        </row>
        <row r="635">
          <cell r="E635" t="str">
            <v>ISG ŞEFİ</v>
          </cell>
          <cell r="F635" t="str">
            <v>12-PR-66-10-1002</v>
          </cell>
        </row>
        <row r="636">
          <cell r="E636" t="str">
            <v>ISG MÜHENDİSİ</v>
          </cell>
          <cell r="F636" t="str">
            <v>12-PR-66-10-1003</v>
          </cell>
        </row>
        <row r="637">
          <cell r="E637" t="str">
            <v>ISG TRAFİK EMNİYET ŞEFİ</v>
          </cell>
          <cell r="F637" t="str">
            <v>12-PR-66-10-1004</v>
          </cell>
        </row>
        <row r="638">
          <cell r="E638" t="str">
            <v>ISG TRAFİK EMNİYET MÜHENDİSİ</v>
          </cell>
          <cell r="F638" t="str">
            <v>12-PR-66-10-1005</v>
          </cell>
        </row>
        <row r="639">
          <cell r="E639" t="str">
            <v>ISG TRAFİK EMNİYET ELEMANI</v>
          </cell>
          <cell r="F639" t="str">
            <v>12-PR-66-10-1006</v>
          </cell>
        </row>
        <row r="640">
          <cell r="E640" t="str">
            <v>ISG EĞİTMEN</v>
          </cell>
          <cell r="F640" t="str">
            <v>12-PR-66-10-1007</v>
          </cell>
        </row>
        <row r="641">
          <cell r="E641" t="str">
            <v>ISG DOKÜMANTASYON</v>
          </cell>
          <cell r="F641" t="str">
            <v>12-PR-66-10-1008</v>
          </cell>
        </row>
        <row r="642">
          <cell r="E642" t="str">
            <v>ISG SÜPERVİZÖR</v>
          </cell>
          <cell r="F642" t="str">
            <v>12-PR-66-10-1009</v>
          </cell>
        </row>
        <row r="643">
          <cell r="E643" t="str">
            <v>İDARE - MİMAR / MÜHENDİS</v>
          </cell>
          <cell r="F643" t="str">
            <v>12-PR-70-10-1001</v>
          </cell>
        </row>
        <row r="644">
          <cell r="E644" t="str">
            <v>İDARE - TEKNİKER / TEKNİSYEN</v>
          </cell>
          <cell r="F644" t="str">
            <v>12-PR-70-10-1002</v>
          </cell>
        </row>
        <row r="645">
          <cell r="E645" t="str">
            <v>İDARE - SEKRETER</v>
          </cell>
          <cell r="F645" t="str">
            <v>12-PR-70-10-1003</v>
          </cell>
        </row>
        <row r="646">
          <cell r="E646" t="str">
            <v>İDARE - OFİS ELEMANI</v>
          </cell>
          <cell r="F646" t="str">
            <v>12-PR-70-10-1004</v>
          </cell>
        </row>
        <row r="647">
          <cell r="E647" t="str">
            <v>İDARE - ARŞİV ELEMANI</v>
          </cell>
          <cell r="F647" t="str">
            <v>12-PR-70-10-1005</v>
          </cell>
        </row>
        <row r="648">
          <cell r="E648" t="str">
            <v>İDARE - ŞOFÖR</v>
          </cell>
          <cell r="F648" t="str">
            <v>12-PR-70-10-1006</v>
          </cell>
        </row>
        <row r="649">
          <cell r="E649" t="str">
            <v>İDARE - HİZMETLİ</v>
          </cell>
          <cell r="F649" t="str">
            <v>12-PR-70-10-1007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K-OPER"/>
      <sheetName val="MAK-List"/>
    </sheetNames>
    <sheetDataSet>
      <sheetData sheetId="0"/>
      <sheetData sheetId="1">
        <row r="1">
          <cell r="B1" t="str">
            <v>R4 Code</v>
          </cell>
          <cell r="C1" t="str">
            <v>Quantity</v>
          </cell>
        </row>
        <row r="2">
          <cell r="B2" t="str">
            <v>01-MK-10-11-1001</v>
          </cell>
          <cell r="C2">
            <v>1</v>
          </cell>
        </row>
        <row r="3">
          <cell r="B3" t="str">
            <v>01-MK-10-11-1002</v>
          </cell>
          <cell r="C3">
            <v>1</v>
          </cell>
        </row>
        <row r="4">
          <cell r="B4" t="str">
            <v>01-MK-10-11-1003</v>
          </cell>
          <cell r="C4">
            <v>1</v>
          </cell>
        </row>
        <row r="5">
          <cell r="B5" t="str">
            <v>01-MK-10-11-1004</v>
          </cell>
          <cell r="C5">
            <v>1</v>
          </cell>
        </row>
        <row r="6">
          <cell r="B6" t="str">
            <v>01-MK-10-11-1005</v>
          </cell>
          <cell r="C6">
            <v>1</v>
          </cell>
        </row>
        <row r="7">
          <cell r="B7" t="str">
            <v>01-MK-10-15-1001</v>
          </cell>
          <cell r="C7">
            <v>1</v>
          </cell>
        </row>
        <row r="8">
          <cell r="B8" t="str">
            <v>01-MK-10-15-1002</v>
          </cell>
          <cell r="C8">
            <v>1</v>
          </cell>
        </row>
        <row r="9">
          <cell r="B9" t="str">
            <v>01-MK-10-15-1003</v>
          </cell>
          <cell r="C9">
            <v>1</v>
          </cell>
        </row>
        <row r="10">
          <cell r="B10" t="str">
            <v>01-MK-10-15-1004</v>
          </cell>
          <cell r="C10">
            <v>1</v>
          </cell>
        </row>
        <row r="11">
          <cell r="B11" t="str">
            <v>01-MK-10-16-1001</v>
          </cell>
          <cell r="C11">
            <v>2</v>
          </cell>
        </row>
        <row r="12">
          <cell r="B12" t="str">
            <v>01-MK-25-10-1001</v>
          </cell>
          <cell r="C12">
            <v>3</v>
          </cell>
        </row>
        <row r="13">
          <cell r="B13" t="str">
            <v>01-MK-25-10-1002</v>
          </cell>
          <cell r="C13">
            <v>3</v>
          </cell>
        </row>
        <row r="14">
          <cell r="B14" t="str">
            <v>01-MK-25-10-1003</v>
          </cell>
          <cell r="C14">
            <v>6</v>
          </cell>
        </row>
        <row r="15">
          <cell r="B15" t="str">
            <v>01-MK-25-10-1004</v>
          </cell>
          <cell r="C15">
            <v>4</v>
          </cell>
        </row>
        <row r="16">
          <cell r="B16" t="str">
            <v>01-MK-22-10-1001</v>
          </cell>
          <cell r="C16">
            <v>2</v>
          </cell>
        </row>
        <row r="17">
          <cell r="B17" t="str">
            <v>01-MK-22-10-1003</v>
          </cell>
          <cell r="C17">
            <v>3</v>
          </cell>
        </row>
        <row r="18">
          <cell r="B18" t="str">
            <v>01-MK-22-10-1004</v>
          </cell>
          <cell r="C18">
            <v>1</v>
          </cell>
        </row>
        <row r="19">
          <cell r="B19" t="str">
            <v>01-MK-22-10-1005</v>
          </cell>
          <cell r="C19">
            <v>4</v>
          </cell>
        </row>
        <row r="20">
          <cell r="B20" t="str">
            <v>01-MK-22-10-1006</v>
          </cell>
          <cell r="C20">
            <v>3</v>
          </cell>
        </row>
        <row r="21">
          <cell r="B21" t="str">
            <v>01-MK-30-10-1001</v>
          </cell>
          <cell r="C21">
            <v>1</v>
          </cell>
        </row>
        <row r="22">
          <cell r="B22" t="str">
            <v>01-MK-30-10-1002</v>
          </cell>
          <cell r="C22">
            <v>1</v>
          </cell>
        </row>
        <row r="23">
          <cell r="B23" t="str">
            <v>01-MK-30-10-1003</v>
          </cell>
          <cell r="C23">
            <v>5</v>
          </cell>
        </row>
        <row r="24">
          <cell r="B24" t="str">
            <v>01-MK-30-10-1004</v>
          </cell>
          <cell r="C24">
            <v>6</v>
          </cell>
        </row>
        <row r="25">
          <cell r="B25" t="str">
            <v>01-MK-30-10-1005</v>
          </cell>
          <cell r="C25">
            <v>1</v>
          </cell>
        </row>
        <row r="26">
          <cell r="B26" t="str">
            <v>01-MK-28-10-1001</v>
          </cell>
          <cell r="C26">
            <v>1</v>
          </cell>
        </row>
        <row r="27">
          <cell r="B27" t="str">
            <v>01-MK-28-10-1003</v>
          </cell>
          <cell r="C27">
            <v>1</v>
          </cell>
        </row>
        <row r="28">
          <cell r="B28" t="str">
            <v>01-MK-28-10-1004</v>
          </cell>
          <cell r="C28">
            <v>2</v>
          </cell>
        </row>
        <row r="29">
          <cell r="B29" t="str">
            <v>01-MK-28-10-1005</v>
          </cell>
          <cell r="C29">
            <v>2</v>
          </cell>
        </row>
        <row r="30">
          <cell r="B30" t="str">
            <v>01-MK-28-10-1006</v>
          </cell>
          <cell r="C30">
            <v>1</v>
          </cell>
        </row>
        <row r="31">
          <cell r="B31" t="str">
            <v>01-MK-28-10-1007</v>
          </cell>
          <cell r="C31">
            <v>1</v>
          </cell>
        </row>
        <row r="32">
          <cell r="B32" t="str">
            <v>01-MK-23-10-1005</v>
          </cell>
          <cell r="C32">
            <v>2</v>
          </cell>
        </row>
        <row r="33">
          <cell r="B33" t="str">
            <v>01-MK-23-10-1006</v>
          </cell>
          <cell r="C33">
            <v>4</v>
          </cell>
        </row>
        <row r="34">
          <cell r="B34" t="str">
            <v>01-MK-23-10-1007</v>
          </cell>
          <cell r="C34">
            <v>1</v>
          </cell>
        </row>
        <row r="35">
          <cell r="B35" t="str">
            <v>01-MK-23-10-1008</v>
          </cell>
          <cell r="C35">
            <v>2</v>
          </cell>
        </row>
        <row r="36">
          <cell r="B36" t="str">
            <v>01-MK-23-10-1009</v>
          </cell>
          <cell r="C36">
            <v>4</v>
          </cell>
        </row>
        <row r="37">
          <cell r="B37" t="str">
            <v>01-MK-23-10-1010</v>
          </cell>
          <cell r="C37">
            <v>1</v>
          </cell>
        </row>
        <row r="38">
          <cell r="B38" t="str">
            <v>01-MK-23-10-1011</v>
          </cell>
          <cell r="C38">
            <v>2</v>
          </cell>
        </row>
        <row r="39">
          <cell r="B39" t="str">
            <v>01-MK-23-10-1012</v>
          </cell>
          <cell r="C39">
            <v>4</v>
          </cell>
        </row>
        <row r="40">
          <cell r="B40" t="str">
            <v>01-MK-23-10-1013</v>
          </cell>
          <cell r="C40">
            <v>1</v>
          </cell>
        </row>
        <row r="41">
          <cell r="B41" t="str">
            <v>01-MK-23-10-1014</v>
          </cell>
          <cell r="C41">
            <v>2</v>
          </cell>
        </row>
        <row r="42">
          <cell r="B42" t="str">
            <v>01-MK-23-10-1015</v>
          </cell>
          <cell r="C42">
            <v>4</v>
          </cell>
        </row>
        <row r="43">
          <cell r="B43" t="str">
            <v>01-MK-23-10-1016</v>
          </cell>
          <cell r="C43">
            <v>1</v>
          </cell>
        </row>
        <row r="44">
          <cell r="B44" t="str">
            <v>01-MK-21-10-1001</v>
          </cell>
          <cell r="C44">
            <v>1</v>
          </cell>
        </row>
        <row r="45">
          <cell r="B45" t="str">
            <v>01-MK-21-10-1002</v>
          </cell>
          <cell r="C45">
            <v>4</v>
          </cell>
        </row>
        <row r="46">
          <cell r="B46" t="str">
            <v>01-MK-21-10-1003</v>
          </cell>
          <cell r="C46">
            <v>3</v>
          </cell>
        </row>
        <row r="47">
          <cell r="B47" t="str">
            <v>01-MK-21-10-1004</v>
          </cell>
          <cell r="C47">
            <v>2</v>
          </cell>
        </row>
        <row r="48">
          <cell r="B48" t="str">
            <v>01-MK-21-10-1005</v>
          </cell>
          <cell r="C48">
            <v>2</v>
          </cell>
        </row>
        <row r="49">
          <cell r="B49" t="str">
            <v>01-MK-21-10-1006</v>
          </cell>
          <cell r="C49">
            <v>6</v>
          </cell>
        </row>
        <row r="50">
          <cell r="B50" t="str">
            <v>01-MK-24-10-1001</v>
          </cell>
          <cell r="C50">
            <v>1</v>
          </cell>
        </row>
        <row r="51">
          <cell r="B51" t="str">
            <v>01-MK-24-10-1002</v>
          </cell>
          <cell r="C51">
            <v>4</v>
          </cell>
        </row>
        <row r="52">
          <cell r="B52" t="str">
            <v>01-MK-24-10-1003</v>
          </cell>
          <cell r="C52">
            <v>1</v>
          </cell>
        </row>
        <row r="53">
          <cell r="B53" t="str">
            <v>01-MK-24-10-1004</v>
          </cell>
          <cell r="C53">
            <v>5</v>
          </cell>
        </row>
        <row r="54">
          <cell r="B54" t="str">
            <v>01-MK-24-10-1005</v>
          </cell>
          <cell r="C54">
            <v>4</v>
          </cell>
        </row>
        <row r="55">
          <cell r="B55" t="str">
            <v>01-MK-24-10-1006</v>
          </cell>
          <cell r="C55">
            <v>4</v>
          </cell>
        </row>
        <row r="56">
          <cell r="B56" t="str">
            <v>01-MK-24-10-1007</v>
          </cell>
          <cell r="C56">
            <v>5</v>
          </cell>
        </row>
        <row r="57">
          <cell r="B57" t="str">
            <v>01-MK-24-10-1008</v>
          </cell>
          <cell r="C57">
            <v>4</v>
          </cell>
        </row>
        <row r="58">
          <cell r="B58" t="str">
            <v>01-MK-24-10-1009</v>
          </cell>
          <cell r="C58">
            <v>9</v>
          </cell>
        </row>
        <row r="59">
          <cell r="B59" t="str">
            <v>01-MK-22-10-1002</v>
          </cell>
          <cell r="C59">
            <v>2</v>
          </cell>
        </row>
        <row r="60">
          <cell r="B60" t="str">
            <v>01-MK-22-10-1007</v>
          </cell>
          <cell r="C60">
            <v>3</v>
          </cell>
        </row>
        <row r="61">
          <cell r="B61" t="str">
            <v>01-MK-22-11-1001</v>
          </cell>
          <cell r="C61">
            <v>1</v>
          </cell>
        </row>
        <row r="62">
          <cell r="B62" t="str">
            <v>01-MK-22-11-1004</v>
          </cell>
          <cell r="C62">
            <v>2</v>
          </cell>
        </row>
        <row r="63">
          <cell r="B63" t="str">
            <v>01-MK-22-11-1005</v>
          </cell>
          <cell r="C63">
            <v>6</v>
          </cell>
        </row>
        <row r="64">
          <cell r="B64" t="str">
            <v>01-MK-22-11-1006</v>
          </cell>
          <cell r="C64">
            <v>11</v>
          </cell>
        </row>
        <row r="65">
          <cell r="B65" t="str">
            <v>01-MK-22-11-1007</v>
          </cell>
          <cell r="C65">
            <v>2</v>
          </cell>
        </row>
        <row r="66">
          <cell r="B66" t="str">
            <v>01-MK-22-11-1002</v>
          </cell>
          <cell r="C66">
            <v>5</v>
          </cell>
        </row>
        <row r="67">
          <cell r="B67" t="str">
            <v>01-MK-22-11-1003</v>
          </cell>
          <cell r="C67">
            <v>14</v>
          </cell>
        </row>
        <row r="68">
          <cell r="B68" t="str">
            <v>01-MK-22-11-1008</v>
          </cell>
          <cell r="C68">
            <v>3</v>
          </cell>
        </row>
        <row r="69">
          <cell r="B69" t="str">
            <v>01-MK-22-11-1009</v>
          </cell>
          <cell r="C69">
            <v>3</v>
          </cell>
        </row>
        <row r="70">
          <cell r="B70" t="str">
            <v>01-MK-22-11-1010</v>
          </cell>
          <cell r="C70">
            <v>2</v>
          </cell>
        </row>
        <row r="71">
          <cell r="B71" t="str">
            <v>01-MK-22-12-1001</v>
          </cell>
          <cell r="C71">
            <v>1</v>
          </cell>
        </row>
        <row r="72">
          <cell r="B72" t="str">
            <v>01-MK-22-12-1002</v>
          </cell>
          <cell r="C72">
            <v>4</v>
          </cell>
        </row>
        <row r="73">
          <cell r="B73" t="str">
            <v>01-MK-22-12-1003</v>
          </cell>
          <cell r="C73">
            <v>2</v>
          </cell>
        </row>
        <row r="74">
          <cell r="B74" t="str">
            <v>01-MK-22-12-1004</v>
          </cell>
          <cell r="C74">
            <v>5</v>
          </cell>
        </row>
        <row r="75">
          <cell r="B75" t="str">
            <v>01-MK-22-12-1005</v>
          </cell>
          <cell r="C75">
            <v>3</v>
          </cell>
        </row>
        <row r="76">
          <cell r="B76" t="str">
            <v>01-MK-22-13-1001</v>
          </cell>
          <cell r="C76">
            <v>1</v>
          </cell>
        </row>
        <row r="77">
          <cell r="B77" t="str">
            <v>01-MK-24-10-1010</v>
          </cell>
          <cell r="C77">
            <v>1</v>
          </cell>
        </row>
        <row r="78">
          <cell r="B78" t="str">
            <v>01-MK-24-10-1011</v>
          </cell>
          <cell r="C78">
            <v>2</v>
          </cell>
        </row>
        <row r="79">
          <cell r="B79" t="str">
            <v>01-MK-29-10-1001</v>
          </cell>
          <cell r="C79">
            <v>2</v>
          </cell>
        </row>
        <row r="80">
          <cell r="B80" t="str">
            <v>01-MK-29-10-1002</v>
          </cell>
          <cell r="C80">
            <v>4</v>
          </cell>
        </row>
        <row r="81">
          <cell r="B81" t="str">
            <v>01-MK-29-10-1003</v>
          </cell>
          <cell r="C81">
            <v>1</v>
          </cell>
        </row>
        <row r="82">
          <cell r="B82" t="str">
            <v>01-MK-29-10-1004</v>
          </cell>
          <cell r="C82">
            <v>2</v>
          </cell>
        </row>
        <row r="83">
          <cell r="B83" t="str">
            <v>01-MK-17-10-1001</v>
          </cell>
          <cell r="C83">
            <v>1</v>
          </cell>
        </row>
        <row r="84">
          <cell r="B84" t="str">
            <v>01-MK-17-10-1002</v>
          </cell>
          <cell r="C84">
            <v>1</v>
          </cell>
        </row>
        <row r="85">
          <cell r="B85" t="str">
            <v>01-MK-17-10-1008</v>
          </cell>
          <cell r="C85">
            <v>1</v>
          </cell>
        </row>
        <row r="86">
          <cell r="B86" t="str">
            <v>01-MK-17-10-1009</v>
          </cell>
          <cell r="C86">
            <v>1</v>
          </cell>
        </row>
        <row r="87">
          <cell r="B87" t="str">
            <v>01-MK-17-10-1010</v>
          </cell>
          <cell r="C87">
            <v>1</v>
          </cell>
        </row>
        <row r="88">
          <cell r="B88" t="str">
            <v>01-MK-17-10-1011</v>
          </cell>
          <cell r="C88">
            <v>1</v>
          </cell>
        </row>
        <row r="89">
          <cell r="B89" t="str">
            <v>01-MK-17-10-1004</v>
          </cell>
          <cell r="C89">
            <v>1</v>
          </cell>
        </row>
        <row r="90">
          <cell r="B90" t="str">
            <v>01-MK-17-10-1005</v>
          </cell>
          <cell r="C90">
            <v>1</v>
          </cell>
        </row>
        <row r="91">
          <cell r="B91" t="str">
            <v>01-MK-17-10-1012</v>
          </cell>
          <cell r="C91">
            <v>1</v>
          </cell>
        </row>
        <row r="92">
          <cell r="B92" t="str">
            <v>01-MK-17-10-1013</v>
          </cell>
          <cell r="C92">
            <v>1</v>
          </cell>
        </row>
        <row r="93">
          <cell r="B93" t="str">
            <v>01-MK-17-10-1014</v>
          </cell>
          <cell r="C93">
            <v>2</v>
          </cell>
        </row>
        <row r="94">
          <cell r="B94" t="str">
            <v>01-MK-17-10-1006</v>
          </cell>
          <cell r="C94">
            <v>2</v>
          </cell>
        </row>
        <row r="95">
          <cell r="B95" t="str">
            <v>01-MK-17-10-1015</v>
          </cell>
          <cell r="C95">
            <v>2</v>
          </cell>
        </row>
        <row r="96">
          <cell r="B96" t="str">
            <v>01-MK-17-10-1016</v>
          </cell>
          <cell r="C96">
            <v>2</v>
          </cell>
        </row>
        <row r="97">
          <cell r="B97" t="str">
            <v>01-MK-17-10-1017</v>
          </cell>
          <cell r="C97">
            <v>2</v>
          </cell>
        </row>
        <row r="98">
          <cell r="B98" t="str">
            <v>01-MK-17-10-1018</v>
          </cell>
          <cell r="C98">
            <v>2</v>
          </cell>
        </row>
        <row r="99">
          <cell r="B99" t="str">
            <v>01-MK-31-10-1001</v>
          </cell>
          <cell r="C99">
            <v>1</v>
          </cell>
        </row>
        <row r="100">
          <cell r="B100" t="str">
            <v>01-MK-31-10-1003</v>
          </cell>
          <cell r="C100">
            <v>2</v>
          </cell>
        </row>
        <row r="101">
          <cell r="B101" t="str">
            <v>01-MK-31-10-1004</v>
          </cell>
          <cell r="C101">
            <v>1</v>
          </cell>
        </row>
        <row r="102">
          <cell r="B102" t="str">
            <v>01-MK-31-10-1005</v>
          </cell>
          <cell r="C102">
            <v>3</v>
          </cell>
        </row>
        <row r="103">
          <cell r="B103" t="str">
            <v>01-MK-31-10-1006</v>
          </cell>
          <cell r="C103">
            <v>1</v>
          </cell>
        </row>
        <row r="104">
          <cell r="B104" t="str">
            <v>01-MK-31-10-1007</v>
          </cell>
          <cell r="C104">
            <v>1</v>
          </cell>
        </row>
        <row r="105">
          <cell r="B105" t="str">
            <v>01-MK-31-10-1008</v>
          </cell>
          <cell r="C105">
            <v>2</v>
          </cell>
        </row>
        <row r="106">
          <cell r="B106" t="str">
            <v>01-MK-31-10-1002</v>
          </cell>
          <cell r="C106">
            <v>1</v>
          </cell>
        </row>
        <row r="107">
          <cell r="B107" t="str">
            <v>01-MK-31-10-1009</v>
          </cell>
          <cell r="C107">
            <v>1</v>
          </cell>
        </row>
        <row r="108">
          <cell r="B108" t="str">
            <v>01-MK-31-10-1010</v>
          </cell>
          <cell r="C108">
            <v>1</v>
          </cell>
        </row>
        <row r="109">
          <cell r="B109" t="str">
            <v>01-MK-31-11-1001</v>
          </cell>
          <cell r="C109">
            <v>3</v>
          </cell>
        </row>
        <row r="110">
          <cell r="B110" t="str">
            <v>01-MK-31-11-1001</v>
          </cell>
          <cell r="C110">
            <v>3</v>
          </cell>
        </row>
        <row r="111">
          <cell r="B111" t="str">
            <v>01-MK-31-11-1002</v>
          </cell>
          <cell r="C111">
            <v>2</v>
          </cell>
        </row>
        <row r="112">
          <cell r="B112" t="str">
            <v>01-MK-31-11-1003</v>
          </cell>
          <cell r="C112">
            <v>2</v>
          </cell>
        </row>
        <row r="113">
          <cell r="B113" t="str">
            <v>01-MK-31-11-1004</v>
          </cell>
          <cell r="C113">
            <v>2</v>
          </cell>
        </row>
        <row r="114">
          <cell r="B114" t="str">
            <v>01-MK-31-11-1005</v>
          </cell>
          <cell r="C114">
            <v>4</v>
          </cell>
        </row>
        <row r="115">
          <cell r="B115" t="str">
            <v>01-MK-31-11-1006</v>
          </cell>
          <cell r="C115">
            <v>3</v>
          </cell>
        </row>
        <row r="116">
          <cell r="B116" t="str">
            <v>01-MK-31-11-1007</v>
          </cell>
          <cell r="C116">
            <v>1</v>
          </cell>
        </row>
        <row r="117">
          <cell r="B117" t="str">
            <v>01-MK-13-10-1001</v>
          </cell>
          <cell r="C117">
            <v>1</v>
          </cell>
        </row>
        <row r="118">
          <cell r="B118" t="str">
            <v>01-MK-13-10-1004</v>
          </cell>
          <cell r="C118">
            <v>1</v>
          </cell>
        </row>
        <row r="119">
          <cell r="B119" t="str">
            <v>01-MK-13-10-1005</v>
          </cell>
          <cell r="C119">
            <v>1</v>
          </cell>
        </row>
        <row r="120">
          <cell r="B120" t="str">
            <v>01-MK-13-10-1006</v>
          </cell>
          <cell r="C120">
            <v>1</v>
          </cell>
        </row>
        <row r="121">
          <cell r="B121" t="str">
            <v>01-MK-13-10-1002</v>
          </cell>
          <cell r="C121">
            <v>3</v>
          </cell>
        </row>
        <row r="122">
          <cell r="B122" t="str">
            <v>01-MK-13-10-1007</v>
          </cell>
          <cell r="C122">
            <v>1</v>
          </cell>
        </row>
        <row r="123">
          <cell r="B123" t="str">
            <v>01-MK-13-10-1008</v>
          </cell>
          <cell r="C123">
            <v>1</v>
          </cell>
        </row>
        <row r="124">
          <cell r="B124" t="str">
            <v>01-MK-13-10-1009</v>
          </cell>
          <cell r="C124">
            <v>1</v>
          </cell>
        </row>
        <row r="125">
          <cell r="B125" t="str">
            <v>01-MK-13-10-1010</v>
          </cell>
          <cell r="C125">
            <v>1</v>
          </cell>
        </row>
        <row r="126">
          <cell r="B126" t="str">
            <v>01-MK-13-10-1011</v>
          </cell>
          <cell r="C126">
            <v>1</v>
          </cell>
        </row>
        <row r="127">
          <cell r="B127" t="str">
            <v>01-MK-13-10-1003</v>
          </cell>
          <cell r="C127">
            <v>1</v>
          </cell>
        </row>
        <row r="128">
          <cell r="B128" t="str">
            <v>01-MK-13-10-1012</v>
          </cell>
          <cell r="C128">
            <v>1</v>
          </cell>
        </row>
        <row r="129">
          <cell r="B129" t="str">
            <v>01-MK-13-10-1013</v>
          </cell>
          <cell r="C129">
            <v>1</v>
          </cell>
        </row>
        <row r="130">
          <cell r="B130" t="str">
            <v>01-MK-13-10-1014</v>
          </cell>
          <cell r="C130">
            <v>1</v>
          </cell>
        </row>
        <row r="131">
          <cell r="B131" t="str">
            <v>01-MK-26-10-1001</v>
          </cell>
          <cell r="C131">
            <v>13</v>
          </cell>
        </row>
        <row r="132">
          <cell r="B132" t="str">
            <v>01-MK-26-10-1003</v>
          </cell>
          <cell r="C132">
            <v>30</v>
          </cell>
        </row>
        <row r="133">
          <cell r="B133" t="str">
            <v>01-MK-26-10-1008</v>
          </cell>
          <cell r="C133">
            <v>42</v>
          </cell>
        </row>
        <row r="134">
          <cell r="B134" t="str">
            <v>01-MK-26-10-1009</v>
          </cell>
          <cell r="C134">
            <v>24</v>
          </cell>
        </row>
        <row r="135">
          <cell r="B135" t="str">
            <v>01-MK-26-10-1010</v>
          </cell>
          <cell r="C135">
            <v>36</v>
          </cell>
        </row>
        <row r="136">
          <cell r="B136" t="str">
            <v>01-MK-26-10-1011</v>
          </cell>
          <cell r="C136">
            <v>20</v>
          </cell>
        </row>
        <row r="137">
          <cell r="B137" t="str">
            <v>01-MK-26-10-1012</v>
          </cell>
          <cell r="C137">
            <v>10</v>
          </cell>
        </row>
        <row r="138">
          <cell r="B138" t="str">
            <v>01-MK-26-10-1013</v>
          </cell>
          <cell r="C138">
            <v>10</v>
          </cell>
        </row>
        <row r="139">
          <cell r="B139" t="str">
            <v>01-MK-26-10-1014</v>
          </cell>
          <cell r="C139">
            <v>10</v>
          </cell>
        </row>
        <row r="140">
          <cell r="B140" t="str">
            <v>01-MK-26-10-1015</v>
          </cell>
          <cell r="C140">
            <v>10</v>
          </cell>
        </row>
        <row r="141">
          <cell r="B141" t="str">
            <v>01-MK-36-10-1001</v>
          </cell>
          <cell r="C141">
            <v>1</v>
          </cell>
        </row>
        <row r="142">
          <cell r="B142" t="str">
            <v>01-MK-36-10-1006</v>
          </cell>
          <cell r="C142">
            <v>1</v>
          </cell>
        </row>
        <row r="143">
          <cell r="B143" t="str">
            <v>01-MK-36-10-1007</v>
          </cell>
          <cell r="C143">
            <v>4</v>
          </cell>
        </row>
        <row r="144">
          <cell r="B144" t="str">
            <v>11-MK-25-10-1001</v>
          </cell>
          <cell r="C144">
            <v>1</v>
          </cell>
        </row>
        <row r="145">
          <cell r="B145" t="str">
            <v>11-MK-27-10-1001</v>
          </cell>
          <cell r="C145">
            <v>1</v>
          </cell>
        </row>
        <row r="146">
          <cell r="B146" t="str">
            <v>11-MK-27-10-1008</v>
          </cell>
          <cell r="C146">
            <v>1</v>
          </cell>
        </row>
        <row r="147">
          <cell r="B147" t="str">
            <v>11-MK-27-10-1009</v>
          </cell>
          <cell r="C147">
            <v>5</v>
          </cell>
        </row>
        <row r="148">
          <cell r="B148" t="str">
            <v>11-MK-27-10-1010</v>
          </cell>
          <cell r="C148">
            <v>1</v>
          </cell>
        </row>
        <row r="149">
          <cell r="B149" t="str">
            <v>11-MK-27-10-1006</v>
          </cell>
          <cell r="C149">
            <v>1</v>
          </cell>
        </row>
        <row r="150">
          <cell r="B150" t="str">
            <v>11-MK-27-10-1011</v>
          </cell>
          <cell r="C150">
            <v>1</v>
          </cell>
        </row>
        <row r="151">
          <cell r="B151" t="str">
            <v>11-MK-27-10-1012</v>
          </cell>
          <cell r="C151">
            <v>2</v>
          </cell>
        </row>
        <row r="152">
          <cell r="B152" t="str">
            <v>11-MK-24-10-1001</v>
          </cell>
          <cell r="C152">
            <v>1</v>
          </cell>
        </row>
        <row r="153">
          <cell r="B153" t="str">
            <v>11-MK-24-10-1009</v>
          </cell>
          <cell r="C153">
            <v>1</v>
          </cell>
        </row>
        <row r="154">
          <cell r="B154" t="str">
            <v>11-MK-24-10-1010</v>
          </cell>
          <cell r="C154">
            <v>1</v>
          </cell>
        </row>
        <row r="155">
          <cell r="B155" t="str">
            <v>11-MK-24-10-1011</v>
          </cell>
          <cell r="C155">
            <v>5</v>
          </cell>
        </row>
        <row r="156">
          <cell r="B156" t="str">
            <v>11-MK-24-10-1008</v>
          </cell>
          <cell r="C156">
            <v>1</v>
          </cell>
        </row>
        <row r="157">
          <cell r="B157" t="str">
            <v>11-MK-28-10-1001</v>
          </cell>
          <cell r="C157">
            <v>1</v>
          </cell>
        </row>
        <row r="158">
          <cell r="B158" t="str">
            <v>11-MK-28-10-1002</v>
          </cell>
          <cell r="C158">
            <v>2</v>
          </cell>
        </row>
        <row r="159">
          <cell r="B159" t="str">
            <v>11-MK-28-10-1003</v>
          </cell>
          <cell r="C159">
            <v>3</v>
          </cell>
        </row>
        <row r="160">
          <cell r="B160" t="str">
            <v>11-MK-28-10-1004</v>
          </cell>
          <cell r="C160">
            <v>1</v>
          </cell>
        </row>
        <row r="161">
          <cell r="B161" t="str">
            <v>11-MK-28-10-1005</v>
          </cell>
          <cell r="C161">
            <v>1</v>
          </cell>
        </row>
        <row r="162">
          <cell r="B162" t="str">
            <v>11-MK-28-10-1006</v>
          </cell>
          <cell r="C162">
            <v>2</v>
          </cell>
        </row>
        <row r="163">
          <cell r="B163" t="str">
            <v>01-MK-27-10-1001</v>
          </cell>
          <cell r="C163">
            <v>5</v>
          </cell>
        </row>
        <row r="164">
          <cell r="B164" t="str">
            <v>01-MK-27-10-1006</v>
          </cell>
          <cell r="C164">
            <v>10</v>
          </cell>
        </row>
        <row r="165">
          <cell r="B165" t="str">
            <v>01-MK-27-10-1007</v>
          </cell>
          <cell r="C165">
            <v>10</v>
          </cell>
        </row>
        <row r="166">
          <cell r="B166" t="str">
            <v>01-MK-27-10-1008</v>
          </cell>
          <cell r="C166">
            <v>10</v>
          </cell>
        </row>
        <row r="167">
          <cell r="B167" t="str">
            <v>11-MK-21-10-1001</v>
          </cell>
          <cell r="C167">
            <v>1</v>
          </cell>
        </row>
        <row r="168">
          <cell r="B168" t="str">
            <v>11-MK-21-10-1002</v>
          </cell>
          <cell r="C168">
            <v>2</v>
          </cell>
        </row>
        <row r="169">
          <cell r="B169" t="str">
            <v>11-MK-21-10-1003</v>
          </cell>
          <cell r="C169">
            <v>1</v>
          </cell>
        </row>
        <row r="170">
          <cell r="B170" t="str">
            <v>11-MK-21-10-1004</v>
          </cell>
          <cell r="C170">
            <v>6</v>
          </cell>
        </row>
        <row r="171">
          <cell r="B171" t="str">
            <v>11-MK-25-10-1003</v>
          </cell>
          <cell r="C171">
            <v>1</v>
          </cell>
        </row>
        <row r="172">
          <cell r="B172" t="str">
            <v>11-MK-26-10-1001</v>
          </cell>
          <cell r="C172">
            <v>1</v>
          </cell>
        </row>
        <row r="173">
          <cell r="B173" t="str">
            <v>11-MK-28-10-1009</v>
          </cell>
          <cell r="C173">
            <v>1</v>
          </cell>
        </row>
        <row r="174">
          <cell r="B174" t="str">
            <v>11-MK-28-10-1010</v>
          </cell>
          <cell r="C174">
            <v>2</v>
          </cell>
        </row>
        <row r="175">
          <cell r="B175" t="str">
            <v>11-MK-28-10-1011</v>
          </cell>
          <cell r="C175">
            <v>2</v>
          </cell>
        </row>
        <row r="176">
          <cell r="B176" t="str">
            <v>11-MK-28-10-1007</v>
          </cell>
          <cell r="C176">
            <v>1</v>
          </cell>
        </row>
        <row r="177">
          <cell r="B177" t="str">
            <v>11-MK-28-10-1008</v>
          </cell>
          <cell r="C177">
            <v>1</v>
          </cell>
        </row>
        <row r="178">
          <cell r="B178" t="str">
            <v>11-MK-28-10-1012</v>
          </cell>
          <cell r="C178">
            <v>1</v>
          </cell>
        </row>
        <row r="179">
          <cell r="B179" t="str">
            <v>11-MK-28-10-1013</v>
          </cell>
          <cell r="C179">
            <v>1</v>
          </cell>
        </row>
        <row r="180">
          <cell r="B180" t="str">
            <v>01-MK-11-10-1001</v>
          </cell>
          <cell r="C180">
            <v>4</v>
          </cell>
        </row>
        <row r="181">
          <cell r="B181" t="str">
            <v>01-MK-11-10-1002</v>
          </cell>
          <cell r="C181">
            <v>2</v>
          </cell>
        </row>
        <row r="182">
          <cell r="B182" t="str">
            <v>01-MK-32-10-1001</v>
          </cell>
          <cell r="C182">
            <v>4</v>
          </cell>
        </row>
        <row r="183">
          <cell r="B183" t="str">
            <v>01-MK-32-10-1002</v>
          </cell>
          <cell r="C183">
            <v>10</v>
          </cell>
        </row>
        <row r="184">
          <cell r="B184" t="str">
            <v>01-MK-32-10-1003</v>
          </cell>
          <cell r="C184">
            <v>4</v>
          </cell>
        </row>
        <row r="185">
          <cell r="B185" t="str">
            <v>11-MK-47-10-1001</v>
          </cell>
          <cell r="C18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D75-4FC6-4DF3-9FDB-6AA24D59B7B0}">
  <sheetPr codeName="Sheet1"/>
  <dimension ref="A1:X542"/>
  <sheetViews>
    <sheetView tabSelected="1" topLeftCell="F1" zoomScale="85" zoomScaleNormal="85" workbookViewId="0">
      <pane ySplit="1" topLeftCell="A328" activePane="bottomLeft" state="frozen"/>
      <selection pane="bottomLeft" activeCell="R350" sqref="R350"/>
    </sheetView>
  </sheetViews>
  <sheetFormatPr defaultRowHeight="14"/>
  <cols>
    <col min="1" max="1" width="9.33203125" bestFit="1" customWidth="1"/>
    <col min="2" max="3" width="7.08203125" bestFit="1" customWidth="1"/>
    <col min="4" max="5" width="6.5" bestFit="1" customWidth="1"/>
    <col min="6" max="6" width="57.25" customWidth="1"/>
    <col min="7" max="7" width="9.25" bestFit="1" customWidth="1"/>
    <col min="8" max="8" width="7.75" bestFit="1" customWidth="1"/>
    <col min="9" max="9" width="6.08203125" style="2" bestFit="1" customWidth="1"/>
    <col min="10" max="10" width="15.5" style="3" bestFit="1" customWidth="1"/>
    <col min="11" max="11" width="9.6640625" style="4" customWidth="1"/>
    <col min="12" max="12" width="18.25" style="1" bestFit="1" customWidth="1"/>
    <col min="13" max="13" width="18.25" style="3" customWidth="1"/>
    <col min="14" max="14" width="10.58203125" style="2" bestFit="1" customWidth="1"/>
    <col min="15" max="15" width="17.08203125" style="1" bestFit="1" customWidth="1"/>
    <col min="16" max="16" width="10.58203125" style="1" customWidth="1"/>
    <col min="17" max="17" width="30.75" style="1" bestFit="1" customWidth="1"/>
    <col min="18" max="18" width="14.08203125" style="1" bestFit="1" customWidth="1"/>
    <col min="19" max="19" width="10.58203125" style="1" customWidth="1"/>
    <col min="20" max="20" width="14.58203125" style="1" bestFit="1" customWidth="1"/>
    <col min="21" max="21" width="14.83203125" style="1" customWidth="1"/>
    <col min="22" max="22" width="14.83203125" style="2" customWidth="1"/>
    <col min="23" max="23" width="19" style="1" bestFit="1" customWidth="1"/>
    <col min="24" max="24" width="16.25" bestFit="1" customWidth="1"/>
  </cols>
  <sheetData>
    <row r="1" spans="1:24" ht="16">
      <c r="A1" s="5" t="s">
        <v>128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7" t="s">
        <v>129</v>
      </c>
      <c r="K1" s="6" t="s">
        <v>130</v>
      </c>
      <c r="L1" s="6" t="s">
        <v>131</v>
      </c>
      <c r="M1" s="7" t="s">
        <v>142</v>
      </c>
      <c r="N1" s="5" t="s">
        <v>132</v>
      </c>
      <c r="O1" s="6" t="s">
        <v>133</v>
      </c>
      <c r="P1" s="6" t="s">
        <v>134</v>
      </c>
      <c r="Q1" s="6" t="s">
        <v>151</v>
      </c>
      <c r="R1" s="6" t="s">
        <v>135</v>
      </c>
      <c r="S1" s="6" t="s">
        <v>8</v>
      </c>
      <c r="T1" s="8" t="s">
        <v>137</v>
      </c>
      <c r="U1" s="8" t="s">
        <v>138</v>
      </c>
      <c r="V1" s="50" t="s">
        <v>166</v>
      </c>
      <c r="W1" s="8" t="s">
        <v>167</v>
      </c>
      <c r="X1" s="28" t="s">
        <v>164</v>
      </c>
    </row>
    <row r="2" spans="1:24" ht="16">
      <c r="A2" s="15" t="s">
        <v>163</v>
      </c>
      <c r="B2" s="16" t="s">
        <v>9</v>
      </c>
      <c r="C2" s="9" t="s">
        <v>10</v>
      </c>
      <c r="D2" s="15" t="s">
        <v>11</v>
      </c>
      <c r="E2" s="15" t="s">
        <v>12</v>
      </c>
      <c r="F2" s="14" t="str">
        <f>+_xlfn.XLOOKUP(X2,[1]R4!$F:$F,[1]R4!$E:$E)</f>
        <v>AMR - BETON SANTRALİ - MOBİL - MEKA - 90 M³/SA</v>
      </c>
      <c r="G2" s="16" t="s">
        <v>13</v>
      </c>
      <c r="H2" s="16" t="s">
        <v>14</v>
      </c>
      <c r="I2" s="12" t="s">
        <v>15</v>
      </c>
      <c r="J2" s="11"/>
      <c r="K2" s="17">
        <v>45323</v>
      </c>
      <c r="L2" s="10"/>
      <c r="M2" s="11">
        <v>225000</v>
      </c>
      <c r="N2" s="12">
        <v>1</v>
      </c>
      <c r="O2" s="10" t="s">
        <v>140</v>
      </c>
      <c r="P2" s="10" t="s">
        <v>103</v>
      </c>
      <c r="Q2" s="10" t="s">
        <v>61</v>
      </c>
      <c r="R2" s="10" t="s">
        <v>143</v>
      </c>
      <c r="S2" s="10">
        <v>0</v>
      </c>
      <c r="T2" s="10"/>
      <c r="U2" s="10"/>
      <c r="V2" s="12">
        <f>+_xlfn.XLOOKUP(X2,'[2]MAK-List'!$B:$B,'[2]MAK-List'!$C:$C)</f>
        <v>1</v>
      </c>
      <c r="W2" s="10">
        <v>5</v>
      </c>
      <c r="X2" s="46" t="str">
        <f>+B2&amp;"-"&amp;C2&amp;"-"&amp;D2&amp;"-"&amp;E2</f>
        <v>01-MK-10-11-1001</v>
      </c>
    </row>
    <row r="3" spans="1:24" ht="16">
      <c r="A3" s="15" t="s">
        <v>163</v>
      </c>
      <c r="B3" s="16" t="s">
        <v>9</v>
      </c>
      <c r="C3" s="9" t="s">
        <v>10</v>
      </c>
      <c r="D3" s="15" t="s">
        <v>11</v>
      </c>
      <c r="E3" s="15" t="s">
        <v>16</v>
      </c>
      <c r="F3" s="14" t="str">
        <f>+_xlfn.XLOOKUP(X3,[1]R4!$F:$F,[1]R4!$E:$E)</f>
        <v>AMR - BETON SANTRALİ - SABİT - MEKA - 120 M³/SA (1)</v>
      </c>
      <c r="G3" s="16" t="s">
        <v>13</v>
      </c>
      <c r="H3" s="16" t="s">
        <v>14</v>
      </c>
      <c r="I3" s="12" t="s">
        <v>15</v>
      </c>
      <c r="J3" s="11"/>
      <c r="K3" s="17">
        <v>45352</v>
      </c>
      <c r="L3" s="10"/>
      <c r="M3" s="11">
        <v>381250</v>
      </c>
      <c r="N3" s="12">
        <v>1</v>
      </c>
      <c r="O3" s="10" t="s">
        <v>140</v>
      </c>
      <c r="P3" s="10" t="s">
        <v>103</v>
      </c>
      <c r="Q3" s="10" t="s">
        <v>61</v>
      </c>
      <c r="R3" s="10" t="s">
        <v>144</v>
      </c>
      <c r="S3" s="10">
        <v>1</v>
      </c>
      <c r="T3" s="10"/>
      <c r="U3" s="10"/>
      <c r="V3" s="12">
        <f>+_xlfn.XLOOKUP(X3,'[2]MAK-List'!$B:$B,'[2]MAK-List'!$C:$C)</f>
        <v>1</v>
      </c>
      <c r="W3" s="10">
        <v>5</v>
      </c>
      <c r="X3" s="46" t="str">
        <f>+B3&amp;"-"&amp;C3&amp;"-"&amp;D3&amp;"-"&amp;E3</f>
        <v>01-MK-10-11-1002</v>
      </c>
    </row>
    <row r="4" spans="1:24" ht="16">
      <c r="A4" s="15" t="s">
        <v>163</v>
      </c>
      <c r="B4" s="16" t="s">
        <v>9</v>
      </c>
      <c r="C4" s="9" t="s">
        <v>10</v>
      </c>
      <c r="D4" s="15" t="s">
        <v>11</v>
      </c>
      <c r="E4" s="15" t="s">
        <v>26</v>
      </c>
      <c r="F4" s="14" t="str">
        <f>+_xlfn.XLOOKUP(X4,[1]R4!$F:$F,[1]R4!$E:$E)</f>
        <v>AMR - BETON SANTRALİ - SABİT - MEKA - 120 M³/SA (2)</v>
      </c>
      <c r="G4" s="16" t="s">
        <v>13</v>
      </c>
      <c r="H4" s="16" t="s">
        <v>14</v>
      </c>
      <c r="I4" s="12" t="s">
        <v>15</v>
      </c>
      <c r="J4" s="11"/>
      <c r="K4" s="17">
        <v>45352</v>
      </c>
      <c r="L4" s="10"/>
      <c r="M4" s="11">
        <v>381250</v>
      </c>
      <c r="N4" s="12">
        <v>1</v>
      </c>
      <c r="O4" s="10" t="s">
        <v>140</v>
      </c>
      <c r="P4" s="10" t="s">
        <v>103</v>
      </c>
      <c r="Q4" s="10" t="s">
        <v>61</v>
      </c>
      <c r="R4" s="10" t="s">
        <v>144</v>
      </c>
      <c r="S4" s="10">
        <v>1</v>
      </c>
      <c r="T4" s="10"/>
      <c r="U4" s="10"/>
      <c r="V4" s="12">
        <f>+_xlfn.XLOOKUP(X4,'[2]MAK-List'!$B:$B,'[2]MAK-List'!$C:$C)</f>
        <v>1</v>
      </c>
      <c r="W4" s="10">
        <v>5</v>
      </c>
      <c r="X4" s="46" t="str">
        <f>+B4&amp;"-"&amp;C4&amp;"-"&amp;D4&amp;"-"&amp;E4</f>
        <v>01-MK-10-11-1003</v>
      </c>
    </row>
    <row r="5" spans="1:24" ht="16">
      <c r="A5" s="15" t="s">
        <v>163</v>
      </c>
      <c r="B5" s="16" t="s">
        <v>9</v>
      </c>
      <c r="C5" s="9" t="s">
        <v>10</v>
      </c>
      <c r="D5" s="15" t="s">
        <v>11</v>
      </c>
      <c r="E5" s="15" t="s">
        <v>29</v>
      </c>
      <c r="F5" s="14" t="str">
        <f>+_xlfn.XLOOKUP(X5,[1]R4!$F:$F,[1]R4!$E:$E)</f>
        <v>AMR - BETON SANTRALİ - SABİT - MEKA - 120 M³/SA (3)</v>
      </c>
      <c r="G5" s="16" t="s">
        <v>13</v>
      </c>
      <c r="H5" s="16" t="s">
        <v>14</v>
      </c>
      <c r="I5" s="12" t="s">
        <v>15</v>
      </c>
      <c r="J5" s="11"/>
      <c r="K5" s="17">
        <v>45352</v>
      </c>
      <c r="L5" s="10"/>
      <c r="M5" s="11">
        <v>381250</v>
      </c>
      <c r="N5" s="12">
        <v>1</v>
      </c>
      <c r="O5" s="10" t="s">
        <v>140</v>
      </c>
      <c r="P5" s="10" t="s">
        <v>103</v>
      </c>
      <c r="Q5" s="10" t="s">
        <v>61</v>
      </c>
      <c r="R5" s="10" t="s">
        <v>144</v>
      </c>
      <c r="S5" s="10">
        <v>1</v>
      </c>
      <c r="T5" s="10"/>
      <c r="U5" s="10"/>
      <c r="V5" s="12">
        <f>+_xlfn.XLOOKUP(X5,'[2]MAK-List'!$B:$B,'[2]MAK-List'!$C:$C)</f>
        <v>1</v>
      </c>
      <c r="W5" s="10">
        <v>5</v>
      </c>
      <c r="X5" s="46" t="str">
        <f>+B5&amp;"-"&amp;C5&amp;"-"&amp;D5&amp;"-"&amp;E5</f>
        <v>01-MK-10-11-1004</v>
      </c>
    </row>
    <row r="6" spans="1:24" ht="16">
      <c r="A6" s="15" t="s">
        <v>163</v>
      </c>
      <c r="B6" s="16" t="s">
        <v>9</v>
      </c>
      <c r="C6" s="9" t="s">
        <v>10</v>
      </c>
      <c r="D6" s="15" t="s">
        <v>11</v>
      </c>
      <c r="E6" s="15" t="s">
        <v>30</v>
      </c>
      <c r="F6" s="14" t="str">
        <f>+_xlfn.XLOOKUP(X6,[1]R4!$F:$F,[1]R4!$E:$E)</f>
        <v>AMR - BETON SANTRALİ - SABİT - MEKA - 120 M³/SA (4)</v>
      </c>
      <c r="G6" s="16" t="s">
        <v>13</v>
      </c>
      <c r="H6" s="16" t="s">
        <v>14</v>
      </c>
      <c r="I6" s="12" t="s">
        <v>15</v>
      </c>
      <c r="J6" s="11"/>
      <c r="K6" s="17">
        <v>45444</v>
      </c>
      <c r="L6" s="10"/>
      <c r="M6" s="11">
        <v>381250</v>
      </c>
      <c r="N6" s="12">
        <v>1</v>
      </c>
      <c r="O6" s="10" t="s">
        <v>140</v>
      </c>
      <c r="P6" s="10" t="s">
        <v>103</v>
      </c>
      <c r="Q6" s="10" t="s">
        <v>61</v>
      </c>
      <c r="R6" s="10" t="s">
        <v>144</v>
      </c>
      <c r="S6" s="10">
        <v>1</v>
      </c>
      <c r="T6" s="10"/>
      <c r="U6" s="10"/>
      <c r="V6" s="12">
        <f>+_xlfn.XLOOKUP(X6,'[2]MAK-List'!$B:$B,'[2]MAK-List'!$C:$C)</f>
        <v>1</v>
      </c>
      <c r="W6" s="10">
        <v>5</v>
      </c>
      <c r="X6" s="46" t="str">
        <f>+B6&amp;"-"&amp;C6&amp;"-"&amp;D6&amp;"-"&amp;E6</f>
        <v>01-MK-10-11-1005</v>
      </c>
    </row>
    <row r="7" spans="1:24" ht="16">
      <c r="A7" s="15" t="s">
        <v>163</v>
      </c>
      <c r="B7" s="16" t="s">
        <v>9</v>
      </c>
      <c r="C7" s="9" t="s">
        <v>10</v>
      </c>
      <c r="D7" s="15" t="s">
        <v>20</v>
      </c>
      <c r="E7" s="15" t="s">
        <v>12</v>
      </c>
      <c r="F7" s="14" t="str">
        <f>+_xlfn.XLOOKUP(X7,[1]R4!$F:$F,[1]R4!$E:$E)</f>
        <v>AMR - KONKASÖR - BAZALT - 250 TON/SA - AYMAK (1)</v>
      </c>
      <c r="G7" s="16" t="s">
        <v>13</v>
      </c>
      <c r="H7" s="16" t="s">
        <v>14</v>
      </c>
      <c r="I7" s="25" t="s">
        <v>15</v>
      </c>
      <c r="J7" s="11"/>
      <c r="K7" s="17">
        <v>45505</v>
      </c>
      <c r="L7" s="18"/>
      <c r="M7" s="11">
        <v>875000</v>
      </c>
      <c r="N7" s="12">
        <v>1</v>
      </c>
      <c r="O7" s="10" t="s">
        <v>140</v>
      </c>
      <c r="P7" s="10" t="s">
        <v>103</v>
      </c>
      <c r="Q7" s="19" t="s">
        <v>149</v>
      </c>
      <c r="R7" s="10" t="s">
        <v>165</v>
      </c>
      <c r="S7" s="10">
        <v>0</v>
      </c>
      <c r="T7" s="10"/>
      <c r="U7" s="10"/>
      <c r="V7" s="12">
        <f>+_xlfn.XLOOKUP(X7,'[2]MAK-List'!$B:$B,'[2]MAK-List'!$C:$C)</f>
        <v>1</v>
      </c>
      <c r="W7" s="10">
        <v>5</v>
      </c>
      <c r="X7" s="46" t="str">
        <f>+B7&amp;"-"&amp;C7&amp;"-"&amp;D7&amp;"-"&amp;E7</f>
        <v>01-MK-10-15-1001</v>
      </c>
    </row>
    <row r="8" spans="1:24" ht="16">
      <c r="A8" s="15" t="s">
        <v>163</v>
      </c>
      <c r="B8" s="16" t="s">
        <v>9</v>
      </c>
      <c r="C8" s="9" t="s">
        <v>10</v>
      </c>
      <c r="D8" s="15" t="s">
        <v>20</v>
      </c>
      <c r="E8" s="15" t="s">
        <v>16</v>
      </c>
      <c r="F8" s="14" t="str">
        <f>+_xlfn.XLOOKUP(X8,[1]R4!$F:$F,[1]R4!$E:$E)</f>
        <v>AMR - KONKASÖR - KALKER(1) - 300 TON/SA - AYMAK (1)</v>
      </c>
      <c r="G8" s="16" t="s">
        <v>13</v>
      </c>
      <c r="H8" s="16" t="s">
        <v>14</v>
      </c>
      <c r="I8" s="25" t="s">
        <v>15</v>
      </c>
      <c r="J8" s="11"/>
      <c r="K8" s="17">
        <v>45536</v>
      </c>
      <c r="L8" s="18"/>
      <c r="M8" s="11">
        <v>900000</v>
      </c>
      <c r="N8" s="12">
        <v>1</v>
      </c>
      <c r="O8" s="10" t="s">
        <v>140</v>
      </c>
      <c r="P8" s="10" t="s">
        <v>103</v>
      </c>
      <c r="Q8" s="19" t="s">
        <v>149</v>
      </c>
      <c r="R8" s="10" t="s">
        <v>144</v>
      </c>
      <c r="S8" s="10">
        <v>1</v>
      </c>
      <c r="T8" s="10"/>
      <c r="U8" s="10"/>
      <c r="V8" s="12">
        <f>+_xlfn.XLOOKUP(X8,'[2]MAK-List'!$B:$B,'[2]MAK-List'!$C:$C)</f>
        <v>1</v>
      </c>
      <c r="W8" s="10">
        <v>5</v>
      </c>
      <c r="X8" s="46" t="str">
        <f>+B8&amp;"-"&amp;C8&amp;"-"&amp;D8&amp;"-"&amp;E8</f>
        <v>01-MK-10-15-1002</v>
      </c>
    </row>
    <row r="9" spans="1:24" ht="16">
      <c r="A9" s="15" t="s">
        <v>163</v>
      </c>
      <c r="B9" s="16" t="s">
        <v>9</v>
      </c>
      <c r="C9" s="9" t="s">
        <v>10</v>
      </c>
      <c r="D9" s="15" t="s">
        <v>20</v>
      </c>
      <c r="E9" s="15" t="s">
        <v>26</v>
      </c>
      <c r="F9" s="14" t="str">
        <f>+_xlfn.XLOOKUP(X9,[1]R4!$F:$F,[1]R4!$E:$E)</f>
        <v>AMR - KONKASÖR - BAZALT - 250 TON/SA - AYMAK (2)</v>
      </c>
      <c r="G9" s="16" t="s">
        <v>13</v>
      </c>
      <c r="H9" s="16" t="s">
        <v>14</v>
      </c>
      <c r="I9" s="25" t="s">
        <v>15</v>
      </c>
      <c r="J9" s="11"/>
      <c r="K9" s="17">
        <v>45627</v>
      </c>
      <c r="L9" s="18"/>
      <c r="M9" s="11">
        <v>875000</v>
      </c>
      <c r="N9" s="12">
        <v>1</v>
      </c>
      <c r="O9" s="10" t="s">
        <v>140</v>
      </c>
      <c r="P9" s="10" t="s">
        <v>103</v>
      </c>
      <c r="Q9" s="19" t="s">
        <v>149</v>
      </c>
      <c r="R9" s="10" t="s">
        <v>144</v>
      </c>
      <c r="S9" s="10">
        <v>0</v>
      </c>
      <c r="T9" s="10"/>
      <c r="U9" s="10"/>
      <c r="V9" s="12">
        <f>+_xlfn.XLOOKUP(X9,'[2]MAK-List'!$B:$B,'[2]MAK-List'!$C:$C)</f>
        <v>1</v>
      </c>
      <c r="W9" s="10">
        <v>5</v>
      </c>
      <c r="X9" s="46" t="str">
        <f>+B9&amp;"-"&amp;C9&amp;"-"&amp;D9&amp;"-"&amp;E9</f>
        <v>01-MK-10-15-1003</v>
      </c>
    </row>
    <row r="10" spans="1:24" ht="16">
      <c r="A10" s="15" t="s">
        <v>163</v>
      </c>
      <c r="B10" s="16" t="s">
        <v>9</v>
      </c>
      <c r="C10" s="9" t="s">
        <v>10</v>
      </c>
      <c r="D10" s="15" t="s">
        <v>20</v>
      </c>
      <c r="E10" s="15" t="s">
        <v>29</v>
      </c>
      <c r="F10" s="14" t="str">
        <f>+_xlfn.XLOOKUP(X10,[1]R4!$F:$F,[1]R4!$E:$E)</f>
        <v>AMR - KONKASÖR - KALKER - 300 TON/SA - AYMAK (2)</v>
      </c>
      <c r="G10" s="16" t="s">
        <v>13</v>
      </c>
      <c r="H10" s="16" t="s">
        <v>14</v>
      </c>
      <c r="I10" s="25" t="s">
        <v>15</v>
      </c>
      <c r="J10" s="11"/>
      <c r="K10" s="17">
        <v>45627</v>
      </c>
      <c r="L10" s="18"/>
      <c r="M10" s="11">
        <v>900000</v>
      </c>
      <c r="N10" s="12">
        <v>1</v>
      </c>
      <c r="O10" s="10" t="s">
        <v>140</v>
      </c>
      <c r="P10" s="10" t="s">
        <v>103</v>
      </c>
      <c r="Q10" s="19" t="s">
        <v>149</v>
      </c>
      <c r="R10" s="10" t="s">
        <v>144</v>
      </c>
      <c r="S10" s="10">
        <v>1</v>
      </c>
      <c r="T10" s="10"/>
      <c r="U10" s="10"/>
      <c r="V10" s="12">
        <f>+_xlfn.XLOOKUP(X10,'[2]MAK-List'!$B:$B,'[2]MAK-List'!$C:$C)</f>
        <v>1</v>
      </c>
      <c r="W10" s="10">
        <v>5</v>
      </c>
      <c r="X10" s="46" t="str">
        <f>+B10&amp;"-"&amp;C10&amp;"-"&amp;D10&amp;"-"&amp;E10</f>
        <v>01-MK-10-15-1004</v>
      </c>
    </row>
    <row r="11" spans="1:24" ht="16">
      <c r="A11" s="15" t="s">
        <v>163</v>
      </c>
      <c r="B11" s="16" t="s">
        <v>9</v>
      </c>
      <c r="C11" s="9" t="s">
        <v>10</v>
      </c>
      <c r="D11" s="15" t="s">
        <v>21</v>
      </c>
      <c r="E11" s="15" t="s">
        <v>12</v>
      </c>
      <c r="F11" s="14" t="str">
        <f>+_xlfn.XLOOKUP(X11,[1]R4!$F:$F,[1]R4!$E:$E)</f>
        <v>AMR - KONİK KIRICI - METSO</v>
      </c>
      <c r="G11" s="16" t="s">
        <v>13</v>
      </c>
      <c r="H11" s="16" t="s">
        <v>14</v>
      </c>
      <c r="I11" s="25" t="s">
        <v>22</v>
      </c>
      <c r="J11" s="11"/>
      <c r="K11" s="17">
        <v>45383</v>
      </c>
      <c r="L11" s="18"/>
      <c r="M11" s="11">
        <v>245000</v>
      </c>
      <c r="N11" s="12">
        <v>1</v>
      </c>
      <c r="O11" s="10" t="s">
        <v>139</v>
      </c>
      <c r="P11" s="10"/>
      <c r="Q11" s="19" t="s">
        <v>136</v>
      </c>
      <c r="R11" s="10" t="s">
        <v>145</v>
      </c>
      <c r="S11" s="10">
        <v>0</v>
      </c>
      <c r="T11" s="10"/>
      <c r="U11" s="10"/>
      <c r="V11" s="12">
        <f>+_xlfn.XLOOKUP(X11,'[2]MAK-List'!$B:$B,'[2]MAK-List'!$C:$C)</f>
        <v>2</v>
      </c>
      <c r="W11" s="10">
        <v>5</v>
      </c>
      <c r="X11" s="46" t="str">
        <f>+B11&amp;"-"&amp;C11&amp;"-"&amp;D11&amp;"-"&amp;E11</f>
        <v>01-MK-10-16-1001</v>
      </c>
    </row>
    <row r="12" spans="1:24" ht="16">
      <c r="A12" s="15" t="s">
        <v>163</v>
      </c>
      <c r="B12" s="16" t="s">
        <v>9</v>
      </c>
      <c r="C12" s="9" t="s">
        <v>11</v>
      </c>
      <c r="D12" s="15" t="s">
        <v>10</v>
      </c>
      <c r="E12" s="15" t="s">
        <v>12</v>
      </c>
      <c r="F12" s="14" t="str">
        <f>+_xlfn.XLOOKUP(X12,[1]R4!$F:$F,[1]R4!$E:$E)</f>
        <v>AMR - MOBİL BETON POMPASI - MERCEDES - SCHWİNG (1)</v>
      </c>
      <c r="G12" s="16" t="s">
        <v>13</v>
      </c>
      <c r="H12" s="16" t="s">
        <v>14</v>
      </c>
      <c r="I12" s="12" t="s">
        <v>24</v>
      </c>
      <c r="J12" s="11"/>
      <c r="K12" s="17">
        <v>45413</v>
      </c>
      <c r="L12" s="10"/>
      <c r="M12" s="11">
        <v>350500</v>
      </c>
      <c r="N12" s="12">
        <v>1</v>
      </c>
      <c r="O12" s="10" t="s">
        <v>139</v>
      </c>
      <c r="P12" s="10" t="s">
        <v>146</v>
      </c>
      <c r="Q12" s="10" t="s">
        <v>63</v>
      </c>
      <c r="R12" s="10" t="s">
        <v>144</v>
      </c>
      <c r="S12" s="10">
        <v>0</v>
      </c>
      <c r="T12" s="10"/>
      <c r="U12" s="10"/>
      <c r="V12" s="12">
        <f>+_xlfn.XLOOKUP(X12,'[2]MAK-List'!$B:$B,'[2]MAK-List'!$C:$C)</f>
        <v>4</v>
      </c>
      <c r="W12" s="10">
        <v>5</v>
      </c>
      <c r="X12" t="str">
        <f>+B12&amp;"-"&amp;C12&amp;"-"&amp;D12&amp;"-"&amp;E12</f>
        <v>01-MK-11-10-1001</v>
      </c>
    </row>
    <row r="13" spans="1:24" ht="16">
      <c r="A13" s="15" t="s">
        <v>163</v>
      </c>
      <c r="B13" s="16" t="s">
        <v>9</v>
      </c>
      <c r="C13" s="9" t="s">
        <v>11</v>
      </c>
      <c r="D13" s="15" t="s">
        <v>10</v>
      </c>
      <c r="E13" s="15" t="s">
        <v>16</v>
      </c>
      <c r="F13" s="14" t="str">
        <f>+_xlfn.XLOOKUP(X13,[1]R4!$F:$F,[1]R4!$E:$E)</f>
        <v>AMR - MOBİL BETON POMPASI - MERCEDES - SCHWİNG (2)</v>
      </c>
      <c r="G13" s="16" t="s">
        <v>13</v>
      </c>
      <c r="H13" s="16" t="s">
        <v>14</v>
      </c>
      <c r="I13" s="25" t="s">
        <v>15</v>
      </c>
      <c r="J13" s="11"/>
      <c r="K13" s="17">
        <v>45566</v>
      </c>
      <c r="L13" s="18"/>
      <c r="M13" s="11">
        <v>350500</v>
      </c>
      <c r="N13" s="12">
        <v>1</v>
      </c>
      <c r="O13" s="10" t="s">
        <v>139</v>
      </c>
      <c r="P13" s="10" t="s">
        <v>146</v>
      </c>
      <c r="Q13" s="10" t="s">
        <v>63</v>
      </c>
      <c r="R13" s="10" t="s">
        <v>145</v>
      </c>
      <c r="S13" s="10">
        <v>0</v>
      </c>
      <c r="T13" s="10"/>
      <c r="U13" s="10"/>
      <c r="V13" s="12">
        <f>+_xlfn.XLOOKUP(X13,'[2]MAK-List'!$B:$B,'[2]MAK-List'!$C:$C)</f>
        <v>2</v>
      </c>
      <c r="W13" s="10">
        <v>5</v>
      </c>
      <c r="X13" t="str">
        <f>+B13&amp;"-"&amp;C13&amp;"-"&amp;D13&amp;"-"&amp;E13</f>
        <v>01-MK-11-10-1002</v>
      </c>
    </row>
    <row r="14" spans="1:24" ht="16">
      <c r="A14" s="15" t="s">
        <v>163</v>
      </c>
      <c r="B14" s="16" t="s">
        <v>9</v>
      </c>
      <c r="C14" s="9" t="s">
        <v>25</v>
      </c>
      <c r="D14" s="15" t="s">
        <v>10</v>
      </c>
      <c r="E14" s="15" t="s">
        <v>12</v>
      </c>
      <c r="F14" s="14" t="str">
        <f>+_xlfn.XLOOKUP(X14,[1]R4!$F:$F,[1]R4!$E:$E)</f>
        <v>AMR - PÜSKÜRTME M. - 30M³/SA - TÜNELMAK AD250G (1)</v>
      </c>
      <c r="G14" s="16" t="s">
        <v>13</v>
      </c>
      <c r="H14" s="16" t="s">
        <v>14</v>
      </c>
      <c r="I14" s="12" t="s">
        <v>15</v>
      </c>
      <c r="J14" s="11"/>
      <c r="K14" s="17">
        <v>45505</v>
      </c>
      <c r="L14" s="10"/>
      <c r="M14" s="11">
        <v>142500</v>
      </c>
      <c r="N14" s="12">
        <v>1</v>
      </c>
      <c r="O14" s="10" t="s">
        <v>139</v>
      </c>
      <c r="P14" s="10" t="s">
        <v>103</v>
      </c>
      <c r="Q14" s="10" t="s">
        <v>64</v>
      </c>
      <c r="R14" s="10" t="s">
        <v>144</v>
      </c>
      <c r="S14" s="10">
        <v>0</v>
      </c>
      <c r="T14" s="10"/>
      <c r="U14" s="10"/>
      <c r="V14" s="12">
        <f>+_xlfn.XLOOKUP(X14,'[2]MAK-List'!$B:$B,'[2]MAK-List'!$C:$C)</f>
        <v>1</v>
      </c>
      <c r="W14" s="10">
        <v>5</v>
      </c>
      <c r="X14" t="str">
        <f>+B14&amp;"-"&amp;C14&amp;"-"&amp;D14&amp;"-"&amp;E14</f>
        <v>01-MK-13-10-1001</v>
      </c>
    </row>
    <row r="15" spans="1:24" ht="16">
      <c r="A15" s="15" t="s">
        <v>163</v>
      </c>
      <c r="B15" s="16" t="s">
        <v>9</v>
      </c>
      <c r="C15" s="9" t="s">
        <v>25</v>
      </c>
      <c r="D15" s="15" t="s">
        <v>10</v>
      </c>
      <c r="E15" s="15" t="s">
        <v>29</v>
      </c>
      <c r="F15" s="14" t="str">
        <f>+_xlfn.XLOOKUP(X15,[1]R4!$F:$F,[1]R4!$E:$E)</f>
        <v>AMR - PÜSKÜRTME M. - 30M³/SA - TÜNELMAK AD250G (2)</v>
      </c>
      <c r="G15" s="16" t="s">
        <v>13</v>
      </c>
      <c r="H15" s="16" t="s">
        <v>14</v>
      </c>
      <c r="I15" s="12" t="s">
        <v>15</v>
      </c>
      <c r="J15" s="11"/>
      <c r="K15" s="17">
        <v>45505</v>
      </c>
      <c r="L15" s="10"/>
      <c r="M15" s="11">
        <v>142500</v>
      </c>
      <c r="N15" s="12">
        <v>1</v>
      </c>
      <c r="O15" s="10" t="s">
        <v>139</v>
      </c>
      <c r="P15" s="10" t="s">
        <v>103</v>
      </c>
      <c r="Q15" s="10" t="s">
        <v>64</v>
      </c>
      <c r="R15" s="10" t="s">
        <v>144</v>
      </c>
      <c r="S15" s="10">
        <v>0</v>
      </c>
      <c r="T15" s="10"/>
      <c r="U15" s="10"/>
      <c r="V15" s="12">
        <f>+_xlfn.XLOOKUP(X15,'[2]MAK-List'!$B:$B,'[2]MAK-List'!$C:$C)</f>
        <v>1</v>
      </c>
      <c r="W15" s="10">
        <v>5</v>
      </c>
      <c r="X15" t="str">
        <f>+B15&amp;"-"&amp;C15&amp;"-"&amp;D15&amp;"-"&amp;E15</f>
        <v>01-MK-13-10-1004</v>
      </c>
    </row>
    <row r="16" spans="1:24" ht="16">
      <c r="A16" s="15" t="s">
        <v>163</v>
      </c>
      <c r="B16" s="16" t="s">
        <v>9</v>
      </c>
      <c r="C16" s="9" t="s">
        <v>25</v>
      </c>
      <c r="D16" s="15" t="s">
        <v>10</v>
      </c>
      <c r="E16" s="15" t="s">
        <v>30</v>
      </c>
      <c r="F16" s="14" t="str">
        <f>+_xlfn.XLOOKUP(X16,[1]R4!$F:$F,[1]R4!$E:$E)</f>
        <v>AMR - PÜSKÜRTME M. - 30M³/SA - TÜNELMAK AD250G (3)</v>
      </c>
      <c r="G16" s="16" t="s">
        <v>13</v>
      </c>
      <c r="H16" s="16" t="s">
        <v>14</v>
      </c>
      <c r="I16" s="12" t="s">
        <v>15</v>
      </c>
      <c r="J16" s="11"/>
      <c r="K16" s="17">
        <v>45536</v>
      </c>
      <c r="L16" s="10"/>
      <c r="M16" s="11">
        <v>142500</v>
      </c>
      <c r="N16" s="12">
        <v>1</v>
      </c>
      <c r="O16" s="10" t="s">
        <v>139</v>
      </c>
      <c r="P16" s="10" t="s">
        <v>103</v>
      </c>
      <c r="Q16" s="10" t="s">
        <v>64</v>
      </c>
      <c r="R16" s="10" t="s">
        <v>144</v>
      </c>
      <c r="S16" s="10">
        <v>0</v>
      </c>
      <c r="T16" s="10"/>
      <c r="U16" s="10"/>
      <c r="V16" s="12">
        <f>+_xlfn.XLOOKUP(X16,'[2]MAK-List'!$B:$B,'[2]MAK-List'!$C:$C)</f>
        <v>1</v>
      </c>
      <c r="W16" s="10">
        <v>5</v>
      </c>
      <c r="X16" t="str">
        <f>+B16&amp;"-"&amp;C16&amp;"-"&amp;D16&amp;"-"&amp;E16</f>
        <v>01-MK-13-10-1005</v>
      </c>
    </row>
    <row r="17" spans="1:24" ht="16">
      <c r="A17" s="15" t="s">
        <v>163</v>
      </c>
      <c r="B17" s="16" t="s">
        <v>9</v>
      </c>
      <c r="C17" s="9" t="s">
        <v>25</v>
      </c>
      <c r="D17" s="15" t="s">
        <v>10</v>
      </c>
      <c r="E17" s="15" t="s">
        <v>31</v>
      </c>
      <c r="F17" s="14" t="str">
        <f>+_xlfn.XLOOKUP(X17,[1]R4!$F:$F,[1]R4!$E:$E)</f>
        <v>AMR - PÜSKÜRTME M. - 30M³/SA - TÜNELMAK AD250G (4)</v>
      </c>
      <c r="G17" s="16" t="s">
        <v>13</v>
      </c>
      <c r="H17" s="16" t="s">
        <v>14</v>
      </c>
      <c r="I17" s="12" t="s">
        <v>15</v>
      </c>
      <c r="J17" s="11"/>
      <c r="K17" s="17">
        <v>45627</v>
      </c>
      <c r="L17" s="10"/>
      <c r="M17" s="11">
        <v>142500</v>
      </c>
      <c r="N17" s="12">
        <v>1</v>
      </c>
      <c r="O17" s="10" t="s">
        <v>139</v>
      </c>
      <c r="P17" s="10" t="s">
        <v>103</v>
      </c>
      <c r="Q17" s="10" t="s">
        <v>64</v>
      </c>
      <c r="R17" s="10" t="s">
        <v>144</v>
      </c>
      <c r="S17" s="10">
        <v>0</v>
      </c>
      <c r="T17" s="10"/>
      <c r="U17" s="10"/>
      <c r="V17" s="12">
        <f>+_xlfn.XLOOKUP(X17,'[2]MAK-List'!$B:$B,'[2]MAK-List'!$C:$C)</f>
        <v>1</v>
      </c>
      <c r="W17" s="10">
        <v>5</v>
      </c>
      <c r="X17" t="str">
        <f>+B17&amp;"-"&amp;C17&amp;"-"&amp;D17&amp;"-"&amp;E17</f>
        <v>01-MK-13-10-1006</v>
      </c>
    </row>
    <row r="18" spans="1:24" ht="16">
      <c r="A18" s="15" t="s">
        <v>163</v>
      </c>
      <c r="B18" s="16" t="s">
        <v>9</v>
      </c>
      <c r="C18" s="9" t="s">
        <v>25</v>
      </c>
      <c r="D18" s="15" t="s">
        <v>10</v>
      </c>
      <c r="E18" s="15" t="s">
        <v>16</v>
      </c>
      <c r="F18" s="14" t="str">
        <f>+_xlfn.XLOOKUP(X18,[1]R4!$F:$F,[1]R4!$E:$E)</f>
        <v>AMR - PÜSKÜRTME M. - 30M³/SA - TÜNELMAK AD450W (1)</v>
      </c>
      <c r="G18" s="16" t="s">
        <v>13</v>
      </c>
      <c r="H18" s="16" t="s">
        <v>14</v>
      </c>
      <c r="I18" s="12" t="s">
        <v>15</v>
      </c>
      <c r="J18" s="11"/>
      <c r="K18" s="17">
        <v>45352</v>
      </c>
      <c r="L18" s="10"/>
      <c r="M18" s="11">
        <v>172500</v>
      </c>
      <c r="N18" s="12">
        <v>1</v>
      </c>
      <c r="O18" s="10" t="s">
        <v>139</v>
      </c>
      <c r="P18" s="10" t="s">
        <v>103</v>
      </c>
      <c r="Q18" s="10" t="s">
        <v>64</v>
      </c>
      <c r="R18" s="10" t="s">
        <v>144</v>
      </c>
      <c r="S18" s="10">
        <v>0</v>
      </c>
      <c r="T18" s="10"/>
      <c r="U18" s="10"/>
      <c r="V18" s="12">
        <f>+_xlfn.XLOOKUP(X18,'[2]MAK-List'!$B:$B,'[2]MAK-List'!$C:$C)</f>
        <v>3</v>
      </c>
      <c r="W18" s="10">
        <v>5</v>
      </c>
      <c r="X18" t="str">
        <f>+B18&amp;"-"&amp;C18&amp;"-"&amp;D18&amp;"-"&amp;E18</f>
        <v>01-MK-13-10-1002</v>
      </c>
    </row>
    <row r="19" spans="1:24" ht="16">
      <c r="A19" s="15" t="s">
        <v>163</v>
      </c>
      <c r="B19" s="16" t="s">
        <v>9</v>
      </c>
      <c r="C19" s="9" t="s">
        <v>25</v>
      </c>
      <c r="D19" s="15" t="s">
        <v>10</v>
      </c>
      <c r="E19" s="15" t="s">
        <v>49</v>
      </c>
      <c r="F19" s="14" t="str">
        <f>+_xlfn.XLOOKUP(X19,[1]R4!$F:$F,[1]R4!$E:$E)</f>
        <v>AMR - PÜSKÜRTME M. - 30M³/SA - TÜNELMAK AD450W (2)</v>
      </c>
      <c r="G19" s="16" t="s">
        <v>13</v>
      </c>
      <c r="H19" s="16" t="s">
        <v>14</v>
      </c>
      <c r="I19" s="12" t="s">
        <v>15</v>
      </c>
      <c r="J19" s="11"/>
      <c r="K19" s="17">
        <v>45505</v>
      </c>
      <c r="L19" s="10"/>
      <c r="M19" s="11">
        <v>172500</v>
      </c>
      <c r="N19" s="12">
        <v>1</v>
      </c>
      <c r="O19" s="10" t="s">
        <v>139</v>
      </c>
      <c r="P19" s="10" t="s">
        <v>103</v>
      </c>
      <c r="Q19" s="10" t="s">
        <v>64</v>
      </c>
      <c r="R19" s="10" t="s">
        <v>144</v>
      </c>
      <c r="S19" s="10">
        <v>0</v>
      </c>
      <c r="T19" s="10"/>
      <c r="U19" s="10"/>
      <c r="V19" s="12">
        <f>+_xlfn.XLOOKUP(X19,'[2]MAK-List'!$B:$B,'[2]MAK-List'!$C:$C)</f>
        <v>1</v>
      </c>
      <c r="W19" s="10">
        <v>5</v>
      </c>
      <c r="X19" t="str">
        <f>+B19&amp;"-"&amp;C19&amp;"-"&amp;D19&amp;"-"&amp;E19</f>
        <v>01-MK-13-10-1007</v>
      </c>
    </row>
    <row r="20" spans="1:24" ht="16">
      <c r="A20" s="15" t="s">
        <v>163</v>
      </c>
      <c r="B20" s="16" t="s">
        <v>9</v>
      </c>
      <c r="C20" s="9" t="s">
        <v>25</v>
      </c>
      <c r="D20" s="15" t="s">
        <v>10</v>
      </c>
      <c r="E20" s="15" t="s">
        <v>50</v>
      </c>
      <c r="F20" s="14" t="str">
        <f>+_xlfn.XLOOKUP(X20,[1]R4!$F:$F,[1]R4!$E:$E)</f>
        <v>AMR - PÜSKÜRTME M. - 30M³/SA - TÜNELMAK AD450W (3)</v>
      </c>
      <c r="G20" s="16" t="s">
        <v>13</v>
      </c>
      <c r="H20" s="16" t="s">
        <v>14</v>
      </c>
      <c r="I20" s="12" t="s">
        <v>15</v>
      </c>
      <c r="J20" s="11"/>
      <c r="K20" s="17">
        <v>45536</v>
      </c>
      <c r="L20" s="10"/>
      <c r="M20" s="11">
        <v>172500</v>
      </c>
      <c r="N20" s="12">
        <v>1</v>
      </c>
      <c r="O20" s="10" t="s">
        <v>139</v>
      </c>
      <c r="P20" s="10" t="s">
        <v>103</v>
      </c>
      <c r="Q20" s="10" t="s">
        <v>64</v>
      </c>
      <c r="R20" s="10" t="s">
        <v>144</v>
      </c>
      <c r="S20" s="10">
        <v>0</v>
      </c>
      <c r="T20" s="10"/>
      <c r="U20" s="10"/>
      <c r="V20" s="12">
        <f>+_xlfn.XLOOKUP(X20,'[2]MAK-List'!$B:$B,'[2]MAK-List'!$C:$C)</f>
        <v>1</v>
      </c>
      <c r="W20" s="10">
        <v>5</v>
      </c>
      <c r="X20" t="str">
        <f>+B20&amp;"-"&amp;C20&amp;"-"&amp;D20&amp;"-"&amp;E20</f>
        <v>01-MK-13-10-1008</v>
      </c>
    </row>
    <row r="21" spans="1:24" ht="16">
      <c r="A21" s="15" t="s">
        <v>163</v>
      </c>
      <c r="B21" s="16" t="s">
        <v>9</v>
      </c>
      <c r="C21" s="9" t="s">
        <v>25</v>
      </c>
      <c r="D21" s="15" t="s">
        <v>10</v>
      </c>
      <c r="E21" s="15" t="s">
        <v>51</v>
      </c>
      <c r="F21" s="14" t="str">
        <f>+_xlfn.XLOOKUP(X21,[1]R4!$F:$F,[1]R4!$E:$E)</f>
        <v>AMR - PÜSKÜRTME M. - 30M³/SA - TÜNELMAK AD450W (4)</v>
      </c>
      <c r="G21" s="16" t="s">
        <v>13</v>
      </c>
      <c r="H21" s="16" t="s">
        <v>14</v>
      </c>
      <c r="I21" s="12" t="s">
        <v>15</v>
      </c>
      <c r="J21" s="11"/>
      <c r="K21" s="17">
        <v>45566</v>
      </c>
      <c r="L21" s="10"/>
      <c r="M21" s="11">
        <v>172500</v>
      </c>
      <c r="N21" s="12">
        <v>1</v>
      </c>
      <c r="O21" s="10" t="s">
        <v>139</v>
      </c>
      <c r="P21" s="10" t="s">
        <v>103</v>
      </c>
      <c r="Q21" s="10" t="s">
        <v>64</v>
      </c>
      <c r="R21" s="10" t="s">
        <v>144</v>
      </c>
      <c r="S21" s="10">
        <v>0</v>
      </c>
      <c r="T21" s="10"/>
      <c r="U21" s="10"/>
      <c r="V21" s="12">
        <f>+_xlfn.XLOOKUP(X21,'[2]MAK-List'!$B:$B,'[2]MAK-List'!$C:$C)</f>
        <v>1</v>
      </c>
      <c r="W21" s="10">
        <v>5</v>
      </c>
      <c r="X21" t="str">
        <f>+B21&amp;"-"&amp;C21&amp;"-"&amp;D21&amp;"-"&amp;E21</f>
        <v>01-MK-13-10-1009</v>
      </c>
    </row>
    <row r="22" spans="1:24" ht="16">
      <c r="A22" s="15" t="s">
        <v>163</v>
      </c>
      <c r="B22" s="16" t="s">
        <v>9</v>
      </c>
      <c r="C22" s="9" t="s">
        <v>25</v>
      </c>
      <c r="D22" s="15" t="s">
        <v>10</v>
      </c>
      <c r="E22" s="15" t="s">
        <v>52</v>
      </c>
      <c r="F22" s="14" t="str">
        <f>+_xlfn.XLOOKUP(X22,[1]R4!$F:$F,[1]R4!$E:$E)</f>
        <v>AMR - PÜSKÜRTME M. - 30M³/SA - TÜNELMAK AD450W (5)</v>
      </c>
      <c r="G22" s="16" t="s">
        <v>13</v>
      </c>
      <c r="H22" s="16" t="s">
        <v>14</v>
      </c>
      <c r="I22" s="12" t="s">
        <v>15</v>
      </c>
      <c r="J22" s="11"/>
      <c r="K22" s="17">
        <v>45627</v>
      </c>
      <c r="L22" s="10"/>
      <c r="M22" s="11">
        <v>172500</v>
      </c>
      <c r="N22" s="12">
        <v>1</v>
      </c>
      <c r="O22" s="10" t="s">
        <v>139</v>
      </c>
      <c r="P22" s="10" t="s">
        <v>103</v>
      </c>
      <c r="Q22" s="10" t="s">
        <v>64</v>
      </c>
      <c r="R22" s="10" t="s">
        <v>144</v>
      </c>
      <c r="S22" s="10">
        <v>0</v>
      </c>
      <c r="T22" s="10"/>
      <c r="U22" s="10"/>
      <c r="V22" s="12">
        <f>+_xlfn.XLOOKUP(X22,'[2]MAK-List'!$B:$B,'[2]MAK-List'!$C:$C)</f>
        <v>1</v>
      </c>
      <c r="W22" s="10">
        <v>5</v>
      </c>
      <c r="X22" t="str">
        <f>+B22&amp;"-"&amp;C22&amp;"-"&amp;D22&amp;"-"&amp;E22</f>
        <v>01-MK-13-10-1010</v>
      </c>
    </row>
    <row r="23" spans="1:24" ht="16">
      <c r="A23" s="15" t="s">
        <v>163</v>
      </c>
      <c r="B23" s="16" t="s">
        <v>9</v>
      </c>
      <c r="C23" s="9" t="s">
        <v>25</v>
      </c>
      <c r="D23" s="15" t="s">
        <v>10</v>
      </c>
      <c r="E23" s="15" t="s">
        <v>53</v>
      </c>
      <c r="F23" s="14" t="str">
        <f>+_xlfn.XLOOKUP(X23,[1]R4!$F:$F,[1]R4!$E:$E)</f>
        <v>AMR - PÜSKÜRTME M. - 30M³/SA - TÜNELMAK AD450W (6)</v>
      </c>
      <c r="G23" s="16" t="s">
        <v>13</v>
      </c>
      <c r="H23" s="16" t="s">
        <v>14</v>
      </c>
      <c r="I23" s="12" t="s">
        <v>15</v>
      </c>
      <c r="J23" s="11"/>
      <c r="K23" s="17">
        <v>45658</v>
      </c>
      <c r="L23" s="10"/>
      <c r="M23" s="11">
        <v>172500</v>
      </c>
      <c r="N23" s="12">
        <v>1</v>
      </c>
      <c r="O23" s="10" t="s">
        <v>139</v>
      </c>
      <c r="P23" s="10" t="s">
        <v>103</v>
      </c>
      <c r="Q23" s="10" t="s">
        <v>64</v>
      </c>
      <c r="R23" s="10" t="s">
        <v>144</v>
      </c>
      <c r="S23" s="10">
        <v>0</v>
      </c>
      <c r="T23" s="10"/>
      <c r="U23" s="10"/>
      <c r="V23" s="12">
        <f>+_xlfn.XLOOKUP(X23,'[2]MAK-List'!$B:$B,'[2]MAK-List'!$C:$C)</f>
        <v>1</v>
      </c>
      <c r="W23" s="10">
        <v>5</v>
      </c>
      <c r="X23" t="str">
        <f>+B23&amp;"-"&amp;C23&amp;"-"&amp;D23&amp;"-"&amp;E23</f>
        <v>01-MK-13-10-1011</v>
      </c>
    </row>
    <row r="24" spans="1:24" ht="16">
      <c r="A24" s="15" t="s">
        <v>163</v>
      </c>
      <c r="B24" s="16" t="s">
        <v>9</v>
      </c>
      <c r="C24" s="9" t="s">
        <v>25</v>
      </c>
      <c r="D24" s="15" t="s">
        <v>10</v>
      </c>
      <c r="E24" s="15" t="s">
        <v>26</v>
      </c>
      <c r="F24" s="14" t="str">
        <f>+_xlfn.XLOOKUP(X24,[1]R4!$F:$F,[1]R4!$E:$E)</f>
        <v>AMR - PÜSKÜRTME M. - KAMYON - FORD (1)</v>
      </c>
      <c r="G24" s="16" t="s">
        <v>13</v>
      </c>
      <c r="H24" s="16" t="s">
        <v>14</v>
      </c>
      <c r="I24" s="12" t="s">
        <v>15</v>
      </c>
      <c r="J24" s="11"/>
      <c r="K24" s="17">
        <v>45383</v>
      </c>
      <c r="L24" s="10"/>
      <c r="M24" s="11">
        <v>61697</v>
      </c>
      <c r="N24" s="12">
        <v>1</v>
      </c>
      <c r="O24" s="10" t="s">
        <v>139</v>
      </c>
      <c r="P24" s="10" t="s">
        <v>146</v>
      </c>
      <c r="Q24" s="10" t="s">
        <v>64</v>
      </c>
      <c r="R24" s="10" t="s">
        <v>145</v>
      </c>
      <c r="S24" s="10">
        <v>0</v>
      </c>
      <c r="T24" s="10"/>
      <c r="U24" s="10"/>
      <c r="V24" s="12">
        <f>+_xlfn.XLOOKUP(X24,'[2]MAK-List'!$B:$B,'[2]MAK-List'!$C:$C)</f>
        <v>1</v>
      </c>
      <c r="W24" s="10">
        <v>5</v>
      </c>
      <c r="X24" t="str">
        <f>+B24&amp;"-"&amp;C24&amp;"-"&amp;D24&amp;"-"&amp;E24</f>
        <v>01-MK-13-10-1003</v>
      </c>
    </row>
    <row r="25" spans="1:24" ht="16">
      <c r="A25" s="15" t="s">
        <v>163</v>
      </c>
      <c r="B25" s="16" t="s">
        <v>9</v>
      </c>
      <c r="C25" s="9" t="s">
        <v>25</v>
      </c>
      <c r="D25" s="15" t="s">
        <v>10</v>
      </c>
      <c r="E25" s="15" t="s">
        <v>54</v>
      </c>
      <c r="F25" s="14" t="str">
        <f>+_xlfn.XLOOKUP(X25,[1]R4!$F:$F,[1]R4!$E:$E)</f>
        <v>AMR - PÜSKÜRTME M. - KAMYON - FORD (2)</v>
      </c>
      <c r="G25" s="16" t="s">
        <v>13</v>
      </c>
      <c r="H25" s="16" t="s">
        <v>14</v>
      </c>
      <c r="I25" s="12" t="s">
        <v>15</v>
      </c>
      <c r="J25" s="11"/>
      <c r="K25" s="17">
        <v>45413</v>
      </c>
      <c r="L25" s="10"/>
      <c r="M25" s="11">
        <v>61697</v>
      </c>
      <c r="N25" s="12">
        <v>1</v>
      </c>
      <c r="O25" s="10" t="s">
        <v>139</v>
      </c>
      <c r="P25" s="10" t="s">
        <v>146</v>
      </c>
      <c r="Q25" s="10" t="s">
        <v>64</v>
      </c>
      <c r="R25" s="10" t="s">
        <v>145</v>
      </c>
      <c r="S25" s="10">
        <v>0</v>
      </c>
      <c r="T25" s="10"/>
      <c r="U25" s="10"/>
      <c r="V25" s="12">
        <f>+_xlfn.XLOOKUP(X25,'[2]MAK-List'!$B:$B,'[2]MAK-List'!$C:$C)</f>
        <v>1</v>
      </c>
      <c r="W25" s="10">
        <v>5</v>
      </c>
      <c r="X25" t="str">
        <f>+B25&amp;"-"&amp;C25&amp;"-"&amp;D25&amp;"-"&amp;E25</f>
        <v>01-MK-13-10-1012</v>
      </c>
    </row>
    <row r="26" spans="1:24" ht="16">
      <c r="A26" s="15" t="s">
        <v>163</v>
      </c>
      <c r="B26" s="16" t="s">
        <v>9</v>
      </c>
      <c r="C26" s="9" t="s">
        <v>25</v>
      </c>
      <c r="D26" s="15" t="s">
        <v>10</v>
      </c>
      <c r="E26" s="15" t="s">
        <v>71</v>
      </c>
      <c r="F26" s="14" t="str">
        <f>+_xlfn.XLOOKUP(X26,[1]R4!$F:$F,[1]R4!$E:$E)</f>
        <v>AMR - PÜSKÜRTME M. - KAMYON - FORD (3)</v>
      </c>
      <c r="G26" s="16" t="s">
        <v>13</v>
      </c>
      <c r="H26" s="16" t="s">
        <v>14</v>
      </c>
      <c r="I26" s="12" t="s">
        <v>15</v>
      </c>
      <c r="J26" s="11"/>
      <c r="K26" s="17">
        <v>45474</v>
      </c>
      <c r="L26" s="10"/>
      <c r="M26" s="11">
        <v>61697</v>
      </c>
      <c r="N26" s="12">
        <v>1</v>
      </c>
      <c r="O26" s="10" t="s">
        <v>139</v>
      </c>
      <c r="P26" s="10" t="s">
        <v>146</v>
      </c>
      <c r="Q26" s="10" t="s">
        <v>64</v>
      </c>
      <c r="R26" s="10" t="s">
        <v>145</v>
      </c>
      <c r="S26" s="10">
        <v>0</v>
      </c>
      <c r="T26" s="10"/>
      <c r="U26" s="10"/>
      <c r="V26" s="12">
        <f>+_xlfn.XLOOKUP(X26,'[2]MAK-List'!$B:$B,'[2]MAK-List'!$C:$C)</f>
        <v>1</v>
      </c>
      <c r="W26" s="10">
        <v>5</v>
      </c>
      <c r="X26" t="str">
        <f>+B26&amp;"-"&amp;C26&amp;"-"&amp;D26&amp;"-"&amp;E26</f>
        <v>01-MK-13-10-1013</v>
      </c>
    </row>
    <row r="27" spans="1:24" ht="16">
      <c r="A27" s="15" t="s">
        <v>163</v>
      </c>
      <c r="B27" s="16" t="s">
        <v>9</v>
      </c>
      <c r="C27" s="9" t="s">
        <v>25</v>
      </c>
      <c r="D27" s="15" t="s">
        <v>10</v>
      </c>
      <c r="E27" s="15" t="s">
        <v>73</v>
      </c>
      <c r="F27" s="14" t="str">
        <f>+_xlfn.XLOOKUP(X27,[1]R4!$F:$F,[1]R4!$E:$E)</f>
        <v>AMR - PÜSKÜRTME M. - KAMYON - FORD (4)</v>
      </c>
      <c r="G27" s="16" t="s">
        <v>13</v>
      </c>
      <c r="H27" s="16" t="s">
        <v>14</v>
      </c>
      <c r="I27" s="12" t="s">
        <v>15</v>
      </c>
      <c r="J27" s="11"/>
      <c r="K27" s="17">
        <v>45566</v>
      </c>
      <c r="L27" s="10"/>
      <c r="M27" s="11">
        <v>61697</v>
      </c>
      <c r="N27" s="12">
        <v>1</v>
      </c>
      <c r="O27" s="10" t="s">
        <v>139</v>
      </c>
      <c r="P27" s="10" t="s">
        <v>146</v>
      </c>
      <c r="Q27" s="10" t="s">
        <v>64</v>
      </c>
      <c r="R27" s="10" t="s">
        <v>145</v>
      </c>
      <c r="S27" s="10">
        <v>0</v>
      </c>
      <c r="T27" s="10"/>
      <c r="U27" s="10"/>
      <c r="V27" s="12">
        <f>+_xlfn.XLOOKUP(X27,'[2]MAK-List'!$B:$B,'[2]MAK-List'!$C:$C)</f>
        <v>1</v>
      </c>
      <c r="W27" s="10">
        <v>5</v>
      </c>
      <c r="X27" t="str">
        <f>+B27&amp;"-"&amp;C27&amp;"-"&amp;D27&amp;"-"&amp;E27</f>
        <v>01-MK-13-10-1014</v>
      </c>
    </row>
    <row r="28" spans="1:24" ht="16">
      <c r="A28" s="15" t="s">
        <v>163</v>
      </c>
      <c r="B28" s="16" t="s">
        <v>9</v>
      </c>
      <c r="C28" s="15" t="s">
        <v>28</v>
      </c>
      <c r="D28" s="15" t="s">
        <v>10</v>
      </c>
      <c r="E28" s="15" t="s">
        <v>12</v>
      </c>
      <c r="F28" s="14" t="str">
        <f>+_xlfn.XLOOKUP(X28,[1]R4!$F:$F,[1]R4!$E:$E)</f>
        <v>AMR - DSM - BAUER RG 22 S + MB 75F (1)</v>
      </c>
      <c r="G28" s="16" t="s">
        <v>13</v>
      </c>
      <c r="H28" s="16" t="s">
        <v>14</v>
      </c>
      <c r="I28" s="48" t="s">
        <v>22</v>
      </c>
      <c r="J28" s="11"/>
      <c r="K28" s="17">
        <v>45413</v>
      </c>
      <c r="L28" s="20"/>
      <c r="M28" s="11">
        <v>1546538</v>
      </c>
      <c r="N28" s="12">
        <v>1</v>
      </c>
      <c r="O28" s="10" t="s">
        <v>139</v>
      </c>
      <c r="P28" s="10" t="s">
        <v>146</v>
      </c>
      <c r="Q28" s="10" t="s">
        <v>65</v>
      </c>
      <c r="R28" s="10" t="s">
        <v>143</v>
      </c>
      <c r="S28" s="10">
        <v>0</v>
      </c>
      <c r="T28" s="10"/>
      <c r="U28" s="10"/>
      <c r="V28" s="12">
        <f>+_xlfn.XLOOKUP(X28,'[2]MAK-List'!$B:$B,'[2]MAK-List'!$C:$C)</f>
        <v>1</v>
      </c>
      <c r="W28" s="10">
        <v>5</v>
      </c>
      <c r="X28" t="str">
        <f>+B28&amp;"-"&amp;C28&amp;"-"&amp;D28&amp;"-"&amp;E28</f>
        <v>01-MK-17-10-1001</v>
      </c>
    </row>
    <row r="29" spans="1:24" ht="16">
      <c r="A29" s="15" t="s">
        <v>163</v>
      </c>
      <c r="B29" s="16" t="s">
        <v>9</v>
      </c>
      <c r="C29" s="15" t="s">
        <v>28</v>
      </c>
      <c r="D29" s="15" t="s">
        <v>10</v>
      </c>
      <c r="E29" s="15" t="s">
        <v>16</v>
      </c>
      <c r="F29" s="14" t="str">
        <f>+_xlfn.XLOOKUP(X29,[1]R4!$F:$F,[1]R4!$E:$E)</f>
        <v>AMR - DSM - BAUER RG 27 S + MB 75F</v>
      </c>
      <c r="G29" s="16" t="s">
        <v>13</v>
      </c>
      <c r="H29" s="16" t="s">
        <v>14</v>
      </c>
      <c r="I29" s="48" t="s">
        <v>22</v>
      </c>
      <c r="J29" s="11"/>
      <c r="K29" s="17">
        <v>45413</v>
      </c>
      <c r="L29" s="20"/>
      <c r="M29" s="11">
        <v>2001650</v>
      </c>
      <c r="N29" s="12">
        <v>1</v>
      </c>
      <c r="O29" s="10" t="s">
        <v>139</v>
      </c>
      <c r="P29" s="10" t="s">
        <v>146</v>
      </c>
      <c r="Q29" s="10" t="s">
        <v>65</v>
      </c>
      <c r="R29" s="10" t="s">
        <v>143</v>
      </c>
      <c r="S29" s="10">
        <v>0</v>
      </c>
      <c r="T29" s="10"/>
      <c r="U29" s="10"/>
      <c r="V29" s="12">
        <f>+_xlfn.XLOOKUP(X29,'[2]MAK-List'!$B:$B,'[2]MAK-List'!$C:$C)</f>
        <v>1</v>
      </c>
      <c r="W29" s="10">
        <v>5</v>
      </c>
      <c r="X29" t="str">
        <f>+B29&amp;"-"&amp;C29&amp;"-"&amp;D29&amp;"-"&amp;E29</f>
        <v>01-MK-17-10-1002</v>
      </c>
    </row>
    <row r="30" spans="1:24" ht="16">
      <c r="A30" s="15" t="s">
        <v>163</v>
      </c>
      <c r="B30" s="16" t="s">
        <v>9</v>
      </c>
      <c r="C30" s="15" t="s">
        <v>28</v>
      </c>
      <c r="D30" s="15" t="s">
        <v>10</v>
      </c>
      <c r="E30" s="15" t="s">
        <v>50</v>
      </c>
      <c r="F30" s="14" t="str">
        <f>+_xlfn.XLOOKUP(X30,[1]R4!$F:$F,[1]R4!$E:$E)</f>
        <v>AMR - DSM - BAUER RG 22 S + MB 75F (2)</v>
      </c>
      <c r="G30" s="16" t="s">
        <v>13</v>
      </c>
      <c r="H30" s="16" t="s">
        <v>14</v>
      </c>
      <c r="I30" s="48" t="s">
        <v>22</v>
      </c>
      <c r="J30" s="11"/>
      <c r="K30" s="17">
        <v>45536</v>
      </c>
      <c r="L30" s="20"/>
      <c r="M30" s="11">
        <v>1546538</v>
      </c>
      <c r="N30" s="12">
        <v>1</v>
      </c>
      <c r="O30" s="10" t="s">
        <v>139</v>
      </c>
      <c r="P30" s="10" t="s">
        <v>146</v>
      </c>
      <c r="Q30" s="10" t="s">
        <v>65</v>
      </c>
      <c r="R30" s="10" t="s">
        <v>143</v>
      </c>
      <c r="S30" s="10">
        <v>0</v>
      </c>
      <c r="T30" s="10"/>
      <c r="U30" s="10"/>
      <c r="V30" s="12">
        <f>+_xlfn.XLOOKUP(X30,'[2]MAK-List'!$B:$B,'[2]MAK-List'!$C:$C)</f>
        <v>1</v>
      </c>
      <c r="W30" s="10">
        <v>5</v>
      </c>
      <c r="X30" t="str">
        <f>+B30&amp;"-"&amp;C30&amp;"-"&amp;D30&amp;"-"&amp;E30</f>
        <v>01-MK-17-10-1008</v>
      </c>
    </row>
    <row r="31" spans="1:24" ht="16">
      <c r="A31" s="15" t="s">
        <v>163</v>
      </c>
      <c r="B31" s="16" t="s">
        <v>9</v>
      </c>
      <c r="C31" s="15" t="s">
        <v>28</v>
      </c>
      <c r="D31" s="15" t="s">
        <v>10</v>
      </c>
      <c r="E31" s="15" t="s">
        <v>51</v>
      </c>
      <c r="F31" s="14" t="str">
        <f>+_xlfn.XLOOKUP(X31,[1]R4!$F:$F,[1]R4!$E:$E)</f>
        <v>AMR - DSM - BAUER RG 22 S + MB 75F (3)</v>
      </c>
      <c r="G31" s="16" t="s">
        <v>13</v>
      </c>
      <c r="H31" s="16" t="s">
        <v>14</v>
      </c>
      <c r="I31" s="48" t="s">
        <v>22</v>
      </c>
      <c r="J31" s="11"/>
      <c r="K31" s="17">
        <v>45566</v>
      </c>
      <c r="L31" s="20"/>
      <c r="M31" s="11">
        <v>1546538</v>
      </c>
      <c r="N31" s="12">
        <v>1</v>
      </c>
      <c r="O31" s="10" t="s">
        <v>139</v>
      </c>
      <c r="P31" s="10" t="s">
        <v>146</v>
      </c>
      <c r="Q31" s="10" t="s">
        <v>65</v>
      </c>
      <c r="R31" s="10" t="s">
        <v>143</v>
      </c>
      <c r="S31" s="10">
        <v>0</v>
      </c>
      <c r="T31" s="10"/>
      <c r="U31" s="10"/>
      <c r="V31" s="12">
        <f>+_xlfn.XLOOKUP(X31,'[2]MAK-List'!$B:$B,'[2]MAK-List'!$C:$C)</f>
        <v>1</v>
      </c>
      <c r="W31" s="10">
        <v>5</v>
      </c>
      <c r="X31" t="str">
        <f>+B31&amp;"-"&amp;C31&amp;"-"&amp;D31&amp;"-"&amp;E31</f>
        <v>01-MK-17-10-1009</v>
      </c>
    </row>
    <row r="32" spans="1:24" ht="16">
      <c r="A32" s="15" t="s">
        <v>163</v>
      </c>
      <c r="B32" s="16" t="s">
        <v>9</v>
      </c>
      <c r="C32" s="15" t="s">
        <v>28</v>
      </c>
      <c r="D32" s="15" t="s">
        <v>10</v>
      </c>
      <c r="E32" s="15" t="s">
        <v>52</v>
      </c>
      <c r="F32" s="14" t="str">
        <f>+_xlfn.XLOOKUP(X32,[1]R4!$F:$F,[1]R4!$E:$E)</f>
        <v>AMR - DSM - BAUER RG 22 S + MB 75F (4)</v>
      </c>
      <c r="G32" s="16" t="s">
        <v>13</v>
      </c>
      <c r="H32" s="16" t="s">
        <v>14</v>
      </c>
      <c r="I32" s="48" t="s">
        <v>22</v>
      </c>
      <c r="J32" s="11"/>
      <c r="K32" s="17">
        <v>45597</v>
      </c>
      <c r="L32" s="20"/>
      <c r="M32" s="11">
        <v>1546538</v>
      </c>
      <c r="N32" s="12">
        <v>1</v>
      </c>
      <c r="O32" s="10" t="s">
        <v>139</v>
      </c>
      <c r="P32" s="10" t="s">
        <v>146</v>
      </c>
      <c r="Q32" s="10" t="s">
        <v>65</v>
      </c>
      <c r="R32" s="10" t="s">
        <v>143</v>
      </c>
      <c r="S32" s="10">
        <v>0</v>
      </c>
      <c r="T32" s="10"/>
      <c r="U32" s="10"/>
      <c r="V32" s="12">
        <f>+_xlfn.XLOOKUP(X32,'[2]MAK-List'!$B:$B,'[2]MAK-List'!$C:$C)</f>
        <v>1</v>
      </c>
      <c r="W32" s="10">
        <v>5</v>
      </c>
      <c r="X32" t="str">
        <f>+B32&amp;"-"&amp;C32&amp;"-"&amp;D32&amp;"-"&amp;E32</f>
        <v>01-MK-17-10-1010</v>
      </c>
    </row>
    <row r="33" spans="1:24" ht="16">
      <c r="A33" s="15" t="s">
        <v>163</v>
      </c>
      <c r="B33" s="16" t="s">
        <v>9</v>
      </c>
      <c r="C33" s="15" t="s">
        <v>28</v>
      </c>
      <c r="D33" s="15" t="s">
        <v>10</v>
      </c>
      <c r="E33" s="15" t="s">
        <v>53</v>
      </c>
      <c r="F33" s="14" t="str">
        <f>+_xlfn.XLOOKUP(X33,[1]R4!$F:$F,[1]R4!$E:$E)</f>
        <v>AMR - DSM - BAUER RG 22 S + MB 75F (5)</v>
      </c>
      <c r="G33" s="16" t="s">
        <v>13</v>
      </c>
      <c r="H33" s="16" t="s">
        <v>14</v>
      </c>
      <c r="I33" s="48" t="s">
        <v>22</v>
      </c>
      <c r="J33" s="11"/>
      <c r="K33" s="17">
        <v>45627</v>
      </c>
      <c r="L33" s="20"/>
      <c r="M33" s="11">
        <v>1546538</v>
      </c>
      <c r="N33" s="12">
        <v>1</v>
      </c>
      <c r="O33" s="10" t="s">
        <v>139</v>
      </c>
      <c r="P33" s="10" t="s">
        <v>146</v>
      </c>
      <c r="Q33" s="10" t="s">
        <v>65</v>
      </c>
      <c r="R33" s="10" t="s">
        <v>143</v>
      </c>
      <c r="S33" s="10">
        <v>0</v>
      </c>
      <c r="T33" s="10"/>
      <c r="U33" s="10"/>
      <c r="V33" s="12">
        <f>+_xlfn.XLOOKUP(X33,'[2]MAK-List'!$B:$B,'[2]MAK-List'!$C:$C)</f>
        <v>1</v>
      </c>
      <c r="W33" s="10">
        <v>5</v>
      </c>
      <c r="X33" t="str">
        <f>+B33&amp;"-"&amp;C33&amp;"-"&amp;D33&amp;"-"&amp;E33</f>
        <v>01-MK-17-10-1011</v>
      </c>
    </row>
    <row r="34" spans="1:24" ht="16">
      <c r="A34" s="15" t="s">
        <v>163</v>
      </c>
      <c r="B34" s="16" t="s">
        <v>9</v>
      </c>
      <c r="C34" s="15" t="s">
        <v>28</v>
      </c>
      <c r="D34" s="15" t="s">
        <v>10</v>
      </c>
      <c r="E34" s="15" t="s">
        <v>29</v>
      </c>
      <c r="F34" s="14" t="str">
        <f>+_xlfn.XLOOKUP(X34,[1]R4!$F:$F,[1]R4!$E:$E)</f>
        <v>AMR - DSM &amp; FORE K. - BAUER BG 36V + MB 120F</v>
      </c>
      <c r="G34" s="16" t="s">
        <v>13</v>
      </c>
      <c r="H34" s="16" t="s">
        <v>14</v>
      </c>
      <c r="I34" s="48" t="s">
        <v>22</v>
      </c>
      <c r="J34" s="11"/>
      <c r="K34" s="17">
        <v>45413</v>
      </c>
      <c r="L34" s="20"/>
      <c r="M34" s="11">
        <v>1738275</v>
      </c>
      <c r="N34" s="12">
        <v>1</v>
      </c>
      <c r="O34" s="10" t="s">
        <v>139</v>
      </c>
      <c r="P34" s="10" t="s">
        <v>146</v>
      </c>
      <c r="Q34" s="10" t="s">
        <v>65</v>
      </c>
      <c r="R34" s="10" t="s">
        <v>143</v>
      </c>
      <c r="S34" s="10">
        <v>0</v>
      </c>
      <c r="T34" s="10"/>
      <c r="U34" s="10"/>
      <c r="V34" s="12">
        <f>+_xlfn.XLOOKUP(X34,'[2]MAK-List'!$B:$B,'[2]MAK-List'!$C:$C)</f>
        <v>1</v>
      </c>
      <c r="W34" s="10">
        <v>5</v>
      </c>
      <c r="X34" t="str">
        <f>+B34&amp;"-"&amp;C34&amp;"-"&amp;D34&amp;"-"&amp;E34</f>
        <v>01-MK-17-10-1004</v>
      </c>
    </row>
    <row r="35" spans="1:24" ht="16">
      <c r="A35" s="15" t="s">
        <v>163</v>
      </c>
      <c r="B35" s="16" t="s">
        <v>9</v>
      </c>
      <c r="C35" s="15" t="s">
        <v>28</v>
      </c>
      <c r="D35" s="15" t="s">
        <v>10</v>
      </c>
      <c r="E35" s="15" t="s">
        <v>30</v>
      </c>
      <c r="F35" s="14" t="str">
        <f>+_xlfn.XLOOKUP(X35,[1]R4!$F:$F,[1]R4!$E:$E)</f>
        <v>AMR - DSM &amp; FORE K. - BAUER BG 36V + MB 120F + CFA (1)</v>
      </c>
      <c r="G35" s="16" t="s">
        <v>13</v>
      </c>
      <c r="H35" s="16" t="s">
        <v>14</v>
      </c>
      <c r="I35" s="48" t="s">
        <v>22</v>
      </c>
      <c r="J35" s="11"/>
      <c r="K35" s="17">
        <v>45566</v>
      </c>
      <c r="L35" s="20"/>
      <c r="M35" s="11">
        <v>1875230</v>
      </c>
      <c r="N35" s="12">
        <v>1</v>
      </c>
      <c r="O35" s="10" t="s">
        <v>139</v>
      </c>
      <c r="P35" s="10" t="s">
        <v>146</v>
      </c>
      <c r="Q35" s="10" t="s">
        <v>65</v>
      </c>
      <c r="R35" s="10" t="s">
        <v>143</v>
      </c>
      <c r="S35" s="10">
        <v>0</v>
      </c>
      <c r="T35" s="10"/>
      <c r="U35" s="10"/>
      <c r="V35" s="12">
        <f>+_xlfn.XLOOKUP(X35,'[2]MAK-List'!$B:$B,'[2]MAK-List'!$C:$C)</f>
        <v>1</v>
      </c>
      <c r="W35" s="10">
        <v>5</v>
      </c>
      <c r="X35" t="str">
        <f>+B35&amp;"-"&amp;C35&amp;"-"&amp;D35&amp;"-"&amp;E35</f>
        <v>01-MK-17-10-1005</v>
      </c>
    </row>
    <row r="36" spans="1:24" ht="16">
      <c r="A36" s="15" t="s">
        <v>163</v>
      </c>
      <c r="B36" s="16" t="s">
        <v>9</v>
      </c>
      <c r="C36" s="15" t="s">
        <v>28</v>
      </c>
      <c r="D36" s="15" t="s">
        <v>10</v>
      </c>
      <c r="E36" s="15" t="s">
        <v>54</v>
      </c>
      <c r="F36" s="14" t="str">
        <f>+_xlfn.XLOOKUP(X36,[1]R4!$F:$F,[1]R4!$E:$E)</f>
        <v>AMR - DSM &amp; FORE K. - BAUER BG 36V + MB 120F + CFA (2)</v>
      </c>
      <c r="G36" s="16" t="s">
        <v>13</v>
      </c>
      <c r="H36" s="16" t="s">
        <v>14</v>
      </c>
      <c r="I36" s="48" t="s">
        <v>22</v>
      </c>
      <c r="J36" s="11"/>
      <c r="K36" s="17">
        <v>45597</v>
      </c>
      <c r="L36" s="20"/>
      <c r="M36" s="11">
        <v>1875230</v>
      </c>
      <c r="N36" s="12">
        <v>1</v>
      </c>
      <c r="O36" s="10" t="s">
        <v>139</v>
      </c>
      <c r="P36" s="10" t="s">
        <v>146</v>
      </c>
      <c r="Q36" s="10" t="s">
        <v>65</v>
      </c>
      <c r="R36" s="10" t="s">
        <v>143</v>
      </c>
      <c r="S36" s="10">
        <v>0</v>
      </c>
      <c r="T36" s="10"/>
      <c r="U36" s="10"/>
      <c r="V36" s="12">
        <f>+_xlfn.XLOOKUP(X36,'[2]MAK-List'!$B:$B,'[2]MAK-List'!$C:$C)</f>
        <v>1</v>
      </c>
      <c r="W36" s="10">
        <v>5</v>
      </c>
      <c r="X36" t="str">
        <f>+B36&amp;"-"&amp;C36&amp;"-"&amp;D36&amp;"-"&amp;E36</f>
        <v>01-MK-17-10-1012</v>
      </c>
    </row>
    <row r="37" spans="1:24" ht="16">
      <c r="A37" s="15" t="s">
        <v>163</v>
      </c>
      <c r="B37" s="16" t="s">
        <v>9</v>
      </c>
      <c r="C37" s="15" t="s">
        <v>28</v>
      </c>
      <c r="D37" s="15" t="s">
        <v>10</v>
      </c>
      <c r="E37" s="15" t="s">
        <v>71</v>
      </c>
      <c r="F37" s="14" t="str">
        <f>+_xlfn.XLOOKUP(X37,[1]R4!$F:$F,[1]R4!$E:$E)</f>
        <v>AMR - DSM &amp; FORE K. - BAUER BG 36V + MB 120F + CFA (3)</v>
      </c>
      <c r="G37" s="16" t="s">
        <v>13</v>
      </c>
      <c r="H37" s="16" t="s">
        <v>14</v>
      </c>
      <c r="I37" s="48" t="s">
        <v>22</v>
      </c>
      <c r="J37" s="11"/>
      <c r="K37" s="17">
        <v>45627</v>
      </c>
      <c r="L37" s="20"/>
      <c r="M37" s="11">
        <v>1875230</v>
      </c>
      <c r="N37" s="12">
        <v>1</v>
      </c>
      <c r="O37" s="10" t="s">
        <v>139</v>
      </c>
      <c r="P37" s="10" t="s">
        <v>146</v>
      </c>
      <c r="Q37" s="10" t="s">
        <v>65</v>
      </c>
      <c r="R37" s="10" t="s">
        <v>143</v>
      </c>
      <c r="S37" s="10">
        <v>0</v>
      </c>
      <c r="T37" s="10"/>
      <c r="U37" s="10"/>
      <c r="V37" s="12">
        <f>+_xlfn.XLOOKUP(X37,'[2]MAK-List'!$B:$B,'[2]MAK-List'!$C:$C)</f>
        <v>1</v>
      </c>
      <c r="W37" s="10">
        <v>5</v>
      </c>
      <c r="X37" t="str">
        <f>+B37&amp;"-"&amp;C37&amp;"-"&amp;D37&amp;"-"&amp;E37</f>
        <v>01-MK-17-10-1013</v>
      </c>
    </row>
    <row r="38" spans="1:24" ht="16">
      <c r="A38" s="15" t="s">
        <v>163</v>
      </c>
      <c r="B38" s="16" t="s">
        <v>9</v>
      </c>
      <c r="C38" s="15" t="s">
        <v>28</v>
      </c>
      <c r="D38" s="15" t="s">
        <v>10</v>
      </c>
      <c r="E38" s="15" t="s">
        <v>73</v>
      </c>
      <c r="F38" s="14" t="str">
        <f>+_xlfn.XLOOKUP(X38,[1]R4!$F:$F,[1]R4!$E:$E)</f>
        <v>AMR - DSM &amp; FORE K. - BAUER BG 36V + MB 120F + CFA - ÇELİKLER</v>
      </c>
      <c r="G38" s="16" t="s">
        <v>13</v>
      </c>
      <c r="H38" s="16" t="s">
        <v>14</v>
      </c>
      <c r="I38" s="48" t="s">
        <v>22</v>
      </c>
      <c r="J38" s="11"/>
      <c r="K38" s="17">
        <v>45444</v>
      </c>
      <c r="L38" s="20"/>
      <c r="M38" s="47"/>
      <c r="N38" s="12">
        <v>1</v>
      </c>
      <c r="O38" s="10" t="s">
        <v>139</v>
      </c>
      <c r="P38" s="10" t="s">
        <v>146</v>
      </c>
      <c r="Q38" s="10" t="s">
        <v>65</v>
      </c>
      <c r="R38" s="10" t="s">
        <v>145</v>
      </c>
      <c r="S38" s="10">
        <v>0</v>
      </c>
      <c r="T38" s="10"/>
      <c r="U38" s="10"/>
      <c r="V38" s="12">
        <f>+_xlfn.XLOOKUP(X38,'[2]MAK-List'!$B:$B,'[2]MAK-List'!$C:$C)</f>
        <v>2</v>
      </c>
      <c r="W38" s="10">
        <v>5</v>
      </c>
      <c r="X38" t="str">
        <f>+B38&amp;"-"&amp;C38&amp;"-"&amp;D38&amp;"-"&amp;E38</f>
        <v>01-MK-17-10-1014</v>
      </c>
    </row>
    <row r="39" spans="1:24" ht="16">
      <c r="A39" s="15" t="s">
        <v>163</v>
      </c>
      <c r="B39" s="16" t="s">
        <v>9</v>
      </c>
      <c r="C39" s="15" t="s">
        <v>28</v>
      </c>
      <c r="D39" s="15" t="s">
        <v>10</v>
      </c>
      <c r="E39" s="15" t="s">
        <v>31</v>
      </c>
      <c r="F39" s="14" t="str">
        <f>+_xlfn.XLOOKUP(X39,[1]R4!$F:$F,[1]R4!$E:$E)</f>
        <v>AMR - DSM POMPASI - TECNİWELL (1)</v>
      </c>
      <c r="G39" s="16" t="s">
        <v>13</v>
      </c>
      <c r="H39" s="16" t="s">
        <v>14</v>
      </c>
      <c r="I39" s="48" t="s">
        <v>22</v>
      </c>
      <c r="J39" s="11"/>
      <c r="K39" s="17">
        <v>45444</v>
      </c>
      <c r="L39" s="20"/>
      <c r="M39" s="11">
        <v>266250</v>
      </c>
      <c r="N39" s="12">
        <v>1</v>
      </c>
      <c r="O39" s="10" t="s">
        <v>139</v>
      </c>
      <c r="P39" s="10" t="s">
        <v>146</v>
      </c>
      <c r="Q39" s="10"/>
      <c r="R39" s="10" t="s">
        <v>143</v>
      </c>
      <c r="S39" s="10">
        <v>0</v>
      </c>
      <c r="T39" s="10"/>
      <c r="U39" s="10"/>
      <c r="V39" s="12">
        <f>+_xlfn.XLOOKUP(X39,'[2]MAK-List'!$B:$B,'[2]MAK-List'!$C:$C)</f>
        <v>2</v>
      </c>
      <c r="W39" s="10">
        <v>5</v>
      </c>
      <c r="X39" t="str">
        <f>+B39&amp;"-"&amp;C39&amp;"-"&amp;D39&amp;"-"&amp;E39</f>
        <v>01-MK-17-10-1006</v>
      </c>
    </row>
    <row r="40" spans="1:24" ht="16">
      <c r="A40" s="15" t="s">
        <v>163</v>
      </c>
      <c r="B40" s="16" t="s">
        <v>9</v>
      </c>
      <c r="C40" s="15" t="s">
        <v>28</v>
      </c>
      <c r="D40" s="15" t="s">
        <v>10</v>
      </c>
      <c r="E40" s="15" t="s">
        <v>75</v>
      </c>
      <c r="F40" s="14" t="str">
        <f>+_xlfn.XLOOKUP(X40,[1]R4!$F:$F,[1]R4!$E:$E)</f>
        <v>AMR - DSM POMPASI - TECNİWELL (2)</v>
      </c>
      <c r="G40" s="16" t="s">
        <v>13</v>
      </c>
      <c r="H40" s="16" t="s">
        <v>14</v>
      </c>
      <c r="I40" s="48" t="s">
        <v>22</v>
      </c>
      <c r="J40" s="11"/>
      <c r="K40" s="17">
        <v>45505</v>
      </c>
      <c r="L40" s="20"/>
      <c r="M40" s="11">
        <v>266250</v>
      </c>
      <c r="N40" s="12">
        <v>1</v>
      </c>
      <c r="O40" s="10" t="s">
        <v>139</v>
      </c>
      <c r="P40" s="10" t="s">
        <v>146</v>
      </c>
      <c r="Q40" s="10"/>
      <c r="R40" s="10" t="s">
        <v>143</v>
      </c>
      <c r="S40" s="10">
        <v>0</v>
      </c>
      <c r="T40" s="10"/>
      <c r="U40" s="10"/>
      <c r="V40" s="12">
        <f>+_xlfn.XLOOKUP(X40,'[2]MAK-List'!$B:$B,'[2]MAK-List'!$C:$C)</f>
        <v>2</v>
      </c>
      <c r="W40" s="10">
        <v>5</v>
      </c>
      <c r="X40" t="str">
        <f>+B40&amp;"-"&amp;C40&amp;"-"&amp;D40&amp;"-"&amp;E40</f>
        <v>01-MK-17-10-1015</v>
      </c>
    </row>
    <row r="41" spans="1:24" ht="16">
      <c r="A41" s="15" t="s">
        <v>163</v>
      </c>
      <c r="B41" s="16" t="s">
        <v>9</v>
      </c>
      <c r="C41" s="15" t="s">
        <v>28</v>
      </c>
      <c r="D41" s="15" t="s">
        <v>10</v>
      </c>
      <c r="E41" s="15" t="s">
        <v>86</v>
      </c>
      <c r="F41" s="14" t="str">
        <f>+_xlfn.XLOOKUP(X41,[1]R4!$F:$F,[1]R4!$E:$E)</f>
        <v>AMR - DSM POMPASI - TECNİWELL (3)</v>
      </c>
      <c r="G41" s="16" t="s">
        <v>13</v>
      </c>
      <c r="H41" s="16" t="s">
        <v>14</v>
      </c>
      <c r="I41" s="48" t="s">
        <v>22</v>
      </c>
      <c r="J41" s="11"/>
      <c r="K41" s="17">
        <v>45566</v>
      </c>
      <c r="L41" s="20"/>
      <c r="M41" s="11">
        <v>266250</v>
      </c>
      <c r="N41" s="12">
        <v>1</v>
      </c>
      <c r="O41" s="10" t="s">
        <v>139</v>
      </c>
      <c r="P41" s="10" t="s">
        <v>146</v>
      </c>
      <c r="Q41" s="10"/>
      <c r="R41" s="10" t="s">
        <v>143</v>
      </c>
      <c r="S41" s="10">
        <v>0</v>
      </c>
      <c r="T41" s="10"/>
      <c r="U41" s="10"/>
      <c r="V41" s="12">
        <f>+_xlfn.XLOOKUP(X41,'[2]MAK-List'!$B:$B,'[2]MAK-List'!$C:$C)</f>
        <v>2</v>
      </c>
      <c r="W41" s="10">
        <v>5</v>
      </c>
      <c r="X41" t="str">
        <f>+B41&amp;"-"&amp;C41&amp;"-"&amp;D41&amp;"-"&amp;E41</f>
        <v>01-MK-17-10-1016</v>
      </c>
    </row>
    <row r="42" spans="1:24" ht="16">
      <c r="A42" s="15" t="s">
        <v>163</v>
      </c>
      <c r="B42" s="16" t="s">
        <v>9</v>
      </c>
      <c r="C42" s="15" t="s">
        <v>28</v>
      </c>
      <c r="D42" s="15" t="s">
        <v>10</v>
      </c>
      <c r="E42" s="15" t="s">
        <v>87</v>
      </c>
      <c r="F42" s="14" t="str">
        <f>+_xlfn.XLOOKUP(X42,[1]R4!$F:$F,[1]R4!$E:$E)</f>
        <v>AMR - DSM POMPASI - TECNİWELL (4)</v>
      </c>
      <c r="G42" s="16" t="s">
        <v>13</v>
      </c>
      <c r="H42" s="16" t="s">
        <v>14</v>
      </c>
      <c r="I42" s="48" t="s">
        <v>22</v>
      </c>
      <c r="J42" s="11"/>
      <c r="K42" s="17">
        <v>45597</v>
      </c>
      <c r="L42" s="20"/>
      <c r="M42" s="11">
        <v>266250</v>
      </c>
      <c r="N42" s="12">
        <v>1</v>
      </c>
      <c r="O42" s="10" t="s">
        <v>139</v>
      </c>
      <c r="P42" s="10" t="s">
        <v>146</v>
      </c>
      <c r="Q42" s="10"/>
      <c r="R42" s="10" t="s">
        <v>143</v>
      </c>
      <c r="S42" s="10">
        <v>0</v>
      </c>
      <c r="T42" s="10"/>
      <c r="U42" s="10"/>
      <c r="V42" s="12">
        <f>+_xlfn.XLOOKUP(X42,'[2]MAK-List'!$B:$B,'[2]MAK-List'!$C:$C)</f>
        <v>2</v>
      </c>
      <c r="W42" s="10">
        <v>5</v>
      </c>
      <c r="X42" t="str">
        <f>+B42&amp;"-"&amp;C42&amp;"-"&amp;D42&amp;"-"&amp;E42</f>
        <v>01-MK-17-10-1017</v>
      </c>
    </row>
    <row r="43" spans="1:24" ht="16">
      <c r="A43" s="15" t="s">
        <v>163</v>
      </c>
      <c r="B43" s="16" t="s">
        <v>9</v>
      </c>
      <c r="C43" s="15" t="s">
        <v>28</v>
      </c>
      <c r="D43" s="15" t="s">
        <v>10</v>
      </c>
      <c r="E43" s="15" t="s">
        <v>88</v>
      </c>
      <c r="F43" s="14" t="str">
        <f>+_xlfn.XLOOKUP(X43,[1]R4!$F:$F,[1]R4!$E:$E)</f>
        <v>AMR - DSM POMPASI - TECNİWELL (5)</v>
      </c>
      <c r="G43" s="16" t="s">
        <v>13</v>
      </c>
      <c r="H43" s="16" t="s">
        <v>14</v>
      </c>
      <c r="I43" s="48" t="s">
        <v>22</v>
      </c>
      <c r="J43" s="11"/>
      <c r="K43" s="17">
        <v>45627</v>
      </c>
      <c r="L43" s="20"/>
      <c r="M43" s="11">
        <v>266250</v>
      </c>
      <c r="N43" s="12">
        <v>1</v>
      </c>
      <c r="O43" s="10" t="s">
        <v>139</v>
      </c>
      <c r="P43" s="10" t="s">
        <v>146</v>
      </c>
      <c r="Q43" s="10"/>
      <c r="R43" s="10" t="s">
        <v>143</v>
      </c>
      <c r="S43" s="10">
        <v>0</v>
      </c>
      <c r="T43" s="10"/>
      <c r="U43" s="10"/>
      <c r="V43" s="12">
        <f>+_xlfn.XLOOKUP(X43,'[2]MAK-List'!$B:$B,'[2]MAK-List'!$C:$C)</f>
        <v>2</v>
      </c>
      <c r="W43" s="10">
        <v>5</v>
      </c>
      <c r="X43" t="str">
        <f>+B43&amp;"-"&amp;C43&amp;"-"&amp;D43&amp;"-"&amp;E43</f>
        <v>01-MK-17-10-1018</v>
      </c>
    </row>
    <row r="44" spans="1:24" ht="16">
      <c r="A44" s="15" t="s">
        <v>163</v>
      </c>
      <c r="B44" s="16" t="s">
        <v>9</v>
      </c>
      <c r="C44" s="15" t="s">
        <v>35</v>
      </c>
      <c r="D44" s="15" t="s">
        <v>10</v>
      </c>
      <c r="E44" s="15" t="s">
        <v>12</v>
      </c>
      <c r="F44" s="14" t="str">
        <f>+_xlfn.XLOOKUP(X44,[1]R4!$F:$F,[1]R4!$E:$E)</f>
        <v>AMR - DOZER - LİEBHERR - PR 746 (1)</v>
      </c>
      <c r="G44" s="16" t="s">
        <v>13</v>
      </c>
      <c r="H44" s="16" t="s">
        <v>14</v>
      </c>
      <c r="I44" s="12" t="s">
        <v>24</v>
      </c>
      <c r="J44" s="11"/>
      <c r="K44" s="17">
        <v>45444</v>
      </c>
      <c r="L44" s="10"/>
      <c r="M44" s="11">
        <v>380000</v>
      </c>
      <c r="N44" s="12">
        <v>1</v>
      </c>
      <c r="O44" s="10" t="s">
        <v>139</v>
      </c>
      <c r="P44" s="10" t="s">
        <v>146</v>
      </c>
      <c r="Q44" s="10" t="s">
        <v>66</v>
      </c>
      <c r="R44" s="10" t="s">
        <v>144</v>
      </c>
      <c r="S44" s="10">
        <v>0</v>
      </c>
      <c r="T44" s="10"/>
      <c r="U44" s="10"/>
      <c r="V44" s="12">
        <f>+_xlfn.XLOOKUP(X44,'[2]MAK-List'!$B:$B,'[2]MAK-List'!$C:$C)</f>
        <v>1</v>
      </c>
      <c r="W44" s="10">
        <v>5</v>
      </c>
      <c r="X44" t="str">
        <f>+B44&amp;"-"&amp;C44&amp;"-"&amp;D44&amp;"-"&amp;E44</f>
        <v>01-MK-21-10-1001</v>
      </c>
    </row>
    <row r="45" spans="1:24" ht="16">
      <c r="A45" s="15" t="s">
        <v>163</v>
      </c>
      <c r="B45" s="16" t="s">
        <v>9</v>
      </c>
      <c r="C45" s="15" t="s">
        <v>35</v>
      </c>
      <c r="D45" s="15" t="s">
        <v>10</v>
      </c>
      <c r="E45" s="15" t="s">
        <v>16</v>
      </c>
      <c r="F45" s="14" t="str">
        <f>+_xlfn.XLOOKUP(X45,[1]R4!$F:$F,[1]R4!$E:$E)</f>
        <v>AMR - DOZER - LİEBHERR - PR 756 (1)</v>
      </c>
      <c r="G45" s="16" t="s">
        <v>13</v>
      </c>
      <c r="H45" s="16" t="s">
        <v>14</v>
      </c>
      <c r="I45" s="12" t="s">
        <v>24</v>
      </c>
      <c r="J45" s="11"/>
      <c r="K45" s="17">
        <v>45505</v>
      </c>
      <c r="L45" s="10"/>
      <c r="M45" s="11">
        <v>475000</v>
      </c>
      <c r="N45" s="12">
        <v>1</v>
      </c>
      <c r="O45" s="10" t="s">
        <v>139</v>
      </c>
      <c r="P45" s="10" t="s">
        <v>146</v>
      </c>
      <c r="Q45" s="10" t="s">
        <v>66</v>
      </c>
      <c r="R45" s="10" t="s">
        <v>144</v>
      </c>
      <c r="S45" s="10">
        <v>0</v>
      </c>
      <c r="T45" s="10"/>
      <c r="U45" s="10"/>
      <c r="V45" s="12">
        <f>+_xlfn.XLOOKUP(X45,'[2]MAK-List'!$B:$B,'[2]MAK-List'!$C:$C)</f>
        <v>4</v>
      </c>
      <c r="W45" s="10">
        <v>5</v>
      </c>
      <c r="X45" t="str">
        <f>+B45&amp;"-"&amp;C45&amp;"-"&amp;D45&amp;"-"&amp;E45</f>
        <v>01-MK-21-10-1002</v>
      </c>
    </row>
    <row r="46" spans="1:24" ht="16">
      <c r="A46" s="15" t="s">
        <v>163</v>
      </c>
      <c r="B46" s="16" t="s">
        <v>9</v>
      </c>
      <c r="C46" s="15" t="s">
        <v>35</v>
      </c>
      <c r="D46" s="15" t="s">
        <v>10</v>
      </c>
      <c r="E46" s="15" t="s">
        <v>26</v>
      </c>
      <c r="F46" s="14" t="str">
        <f>+_xlfn.XLOOKUP(X46,[1]R4!$F:$F,[1]R4!$E:$E)</f>
        <v>AMR - DOZER - LİEBHERR - PR 746 (2)</v>
      </c>
      <c r="G46" s="16" t="s">
        <v>13</v>
      </c>
      <c r="H46" s="16" t="s">
        <v>14</v>
      </c>
      <c r="I46" s="12" t="s">
        <v>24</v>
      </c>
      <c r="J46" s="11"/>
      <c r="K46" s="17">
        <v>45474</v>
      </c>
      <c r="L46" s="10"/>
      <c r="M46" s="11">
        <v>380000</v>
      </c>
      <c r="N46" s="12">
        <v>1</v>
      </c>
      <c r="O46" s="10" t="s">
        <v>139</v>
      </c>
      <c r="P46" s="10" t="s">
        <v>146</v>
      </c>
      <c r="Q46" s="10" t="s">
        <v>66</v>
      </c>
      <c r="R46" s="10" t="s">
        <v>144</v>
      </c>
      <c r="S46" s="10">
        <v>0</v>
      </c>
      <c r="T46" s="10"/>
      <c r="U46" s="10"/>
      <c r="V46" s="12">
        <f>+_xlfn.XLOOKUP(X46,'[2]MAK-List'!$B:$B,'[2]MAK-List'!$C:$C)</f>
        <v>3</v>
      </c>
      <c r="W46" s="10">
        <v>5</v>
      </c>
      <c r="X46" t="str">
        <f>+B46&amp;"-"&amp;C46&amp;"-"&amp;D46&amp;"-"&amp;E46</f>
        <v>01-MK-21-10-1003</v>
      </c>
    </row>
    <row r="47" spans="1:24" ht="16">
      <c r="A47" s="15" t="s">
        <v>163</v>
      </c>
      <c r="B47" s="16" t="s">
        <v>9</v>
      </c>
      <c r="C47" s="15" t="s">
        <v>35</v>
      </c>
      <c r="D47" s="15" t="s">
        <v>10</v>
      </c>
      <c r="E47" s="15" t="s">
        <v>29</v>
      </c>
      <c r="F47" s="14" t="str">
        <f>+_xlfn.XLOOKUP(X47,[1]R4!$F:$F,[1]R4!$E:$E)</f>
        <v>AMR - DOZER - LİEBHERR - PR 746 (3)</v>
      </c>
      <c r="G47" s="16" t="s">
        <v>13</v>
      </c>
      <c r="H47" s="16" t="s">
        <v>14</v>
      </c>
      <c r="I47" s="12" t="s">
        <v>24</v>
      </c>
      <c r="J47" s="11"/>
      <c r="K47" s="17">
        <v>45505</v>
      </c>
      <c r="L47" s="10"/>
      <c r="M47" s="11">
        <v>380000</v>
      </c>
      <c r="N47" s="12">
        <v>1</v>
      </c>
      <c r="O47" s="10" t="s">
        <v>139</v>
      </c>
      <c r="P47" s="10" t="s">
        <v>146</v>
      </c>
      <c r="Q47" s="10" t="s">
        <v>66</v>
      </c>
      <c r="R47" s="10" t="s">
        <v>144</v>
      </c>
      <c r="S47" s="10">
        <v>0</v>
      </c>
      <c r="T47" s="10"/>
      <c r="U47" s="10"/>
      <c r="V47" s="12">
        <f>+_xlfn.XLOOKUP(X47,'[2]MAK-List'!$B:$B,'[2]MAK-List'!$C:$C)</f>
        <v>2</v>
      </c>
      <c r="W47" s="10">
        <v>5</v>
      </c>
      <c r="X47" t="str">
        <f>+B47&amp;"-"&amp;C47&amp;"-"&amp;D47&amp;"-"&amp;E47</f>
        <v>01-MK-21-10-1004</v>
      </c>
    </row>
    <row r="48" spans="1:24" ht="16">
      <c r="A48" s="15" t="s">
        <v>163</v>
      </c>
      <c r="B48" s="16" t="s">
        <v>9</v>
      </c>
      <c r="C48" s="15" t="s">
        <v>35</v>
      </c>
      <c r="D48" s="15" t="s">
        <v>10</v>
      </c>
      <c r="E48" s="15" t="s">
        <v>30</v>
      </c>
      <c r="F48" s="14" t="str">
        <f>+_xlfn.XLOOKUP(X48,[1]R4!$F:$F,[1]R4!$E:$E)</f>
        <v>AMR - DOZER - LİEBHERR - PR 746 (4)</v>
      </c>
      <c r="G48" s="16" t="s">
        <v>13</v>
      </c>
      <c r="H48" s="16" t="s">
        <v>14</v>
      </c>
      <c r="I48" s="12" t="s">
        <v>24</v>
      </c>
      <c r="J48" s="11"/>
      <c r="K48" s="17">
        <v>45627</v>
      </c>
      <c r="L48" s="10"/>
      <c r="M48" s="11">
        <v>380000</v>
      </c>
      <c r="N48" s="12">
        <v>1</v>
      </c>
      <c r="O48" s="10" t="s">
        <v>139</v>
      </c>
      <c r="P48" s="10" t="s">
        <v>146</v>
      </c>
      <c r="Q48" s="10" t="s">
        <v>66</v>
      </c>
      <c r="R48" s="10" t="s">
        <v>144</v>
      </c>
      <c r="S48" s="10">
        <v>0</v>
      </c>
      <c r="T48" s="10"/>
      <c r="U48" s="10"/>
      <c r="V48" s="12">
        <f>+_xlfn.XLOOKUP(X48,'[2]MAK-List'!$B:$B,'[2]MAK-List'!$C:$C)</f>
        <v>2</v>
      </c>
      <c r="W48" s="10">
        <v>5</v>
      </c>
      <c r="X48" t="str">
        <f>+B48&amp;"-"&amp;C48&amp;"-"&amp;D48&amp;"-"&amp;E48</f>
        <v>01-MK-21-10-1005</v>
      </c>
    </row>
    <row r="49" spans="1:24" ht="16">
      <c r="A49" s="15" t="s">
        <v>163</v>
      </c>
      <c r="B49" s="16" t="s">
        <v>9</v>
      </c>
      <c r="C49" s="15" t="s">
        <v>35</v>
      </c>
      <c r="D49" s="15" t="s">
        <v>10</v>
      </c>
      <c r="E49" s="15" t="s">
        <v>31</v>
      </c>
      <c r="F49" s="14" t="str">
        <f>+_xlfn.XLOOKUP(X49,[1]R4!$F:$F,[1]R4!$E:$E)</f>
        <v>AMR - DOZER - LİEBHERR - PR 756 (2)</v>
      </c>
      <c r="G49" s="16" t="s">
        <v>13</v>
      </c>
      <c r="H49" s="16" t="s">
        <v>14</v>
      </c>
      <c r="I49" s="12" t="s">
        <v>24</v>
      </c>
      <c r="J49" s="11"/>
      <c r="K49" s="17">
        <v>45627</v>
      </c>
      <c r="L49" s="10"/>
      <c r="M49" s="11">
        <v>475000</v>
      </c>
      <c r="N49" s="12">
        <v>1</v>
      </c>
      <c r="O49" s="10" t="s">
        <v>139</v>
      </c>
      <c r="P49" s="10" t="s">
        <v>146</v>
      </c>
      <c r="Q49" s="10" t="s">
        <v>66</v>
      </c>
      <c r="R49" s="10" t="s">
        <v>144</v>
      </c>
      <c r="S49" s="10">
        <v>0</v>
      </c>
      <c r="T49" s="10"/>
      <c r="U49" s="10"/>
      <c r="V49" s="12">
        <f>+_xlfn.XLOOKUP(X49,'[2]MAK-List'!$B:$B,'[2]MAK-List'!$C:$C)</f>
        <v>6</v>
      </c>
      <c r="W49" s="10">
        <v>5</v>
      </c>
      <c r="X49" t="str">
        <f>+B49&amp;"-"&amp;C49&amp;"-"&amp;D49&amp;"-"&amp;E49</f>
        <v>01-MK-21-10-1006</v>
      </c>
    </row>
    <row r="50" spans="1:24" ht="16">
      <c r="A50" s="15" t="s">
        <v>163</v>
      </c>
      <c r="B50" s="16" t="s">
        <v>9</v>
      </c>
      <c r="C50" s="15" t="s">
        <v>36</v>
      </c>
      <c r="D50" s="15" t="s">
        <v>10</v>
      </c>
      <c r="E50" s="15" t="s">
        <v>12</v>
      </c>
      <c r="F50" s="14" t="str">
        <f>+_xlfn.XLOOKUP(X50,[1]R4!$F:$F,[1]R4!$E:$E)</f>
        <v>AMR - EKSKAVATÖR - 20 TON - JCB - 220 XL (1)</v>
      </c>
      <c r="G50" s="16" t="s">
        <v>13</v>
      </c>
      <c r="H50" s="16" t="s">
        <v>14</v>
      </c>
      <c r="I50" s="12" t="s">
        <v>37</v>
      </c>
      <c r="J50" s="11"/>
      <c r="K50" s="17">
        <v>45352</v>
      </c>
      <c r="L50" s="10"/>
      <c r="M50" s="11">
        <v>168000</v>
      </c>
      <c r="N50" s="12">
        <v>1</v>
      </c>
      <c r="O50" s="10" t="s">
        <v>139</v>
      </c>
      <c r="P50" s="10" t="s">
        <v>146</v>
      </c>
      <c r="Q50" s="10" t="s">
        <v>67</v>
      </c>
      <c r="R50" s="10" t="s">
        <v>143</v>
      </c>
      <c r="S50" s="10">
        <v>0</v>
      </c>
      <c r="T50" s="10"/>
      <c r="U50" s="10"/>
      <c r="V50" s="12">
        <f>+_xlfn.XLOOKUP(X50,'[2]MAK-List'!$B:$B,'[2]MAK-List'!$C:$C)</f>
        <v>2</v>
      </c>
      <c r="W50" s="10">
        <v>5</v>
      </c>
      <c r="X50" t="str">
        <f>+B50&amp;"-"&amp;C50&amp;"-"&amp;D50&amp;"-"&amp;E50</f>
        <v>01-MK-22-10-1001</v>
      </c>
    </row>
    <row r="51" spans="1:24" ht="16">
      <c r="A51" s="15" t="s">
        <v>163</v>
      </c>
      <c r="B51" s="16" t="s">
        <v>9</v>
      </c>
      <c r="C51" s="15" t="s">
        <v>36</v>
      </c>
      <c r="D51" s="15" t="s">
        <v>10</v>
      </c>
      <c r="E51" s="15" t="s">
        <v>16</v>
      </c>
      <c r="F51" s="14" t="str">
        <f>+_xlfn.XLOOKUP(X51,[1]R4!$F:$F,[1]R4!$E:$E)</f>
        <v>AMR - EKSKAVATÖR - 18 TON - LASTİKLİ - LİEBHERR A 918 (1)</v>
      </c>
      <c r="G51" s="16" t="s">
        <v>13</v>
      </c>
      <c r="H51" s="16" t="s">
        <v>14</v>
      </c>
      <c r="I51" s="12" t="s">
        <v>24</v>
      </c>
      <c r="J51" s="11"/>
      <c r="K51" s="17">
        <v>45505</v>
      </c>
      <c r="L51" s="10"/>
      <c r="M51" s="11">
        <v>210000</v>
      </c>
      <c r="N51" s="12">
        <v>1</v>
      </c>
      <c r="O51" s="10" t="s">
        <v>139</v>
      </c>
      <c r="P51" s="10" t="s">
        <v>146</v>
      </c>
      <c r="Q51" s="10" t="s">
        <v>67</v>
      </c>
      <c r="R51" s="10" t="s">
        <v>144</v>
      </c>
      <c r="S51" s="10">
        <v>0</v>
      </c>
      <c r="T51" s="10"/>
      <c r="U51" s="10"/>
      <c r="V51" s="12">
        <f>+_xlfn.XLOOKUP(X51,'[2]MAK-List'!$B:$B,'[2]MAK-List'!$C:$C)</f>
        <v>2</v>
      </c>
      <c r="W51" s="10">
        <v>5</v>
      </c>
      <c r="X51" t="str">
        <f>+B51&amp;"-"&amp;C51&amp;"-"&amp;D51&amp;"-"&amp;E51</f>
        <v>01-MK-22-10-1002</v>
      </c>
    </row>
    <row r="52" spans="1:24" ht="16">
      <c r="A52" s="15" t="s">
        <v>163</v>
      </c>
      <c r="B52" s="16" t="s">
        <v>9</v>
      </c>
      <c r="C52" s="15" t="s">
        <v>36</v>
      </c>
      <c r="D52" s="15" t="s">
        <v>10</v>
      </c>
      <c r="E52" s="15" t="s">
        <v>26</v>
      </c>
      <c r="F52" s="14" t="str">
        <f>+_xlfn.XLOOKUP(X52,[1]R4!$F:$F,[1]R4!$E:$E)</f>
        <v>AMR - EKSKAVATÖR - 20 TON - JCB - 220 XL (2)</v>
      </c>
      <c r="G52" s="16" t="s">
        <v>13</v>
      </c>
      <c r="H52" s="16" t="s">
        <v>14</v>
      </c>
      <c r="I52" s="12" t="s">
        <v>37</v>
      </c>
      <c r="J52" s="11"/>
      <c r="K52" s="17">
        <v>45474</v>
      </c>
      <c r="L52" s="10"/>
      <c r="M52" s="11">
        <v>168000</v>
      </c>
      <c r="N52" s="12">
        <v>1</v>
      </c>
      <c r="O52" s="10" t="s">
        <v>139</v>
      </c>
      <c r="P52" s="10" t="s">
        <v>146</v>
      </c>
      <c r="Q52" s="10" t="s">
        <v>67</v>
      </c>
      <c r="R52" s="10" t="s">
        <v>143</v>
      </c>
      <c r="S52" s="10">
        <v>0</v>
      </c>
      <c r="T52" s="10"/>
      <c r="U52" s="10"/>
      <c r="V52" s="12">
        <f>+_xlfn.XLOOKUP(X52,'[2]MAK-List'!$B:$B,'[2]MAK-List'!$C:$C)</f>
        <v>3</v>
      </c>
      <c r="W52" s="10">
        <v>5</v>
      </c>
      <c r="X52" t="str">
        <f>+B52&amp;"-"&amp;C52&amp;"-"&amp;D52&amp;"-"&amp;E52</f>
        <v>01-MK-22-10-1003</v>
      </c>
    </row>
    <row r="53" spans="1:24" ht="16">
      <c r="A53" s="15" t="s">
        <v>163</v>
      </c>
      <c r="B53" s="16" t="s">
        <v>9</v>
      </c>
      <c r="C53" s="15" t="s">
        <v>36</v>
      </c>
      <c r="D53" s="15" t="s">
        <v>10</v>
      </c>
      <c r="E53" s="15" t="s">
        <v>29</v>
      </c>
      <c r="F53" s="14" t="str">
        <f>+_xlfn.XLOOKUP(X53,[1]R4!$F:$F,[1]R4!$E:$E)</f>
        <v>AMR - EKSKAVATÖR - 20 TON - JCB - 220 XL (3)</v>
      </c>
      <c r="G53" s="16" t="s">
        <v>13</v>
      </c>
      <c r="H53" s="16" t="s">
        <v>14</v>
      </c>
      <c r="I53" s="12" t="s">
        <v>37</v>
      </c>
      <c r="J53" s="11"/>
      <c r="K53" s="17">
        <v>45505</v>
      </c>
      <c r="L53" s="10"/>
      <c r="M53" s="11">
        <v>168000</v>
      </c>
      <c r="N53" s="12">
        <v>1</v>
      </c>
      <c r="O53" s="10" t="s">
        <v>139</v>
      </c>
      <c r="P53" s="10" t="s">
        <v>146</v>
      </c>
      <c r="Q53" s="10" t="s">
        <v>67</v>
      </c>
      <c r="R53" s="10" t="s">
        <v>143</v>
      </c>
      <c r="S53" s="10">
        <v>0</v>
      </c>
      <c r="T53" s="10"/>
      <c r="U53" s="10"/>
      <c r="V53" s="12">
        <f>+_xlfn.XLOOKUP(X53,'[2]MAK-List'!$B:$B,'[2]MAK-List'!$C:$C)</f>
        <v>1</v>
      </c>
      <c r="W53" s="10">
        <v>5</v>
      </c>
      <c r="X53" t="str">
        <f>+B53&amp;"-"&amp;C53&amp;"-"&amp;D53&amp;"-"&amp;E53</f>
        <v>01-MK-22-10-1004</v>
      </c>
    </row>
    <row r="54" spans="1:24" ht="16">
      <c r="A54" s="15" t="s">
        <v>163</v>
      </c>
      <c r="B54" s="16" t="s">
        <v>9</v>
      </c>
      <c r="C54" s="15" t="s">
        <v>36</v>
      </c>
      <c r="D54" s="15" t="s">
        <v>10</v>
      </c>
      <c r="E54" s="15" t="s">
        <v>30</v>
      </c>
      <c r="F54" s="14" t="str">
        <f>+_xlfn.XLOOKUP(X54,[1]R4!$F:$F,[1]R4!$E:$E)</f>
        <v>AMR - EKSKAVATÖR - 20 TON - JCB - 220 XL (4)</v>
      </c>
      <c r="G54" s="16" t="s">
        <v>13</v>
      </c>
      <c r="H54" s="16" t="s">
        <v>14</v>
      </c>
      <c r="I54" s="12" t="s">
        <v>37</v>
      </c>
      <c r="J54" s="11"/>
      <c r="K54" s="17">
        <v>45658</v>
      </c>
      <c r="L54" s="10"/>
      <c r="M54" s="11">
        <v>168000</v>
      </c>
      <c r="N54" s="12">
        <v>1</v>
      </c>
      <c r="O54" s="10" t="s">
        <v>139</v>
      </c>
      <c r="P54" s="10" t="s">
        <v>146</v>
      </c>
      <c r="Q54" s="10" t="s">
        <v>67</v>
      </c>
      <c r="R54" s="10" t="s">
        <v>143</v>
      </c>
      <c r="S54" s="10">
        <v>0</v>
      </c>
      <c r="T54" s="10"/>
      <c r="U54" s="10"/>
      <c r="V54" s="12">
        <f>+_xlfn.XLOOKUP(X54,'[2]MAK-List'!$B:$B,'[2]MAK-List'!$C:$C)</f>
        <v>4</v>
      </c>
      <c r="W54" s="10">
        <v>5</v>
      </c>
      <c r="X54" t="str">
        <f>+B54&amp;"-"&amp;C54&amp;"-"&amp;D54&amp;"-"&amp;E54</f>
        <v>01-MK-22-10-1005</v>
      </c>
    </row>
    <row r="55" spans="1:24" ht="16">
      <c r="A55" s="15" t="s">
        <v>163</v>
      </c>
      <c r="B55" s="16" t="s">
        <v>9</v>
      </c>
      <c r="C55" s="15" t="s">
        <v>36</v>
      </c>
      <c r="D55" s="15" t="s">
        <v>10</v>
      </c>
      <c r="E55" s="15" t="s">
        <v>31</v>
      </c>
      <c r="F55" s="14" t="str">
        <f>+_xlfn.XLOOKUP(X55,[1]R4!$F:$F,[1]R4!$E:$E)</f>
        <v>AMR - EKSKAVATÖR - 20 TON - JCB - 220 XL (5) - SİF</v>
      </c>
      <c r="G55" s="16" t="s">
        <v>13</v>
      </c>
      <c r="H55" s="16" t="s">
        <v>14</v>
      </c>
      <c r="I55" s="12" t="s">
        <v>37</v>
      </c>
      <c r="J55" s="11"/>
      <c r="K55" s="17">
        <v>45505</v>
      </c>
      <c r="L55" s="10"/>
      <c r="M55" s="47"/>
      <c r="N55" s="12">
        <v>1</v>
      </c>
      <c r="O55" s="10" t="s">
        <v>139</v>
      </c>
      <c r="P55" s="10" t="s">
        <v>146</v>
      </c>
      <c r="Q55" s="10" t="s">
        <v>67</v>
      </c>
      <c r="R55" s="10" t="s">
        <v>145</v>
      </c>
      <c r="S55" s="10">
        <v>0</v>
      </c>
      <c r="T55" s="10"/>
      <c r="U55" s="10"/>
      <c r="V55" s="12">
        <f>+_xlfn.XLOOKUP(X55,'[2]MAK-List'!$B:$B,'[2]MAK-List'!$C:$C)</f>
        <v>3</v>
      </c>
      <c r="W55" s="10">
        <v>5</v>
      </c>
      <c r="X55" t="str">
        <f>+B55&amp;"-"&amp;C55&amp;"-"&amp;D55&amp;"-"&amp;E55</f>
        <v>01-MK-22-10-1006</v>
      </c>
    </row>
    <row r="56" spans="1:24" ht="16">
      <c r="A56" s="15" t="s">
        <v>163</v>
      </c>
      <c r="B56" s="16" t="s">
        <v>9</v>
      </c>
      <c r="C56" s="15" t="s">
        <v>36</v>
      </c>
      <c r="D56" s="15" t="s">
        <v>10</v>
      </c>
      <c r="E56" s="15" t="s">
        <v>49</v>
      </c>
      <c r="F56" s="14" t="str">
        <f>+_xlfn.XLOOKUP(X56,[1]R4!$F:$F,[1]R4!$E:$E)</f>
        <v>AMR - EKSKAVATÖR - 18 TON - LASTİKLİ - LİEBHERR A 918 (2)</v>
      </c>
      <c r="G56" s="16" t="s">
        <v>13</v>
      </c>
      <c r="H56" s="16" t="s">
        <v>14</v>
      </c>
      <c r="I56" s="12" t="s">
        <v>24</v>
      </c>
      <c r="J56" s="11"/>
      <c r="K56" s="17">
        <v>45627</v>
      </c>
      <c r="L56" s="10"/>
      <c r="M56" s="11">
        <v>210000</v>
      </c>
      <c r="N56" s="12">
        <v>1</v>
      </c>
      <c r="O56" s="10" t="s">
        <v>139</v>
      </c>
      <c r="P56" s="10" t="s">
        <v>146</v>
      </c>
      <c r="Q56" s="10" t="s">
        <v>67</v>
      </c>
      <c r="R56" s="10" t="s">
        <v>144</v>
      </c>
      <c r="S56" s="10">
        <v>0</v>
      </c>
      <c r="T56" s="10"/>
      <c r="U56" s="10"/>
      <c r="V56" s="12">
        <f>+_xlfn.XLOOKUP(X56,'[2]MAK-List'!$B:$B,'[2]MAK-List'!$C:$C)</f>
        <v>3</v>
      </c>
      <c r="W56" s="10">
        <v>5</v>
      </c>
      <c r="X56" t="str">
        <f>+B56&amp;"-"&amp;C56&amp;"-"&amp;D56&amp;"-"&amp;E56</f>
        <v>01-MK-22-10-1007</v>
      </c>
    </row>
    <row r="57" spans="1:24" ht="16">
      <c r="A57" s="15" t="s">
        <v>163</v>
      </c>
      <c r="B57" s="16" t="s">
        <v>9</v>
      </c>
      <c r="C57" s="15" t="s">
        <v>36</v>
      </c>
      <c r="D57" s="16" t="s">
        <v>11</v>
      </c>
      <c r="E57" s="15" t="s">
        <v>12</v>
      </c>
      <c r="F57" s="14" t="str">
        <f>+_xlfn.XLOOKUP(X57,[1]R4!$F:$F,[1]R4!$E:$E)</f>
        <v>AMR - EKSKAVATÖR - 28 TON - PALETLİ - LİEBHERR R 928 (1)</v>
      </c>
      <c r="G57" s="16" t="s">
        <v>13</v>
      </c>
      <c r="H57" s="16" t="s">
        <v>14</v>
      </c>
      <c r="I57" s="25" t="s">
        <v>24</v>
      </c>
      <c r="J57" s="11"/>
      <c r="K57" s="17">
        <v>45444</v>
      </c>
      <c r="L57" s="18"/>
      <c r="M57" s="11">
        <v>205000</v>
      </c>
      <c r="N57" s="12">
        <v>1</v>
      </c>
      <c r="O57" s="10" t="s">
        <v>139</v>
      </c>
      <c r="P57" s="10" t="s">
        <v>146</v>
      </c>
      <c r="Q57" s="10" t="s">
        <v>67</v>
      </c>
      <c r="R57" s="10" t="s">
        <v>144</v>
      </c>
      <c r="S57" s="10">
        <v>0</v>
      </c>
      <c r="T57" s="10"/>
      <c r="U57" s="10"/>
      <c r="V57" s="12">
        <f>+_xlfn.XLOOKUP(X57,'[2]MAK-List'!$B:$B,'[2]MAK-List'!$C:$C)</f>
        <v>1</v>
      </c>
      <c r="W57" s="10">
        <v>5</v>
      </c>
      <c r="X57" t="str">
        <f>+B57&amp;"-"&amp;C57&amp;"-"&amp;D57&amp;"-"&amp;E57</f>
        <v>01-MK-22-11-1001</v>
      </c>
    </row>
    <row r="58" spans="1:24" ht="16">
      <c r="A58" s="15" t="s">
        <v>163</v>
      </c>
      <c r="B58" s="16" t="s">
        <v>9</v>
      </c>
      <c r="C58" s="15" t="s">
        <v>36</v>
      </c>
      <c r="D58" s="16" t="s">
        <v>11</v>
      </c>
      <c r="E58" s="15" t="s">
        <v>16</v>
      </c>
      <c r="F58" s="14" t="str">
        <f>+_xlfn.XLOOKUP(X58,[1]R4!$F:$F,[1]R4!$E:$E)</f>
        <v>AMR - EKSKAVATÖR - 35 TON - PALETLİ - LİEBHERR R 938 (1)</v>
      </c>
      <c r="G58" s="16" t="s">
        <v>13</v>
      </c>
      <c r="H58" s="16" t="s">
        <v>14</v>
      </c>
      <c r="I58" s="25" t="s">
        <v>24</v>
      </c>
      <c r="J58" s="11"/>
      <c r="K58" s="17">
        <v>45474</v>
      </c>
      <c r="L58" s="18"/>
      <c r="M58" s="11">
        <v>239500</v>
      </c>
      <c r="N58" s="12">
        <v>1</v>
      </c>
      <c r="O58" s="10" t="s">
        <v>139</v>
      </c>
      <c r="P58" s="10" t="s">
        <v>146</v>
      </c>
      <c r="Q58" s="10" t="s">
        <v>67</v>
      </c>
      <c r="R58" s="10" t="s">
        <v>144</v>
      </c>
      <c r="S58" s="10">
        <v>0</v>
      </c>
      <c r="T58" s="10"/>
      <c r="U58" s="10"/>
      <c r="V58" s="12">
        <f>+_xlfn.XLOOKUP(X58,'[2]MAK-List'!$B:$B,'[2]MAK-List'!$C:$C)</f>
        <v>5</v>
      </c>
      <c r="W58" s="10">
        <v>5</v>
      </c>
      <c r="X58" t="str">
        <f>+B58&amp;"-"&amp;C58&amp;"-"&amp;D58&amp;"-"&amp;E58</f>
        <v>01-MK-22-11-1002</v>
      </c>
    </row>
    <row r="59" spans="1:24" ht="16">
      <c r="A59" s="15" t="s">
        <v>163</v>
      </c>
      <c r="B59" s="16" t="s">
        <v>9</v>
      </c>
      <c r="C59" s="15" t="s">
        <v>36</v>
      </c>
      <c r="D59" s="16" t="s">
        <v>11</v>
      </c>
      <c r="E59" s="15" t="s">
        <v>26</v>
      </c>
      <c r="F59" s="14" t="str">
        <f>+_xlfn.XLOOKUP(X59,[1]R4!$F:$F,[1]R4!$E:$E)</f>
        <v>AMR - EKSKAVATÖR - 35 TON - PALETLİ - LİEBHERR R 938 (2)</v>
      </c>
      <c r="G59" s="16" t="s">
        <v>13</v>
      </c>
      <c r="H59" s="16" t="s">
        <v>14</v>
      </c>
      <c r="I59" s="25" t="s">
        <v>24</v>
      </c>
      <c r="J59" s="11"/>
      <c r="K59" s="17">
        <v>45505</v>
      </c>
      <c r="L59" s="18"/>
      <c r="M59" s="11">
        <v>239500</v>
      </c>
      <c r="N59" s="12">
        <v>1</v>
      </c>
      <c r="O59" s="10" t="s">
        <v>139</v>
      </c>
      <c r="P59" s="10" t="s">
        <v>146</v>
      </c>
      <c r="Q59" s="10" t="s">
        <v>67</v>
      </c>
      <c r="R59" s="10" t="s">
        <v>144</v>
      </c>
      <c r="S59" s="10">
        <v>0</v>
      </c>
      <c r="T59" s="10"/>
      <c r="U59" s="10"/>
      <c r="V59" s="12">
        <f>+_xlfn.XLOOKUP(X59,'[2]MAK-List'!$B:$B,'[2]MAK-List'!$C:$C)</f>
        <v>14</v>
      </c>
      <c r="W59" s="10">
        <v>5</v>
      </c>
      <c r="X59" t="str">
        <f>+B59&amp;"-"&amp;C59&amp;"-"&amp;D59&amp;"-"&amp;E59</f>
        <v>01-MK-22-11-1003</v>
      </c>
    </row>
    <row r="60" spans="1:24" ht="16">
      <c r="A60" s="15" t="s">
        <v>163</v>
      </c>
      <c r="B60" s="16" t="s">
        <v>9</v>
      </c>
      <c r="C60" s="15" t="s">
        <v>36</v>
      </c>
      <c r="D60" s="16" t="s">
        <v>11</v>
      </c>
      <c r="E60" s="15" t="s">
        <v>29</v>
      </c>
      <c r="F60" s="14" t="str">
        <f>+_xlfn.XLOOKUP(X60,[1]R4!$F:$F,[1]R4!$E:$E)</f>
        <v>AMR - EKSKAVATÖR - 28 TON - PALETLİ - LİEBHERR R 928 (2)</v>
      </c>
      <c r="G60" s="16" t="s">
        <v>13</v>
      </c>
      <c r="H60" s="16" t="s">
        <v>14</v>
      </c>
      <c r="I60" s="25" t="s">
        <v>24</v>
      </c>
      <c r="J60" s="11"/>
      <c r="K60" s="17">
        <v>45474</v>
      </c>
      <c r="L60" s="18"/>
      <c r="M60" s="11">
        <v>205000</v>
      </c>
      <c r="N60" s="12">
        <v>1</v>
      </c>
      <c r="O60" s="10" t="s">
        <v>139</v>
      </c>
      <c r="P60" s="10" t="s">
        <v>146</v>
      </c>
      <c r="Q60" s="10" t="s">
        <v>67</v>
      </c>
      <c r="R60" s="10" t="s">
        <v>144</v>
      </c>
      <c r="S60" s="10">
        <v>0</v>
      </c>
      <c r="T60" s="10"/>
      <c r="U60" s="10"/>
      <c r="V60" s="12">
        <f>+_xlfn.XLOOKUP(X60,'[2]MAK-List'!$B:$B,'[2]MAK-List'!$C:$C)</f>
        <v>2</v>
      </c>
      <c r="W60" s="10">
        <v>5</v>
      </c>
      <c r="X60" t="str">
        <f>+B60&amp;"-"&amp;C60&amp;"-"&amp;D60&amp;"-"&amp;E60</f>
        <v>01-MK-22-11-1004</v>
      </c>
    </row>
    <row r="61" spans="1:24" ht="16">
      <c r="A61" s="15" t="s">
        <v>163</v>
      </c>
      <c r="B61" s="16" t="s">
        <v>9</v>
      </c>
      <c r="C61" s="15" t="s">
        <v>36</v>
      </c>
      <c r="D61" s="16" t="s">
        <v>11</v>
      </c>
      <c r="E61" s="15" t="s">
        <v>30</v>
      </c>
      <c r="F61" s="14" t="str">
        <f>+_xlfn.XLOOKUP(X61,[1]R4!$F:$F,[1]R4!$E:$E)</f>
        <v>AMR - EKSKAVATÖR - 28 TON - PALETLİ - LİEBHERR R 928 (3)</v>
      </c>
      <c r="G61" s="16" t="s">
        <v>13</v>
      </c>
      <c r="H61" s="16" t="s">
        <v>14</v>
      </c>
      <c r="I61" s="25" t="s">
        <v>24</v>
      </c>
      <c r="J61" s="11"/>
      <c r="K61" s="17">
        <v>45505</v>
      </c>
      <c r="L61" s="18"/>
      <c r="M61" s="11">
        <v>205000</v>
      </c>
      <c r="N61" s="12">
        <v>1</v>
      </c>
      <c r="O61" s="10" t="s">
        <v>139</v>
      </c>
      <c r="P61" s="10" t="s">
        <v>146</v>
      </c>
      <c r="Q61" s="10" t="s">
        <v>67</v>
      </c>
      <c r="R61" s="10" t="s">
        <v>144</v>
      </c>
      <c r="S61" s="10">
        <v>0</v>
      </c>
      <c r="T61" s="10"/>
      <c r="U61" s="10"/>
      <c r="V61" s="12">
        <f>+_xlfn.XLOOKUP(X61,'[2]MAK-List'!$B:$B,'[2]MAK-List'!$C:$C)</f>
        <v>6</v>
      </c>
      <c r="W61" s="10">
        <v>5</v>
      </c>
      <c r="X61" t="str">
        <f>+B61&amp;"-"&amp;C61&amp;"-"&amp;D61&amp;"-"&amp;E61</f>
        <v>01-MK-22-11-1005</v>
      </c>
    </row>
    <row r="62" spans="1:24" ht="16">
      <c r="A62" s="15" t="s">
        <v>163</v>
      </c>
      <c r="B62" s="16" t="s">
        <v>9</v>
      </c>
      <c r="C62" s="15" t="s">
        <v>36</v>
      </c>
      <c r="D62" s="16" t="s">
        <v>11</v>
      </c>
      <c r="E62" s="15" t="s">
        <v>31</v>
      </c>
      <c r="F62" s="14" t="str">
        <f>+_xlfn.XLOOKUP(X62,[1]R4!$F:$F,[1]R4!$E:$E)</f>
        <v>AMR - EKSKAVATÖR - 28 TON - PALETLİ - LİEBHERR R 928 (4)</v>
      </c>
      <c r="G62" s="16" t="s">
        <v>13</v>
      </c>
      <c r="H62" s="16" t="s">
        <v>14</v>
      </c>
      <c r="I62" s="25" t="s">
        <v>24</v>
      </c>
      <c r="J62" s="11"/>
      <c r="K62" s="17">
        <v>45627</v>
      </c>
      <c r="L62" s="18"/>
      <c r="M62" s="11">
        <v>205000</v>
      </c>
      <c r="N62" s="12">
        <v>1</v>
      </c>
      <c r="O62" s="10" t="s">
        <v>139</v>
      </c>
      <c r="P62" s="10" t="s">
        <v>146</v>
      </c>
      <c r="Q62" s="10" t="s">
        <v>67</v>
      </c>
      <c r="R62" s="10" t="s">
        <v>144</v>
      </c>
      <c r="S62" s="10">
        <v>0</v>
      </c>
      <c r="T62" s="10"/>
      <c r="U62" s="10"/>
      <c r="V62" s="12">
        <f>+_xlfn.XLOOKUP(X62,'[2]MAK-List'!$B:$B,'[2]MAK-List'!$C:$C)</f>
        <v>11</v>
      </c>
      <c r="W62" s="10">
        <v>5</v>
      </c>
      <c r="X62" t="str">
        <f>+B62&amp;"-"&amp;C62&amp;"-"&amp;D62&amp;"-"&amp;E62</f>
        <v>01-MK-22-11-1006</v>
      </c>
    </row>
    <row r="63" spans="1:24" ht="16">
      <c r="A63" s="15" t="s">
        <v>163</v>
      </c>
      <c r="B63" s="16" t="s">
        <v>9</v>
      </c>
      <c r="C63" s="15" t="s">
        <v>36</v>
      </c>
      <c r="D63" s="16" t="s">
        <v>11</v>
      </c>
      <c r="E63" s="15" t="s">
        <v>49</v>
      </c>
      <c r="F63" s="14" t="str">
        <f>+_xlfn.XLOOKUP(X63,[1]R4!$F:$F,[1]R4!$E:$E)</f>
        <v>AMR - EKSKAVATÖR - 28 TON - PALETLİ - LİEBHERR R 928 (5) - ÖZKAR</v>
      </c>
      <c r="G63" s="16" t="s">
        <v>13</v>
      </c>
      <c r="H63" s="16" t="s">
        <v>14</v>
      </c>
      <c r="I63" s="25" t="s">
        <v>24</v>
      </c>
      <c r="J63" s="11"/>
      <c r="K63" s="17">
        <v>45505</v>
      </c>
      <c r="L63" s="18"/>
      <c r="M63" s="47"/>
      <c r="N63" s="12">
        <v>1</v>
      </c>
      <c r="O63" s="10" t="s">
        <v>139</v>
      </c>
      <c r="P63" s="10" t="s">
        <v>146</v>
      </c>
      <c r="Q63" s="10" t="s">
        <v>67</v>
      </c>
      <c r="R63" s="10" t="s">
        <v>145</v>
      </c>
      <c r="S63" s="10">
        <v>0</v>
      </c>
      <c r="T63" s="10"/>
      <c r="U63" s="10"/>
      <c r="V63" s="12">
        <f>+_xlfn.XLOOKUP(X63,'[2]MAK-List'!$B:$B,'[2]MAK-List'!$C:$C)</f>
        <v>2</v>
      </c>
      <c r="W63" s="10">
        <v>5</v>
      </c>
      <c r="X63" t="str">
        <f>+B63&amp;"-"&amp;C63&amp;"-"&amp;D63&amp;"-"&amp;E63</f>
        <v>01-MK-22-11-1007</v>
      </c>
    </row>
    <row r="64" spans="1:24" ht="16">
      <c r="A64" s="15" t="s">
        <v>163</v>
      </c>
      <c r="B64" s="16" t="s">
        <v>9</v>
      </c>
      <c r="C64" s="15" t="s">
        <v>36</v>
      </c>
      <c r="D64" s="16" t="s">
        <v>11</v>
      </c>
      <c r="E64" s="15" t="s">
        <v>50</v>
      </c>
      <c r="F64" s="14" t="str">
        <f>+_xlfn.XLOOKUP(X64,[1]R4!$F:$F,[1]R4!$E:$E)</f>
        <v>AMR - EKSKAVATÖR - 35 TON - PALETLİ - LİEBHERR R 938 (3)</v>
      </c>
      <c r="G64" s="16" t="s">
        <v>13</v>
      </c>
      <c r="H64" s="16" t="s">
        <v>14</v>
      </c>
      <c r="I64" s="25" t="s">
        <v>24</v>
      </c>
      <c r="J64" s="11"/>
      <c r="K64" s="17">
        <v>45627</v>
      </c>
      <c r="L64" s="18"/>
      <c r="M64" s="11">
        <v>239500</v>
      </c>
      <c r="N64" s="12">
        <v>1</v>
      </c>
      <c r="O64" s="10" t="s">
        <v>139</v>
      </c>
      <c r="P64" s="10" t="s">
        <v>146</v>
      </c>
      <c r="Q64" s="10" t="s">
        <v>67</v>
      </c>
      <c r="R64" s="10" t="s">
        <v>143</v>
      </c>
      <c r="S64" s="10">
        <v>0</v>
      </c>
      <c r="T64" s="10"/>
      <c r="U64" s="10"/>
      <c r="V64" s="12">
        <f>+_xlfn.XLOOKUP(X64,'[2]MAK-List'!$B:$B,'[2]MAK-List'!$C:$C)</f>
        <v>3</v>
      </c>
      <c r="W64" s="10">
        <v>5</v>
      </c>
      <c r="X64" t="str">
        <f>+B64&amp;"-"&amp;C64&amp;"-"&amp;D64&amp;"-"&amp;E64</f>
        <v>01-MK-22-11-1008</v>
      </c>
    </row>
    <row r="65" spans="1:24" ht="16">
      <c r="A65" s="15" t="s">
        <v>163</v>
      </c>
      <c r="B65" s="16" t="s">
        <v>9</v>
      </c>
      <c r="C65" s="15" t="s">
        <v>36</v>
      </c>
      <c r="D65" s="16" t="s">
        <v>11</v>
      </c>
      <c r="E65" s="15" t="s">
        <v>51</v>
      </c>
      <c r="F65" s="14" t="str">
        <f>+_xlfn.XLOOKUP(X65,[1]R4!$F:$F,[1]R4!$E:$E)</f>
        <v>AMR - EKSKAVATÖR - 35 TON - PALETLİ - LİEBHERR R 938 (4) - ÇELİKLER</v>
      </c>
      <c r="G65" s="16" t="s">
        <v>13</v>
      </c>
      <c r="H65" s="16" t="s">
        <v>14</v>
      </c>
      <c r="I65" s="25" t="s">
        <v>24</v>
      </c>
      <c r="J65" s="11"/>
      <c r="K65" s="17">
        <v>45505</v>
      </c>
      <c r="L65" s="18"/>
      <c r="M65" s="47"/>
      <c r="N65" s="12">
        <v>1</v>
      </c>
      <c r="O65" s="10" t="s">
        <v>139</v>
      </c>
      <c r="P65" s="10" t="s">
        <v>146</v>
      </c>
      <c r="Q65" s="10" t="s">
        <v>67</v>
      </c>
      <c r="R65" s="10" t="s">
        <v>145</v>
      </c>
      <c r="S65" s="10">
        <v>0</v>
      </c>
      <c r="T65" s="10"/>
      <c r="U65" s="10"/>
      <c r="V65" s="12">
        <f>+_xlfn.XLOOKUP(X65,'[2]MAK-List'!$B:$B,'[2]MAK-List'!$C:$C)</f>
        <v>3</v>
      </c>
      <c r="W65" s="10">
        <v>5</v>
      </c>
      <c r="X65" t="str">
        <f>+B65&amp;"-"&amp;C65&amp;"-"&amp;D65&amp;"-"&amp;E65</f>
        <v>01-MK-22-11-1009</v>
      </c>
    </row>
    <row r="66" spans="1:24" ht="16">
      <c r="A66" s="15" t="s">
        <v>163</v>
      </c>
      <c r="B66" s="16" t="s">
        <v>9</v>
      </c>
      <c r="C66" s="15" t="s">
        <v>36</v>
      </c>
      <c r="D66" s="16" t="s">
        <v>11</v>
      </c>
      <c r="E66" s="15" t="s">
        <v>52</v>
      </c>
      <c r="F66" s="14" t="str">
        <f>+_xlfn.XLOOKUP(X66,[1]R4!$F:$F,[1]R4!$E:$E)</f>
        <v>AMR - EKSKAVATÖR - 35 TON - PALETLİ - LİEBHERR R 938 (5) - ÇELİKLER</v>
      </c>
      <c r="G66" s="16" t="s">
        <v>13</v>
      </c>
      <c r="H66" s="16" t="s">
        <v>14</v>
      </c>
      <c r="I66" s="25" t="s">
        <v>24</v>
      </c>
      <c r="J66" s="11"/>
      <c r="K66" s="17">
        <v>45536</v>
      </c>
      <c r="L66" s="18"/>
      <c r="M66" s="47"/>
      <c r="N66" s="12">
        <v>1</v>
      </c>
      <c r="O66" s="10" t="s">
        <v>139</v>
      </c>
      <c r="P66" s="10" t="s">
        <v>146</v>
      </c>
      <c r="Q66" s="10" t="s">
        <v>67</v>
      </c>
      <c r="R66" s="10" t="s">
        <v>145</v>
      </c>
      <c r="S66" s="10">
        <v>0</v>
      </c>
      <c r="T66" s="10"/>
      <c r="U66" s="10"/>
      <c r="V66" s="12">
        <f>+_xlfn.XLOOKUP(X66,'[2]MAK-List'!$B:$B,'[2]MAK-List'!$C:$C)</f>
        <v>2</v>
      </c>
      <c r="W66" s="10">
        <v>5</v>
      </c>
      <c r="X66" t="str">
        <f>+B66&amp;"-"&amp;C66&amp;"-"&amp;D66&amp;"-"&amp;E66</f>
        <v>01-MK-22-11-1010</v>
      </c>
    </row>
    <row r="67" spans="1:24" ht="16">
      <c r="A67" s="15" t="s">
        <v>163</v>
      </c>
      <c r="B67" s="16" t="s">
        <v>9</v>
      </c>
      <c r="C67" s="15" t="s">
        <v>36</v>
      </c>
      <c r="D67" s="15" t="s">
        <v>17</v>
      </c>
      <c r="E67" s="15" t="s">
        <v>12</v>
      </c>
      <c r="F67" s="14" t="str">
        <f>+_xlfn.XLOOKUP(X67,[1]R4!$F:$F,[1]R4!$E:$E)</f>
        <v>AMR - EKSKAVATÖR - 45 TON - PALETLİ - LİEBHERR R 945 (1)</v>
      </c>
      <c r="G67" s="16" t="s">
        <v>13</v>
      </c>
      <c r="H67" s="16" t="s">
        <v>14</v>
      </c>
      <c r="I67" s="25" t="s">
        <v>24</v>
      </c>
      <c r="J67" s="11"/>
      <c r="K67" s="17">
        <v>45413</v>
      </c>
      <c r="L67" s="18"/>
      <c r="M67" s="11">
        <v>300000</v>
      </c>
      <c r="N67" s="12">
        <v>1</v>
      </c>
      <c r="O67" s="10" t="s">
        <v>139</v>
      </c>
      <c r="P67" s="10" t="s">
        <v>146</v>
      </c>
      <c r="Q67" s="10" t="s">
        <v>67</v>
      </c>
      <c r="R67" s="10" t="s">
        <v>144</v>
      </c>
      <c r="S67" s="10">
        <v>0</v>
      </c>
      <c r="T67" s="10"/>
      <c r="U67" s="10"/>
      <c r="V67" s="12">
        <f>+_xlfn.XLOOKUP(X67,'[2]MAK-List'!$B:$B,'[2]MAK-List'!$C:$C)</f>
        <v>1</v>
      </c>
      <c r="W67" s="10">
        <v>5</v>
      </c>
      <c r="X67" t="str">
        <f>+B67&amp;"-"&amp;C67&amp;"-"&amp;D67&amp;"-"&amp;E67</f>
        <v>01-MK-22-12-1001</v>
      </c>
    </row>
    <row r="68" spans="1:24" ht="16">
      <c r="A68" s="15" t="s">
        <v>163</v>
      </c>
      <c r="B68" s="16" t="s">
        <v>9</v>
      </c>
      <c r="C68" s="15" t="s">
        <v>36</v>
      </c>
      <c r="D68" s="15" t="s">
        <v>17</v>
      </c>
      <c r="E68" s="15" t="s">
        <v>16</v>
      </c>
      <c r="F68" s="14" t="str">
        <f>+_xlfn.XLOOKUP(X68,[1]R4!$F:$F,[1]R4!$E:$E)</f>
        <v>AMR - EKSKAVATÖR - 45 TON - PALETLİ - LİEBHERR R 945 (2)</v>
      </c>
      <c r="G68" s="16" t="s">
        <v>13</v>
      </c>
      <c r="H68" s="16" t="s">
        <v>14</v>
      </c>
      <c r="I68" s="25" t="s">
        <v>24</v>
      </c>
      <c r="J68" s="11"/>
      <c r="K68" s="17">
        <v>45444</v>
      </c>
      <c r="L68" s="18"/>
      <c r="M68" s="11">
        <v>300000</v>
      </c>
      <c r="N68" s="12">
        <v>1</v>
      </c>
      <c r="O68" s="10" t="s">
        <v>139</v>
      </c>
      <c r="P68" s="10" t="s">
        <v>146</v>
      </c>
      <c r="Q68" s="10" t="s">
        <v>67</v>
      </c>
      <c r="R68" s="10" t="s">
        <v>144</v>
      </c>
      <c r="S68" s="10">
        <v>0</v>
      </c>
      <c r="T68" s="10"/>
      <c r="U68" s="10"/>
      <c r="V68" s="12">
        <f>+_xlfn.XLOOKUP(X68,'[2]MAK-List'!$B:$B,'[2]MAK-List'!$C:$C)</f>
        <v>4</v>
      </c>
      <c r="W68" s="10">
        <v>5</v>
      </c>
      <c r="X68" t="str">
        <f>+B68&amp;"-"&amp;C68&amp;"-"&amp;D68&amp;"-"&amp;E68</f>
        <v>01-MK-22-12-1002</v>
      </c>
    </row>
    <row r="69" spans="1:24" ht="16">
      <c r="A69" s="15" t="s">
        <v>163</v>
      </c>
      <c r="B69" s="16" t="s">
        <v>9</v>
      </c>
      <c r="C69" s="15" t="s">
        <v>36</v>
      </c>
      <c r="D69" s="15" t="s">
        <v>17</v>
      </c>
      <c r="E69" s="15" t="s">
        <v>26</v>
      </c>
      <c r="F69" s="14" t="str">
        <f>+_xlfn.XLOOKUP(X69,[1]R4!$F:$F,[1]R4!$E:$E)</f>
        <v>AMR - EKSKAVATÖR - 45 TON - PALETLİ - LİEBHERR R 945 (3)</v>
      </c>
      <c r="G69" s="16" t="s">
        <v>13</v>
      </c>
      <c r="H69" s="16" t="s">
        <v>14</v>
      </c>
      <c r="I69" s="25" t="s">
        <v>24</v>
      </c>
      <c r="J69" s="11"/>
      <c r="K69" s="17">
        <v>45474</v>
      </c>
      <c r="L69" s="18"/>
      <c r="M69" s="11">
        <v>300000</v>
      </c>
      <c r="N69" s="12">
        <v>1</v>
      </c>
      <c r="O69" s="10" t="s">
        <v>139</v>
      </c>
      <c r="P69" s="10" t="s">
        <v>146</v>
      </c>
      <c r="Q69" s="10" t="s">
        <v>67</v>
      </c>
      <c r="R69" s="10" t="s">
        <v>144</v>
      </c>
      <c r="S69" s="10">
        <v>0</v>
      </c>
      <c r="T69" s="10"/>
      <c r="U69" s="10"/>
      <c r="V69" s="12">
        <f>+_xlfn.XLOOKUP(X69,'[2]MAK-List'!$B:$B,'[2]MAK-List'!$C:$C)</f>
        <v>2</v>
      </c>
      <c r="W69" s="10">
        <v>5</v>
      </c>
      <c r="X69" t="str">
        <f>+B69&amp;"-"&amp;C69&amp;"-"&amp;D69&amp;"-"&amp;E69</f>
        <v>01-MK-22-12-1003</v>
      </c>
    </row>
    <row r="70" spans="1:24" ht="16">
      <c r="A70" s="15" t="s">
        <v>163</v>
      </c>
      <c r="B70" s="16" t="s">
        <v>9</v>
      </c>
      <c r="C70" s="15" t="s">
        <v>36</v>
      </c>
      <c r="D70" s="15" t="s">
        <v>17</v>
      </c>
      <c r="E70" s="15" t="s">
        <v>29</v>
      </c>
      <c r="F70" s="14" t="str">
        <f>+_xlfn.XLOOKUP(X70,[1]R4!$F:$F,[1]R4!$E:$E)</f>
        <v>AMR - EKSKAVATÖR - 45 TON - PALETLİ - LİEBHERR R 945 (4)</v>
      </c>
      <c r="G70" s="16" t="s">
        <v>13</v>
      </c>
      <c r="H70" s="16" t="s">
        <v>14</v>
      </c>
      <c r="I70" s="25" t="s">
        <v>24</v>
      </c>
      <c r="J70" s="11"/>
      <c r="K70" s="17">
        <v>45505</v>
      </c>
      <c r="L70" s="18"/>
      <c r="M70" s="11">
        <v>300000</v>
      </c>
      <c r="N70" s="12">
        <v>1</v>
      </c>
      <c r="O70" s="10" t="s">
        <v>139</v>
      </c>
      <c r="P70" s="10" t="s">
        <v>146</v>
      </c>
      <c r="Q70" s="10" t="s">
        <v>67</v>
      </c>
      <c r="R70" s="10" t="s">
        <v>144</v>
      </c>
      <c r="S70" s="10">
        <v>0</v>
      </c>
      <c r="T70" s="10"/>
      <c r="U70" s="10"/>
      <c r="V70" s="12">
        <f>+_xlfn.XLOOKUP(X70,'[2]MAK-List'!$B:$B,'[2]MAK-List'!$C:$C)</f>
        <v>5</v>
      </c>
      <c r="W70" s="10">
        <v>5</v>
      </c>
      <c r="X70" t="str">
        <f>+B70&amp;"-"&amp;C70&amp;"-"&amp;D70&amp;"-"&amp;E70</f>
        <v>01-MK-22-12-1004</v>
      </c>
    </row>
    <row r="71" spans="1:24" ht="16">
      <c r="A71" s="15" t="s">
        <v>163</v>
      </c>
      <c r="B71" s="16" t="s">
        <v>9</v>
      </c>
      <c r="C71" s="15" t="s">
        <v>36</v>
      </c>
      <c r="D71" s="15" t="s">
        <v>17</v>
      </c>
      <c r="E71" s="15" t="s">
        <v>30</v>
      </c>
      <c r="F71" s="14" t="str">
        <f>+_xlfn.XLOOKUP(X71,[1]R4!$F:$F,[1]R4!$E:$E)</f>
        <v>AMR - EKSKAVATÖR - 45 TON - PALETLİ - LİEBHERR R 945 (5) - ÇELİKLER</v>
      </c>
      <c r="G71" s="16" t="s">
        <v>13</v>
      </c>
      <c r="H71" s="16" t="s">
        <v>14</v>
      </c>
      <c r="I71" s="25" t="s">
        <v>24</v>
      </c>
      <c r="J71" s="11"/>
      <c r="K71" s="17">
        <v>45413</v>
      </c>
      <c r="L71" s="18"/>
      <c r="M71" s="47"/>
      <c r="N71" s="12">
        <v>1</v>
      </c>
      <c r="O71" s="10" t="s">
        <v>139</v>
      </c>
      <c r="P71" s="10" t="s">
        <v>146</v>
      </c>
      <c r="Q71" s="10" t="s">
        <v>67</v>
      </c>
      <c r="R71" s="10" t="s">
        <v>145</v>
      </c>
      <c r="S71" s="10">
        <v>0</v>
      </c>
      <c r="T71" s="10"/>
      <c r="U71" s="10"/>
      <c r="V71" s="12">
        <f>+_xlfn.XLOOKUP(X71,'[2]MAK-List'!$B:$B,'[2]MAK-List'!$C:$C)</f>
        <v>3</v>
      </c>
      <c r="W71" s="10">
        <v>5</v>
      </c>
      <c r="X71" t="str">
        <f>+B71&amp;"-"&amp;C71&amp;"-"&amp;D71&amp;"-"&amp;E71</f>
        <v>01-MK-22-12-1005</v>
      </c>
    </row>
    <row r="72" spans="1:24" ht="16">
      <c r="A72" s="15" t="s">
        <v>163</v>
      </c>
      <c r="B72" s="16" t="s">
        <v>9</v>
      </c>
      <c r="C72" s="15" t="s">
        <v>36</v>
      </c>
      <c r="D72" s="15" t="s">
        <v>25</v>
      </c>
      <c r="E72" s="15" t="s">
        <v>12</v>
      </c>
      <c r="F72" s="14" t="str">
        <f>+_xlfn.XLOOKUP(X72,[1]R4!$F:$F,[1]R4!$E:$E)</f>
        <v>AMR - EKSKAVATÖR - 70 TON - PALETLİ - LİEBHERR R 966</v>
      </c>
      <c r="G72" s="16" t="s">
        <v>13</v>
      </c>
      <c r="H72" s="16" t="s">
        <v>14</v>
      </c>
      <c r="I72" s="25" t="s">
        <v>24</v>
      </c>
      <c r="J72" s="11"/>
      <c r="K72" s="17">
        <v>45261</v>
      </c>
      <c r="L72" s="18"/>
      <c r="M72" s="11">
        <v>475000</v>
      </c>
      <c r="N72" s="12">
        <v>1</v>
      </c>
      <c r="O72" s="10" t="s">
        <v>139</v>
      </c>
      <c r="P72" s="10" t="s">
        <v>146</v>
      </c>
      <c r="Q72" s="10" t="s">
        <v>67</v>
      </c>
      <c r="R72" s="10" t="s">
        <v>143</v>
      </c>
      <c r="S72" s="10">
        <v>0</v>
      </c>
      <c r="T72" s="10"/>
      <c r="U72" s="10"/>
      <c r="V72" s="12">
        <f>+_xlfn.XLOOKUP(X72,'[2]MAK-List'!$B:$B,'[2]MAK-List'!$C:$C)</f>
        <v>1</v>
      </c>
      <c r="W72" s="10">
        <v>5</v>
      </c>
      <c r="X72" t="str">
        <f>+B72&amp;"-"&amp;C72&amp;"-"&amp;D72&amp;"-"&amp;E72</f>
        <v>01-MK-22-13-1001</v>
      </c>
    </row>
    <row r="73" spans="1:24" ht="16">
      <c r="A73" s="15" t="s">
        <v>163</v>
      </c>
      <c r="B73" s="16" t="s">
        <v>9</v>
      </c>
      <c r="C73" s="15" t="s">
        <v>38</v>
      </c>
      <c r="D73" s="15" t="s">
        <v>10</v>
      </c>
      <c r="E73" s="15" t="s">
        <v>30</v>
      </c>
      <c r="F73" s="14" t="str">
        <f>+_xlfn.XLOOKUP(X73,[1]R4!$F:$F,[1]R4!$E:$E)</f>
        <v>AMR - HİDROLİK KIRICI - SANDVİK - 2166 E (1)</v>
      </c>
      <c r="G73" s="16" t="s">
        <v>13</v>
      </c>
      <c r="H73" s="16" t="s">
        <v>14</v>
      </c>
      <c r="I73" s="12" t="s">
        <v>22</v>
      </c>
      <c r="J73" s="11"/>
      <c r="K73" s="17">
        <v>45505</v>
      </c>
      <c r="L73" s="10"/>
      <c r="M73" s="11">
        <v>24458</v>
      </c>
      <c r="N73" s="12">
        <v>1</v>
      </c>
      <c r="O73" s="10" t="s">
        <v>139</v>
      </c>
      <c r="P73" s="10"/>
      <c r="Q73" s="10" t="s">
        <v>136</v>
      </c>
      <c r="R73" s="10" t="s">
        <v>144</v>
      </c>
      <c r="S73" s="10">
        <v>0</v>
      </c>
      <c r="T73" s="10"/>
      <c r="U73" s="10"/>
      <c r="V73" s="12">
        <f>+_xlfn.XLOOKUP(X73,'[2]MAK-List'!$B:$B,'[2]MAK-List'!$C:$C)</f>
        <v>2</v>
      </c>
      <c r="W73" s="10">
        <v>5</v>
      </c>
      <c r="X73" t="str">
        <f>+B73&amp;"-"&amp;C73&amp;"-"&amp;D73&amp;"-"&amp;E73</f>
        <v>01-MK-23-10-1005</v>
      </c>
    </row>
    <row r="74" spans="1:24" ht="16">
      <c r="A74" s="15" t="s">
        <v>163</v>
      </c>
      <c r="B74" s="16" t="s">
        <v>9</v>
      </c>
      <c r="C74" s="15" t="s">
        <v>38</v>
      </c>
      <c r="D74" s="15" t="s">
        <v>10</v>
      </c>
      <c r="E74" s="15" t="s">
        <v>31</v>
      </c>
      <c r="F74" s="14" t="str">
        <f>+_xlfn.XLOOKUP(X74,[1]R4!$F:$F,[1]R4!$E:$E)</f>
        <v>AMR - HİDROLİK KIRICI - SANDVİK - 2166 E (2)</v>
      </c>
      <c r="G74" s="16" t="s">
        <v>13</v>
      </c>
      <c r="H74" s="16" t="s">
        <v>14</v>
      </c>
      <c r="I74" s="12" t="s">
        <v>22</v>
      </c>
      <c r="J74" s="11"/>
      <c r="K74" s="17">
        <v>45536</v>
      </c>
      <c r="L74" s="10"/>
      <c r="M74" s="11">
        <v>24458</v>
      </c>
      <c r="N74" s="12">
        <v>1</v>
      </c>
      <c r="O74" s="10" t="s">
        <v>139</v>
      </c>
      <c r="P74" s="10"/>
      <c r="Q74" s="10" t="s">
        <v>136</v>
      </c>
      <c r="R74" s="10" t="s">
        <v>144</v>
      </c>
      <c r="S74" s="10">
        <v>0</v>
      </c>
      <c r="T74" s="10"/>
      <c r="U74" s="10"/>
      <c r="V74" s="12">
        <f>+_xlfn.XLOOKUP(X74,'[2]MAK-List'!$B:$B,'[2]MAK-List'!$C:$C)</f>
        <v>4</v>
      </c>
      <c r="W74" s="10">
        <v>5</v>
      </c>
      <c r="X74" t="str">
        <f>+B74&amp;"-"&amp;C74&amp;"-"&amp;D74&amp;"-"&amp;E74</f>
        <v>01-MK-23-10-1006</v>
      </c>
    </row>
    <row r="75" spans="1:24" ht="16">
      <c r="A75" s="15" t="s">
        <v>163</v>
      </c>
      <c r="B75" s="16" t="s">
        <v>9</v>
      </c>
      <c r="C75" s="15" t="s">
        <v>38</v>
      </c>
      <c r="D75" s="15" t="s">
        <v>10</v>
      </c>
      <c r="E75" s="15" t="s">
        <v>49</v>
      </c>
      <c r="F75" s="14" t="str">
        <f>+_xlfn.XLOOKUP(X75,[1]R4!$F:$F,[1]R4!$E:$E)</f>
        <v>AMR - HİDROLİK KIRICI - SANDVİK - 2166 E (3)</v>
      </c>
      <c r="G75" s="16" t="s">
        <v>13</v>
      </c>
      <c r="H75" s="16" t="s">
        <v>14</v>
      </c>
      <c r="I75" s="12" t="s">
        <v>22</v>
      </c>
      <c r="J75" s="11"/>
      <c r="K75" s="17">
        <v>45566</v>
      </c>
      <c r="L75" s="10"/>
      <c r="M75" s="11">
        <v>24458</v>
      </c>
      <c r="N75" s="12">
        <v>1</v>
      </c>
      <c r="O75" s="10" t="s">
        <v>139</v>
      </c>
      <c r="P75" s="10"/>
      <c r="Q75" s="10" t="s">
        <v>136</v>
      </c>
      <c r="R75" s="10" t="s">
        <v>144</v>
      </c>
      <c r="S75" s="10">
        <v>0</v>
      </c>
      <c r="T75" s="10"/>
      <c r="U75" s="10"/>
      <c r="V75" s="12">
        <f>+_xlfn.XLOOKUP(X75,'[2]MAK-List'!$B:$B,'[2]MAK-List'!$C:$C)</f>
        <v>1</v>
      </c>
      <c r="W75" s="10">
        <v>5</v>
      </c>
      <c r="X75" t="str">
        <f>+B75&amp;"-"&amp;C75&amp;"-"&amp;D75&amp;"-"&amp;E75</f>
        <v>01-MK-23-10-1007</v>
      </c>
    </row>
    <row r="76" spans="1:24" ht="16">
      <c r="A76" s="15" t="s">
        <v>163</v>
      </c>
      <c r="B76" s="16" t="s">
        <v>9</v>
      </c>
      <c r="C76" s="15" t="s">
        <v>38</v>
      </c>
      <c r="D76" s="15" t="s">
        <v>10</v>
      </c>
      <c r="E76" s="15" t="s">
        <v>50</v>
      </c>
      <c r="F76" s="14" t="str">
        <f>+_xlfn.XLOOKUP(X76,[1]R4!$F:$F,[1]R4!$E:$E)</f>
        <v>AMR - HİDROLİK KIRICI - SANDVİK - 2577 E (1)</v>
      </c>
      <c r="G76" s="16" t="s">
        <v>13</v>
      </c>
      <c r="H76" s="16" t="s">
        <v>14</v>
      </c>
      <c r="I76" s="12" t="s">
        <v>22</v>
      </c>
      <c r="J76" s="11"/>
      <c r="K76" s="17">
        <v>45505</v>
      </c>
      <c r="L76" s="10"/>
      <c r="M76" s="11">
        <v>27400</v>
      </c>
      <c r="N76" s="12">
        <v>1</v>
      </c>
      <c r="O76" s="10" t="s">
        <v>139</v>
      </c>
      <c r="P76" s="10"/>
      <c r="Q76" s="10" t="s">
        <v>136</v>
      </c>
      <c r="R76" s="10" t="s">
        <v>144</v>
      </c>
      <c r="S76" s="10">
        <v>0</v>
      </c>
      <c r="T76" s="10"/>
      <c r="U76" s="10"/>
      <c r="V76" s="12">
        <f>+_xlfn.XLOOKUP(X76,'[2]MAK-List'!$B:$B,'[2]MAK-List'!$C:$C)</f>
        <v>2</v>
      </c>
      <c r="W76" s="10">
        <v>5</v>
      </c>
      <c r="X76" t="str">
        <f>+B76&amp;"-"&amp;C76&amp;"-"&amp;D76&amp;"-"&amp;E76</f>
        <v>01-MK-23-10-1008</v>
      </c>
    </row>
    <row r="77" spans="1:24" ht="16">
      <c r="A77" s="15" t="s">
        <v>163</v>
      </c>
      <c r="B77" s="16" t="s">
        <v>9</v>
      </c>
      <c r="C77" s="15" t="s">
        <v>38</v>
      </c>
      <c r="D77" s="15" t="s">
        <v>10</v>
      </c>
      <c r="E77" s="15" t="s">
        <v>51</v>
      </c>
      <c r="F77" s="14" t="str">
        <f>+_xlfn.XLOOKUP(X77,[1]R4!$F:$F,[1]R4!$E:$E)</f>
        <v>AMR - HİDROLİK KIRICI - SANDVİK - 2577 E (2)</v>
      </c>
      <c r="G77" s="16" t="s">
        <v>13</v>
      </c>
      <c r="H77" s="16" t="s">
        <v>14</v>
      </c>
      <c r="I77" s="12" t="s">
        <v>22</v>
      </c>
      <c r="J77" s="11"/>
      <c r="K77" s="17">
        <v>45536</v>
      </c>
      <c r="L77" s="10"/>
      <c r="M77" s="11">
        <v>27400</v>
      </c>
      <c r="N77" s="12">
        <v>1</v>
      </c>
      <c r="O77" s="10" t="s">
        <v>139</v>
      </c>
      <c r="P77" s="10"/>
      <c r="Q77" s="10" t="s">
        <v>136</v>
      </c>
      <c r="R77" s="10" t="s">
        <v>144</v>
      </c>
      <c r="S77" s="10">
        <v>0</v>
      </c>
      <c r="T77" s="10"/>
      <c r="U77" s="10"/>
      <c r="V77" s="12">
        <f>+_xlfn.XLOOKUP(X77,'[2]MAK-List'!$B:$B,'[2]MAK-List'!$C:$C)</f>
        <v>4</v>
      </c>
      <c r="W77" s="10">
        <v>5</v>
      </c>
      <c r="X77" t="str">
        <f>+B77&amp;"-"&amp;C77&amp;"-"&amp;D77&amp;"-"&amp;E77</f>
        <v>01-MK-23-10-1009</v>
      </c>
    </row>
    <row r="78" spans="1:24" ht="16">
      <c r="A78" s="15" t="s">
        <v>163</v>
      </c>
      <c r="B78" s="16" t="s">
        <v>9</v>
      </c>
      <c r="C78" s="15" t="s">
        <v>38</v>
      </c>
      <c r="D78" s="15" t="s">
        <v>10</v>
      </c>
      <c r="E78" s="15" t="s">
        <v>52</v>
      </c>
      <c r="F78" s="14" t="str">
        <f>+_xlfn.XLOOKUP(X78,[1]R4!$F:$F,[1]R4!$E:$E)</f>
        <v>AMR - HİDROLİK KIRICI - SANDVİK - 2577 E (3)</v>
      </c>
      <c r="G78" s="16" t="s">
        <v>13</v>
      </c>
      <c r="H78" s="16" t="s">
        <v>14</v>
      </c>
      <c r="I78" s="12" t="s">
        <v>22</v>
      </c>
      <c r="J78" s="11"/>
      <c r="K78" s="17">
        <v>45566</v>
      </c>
      <c r="L78" s="10"/>
      <c r="M78" s="11">
        <v>27400</v>
      </c>
      <c r="N78" s="12">
        <v>1</v>
      </c>
      <c r="O78" s="10" t="s">
        <v>139</v>
      </c>
      <c r="P78" s="10"/>
      <c r="Q78" s="10" t="s">
        <v>136</v>
      </c>
      <c r="R78" s="10" t="s">
        <v>144</v>
      </c>
      <c r="S78" s="10">
        <v>0</v>
      </c>
      <c r="T78" s="10"/>
      <c r="U78" s="10"/>
      <c r="V78" s="12">
        <f>+_xlfn.XLOOKUP(X78,'[2]MAK-List'!$B:$B,'[2]MAK-List'!$C:$C)</f>
        <v>1</v>
      </c>
      <c r="W78" s="10">
        <v>5</v>
      </c>
      <c r="X78" t="str">
        <f>+B78&amp;"-"&amp;C78&amp;"-"&amp;D78&amp;"-"&amp;E78</f>
        <v>01-MK-23-10-1010</v>
      </c>
    </row>
    <row r="79" spans="1:24" ht="16">
      <c r="A79" s="15" t="s">
        <v>163</v>
      </c>
      <c r="B79" s="16" t="s">
        <v>9</v>
      </c>
      <c r="C79" s="15" t="s">
        <v>38</v>
      </c>
      <c r="D79" s="15" t="s">
        <v>10</v>
      </c>
      <c r="E79" s="15" t="s">
        <v>53</v>
      </c>
      <c r="F79" s="14" t="str">
        <f>+_xlfn.XLOOKUP(X79,[1]R4!$F:$F,[1]R4!$E:$E)</f>
        <v>AMR - HİDROLİK KIRICI - SANDVİK -3288 E (1)</v>
      </c>
      <c r="G79" s="16" t="s">
        <v>13</v>
      </c>
      <c r="H79" s="16" t="s">
        <v>14</v>
      </c>
      <c r="I79" s="12" t="s">
        <v>22</v>
      </c>
      <c r="J79" s="11"/>
      <c r="K79" s="17">
        <v>45505</v>
      </c>
      <c r="L79" s="10"/>
      <c r="M79" s="11">
        <v>36000</v>
      </c>
      <c r="N79" s="12">
        <v>1</v>
      </c>
      <c r="O79" s="10" t="s">
        <v>139</v>
      </c>
      <c r="P79" s="10"/>
      <c r="Q79" s="10" t="s">
        <v>136</v>
      </c>
      <c r="R79" s="10" t="s">
        <v>144</v>
      </c>
      <c r="S79" s="10">
        <v>0</v>
      </c>
      <c r="T79" s="10"/>
      <c r="U79" s="10"/>
      <c r="V79" s="12">
        <f>+_xlfn.XLOOKUP(X79,'[2]MAK-List'!$B:$B,'[2]MAK-List'!$C:$C)</f>
        <v>2</v>
      </c>
      <c r="W79" s="10">
        <v>5</v>
      </c>
      <c r="X79" t="str">
        <f>+B79&amp;"-"&amp;C79&amp;"-"&amp;D79&amp;"-"&amp;E79</f>
        <v>01-MK-23-10-1011</v>
      </c>
    </row>
    <row r="80" spans="1:24" ht="16">
      <c r="A80" s="15" t="s">
        <v>163</v>
      </c>
      <c r="B80" s="16" t="s">
        <v>9</v>
      </c>
      <c r="C80" s="15" t="s">
        <v>38</v>
      </c>
      <c r="D80" s="15" t="s">
        <v>10</v>
      </c>
      <c r="E80" s="15" t="s">
        <v>54</v>
      </c>
      <c r="F80" s="14" t="str">
        <f>+_xlfn.XLOOKUP(X80,[1]R4!$F:$F,[1]R4!$E:$E)</f>
        <v>AMR - HİDROLİK KIRICI - SANDVİK -3288 E (2)</v>
      </c>
      <c r="G80" s="16" t="s">
        <v>13</v>
      </c>
      <c r="H80" s="16" t="s">
        <v>14</v>
      </c>
      <c r="I80" s="12" t="s">
        <v>22</v>
      </c>
      <c r="J80" s="11"/>
      <c r="K80" s="17">
        <v>45536</v>
      </c>
      <c r="L80" s="10"/>
      <c r="M80" s="11">
        <v>36000</v>
      </c>
      <c r="N80" s="12">
        <v>1</v>
      </c>
      <c r="O80" s="10" t="s">
        <v>139</v>
      </c>
      <c r="P80" s="10"/>
      <c r="Q80" s="10" t="s">
        <v>136</v>
      </c>
      <c r="R80" s="10" t="s">
        <v>144</v>
      </c>
      <c r="S80" s="10">
        <v>0</v>
      </c>
      <c r="T80" s="10"/>
      <c r="U80" s="10"/>
      <c r="V80" s="12">
        <f>+_xlfn.XLOOKUP(X80,'[2]MAK-List'!$B:$B,'[2]MAK-List'!$C:$C)</f>
        <v>4</v>
      </c>
      <c r="W80" s="10">
        <v>5</v>
      </c>
      <c r="X80" t="str">
        <f>+B80&amp;"-"&amp;C80&amp;"-"&amp;D80&amp;"-"&amp;E80</f>
        <v>01-MK-23-10-1012</v>
      </c>
    </row>
    <row r="81" spans="1:24" ht="16">
      <c r="A81" s="15" t="s">
        <v>163</v>
      </c>
      <c r="B81" s="16" t="s">
        <v>9</v>
      </c>
      <c r="C81" s="15" t="s">
        <v>38</v>
      </c>
      <c r="D81" s="15" t="s">
        <v>10</v>
      </c>
      <c r="E81" s="15" t="s">
        <v>71</v>
      </c>
      <c r="F81" s="14" t="str">
        <f>+_xlfn.XLOOKUP(X81,[1]R4!$F:$F,[1]R4!$E:$E)</f>
        <v>AMR - HİDROLİK KIRICI - SANDVİK -3288 E (3)</v>
      </c>
      <c r="G81" s="16" t="s">
        <v>13</v>
      </c>
      <c r="H81" s="16" t="s">
        <v>14</v>
      </c>
      <c r="I81" s="12" t="s">
        <v>22</v>
      </c>
      <c r="J81" s="11"/>
      <c r="K81" s="17">
        <v>45566</v>
      </c>
      <c r="L81" s="10"/>
      <c r="M81" s="11">
        <v>36000</v>
      </c>
      <c r="N81" s="12">
        <v>1</v>
      </c>
      <c r="O81" s="10" t="s">
        <v>139</v>
      </c>
      <c r="P81" s="10"/>
      <c r="Q81" s="10" t="s">
        <v>136</v>
      </c>
      <c r="R81" s="10" t="s">
        <v>144</v>
      </c>
      <c r="S81" s="10">
        <v>0</v>
      </c>
      <c r="T81" s="10"/>
      <c r="U81" s="10"/>
      <c r="V81" s="12">
        <f>+_xlfn.XLOOKUP(X81,'[2]MAK-List'!$B:$B,'[2]MAK-List'!$C:$C)</f>
        <v>1</v>
      </c>
      <c r="W81" s="10">
        <v>5</v>
      </c>
      <c r="X81" t="str">
        <f>+B81&amp;"-"&amp;C81&amp;"-"&amp;D81&amp;"-"&amp;E81</f>
        <v>01-MK-23-10-1013</v>
      </c>
    </row>
    <row r="82" spans="1:24" ht="16">
      <c r="A82" s="15" t="s">
        <v>163</v>
      </c>
      <c r="B82" s="16" t="s">
        <v>9</v>
      </c>
      <c r="C82" s="15" t="s">
        <v>38</v>
      </c>
      <c r="D82" s="15" t="s">
        <v>10</v>
      </c>
      <c r="E82" s="15" t="s">
        <v>73</v>
      </c>
      <c r="F82" s="14" t="str">
        <f>+_xlfn.XLOOKUP(X82,[1]R4!$F:$F,[1]R4!$E:$E)</f>
        <v>AMR - HİDROLİK KIRICI - VEGA - VB 77 (1)</v>
      </c>
      <c r="G82" s="16" t="s">
        <v>13</v>
      </c>
      <c r="H82" s="16" t="s">
        <v>14</v>
      </c>
      <c r="I82" s="12" t="s">
        <v>15</v>
      </c>
      <c r="J82" s="11"/>
      <c r="K82" s="17">
        <v>45505</v>
      </c>
      <c r="L82" s="10"/>
      <c r="M82" s="11">
        <v>3250</v>
      </c>
      <c r="N82" s="12">
        <v>1</v>
      </c>
      <c r="O82" s="10" t="s">
        <v>139</v>
      </c>
      <c r="P82" s="10"/>
      <c r="Q82" s="10" t="s">
        <v>136</v>
      </c>
      <c r="R82" s="10" t="s">
        <v>144</v>
      </c>
      <c r="S82" s="10">
        <v>0</v>
      </c>
      <c r="T82" s="10"/>
      <c r="U82" s="10"/>
      <c r="V82" s="12">
        <f>+_xlfn.XLOOKUP(X82,'[2]MAK-List'!$B:$B,'[2]MAK-List'!$C:$C)</f>
        <v>2</v>
      </c>
      <c r="W82" s="10">
        <v>5</v>
      </c>
      <c r="X82" t="str">
        <f>+B82&amp;"-"&amp;C82&amp;"-"&amp;D82&amp;"-"&amp;E82</f>
        <v>01-MK-23-10-1014</v>
      </c>
    </row>
    <row r="83" spans="1:24" ht="16">
      <c r="A83" s="15" t="s">
        <v>163</v>
      </c>
      <c r="B83" s="16" t="s">
        <v>9</v>
      </c>
      <c r="C83" s="15" t="s">
        <v>38</v>
      </c>
      <c r="D83" s="15" t="s">
        <v>10</v>
      </c>
      <c r="E83" s="15" t="s">
        <v>75</v>
      </c>
      <c r="F83" s="14" t="str">
        <f>+_xlfn.XLOOKUP(X83,[1]R4!$F:$F,[1]R4!$E:$E)</f>
        <v>AMR - HİDROLİK KIRICI - VEGA - VB 77 (2)</v>
      </c>
      <c r="G83" s="16" t="s">
        <v>13</v>
      </c>
      <c r="H83" s="16" t="s">
        <v>14</v>
      </c>
      <c r="I83" s="12" t="s">
        <v>15</v>
      </c>
      <c r="J83" s="11"/>
      <c r="K83" s="17">
        <v>45536</v>
      </c>
      <c r="L83" s="10"/>
      <c r="M83" s="11">
        <v>3250</v>
      </c>
      <c r="N83" s="12">
        <v>1</v>
      </c>
      <c r="O83" s="10" t="s">
        <v>139</v>
      </c>
      <c r="P83" s="10"/>
      <c r="Q83" s="10" t="s">
        <v>136</v>
      </c>
      <c r="R83" s="10" t="s">
        <v>144</v>
      </c>
      <c r="S83" s="10">
        <v>0</v>
      </c>
      <c r="T83" s="10"/>
      <c r="U83" s="10"/>
      <c r="V83" s="12">
        <f>+_xlfn.XLOOKUP(X83,'[2]MAK-List'!$B:$B,'[2]MAK-List'!$C:$C)</f>
        <v>4</v>
      </c>
      <c r="W83" s="10">
        <v>5</v>
      </c>
      <c r="X83" t="str">
        <f>+B83&amp;"-"&amp;C83&amp;"-"&amp;D83&amp;"-"&amp;E83</f>
        <v>01-MK-23-10-1015</v>
      </c>
    </row>
    <row r="84" spans="1:24" ht="16">
      <c r="A84" s="15" t="s">
        <v>163</v>
      </c>
      <c r="B84" s="16" t="s">
        <v>9</v>
      </c>
      <c r="C84" s="15" t="s">
        <v>38</v>
      </c>
      <c r="D84" s="15" t="s">
        <v>10</v>
      </c>
      <c r="E84" s="15" t="s">
        <v>86</v>
      </c>
      <c r="F84" s="14" t="str">
        <f>+_xlfn.XLOOKUP(X84,[1]R4!$F:$F,[1]R4!$E:$E)</f>
        <v>AMR - HİDROLİK KIRICI - VEGA - VB 77 (3)</v>
      </c>
      <c r="G84" s="16" t="s">
        <v>13</v>
      </c>
      <c r="H84" s="16" t="s">
        <v>14</v>
      </c>
      <c r="I84" s="12" t="s">
        <v>15</v>
      </c>
      <c r="J84" s="11"/>
      <c r="K84" s="17">
        <v>45566</v>
      </c>
      <c r="L84" s="10"/>
      <c r="M84" s="11">
        <v>3250</v>
      </c>
      <c r="N84" s="12">
        <v>1</v>
      </c>
      <c r="O84" s="10" t="s">
        <v>139</v>
      </c>
      <c r="P84" s="10"/>
      <c r="Q84" s="10" t="s">
        <v>136</v>
      </c>
      <c r="R84" s="10" t="s">
        <v>144</v>
      </c>
      <c r="S84" s="10">
        <v>0</v>
      </c>
      <c r="T84" s="10"/>
      <c r="U84" s="10"/>
      <c r="V84" s="12">
        <f>+_xlfn.XLOOKUP(X84,'[2]MAK-List'!$B:$B,'[2]MAK-List'!$C:$C)</f>
        <v>1</v>
      </c>
      <c r="W84" s="10">
        <v>5</v>
      </c>
      <c r="X84" t="str">
        <f>+B84&amp;"-"&amp;C84&amp;"-"&amp;D84&amp;"-"&amp;E84</f>
        <v>01-MK-23-10-1016</v>
      </c>
    </row>
    <row r="85" spans="1:24" ht="16">
      <c r="A85" s="15" t="s">
        <v>163</v>
      </c>
      <c r="B85" s="16" t="s">
        <v>9</v>
      </c>
      <c r="C85" s="15" t="s">
        <v>39</v>
      </c>
      <c r="D85" s="15" t="s">
        <v>10</v>
      </c>
      <c r="E85" s="15" t="s">
        <v>12</v>
      </c>
      <c r="F85" s="14" t="str">
        <f>+_xlfn.XLOOKUP(X85,[1]R4!$F:$F,[1]R4!$E:$E)</f>
        <v>AMR - LASTİKLİ LODER - LİEBHERR L550 XP (1)</v>
      </c>
      <c r="G85" s="16" t="s">
        <v>13</v>
      </c>
      <c r="H85" s="16" t="s">
        <v>14</v>
      </c>
      <c r="I85" s="25" t="s">
        <v>24</v>
      </c>
      <c r="J85" s="11"/>
      <c r="K85" s="17">
        <v>45413</v>
      </c>
      <c r="L85" s="18"/>
      <c r="M85" s="11">
        <v>199500</v>
      </c>
      <c r="N85" s="12">
        <v>1</v>
      </c>
      <c r="O85" s="10" t="s">
        <v>139</v>
      </c>
      <c r="P85" s="10" t="s">
        <v>146</v>
      </c>
      <c r="Q85" s="10" t="s">
        <v>68</v>
      </c>
      <c r="R85" s="10" t="s">
        <v>144</v>
      </c>
      <c r="S85" s="10">
        <v>0</v>
      </c>
      <c r="T85" s="10"/>
      <c r="U85" s="10"/>
      <c r="V85" s="12">
        <f>+_xlfn.XLOOKUP(X85,'[2]MAK-List'!$B:$B,'[2]MAK-List'!$C:$C)</f>
        <v>1</v>
      </c>
      <c r="W85" s="10">
        <v>5</v>
      </c>
      <c r="X85" t="str">
        <f>+B85&amp;"-"&amp;C85&amp;"-"&amp;D85&amp;"-"&amp;E85</f>
        <v>01-MK-24-10-1001</v>
      </c>
    </row>
    <row r="86" spans="1:24" ht="16">
      <c r="A86" s="15" t="s">
        <v>163</v>
      </c>
      <c r="B86" s="16" t="s">
        <v>9</v>
      </c>
      <c r="C86" s="15" t="s">
        <v>39</v>
      </c>
      <c r="D86" s="15" t="s">
        <v>10</v>
      </c>
      <c r="E86" s="15" t="s">
        <v>16</v>
      </c>
      <c r="F86" s="14" t="str">
        <f>+_xlfn.XLOOKUP(X86,[1]R4!$F:$F,[1]R4!$E:$E)</f>
        <v>AMR - LASTİKLİ LODER - LİEBHERR L566 XP (1)</v>
      </c>
      <c r="G86" s="16" t="s">
        <v>13</v>
      </c>
      <c r="H86" s="16" t="s">
        <v>14</v>
      </c>
      <c r="I86" s="25" t="s">
        <v>24</v>
      </c>
      <c r="J86" s="11"/>
      <c r="K86" s="17">
        <v>45444</v>
      </c>
      <c r="L86" s="18"/>
      <c r="M86" s="11">
        <v>273000</v>
      </c>
      <c r="N86" s="12">
        <v>1</v>
      </c>
      <c r="O86" s="10" t="s">
        <v>139</v>
      </c>
      <c r="P86" s="10" t="s">
        <v>146</v>
      </c>
      <c r="Q86" s="10" t="s">
        <v>68</v>
      </c>
      <c r="R86" s="10" t="s">
        <v>144</v>
      </c>
      <c r="S86" s="10">
        <v>0</v>
      </c>
      <c r="T86" s="10"/>
      <c r="U86" s="10"/>
      <c r="V86" s="12">
        <f>+_xlfn.XLOOKUP(X86,'[2]MAK-List'!$B:$B,'[2]MAK-List'!$C:$C)</f>
        <v>4</v>
      </c>
      <c r="W86" s="10">
        <v>5</v>
      </c>
      <c r="X86" t="str">
        <f>+B86&amp;"-"&amp;C86&amp;"-"&amp;D86&amp;"-"&amp;E86</f>
        <v>01-MK-24-10-1002</v>
      </c>
    </row>
    <row r="87" spans="1:24" ht="16">
      <c r="A87" s="15" t="s">
        <v>163</v>
      </c>
      <c r="B87" s="16" t="s">
        <v>9</v>
      </c>
      <c r="C87" s="15" t="s">
        <v>39</v>
      </c>
      <c r="D87" s="15" t="s">
        <v>10</v>
      </c>
      <c r="E87" s="15" t="s">
        <v>26</v>
      </c>
      <c r="F87" s="14" t="str">
        <f>+_xlfn.XLOOKUP(X87,[1]R4!$F:$F,[1]R4!$E:$E)</f>
        <v>AMR - LASTİKLİ LODER - LİEBHERR L550 XP (2)</v>
      </c>
      <c r="G87" s="16" t="s">
        <v>13</v>
      </c>
      <c r="H87" s="16" t="s">
        <v>14</v>
      </c>
      <c r="I87" s="25" t="s">
        <v>24</v>
      </c>
      <c r="J87" s="11"/>
      <c r="K87" s="17">
        <v>45444</v>
      </c>
      <c r="L87" s="18"/>
      <c r="M87" s="11">
        <v>199500</v>
      </c>
      <c r="N87" s="12">
        <v>1</v>
      </c>
      <c r="O87" s="10" t="s">
        <v>139</v>
      </c>
      <c r="P87" s="10" t="s">
        <v>146</v>
      </c>
      <c r="Q87" s="10" t="s">
        <v>68</v>
      </c>
      <c r="R87" s="10" t="s">
        <v>144</v>
      </c>
      <c r="S87" s="10">
        <v>0</v>
      </c>
      <c r="T87" s="10"/>
      <c r="U87" s="10"/>
      <c r="V87" s="12">
        <f>+_xlfn.XLOOKUP(X87,'[2]MAK-List'!$B:$B,'[2]MAK-List'!$C:$C)</f>
        <v>1</v>
      </c>
      <c r="W87" s="10">
        <v>5</v>
      </c>
      <c r="X87" t="str">
        <f>+B87&amp;"-"&amp;C87&amp;"-"&amp;D87&amp;"-"&amp;E87</f>
        <v>01-MK-24-10-1003</v>
      </c>
    </row>
    <row r="88" spans="1:24" ht="16">
      <c r="A88" s="15" t="s">
        <v>163</v>
      </c>
      <c r="B88" s="16" t="s">
        <v>9</v>
      </c>
      <c r="C88" s="15" t="s">
        <v>39</v>
      </c>
      <c r="D88" s="15" t="s">
        <v>10</v>
      </c>
      <c r="E88" s="15" t="s">
        <v>29</v>
      </c>
      <c r="F88" s="14" t="str">
        <f>+_xlfn.XLOOKUP(X88,[1]R4!$F:$F,[1]R4!$E:$E)</f>
        <v>AMR - LASTİKLİ LODER - LİEBHERR L550 XP (3)</v>
      </c>
      <c r="G88" s="16" t="s">
        <v>13</v>
      </c>
      <c r="H88" s="16" t="s">
        <v>14</v>
      </c>
      <c r="I88" s="25" t="s">
        <v>24</v>
      </c>
      <c r="J88" s="11"/>
      <c r="K88" s="17">
        <v>45474</v>
      </c>
      <c r="L88" s="18"/>
      <c r="M88" s="11">
        <v>199500</v>
      </c>
      <c r="N88" s="12">
        <v>1</v>
      </c>
      <c r="O88" s="10" t="s">
        <v>139</v>
      </c>
      <c r="P88" s="10" t="s">
        <v>146</v>
      </c>
      <c r="Q88" s="10" t="s">
        <v>68</v>
      </c>
      <c r="R88" s="10" t="s">
        <v>144</v>
      </c>
      <c r="S88" s="10">
        <v>0</v>
      </c>
      <c r="T88" s="10"/>
      <c r="U88" s="10"/>
      <c r="V88" s="12">
        <f>+_xlfn.XLOOKUP(X88,'[2]MAK-List'!$B:$B,'[2]MAK-List'!$C:$C)</f>
        <v>5</v>
      </c>
      <c r="W88" s="10">
        <v>5</v>
      </c>
      <c r="X88" t="str">
        <f>+B88&amp;"-"&amp;C88&amp;"-"&amp;D88&amp;"-"&amp;E88</f>
        <v>01-MK-24-10-1004</v>
      </c>
    </row>
    <row r="89" spans="1:24" ht="16">
      <c r="A89" s="15" t="s">
        <v>163</v>
      </c>
      <c r="B89" s="16" t="s">
        <v>9</v>
      </c>
      <c r="C89" s="15" t="s">
        <v>39</v>
      </c>
      <c r="D89" s="15" t="s">
        <v>10</v>
      </c>
      <c r="E89" s="15" t="s">
        <v>30</v>
      </c>
      <c r="F89" s="14" t="str">
        <f>+_xlfn.XLOOKUP(X89,[1]R4!$F:$F,[1]R4!$E:$E)</f>
        <v>AMR - LASTİKLİ LODER - LİEBHERR L550 XP (4)</v>
      </c>
      <c r="G89" s="16" t="s">
        <v>13</v>
      </c>
      <c r="H89" s="16" t="s">
        <v>14</v>
      </c>
      <c r="I89" s="25" t="s">
        <v>24</v>
      </c>
      <c r="J89" s="11"/>
      <c r="K89" s="17">
        <v>45505</v>
      </c>
      <c r="L89" s="18"/>
      <c r="M89" s="11">
        <v>199500</v>
      </c>
      <c r="N89" s="12">
        <v>1</v>
      </c>
      <c r="O89" s="10" t="s">
        <v>139</v>
      </c>
      <c r="P89" s="10" t="s">
        <v>146</v>
      </c>
      <c r="Q89" s="10" t="s">
        <v>68</v>
      </c>
      <c r="R89" s="10" t="s">
        <v>144</v>
      </c>
      <c r="S89" s="10">
        <v>0</v>
      </c>
      <c r="T89" s="10"/>
      <c r="U89" s="10"/>
      <c r="V89" s="12">
        <f>+_xlfn.XLOOKUP(X89,'[2]MAK-List'!$B:$B,'[2]MAK-List'!$C:$C)</f>
        <v>4</v>
      </c>
      <c r="W89" s="10">
        <v>5</v>
      </c>
      <c r="X89" t="str">
        <f>+B89&amp;"-"&amp;C89&amp;"-"&amp;D89&amp;"-"&amp;E89</f>
        <v>01-MK-24-10-1005</v>
      </c>
    </row>
    <row r="90" spans="1:24" ht="16">
      <c r="A90" s="15" t="s">
        <v>163</v>
      </c>
      <c r="B90" s="16" t="s">
        <v>9</v>
      </c>
      <c r="C90" s="15" t="s">
        <v>39</v>
      </c>
      <c r="D90" s="15" t="s">
        <v>10</v>
      </c>
      <c r="E90" s="15" t="s">
        <v>31</v>
      </c>
      <c r="F90" s="14" t="str">
        <f>+_xlfn.XLOOKUP(X90,[1]R4!$F:$F,[1]R4!$E:$E)</f>
        <v>AMR - LASTİKLİ LODER - LİEBHERR L550 XP (5)</v>
      </c>
      <c r="G90" s="16" t="s">
        <v>13</v>
      </c>
      <c r="H90" s="16" t="s">
        <v>14</v>
      </c>
      <c r="I90" s="25" t="s">
        <v>24</v>
      </c>
      <c r="J90" s="11"/>
      <c r="K90" s="17">
        <v>45627</v>
      </c>
      <c r="L90" s="18"/>
      <c r="M90" s="11">
        <v>199500</v>
      </c>
      <c r="N90" s="12">
        <v>1</v>
      </c>
      <c r="O90" s="10" t="s">
        <v>139</v>
      </c>
      <c r="P90" s="10" t="s">
        <v>146</v>
      </c>
      <c r="Q90" s="10" t="s">
        <v>68</v>
      </c>
      <c r="R90" s="10" t="s">
        <v>144</v>
      </c>
      <c r="S90" s="10">
        <v>0</v>
      </c>
      <c r="T90" s="10"/>
      <c r="U90" s="10"/>
      <c r="V90" s="12">
        <f>+_xlfn.XLOOKUP(X90,'[2]MAK-List'!$B:$B,'[2]MAK-List'!$C:$C)</f>
        <v>4</v>
      </c>
      <c r="W90" s="10">
        <v>5</v>
      </c>
      <c r="X90" t="str">
        <f>+B90&amp;"-"&amp;C90&amp;"-"&amp;D90&amp;"-"&amp;E90</f>
        <v>01-MK-24-10-1006</v>
      </c>
    </row>
    <row r="91" spans="1:24" ht="16">
      <c r="A91" s="15" t="s">
        <v>163</v>
      </c>
      <c r="B91" s="16" t="s">
        <v>9</v>
      </c>
      <c r="C91" s="15" t="s">
        <v>39</v>
      </c>
      <c r="D91" s="15" t="s">
        <v>10</v>
      </c>
      <c r="E91" s="15" t="s">
        <v>49</v>
      </c>
      <c r="F91" s="14" t="str">
        <f>+_xlfn.XLOOKUP(X91,[1]R4!$F:$F,[1]R4!$E:$E)</f>
        <v>AMR - LASTİKLİ LODER - LİEBHERR L566 XP (2)</v>
      </c>
      <c r="G91" s="16" t="s">
        <v>13</v>
      </c>
      <c r="H91" s="16" t="s">
        <v>14</v>
      </c>
      <c r="I91" s="25" t="s">
        <v>24</v>
      </c>
      <c r="J91" s="11"/>
      <c r="K91" s="17">
        <v>45474</v>
      </c>
      <c r="L91" s="18"/>
      <c r="M91" s="11">
        <v>273000</v>
      </c>
      <c r="N91" s="12">
        <v>1</v>
      </c>
      <c r="O91" s="10" t="s">
        <v>139</v>
      </c>
      <c r="P91" s="10" t="s">
        <v>146</v>
      </c>
      <c r="Q91" s="10" t="s">
        <v>68</v>
      </c>
      <c r="R91" s="10" t="s">
        <v>144</v>
      </c>
      <c r="S91" s="10">
        <v>0</v>
      </c>
      <c r="T91" s="10"/>
      <c r="U91" s="10"/>
      <c r="V91" s="12">
        <f>+_xlfn.XLOOKUP(X91,'[2]MAK-List'!$B:$B,'[2]MAK-List'!$C:$C)</f>
        <v>5</v>
      </c>
      <c r="W91" s="10">
        <v>5</v>
      </c>
      <c r="X91" t="str">
        <f>+B91&amp;"-"&amp;C91&amp;"-"&amp;D91&amp;"-"&amp;E91</f>
        <v>01-MK-24-10-1007</v>
      </c>
    </row>
    <row r="92" spans="1:24" ht="16">
      <c r="A92" s="15" t="s">
        <v>163</v>
      </c>
      <c r="B92" s="16" t="s">
        <v>9</v>
      </c>
      <c r="C92" s="15" t="s">
        <v>39</v>
      </c>
      <c r="D92" s="15" t="s">
        <v>10</v>
      </c>
      <c r="E92" s="15" t="s">
        <v>50</v>
      </c>
      <c r="F92" s="14" t="str">
        <f>+_xlfn.XLOOKUP(X92,[1]R4!$F:$F,[1]R4!$E:$E)</f>
        <v>AMR - LASTİKLİ LODER - LİEBHERR L566 XP (3)</v>
      </c>
      <c r="G92" s="16" t="s">
        <v>13</v>
      </c>
      <c r="H92" s="16" t="s">
        <v>14</v>
      </c>
      <c r="I92" s="25" t="s">
        <v>24</v>
      </c>
      <c r="J92" s="11"/>
      <c r="K92" s="17">
        <v>45505</v>
      </c>
      <c r="L92" s="18"/>
      <c r="M92" s="11">
        <v>273000</v>
      </c>
      <c r="N92" s="12">
        <v>1</v>
      </c>
      <c r="O92" s="10" t="s">
        <v>139</v>
      </c>
      <c r="P92" s="10" t="s">
        <v>146</v>
      </c>
      <c r="Q92" s="10" t="s">
        <v>68</v>
      </c>
      <c r="R92" s="10" t="s">
        <v>144</v>
      </c>
      <c r="S92" s="10">
        <v>0</v>
      </c>
      <c r="T92" s="10"/>
      <c r="U92" s="10"/>
      <c r="V92" s="12">
        <f>+_xlfn.XLOOKUP(X92,'[2]MAK-List'!$B:$B,'[2]MAK-List'!$C:$C)</f>
        <v>4</v>
      </c>
      <c r="W92" s="10">
        <v>5</v>
      </c>
      <c r="X92" t="str">
        <f>+B92&amp;"-"&amp;C92&amp;"-"&amp;D92&amp;"-"&amp;E92</f>
        <v>01-MK-24-10-1008</v>
      </c>
    </row>
    <row r="93" spans="1:24" ht="16">
      <c r="A93" s="15" t="s">
        <v>163</v>
      </c>
      <c r="B93" s="16" t="s">
        <v>9</v>
      </c>
      <c r="C93" s="15" t="s">
        <v>39</v>
      </c>
      <c r="D93" s="15" t="s">
        <v>10</v>
      </c>
      <c r="E93" s="15" t="s">
        <v>51</v>
      </c>
      <c r="F93" s="14" t="str">
        <f>+_xlfn.XLOOKUP(X93,[1]R4!$F:$F,[1]R4!$E:$E)</f>
        <v>AMR - LASTİKLİ LODER - LİEBHERR L566 XP (4)</v>
      </c>
      <c r="G93" s="16" t="s">
        <v>13</v>
      </c>
      <c r="H93" s="16" t="s">
        <v>14</v>
      </c>
      <c r="I93" s="25" t="s">
        <v>24</v>
      </c>
      <c r="J93" s="11"/>
      <c r="K93" s="17">
        <v>45627</v>
      </c>
      <c r="L93" s="18"/>
      <c r="M93" s="11">
        <v>273000</v>
      </c>
      <c r="N93" s="12">
        <v>1</v>
      </c>
      <c r="O93" s="10" t="s">
        <v>139</v>
      </c>
      <c r="P93" s="10" t="s">
        <v>146</v>
      </c>
      <c r="Q93" s="10" t="s">
        <v>68</v>
      </c>
      <c r="R93" s="10" t="s">
        <v>144</v>
      </c>
      <c r="S93" s="10">
        <v>0</v>
      </c>
      <c r="T93" s="10"/>
      <c r="U93" s="10"/>
      <c r="V93" s="12">
        <f>+_xlfn.XLOOKUP(X93,'[2]MAK-List'!$B:$B,'[2]MAK-List'!$C:$C)</f>
        <v>9</v>
      </c>
      <c r="W93" s="10">
        <v>5</v>
      </c>
      <c r="X93" t="str">
        <f>+B93&amp;"-"&amp;C93&amp;"-"&amp;D93&amp;"-"&amp;E93</f>
        <v>01-MK-24-10-1009</v>
      </c>
    </row>
    <row r="94" spans="1:24" ht="16">
      <c r="A94" s="15" t="s">
        <v>163</v>
      </c>
      <c r="B94" s="16" t="s">
        <v>9</v>
      </c>
      <c r="C94" s="15" t="s">
        <v>39</v>
      </c>
      <c r="D94" s="15" t="s">
        <v>10</v>
      </c>
      <c r="E94" s="15" t="s">
        <v>52</v>
      </c>
      <c r="F94" s="14" t="str">
        <f>+_xlfn.XLOOKUP(X94,[1]R4!$F:$F,[1]R4!$E:$E)</f>
        <v>AMR - LASTİKLİ LODER - LİEBHERR L566 XP (5)</v>
      </c>
      <c r="G94" s="16" t="s">
        <v>13</v>
      </c>
      <c r="H94" s="16" t="s">
        <v>14</v>
      </c>
      <c r="I94" s="25" t="s">
        <v>24</v>
      </c>
      <c r="J94" s="11"/>
      <c r="K94" s="17">
        <v>45261</v>
      </c>
      <c r="L94" s="18"/>
      <c r="M94" s="11">
        <v>273000</v>
      </c>
      <c r="N94" s="12">
        <v>1</v>
      </c>
      <c r="O94" s="10" t="s">
        <v>139</v>
      </c>
      <c r="P94" s="10" t="s">
        <v>146</v>
      </c>
      <c r="Q94" s="10" t="s">
        <v>68</v>
      </c>
      <c r="R94" s="10" t="s">
        <v>143</v>
      </c>
      <c r="S94" s="10">
        <v>0</v>
      </c>
      <c r="T94" s="10"/>
      <c r="U94" s="10"/>
      <c r="V94" s="12">
        <f>+_xlfn.XLOOKUP(X94,'[2]MAK-List'!$B:$B,'[2]MAK-List'!$C:$C)</f>
        <v>1</v>
      </c>
      <c r="W94" s="10">
        <v>5</v>
      </c>
      <c r="X94" t="str">
        <f>+B94&amp;"-"&amp;C94&amp;"-"&amp;D94&amp;"-"&amp;E94</f>
        <v>01-MK-24-10-1010</v>
      </c>
    </row>
    <row r="95" spans="1:24" ht="16">
      <c r="A95" s="15" t="s">
        <v>163</v>
      </c>
      <c r="B95" s="16" t="s">
        <v>9</v>
      </c>
      <c r="C95" s="15" t="s">
        <v>39</v>
      </c>
      <c r="D95" s="15" t="s">
        <v>10</v>
      </c>
      <c r="E95" s="15" t="s">
        <v>53</v>
      </c>
      <c r="F95" s="14" t="str">
        <f>+_xlfn.XLOOKUP(X95,[1]R4!$F:$F,[1]R4!$E:$E)</f>
        <v>AMR - LASTİKLİ LODER - LİEBHERR L566 XP (6) - ÇELİKLER</v>
      </c>
      <c r="G95" s="16" t="s">
        <v>13</v>
      </c>
      <c r="H95" s="16" t="s">
        <v>14</v>
      </c>
      <c r="I95" s="25" t="s">
        <v>24</v>
      </c>
      <c r="J95" s="11"/>
      <c r="K95" s="17">
        <v>45413</v>
      </c>
      <c r="L95" s="18"/>
      <c r="M95" s="47"/>
      <c r="N95" s="12">
        <v>1</v>
      </c>
      <c r="O95" s="10" t="s">
        <v>139</v>
      </c>
      <c r="P95" s="10" t="s">
        <v>146</v>
      </c>
      <c r="Q95" s="10" t="s">
        <v>68</v>
      </c>
      <c r="R95" s="10" t="s">
        <v>145</v>
      </c>
      <c r="S95" s="10">
        <v>0</v>
      </c>
      <c r="T95" s="10"/>
      <c r="U95" s="10"/>
      <c r="V95" s="12">
        <f>+_xlfn.XLOOKUP(X95,'[2]MAK-List'!$B:$B,'[2]MAK-List'!$C:$C)</f>
        <v>2</v>
      </c>
      <c r="W95" s="10">
        <v>5</v>
      </c>
      <c r="X95" t="str">
        <f>+B95&amp;"-"&amp;C95&amp;"-"&amp;D95&amp;"-"&amp;E95</f>
        <v>01-MK-24-10-1011</v>
      </c>
    </row>
    <row r="96" spans="1:24" ht="16">
      <c r="A96" s="15" t="s">
        <v>163</v>
      </c>
      <c r="B96" s="16" t="s">
        <v>9</v>
      </c>
      <c r="C96" s="15" t="s">
        <v>40</v>
      </c>
      <c r="D96" s="15" t="s">
        <v>10</v>
      </c>
      <c r="E96" s="15" t="s">
        <v>12</v>
      </c>
      <c r="F96" s="14" t="str">
        <f>+_xlfn.XLOOKUP(X96,[1]R4!$F:$F,[1]R4!$E:$E)</f>
        <v xml:space="preserve">AMR - BEKO LODER - 4×4 - JCB 4 CX - EŞİT TEKER (1) </v>
      </c>
      <c r="G96" s="16" t="s">
        <v>13</v>
      </c>
      <c r="H96" s="16" t="s">
        <v>14</v>
      </c>
      <c r="I96" s="12" t="s">
        <v>37</v>
      </c>
      <c r="J96" s="11"/>
      <c r="K96" s="17">
        <v>45352</v>
      </c>
      <c r="L96" s="10"/>
      <c r="M96" s="11">
        <v>132000</v>
      </c>
      <c r="N96" s="12">
        <v>1</v>
      </c>
      <c r="O96" s="10" t="s">
        <v>139</v>
      </c>
      <c r="P96" s="10" t="s">
        <v>146</v>
      </c>
      <c r="Q96" s="10" t="s">
        <v>68</v>
      </c>
      <c r="R96" s="10" t="s">
        <v>143</v>
      </c>
      <c r="S96" s="10">
        <v>0</v>
      </c>
      <c r="T96" s="10"/>
      <c r="U96" s="10"/>
      <c r="V96" s="12">
        <f>+_xlfn.XLOOKUP(X96,'[2]MAK-List'!$B:$B,'[2]MAK-List'!$C:$C)</f>
        <v>3</v>
      </c>
      <c r="W96" s="10">
        <v>5</v>
      </c>
      <c r="X96" t="str">
        <f>+B96&amp;"-"&amp;C96&amp;"-"&amp;D96&amp;"-"&amp;E96</f>
        <v>01-MK-25-10-1001</v>
      </c>
    </row>
    <row r="97" spans="1:24" ht="16">
      <c r="A97" s="15" t="s">
        <v>163</v>
      </c>
      <c r="B97" s="16" t="s">
        <v>9</v>
      </c>
      <c r="C97" s="15" t="s">
        <v>40</v>
      </c>
      <c r="D97" s="15" t="s">
        <v>10</v>
      </c>
      <c r="E97" s="15" t="s">
        <v>16</v>
      </c>
      <c r="F97" s="14" t="str">
        <f>+_xlfn.XLOOKUP(X97,[1]R4!$F:$F,[1]R4!$E:$E)</f>
        <v xml:space="preserve">AMR - BEKO LODER - 4×4 - JCB 4 CX - EŞİT TEKER (2) </v>
      </c>
      <c r="G97" s="16" t="s">
        <v>13</v>
      </c>
      <c r="H97" s="16" t="s">
        <v>14</v>
      </c>
      <c r="I97" s="12" t="s">
        <v>37</v>
      </c>
      <c r="J97" s="11"/>
      <c r="K97" s="17">
        <v>45444</v>
      </c>
      <c r="L97" s="10"/>
      <c r="M97" s="11">
        <v>132000</v>
      </c>
      <c r="N97" s="12">
        <v>1</v>
      </c>
      <c r="O97" s="10" t="s">
        <v>139</v>
      </c>
      <c r="P97" s="10" t="s">
        <v>146</v>
      </c>
      <c r="Q97" s="10" t="s">
        <v>68</v>
      </c>
      <c r="R97" s="10" t="s">
        <v>143</v>
      </c>
      <c r="S97" s="10">
        <v>0</v>
      </c>
      <c r="T97" s="10"/>
      <c r="U97" s="10"/>
      <c r="V97" s="12">
        <f>+_xlfn.XLOOKUP(X97,'[2]MAK-List'!$B:$B,'[2]MAK-List'!$C:$C)</f>
        <v>3</v>
      </c>
      <c r="W97" s="10">
        <v>5</v>
      </c>
      <c r="X97" t="str">
        <f>+B97&amp;"-"&amp;C97&amp;"-"&amp;D97&amp;"-"&amp;E97</f>
        <v>01-MK-25-10-1002</v>
      </c>
    </row>
    <row r="98" spans="1:24" ht="16">
      <c r="A98" s="15" t="s">
        <v>163</v>
      </c>
      <c r="B98" s="16" t="s">
        <v>9</v>
      </c>
      <c r="C98" s="15" t="s">
        <v>40</v>
      </c>
      <c r="D98" s="15" t="s">
        <v>10</v>
      </c>
      <c r="E98" s="15" t="s">
        <v>26</v>
      </c>
      <c r="F98" s="14" t="str">
        <f>+_xlfn.XLOOKUP(X98,[1]R4!$F:$F,[1]R4!$E:$E)</f>
        <v xml:space="preserve">AMR - BEKO LODER - 4×4 - JCB 4 CX - EŞİT TEKER (3) </v>
      </c>
      <c r="G98" s="16" t="s">
        <v>13</v>
      </c>
      <c r="H98" s="16" t="s">
        <v>14</v>
      </c>
      <c r="I98" s="12" t="s">
        <v>37</v>
      </c>
      <c r="J98" s="11"/>
      <c r="K98" s="17">
        <v>45717</v>
      </c>
      <c r="L98" s="10"/>
      <c r="M98" s="11">
        <v>132000</v>
      </c>
      <c r="N98" s="12">
        <v>1</v>
      </c>
      <c r="O98" s="10" t="s">
        <v>139</v>
      </c>
      <c r="P98" s="10" t="s">
        <v>146</v>
      </c>
      <c r="Q98" s="10" t="s">
        <v>68</v>
      </c>
      <c r="R98" s="10" t="s">
        <v>143</v>
      </c>
      <c r="S98" s="10">
        <v>0</v>
      </c>
      <c r="T98" s="10"/>
      <c r="U98" s="10"/>
      <c r="V98" s="12">
        <f>+_xlfn.XLOOKUP(X98,'[2]MAK-List'!$B:$B,'[2]MAK-List'!$C:$C)</f>
        <v>6</v>
      </c>
      <c r="W98" s="10">
        <v>5</v>
      </c>
      <c r="X98" t="str">
        <f>+B98&amp;"-"&amp;C98&amp;"-"&amp;D98&amp;"-"&amp;E98</f>
        <v>01-MK-25-10-1003</v>
      </c>
    </row>
    <row r="99" spans="1:24" ht="16">
      <c r="A99" s="15" t="s">
        <v>163</v>
      </c>
      <c r="B99" s="16" t="s">
        <v>9</v>
      </c>
      <c r="C99" s="15" t="s">
        <v>40</v>
      </c>
      <c r="D99" s="15" t="s">
        <v>10</v>
      </c>
      <c r="E99" s="15" t="s">
        <v>29</v>
      </c>
      <c r="F99" s="14" t="str">
        <f>+_xlfn.XLOOKUP(X99,[1]R4!$F:$F,[1]R4!$E:$E)</f>
        <v xml:space="preserve">AMR - BEKO LODER - 4×4 - JCB 4 CX - EŞİT TEKER (4) </v>
      </c>
      <c r="G99" s="16" t="s">
        <v>13</v>
      </c>
      <c r="H99" s="16" t="s">
        <v>14</v>
      </c>
      <c r="I99" s="12" t="s">
        <v>37</v>
      </c>
      <c r="J99" s="11"/>
      <c r="K99" s="17">
        <v>45352</v>
      </c>
      <c r="L99" s="10"/>
      <c r="M99" s="11">
        <v>132000</v>
      </c>
      <c r="N99" s="12">
        <v>1</v>
      </c>
      <c r="O99" s="10" t="s">
        <v>139</v>
      </c>
      <c r="P99" s="10" t="s">
        <v>146</v>
      </c>
      <c r="Q99" s="10" t="s">
        <v>68</v>
      </c>
      <c r="R99" s="10" t="s">
        <v>143</v>
      </c>
      <c r="S99" s="10">
        <v>0</v>
      </c>
      <c r="T99" s="10"/>
      <c r="U99" s="10"/>
      <c r="V99" s="12">
        <f>+_xlfn.XLOOKUP(X99,'[2]MAK-List'!$B:$B,'[2]MAK-List'!$C:$C)</f>
        <v>4</v>
      </c>
      <c r="W99" s="10">
        <v>5</v>
      </c>
      <c r="X99" t="str">
        <f>+B99&amp;"-"&amp;C99&amp;"-"&amp;D99&amp;"-"&amp;E99</f>
        <v>01-MK-25-10-1004</v>
      </c>
    </row>
    <row r="100" spans="1:24" ht="16">
      <c r="A100" s="15" t="s">
        <v>163</v>
      </c>
      <c r="B100" s="16" t="s">
        <v>9</v>
      </c>
      <c r="C100" s="15" t="s">
        <v>41</v>
      </c>
      <c r="D100" s="15" t="s">
        <v>10</v>
      </c>
      <c r="E100" s="15" t="s">
        <v>12</v>
      </c>
      <c r="F100" s="14" t="str">
        <f>+_xlfn.XLOOKUP(X100,[1]R4!$F:$F,[1]R4!$E:$E)</f>
        <v>AMR - KAMYON - FORD - ÖZDEMİRSAN</v>
      </c>
      <c r="G100" s="16" t="s">
        <v>13</v>
      </c>
      <c r="H100" s="16" t="s">
        <v>14</v>
      </c>
      <c r="I100" s="12" t="s">
        <v>15</v>
      </c>
      <c r="J100" s="11"/>
      <c r="K100" s="17">
        <v>45261</v>
      </c>
      <c r="L100" s="10"/>
      <c r="M100" s="11">
        <v>110403</v>
      </c>
      <c r="N100" s="12">
        <v>1</v>
      </c>
      <c r="O100" s="10" t="s">
        <v>139</v>
      </c>
      <c r="P100" s="10" t="s">
        <v>146</v>
      </c>
      <c r="Q100" s="10" t="s">
        <v>150</v>
      </c>
      <c r="R100" s="10" t="s">
        <v>145</v>
      </c>
      <c r="S100" s="10">
        <v>0</v>
      </c>
      <c r="T100" s="10"/>
      <c r="U100" s="10"/>
      <c r="V100" s="12">
        <f>+_xlfn.XLOOKUP(X100,'[2]MAK-List'!$B:$B,'[2]MAK-List'!$C:$C)</f>
        <v>13</v>
      </c>
      <c r="W100" s="10">
        <v>5</v>
      </c>
      <c r="X100" t="str">
        <f>+B100&amp;"-"&amp;C100&amp;"-"&amp;D100&amp;"-"&amp;E100</f>
        <v>01-MK-26-10-1001</v>
      </c>
    </row>
    <row r="101" spans="1:24" ht="16">
      <c r="A101" s="15" t="s">
        <v>163</v>
      </c>
      <c r="B101" s="16" t="s">
        <v>9</v>
      </c>
      <c r="C101" s="15" t="s">
        <v>41</v>
      </c>
      <c r="D101" s="15" t="s">
        <v>10</v>
      </c>
      <c r="E101" s="15" t="s">
        <v>26</v>
      </c>
      <c r="F101" s="14" t="str">
        <f>+_xlfn.XLOOKUP(X101,[1]R4!$F:$F,[1]R4!$E:$E)</f>
        <v>AMR - KAMYON - MAN - KH (1)</v>
      </c>
      <c r="G101" s="16" t="s">
        <v>13</v>
      </c>
      <c r="H101" s="16" t="s">
        <v>14</v>
      </c>
      <c r="I101" s="12" t="s">
        <v>141</v>
      </c>
      <c r="J101" s="11"/>
      <c r="K101" s="17">
        <v>45383</v>
      </c>
      <c r="L101" s="10"/>
      <c r="M101" s="11">
        <v>154875</v>
      </c>
      <c r="N101" s="12">
        <v>1</v>
      </c>
      <c r="O101" s="10" t="s">
        <v>139</v>
      </c>
      <c r="P101" s="10" t="s">
        <v>146</v>
      </c>
      <c r="Q101" s="10" t="s">
        <v>150</v>
      </c>
      <c r="R101" s="10" t="s">
        <v>145</v>
      </c>
      <c r="S101" s="10">
        <v>0</v>
      </c>
      <c r="T101" s="10"/>
      <c r="U101" s="10"/>
      <c r="V101" s="12">
        <f>+_xlfn.XLOOKUP(X101,'[2]MAK-List'!$B:$B,'[2]MAK-List'!$C:$C)</f>
        <v>30</v>
      </c>
      <c r="W101" s="10">
        <v>5</v>
      </c>
      <c r="X101" t="str">
        <f>+B101&amp;"-"&amp;C101&amp;"-"&amp;D101&amp;"-"&amp;E101</f>
        <v>01-MK-26-10-1003</v>
      </c>
    </row>
    <row r="102" spans="1:24" ht="16">
      <c r="A102" s="15" t="s">
        <v>163</v>
      </c>
      <c r="B102" s="16" t="s">
        <v>9</v>
      </c>
      <c r="C102" s="15" t="s">
        <v>41</v>
      </c>
      <c r="D102" s="15" t="s">
        <v>10</v>
      </c>
      <c r="E102" s="15" t="s">
        <v>50</v>
      </c>
      <c r="F102" s="14" t="str">
        <f>+_xlfn.XLOOKUP(X102,[1]R4!$F:$F,[1]R4!$E:$E)</f>
        <v>AMR - KAMYON - MAN - KH (2)</v>
      </c>
      <c r="G102" s="16" t="s">
        <v>13</v>
      </c>
      <c r="H102" s="16" t="s">
        <v>14</v>
      </c>
      <c r="I102" s="12" t="s">
        <v>141</v>
      </c>
      <c r="J102" s="11"/>
      <c r="K102" s="17">
        <v>45413</v>
      </c>
      <c r="L102" s="10"/>
      <c r="M102" s="11">
        <v>154875</v>
      </c>
      <c r="N102" s="12">
        <v>1</v>
      </c>
      <c r="O102" s="10" t="s">
        <v>139</v>
      </c>
      <c r="P102" s="10" t="s">
        <v>146</v>
      </c>
      <c r="Q102" s="10" t="s">
        <v>150</v>
      </c>
      <c r="R102" s="10" t="s">
        <v>145</v>
      </c>
      <c r="S102" s="10">
        <v>0</v>
      </c>
      <c r="T102" s="10"/>
      <c r="U102" s="10"/>
      <c r="V102" s="12">
        <f>+_xlfn.XLOOKUP(X102,'[2]MAK-List'!$B:$B,'[2]MAK-List'!$C:$C)</f>
        <v>42</v>
      </c>
      <c r="W102" s="10">
        <v>5</v>
      </c>
      <c r="X102" t="str">
        <f>+B102&amp;"-"&amp;C102&amp;"-"&amp;D102&amp;"-"&amp;E102</f>
        <v>01-MK-26-10-1008</v>
      </c>
    </row>
    <row r="103" spans="1:24" ht="16">
      <c r="A103" s="15" t="s">
        <v>163</v>
      </c>
      <c r="B103" s="16" t="s">
        <v>9</v>
      </c>
      <c r="C103" s="15" t="s">
        <v>41</v>
      </c>
      <c r="D103" s="15" t="s">
        <v>10</v>
      </c>
      <c r="E103" s="15" t="s">
        <v>51</v>
      </c>
      <c r="F103" s="14" t="str">
        <f>+_xlfn.XLOOKUP(X103,[1]R4!$F:$F,[1]R4!$E:$E)</f>
        <v>AMR - KAMYON - MAN - KH (3)</v>
      </c>
      <c r="G103" s="16" t="s">
        <v>13</v>
      </c>
      <c r="H103" s="16" t="s">
        <v>14</v>
      </c>
      <c r="I103" s="12" t="s">
        <v>141</v>
      </c>
      <c r="J103" s="11"/>
      <c r="K103" s="17">
        <v>45505</v>
      </c>
      <c r="L103" s="10"/>
      <c r="M103" s="11">
        <v>154875</v>
      </c>
      <c r="N103" s="12">
        <v>1</v>
      </c>
      <c r="O103" s="10" t="s">
        <v>139</v>
      </c>
      <c r="P103" s="10" t="s">
        <v>146</v>
      </c>
      <c r="Q103" s="10" t="s">
        <v>150</v>
      </c>
      <c r="R103" s="10" t="s">
        <v>145</v>
      </c>
      <c r="S103" s="10">
        <v>0</v>
      </c>
      <c r="T103" s="10"/>
      <c r="U103" s="10"/>
      <c r="V103" s="12">
        <f>+_xlfn.XLOOKUP(X103,'[2]MAK-List'!$B:$B,'[2]MAK-List'!$C:$C)</f>
        <v>24</v>
      </c>
      <c r="W103" s="10">
        <v>5</v>
      </c>
      <c r="X103" t="str">
        <f>+B103&amp;"-"&amp;C103&amp;"-"&amp;D103&amp;"-"&amp;E103</f>
        <v>01-MK-26-10-1009</v>
      </c>
    </row>
    <row r="104" spans="1:24" ht="16">
      <c r="A104" s="15" t="s">
        <v>163</v>
      </c>
      <c r="B104" s="16" t="s">
        <v>9</v>
      </c>
      <c r="C104" s="15" t="s">
        <v>41</v>
      </c>
      <c r="D104" s="15" t="s">
        <v>10</v>
      </c>
      <c r="E104" s="15" t="s">
        <v>52</v>
      </c>
      <c r="F104" s="14" t="str">
        <f>+_xlfn.XLOOKUP(X104,[1]R4!$F:$F,[1]R4!$E:$E)</f>
        <v>AMR - KAMYON - MAN - KH (4)</v>
      </c>
      <c r="G104" s="16" t="s">
        <v>13</v>
      </c>
      <c r="H104" s="16" t="s">
        <v>14</v>
      </c>
      <c r="I104" s="12" t="s">
        <v>141</v>
      </c>
      <c r="J104" s="11"/>
      <c r="K104" s="17">
        <v>45536</v>
      </c>
      <c r="L104" s="10"/>
      <c r="M104" s="11">
        <v>154875</v>
      </c>
      <c r="N104" s="12">
        <v>1</v>
      </c>
      <c r="O104" s="10" t="s">
        <v>139</v>
      </c>
      <c r="P104" s="10" t="s">
        <v>146</v>
      </c>
      <c r="Q104" s="10" t="s">
        <v>150</v>
      </c>
      <c r="R104" s="10" t="s">
        <v>145</v>
      </c>
      <c r="S104" s="10">
        <v>0</v>
      </c>
      <c r="T104" s="10"/>
      <c r="U104" s="10"/>
      <c r="V104" s="12">
        <f>+_xlfn.XLOOKUP(X104,'[2]MAK-List'!$B:$B,'[2]MAK-List'!$C:$C)</f>
        <v>36</v>
      </c>
      <c r="W104" s="10">
        <v>5</v>
      </c>
      <c r="X104" t="str">
        <f>+B104&amp;"-"&amp;C104&amp;"-"&amp;D104&amp;"-"&amp;E104</f>
        <v>01-MK-26-10-1010</v>
      </c>
    </row>
    <row r="105" spans="1:24" ht="16">
      <c r="A105" s="15" t="s">
        <v>163</v>
      </c>
      <c r="B105" s="16" t="s">
        <v>9</v>
      </c>
      <c r="C105" s="15" t="s">
        <v>41</v>
      </c>
      <c r="D105" s="15" t="s">
        <v>10</v>
      </c>
      <c r="E105" s="15" t="s">
        <v>53</v>
      </c>
      <c r="F105" s="14" t="str">
        <f>+_xlfn.XLOOKUP(X105,[1]R4!$F:$F,[1]R4!$E:$E)</f>
        <v>AMR - KAMYON - MAN - KH (5)</v>
      </c>
      <c r="G105" s="16" t="s">
        <v>13</v>
      </c>
      <c r="H105" s="16" t="s">
        <v>14</v>
      </c>
      <c r="I105" s="12" t="s">
        <v>141</v>
      </c>
      <c r="J105" s="11"/>
      <c r="K105" s="17">
        <v>45931</v>
      </c>
      <c r="L105" s="10"/>
      <c r="M105" s="11">
        <v>154875</v>
      </c>
      <c r="N105" s="12">
        <v>1</v>
      </c>
      <c r="O105" s="10" t="s">
        <v>139</v>
      </c>
      <c r="P105" s="10" t="s">
        <v>146</v>
      </c>
      <c r="Q105" s="10" t="s">
        <v>150</v>
      </c>
      <c r="R105" s="10" t="s">
        <v>145</v>
      </c>
      <c r="S105" s="10">
        <v>0</v>
      </c>
      <c r="T105" s="10"/>
      <c r="U105" s="10"/>
      <c r="V105" s="12">
        <f>+_xlfn.XLOOKUP(X105,'[2]MAK-List'!$B:$B,'[2]MAK-List'!$C:$C)</f>
        <v>20</v>
      </c>
      <c r="W105" s="10">
        <v>5</v>
      </c>
      <c r="X105" t="str">
        <f>+B105&amp;"-"&amp;C105&amp;"-"&amp;D105&amp;"-"&amp;E105</f>
        <v>01-MK-26-10-1011</v>
      </c>
    </row>
    <row r="106" spans="1:24" ht="16">
      <c r="A106" s="15" t="s">
        <v>163</v>
      </c>
      <c r="B106" s="16" t="s">
        <v>9</v>
      </c>
      <c r="C106" s="15" t="s">
        <v>41</v>
      </c>
      <c r="D106" s="15" t="s">
        <v>10</v>
      </c>
      <c r="E106" s="15" t="s">
        <v>54</v>
      </c>
      <c r="F106" s="14" t="str">
        <f>+_xlfn.XLOOKUP(X106,[1]R4!$F:$F,[1]R4!$E:$E)</f>
        <v>AMR - KAMYON - MAN - KH (6)</v>
      </c>
      <c r="G106" s="16" t="s">
        <v>13</v>
      </c>
      <c r="H106" s="16" t="s">
        <v>14</v>
      </c>
      <c r="I106" s="12" t="s">
        <v>141</v>
      </c>
      <c r="J106" s="11"/>
      <c r="K106" s="17">
        <v>45658</v>
      </c>
      <c r="L106" s="10"/>
      <c r="M106" s="11">
        <v>154875</v>
      </c>
      <c r="N106" s="12">
        <v>1</v>
      </c>
      <c r="O106" s="10" t="s">
        <v>139</v>
      </c>
      <c r="P106" s="10" t="s">
        <v>146</v>
      </c>
      <c r="Q106" s="10" t="s">
        <v>150</v>
      </c>
      <c r="R106" s="10" t="s">
        <v>145</v>
      </c>
      <c r="S106" s="10">
        <v>0</v>
      </c>
      <c r="T106" s="10"/>
      <c r="U106" s="10"/>
      <c r="V106" s="12">
        <f>+_xlfn.XLOOKUP(X106,'[2]MAK-List'!$B:$B,'[2]MAK-List'!$C:$C)</f>
        <v>10</v>
      </c>
      <c r="W106" s="10">
        <v>5</v>
      </c>
      <c r="X106" t="str">
        <f>+B106&amp;"-"&amp;C106&amp;"-"&amp;D106&amp;"-"&amp;E106</f>
        <v>01-MK-26-10-1012</v>
      </c>
    </row>
    <row r="107" spans="1:24" ht="16">
      <c r="A107" s="15" t="s">
        <v>163</v>
      </c>
      <c r="B107" s="16" t="s">
        <v>9</v>
      </c>
      <c r="C107" s="15" t="s">
        <v>41</v>
      </c>
      <c r="D107" s="15" t="s">
        <v>10</v>
      </c>
      <c r="E107" s="15" t="s">
        <v>71</v>
      </c>
      <c r="F107" s="14" t="str">
        <f>+_xlfn.XLOOKUP(X107,[1]R4!$F:$F,[1]R4!$E:$E)</f>
        <v>AMR - KAMYON - MAN - KH (7)</v>
      </c>
      <c r="G107" s="16" t="s">
        <v>13</v>
      </c>
      <c r="H107" s="16" t="s">
        <v>14</v>
      </c>
      <c r="I107" s="12" t="s">
        <v>141</v>
      </c>
      <c r="J107" s="11"/>
      <c r="K107" s="17">
        <v>45689</v>
      </c>
      <c r="L107" s="10"/>
      <c r="M107" s="11">
        <v>154875</v>
      </c>
      <c r="N107" s="12">
        <v>1</v>
      </c>
      <c r="O107" s="10" t="s">
        <v>139</v>
      </c>
      <c r="P107" s="10" t="s">
        <v>146</v>
      </c>
      <c r="Q107" s="10" t="s">
        <v>150</v>
      </c>
      <c r="R107" s="10" t="s">
        <v>145</v>
      </c>
      <c r="S107" s="10">
        <v>0</v>
      </c>
      <c r="T107" s="10"/>
      <c r="U107" s="10"/>
      <c r="V107" s="12">
        <f>+_xlfn.XLOOKUP(X107,'[2]MAK-List'!$B:$B,'[2]MAK-List'!$C:$C)</f>
        <v>10</v>
      </c>
      <c r="W107" s="10">
        <v>5</v>
      </c>
      <c r="X107" t="str">
        <f>+B107&amp;"-"&amp;C107&amp;"-"&amp;D107&amp;"-"&amp;E107</f>
        <v>01-MK-26-10-1013</v>
      </c>
    </row>
    <row r="108" spans="1:24" ht="16">
      <c r="A108" s="15" t="s">
        <v>163</v>
      </c>
      <c r="B108" s="16" t="s">
        <v>9</v>
      </c>
      <c r="C108" s="15" t="s">
        <v>41</v>
      </c>
      <c r="D108" s="15" t="s">
        <v>10</v>
      </c>
      <c r="E108" s="15" t="s">
        <v>73</v>
      </c>
      <c r="F108" s="14" t="str">
        <f>+_xlfn.XLOOKUP(X108,[1]R4!$F:$F,[1]R4!$E:$E)</f>
        <v>AMR - KAMYON - MAN - KH (8)</v>
      </c>
      <c r="G108" s="16" t="s">
        <v>13</v>
      </c>
      <c r="H108" s="16" t="s">
        <v>14</v>
      </c>
      <c r="I108" s="12" t="s">
        <v>141</v>
      </c>
      <c r="J108" s="11"/>
      <c r="K108" s="17">
        <v>45717</v>
      </c>
      <c r="L108" s="10"/>
      <c r="M108" s="11">
        <v>154875</v>
      </c>
      <c r="N108" s="12">
        <v>1</v>
      </c>
      <c r="O108" s="10" t="s">
        <v>139</v>
      </c>
      <c r="P108" s="10" t="s">
        <v>146</v>
      </c>
      <c r="Q108" s="10" t="s">
        <v>150</v>
      </c>
      <c r="R108" s="10" t="s">
        <v>145</v>
      </c>
      <c r="S108" s="10">
        <v>0</v>
      </c>
      <c r="T108" s="10"/>
      <c r="U108" s="10"/>
      <c r="V108" s="12">
        <f>+_xlfn.XLOOKUP(X108,'[2]MAK-List'!$B:$B,'[2]MAK-List'!$C:$C)</f>
        <v>10</v>
      </c>
      <c r="W108" s="10">
        <v>5</v>
      </c>
      <c r="X108" t="str">
        <f>+B108&amp;"-"&amp;C108&amp;"-"&amp;D108&amp;"-"&amp;E108</f>
        <v>01-MK-26-10-1014</v>
      </c>
    </row>
    <row r="109" spans="1:24" ht="16">
      <c r="A109" s="15" t="s">
        <v>163</v>
      </c>
      <c r="B109" s="16" t="s">
        <v>9</v>
      </c>
      <c r="C109" s="15" t="s">
        <v>41</v>
      </c>
      <c r="D109" s="15" t="s">
        <v>10</v>
      </c>
      <c r="E109" s="15" t="s">
        <v>75</v>
      </c>
      <c r="F109" s="14" t="str">
        <f>+_xlfn.XLOOKUP(X109,[1]R4!$F:$F,[1]R4!$E:$E)</f>
        <v>AMR - KAMYON - MAN - KH (9)</v>
      </c>
      <c r="G109" s="16" t="s">
        <v>13</v>
      </c>
      <c r="H109" s="16" t="s">
        <v>14</v>
      </c>
      <c r="I109" s="12" t="s">
        <v>141</v>
      </c>
      <c r="J109" s="11"/>
      <c r="K109" s="17">
        <v>45383</v>
      </c>
      <c r="L109" s="10"/>
      <c r="M109" s="11">
        <v>154875</v>
      </c>
      <c r="N109" s="12">
        <v>1</v>
      </c>
      <c r="O109" s="10" t="s">
        <v>139</v>
      </c>
      <c r="P109" s="10" t="s">
        <v>146</v>
      </c>
      <c r="Q109" s="10" t="s">
        <v>150</v>
      </c>
      <c r="R109" s="10" t="s">
        <v>145</v>
      </c>
      <c r="S109" s="10">
        <v>0</v>
      </c>
      <c r="T109" s="10"/>
      <c r="U109" s="10"/>
      <c r="V109" s="12">
        <f>+_xlfn.XLOOKUP(X109,'[2]MAK-List'!$B:$B,'[2]MAK-List'!$C:$C)</f>
        <v>10</v>
      </c>
      <c r="W109" s="10">
        <v>5</v>
      </c>
      <c r="X109" t="str">
        <f>+B109&amp;"-"&amp;C109&amp;"-"&amp;D109&amp;"-"&amp;E109</f>
        <v>01-MK-26-10-1015</v>
      </c>
    </row>
    <row r="110" spans="1:24" ht="16">
      <c r="A110" s="15" t="s">
        <v>163</v>
      </c>
      <c r="B110" s="16" t="s">
        <v>9</v>
      </c>
      <c r="C110" s="9" t="s">
        <v>42</v>
      </c>
      <c r="D110" s="15" t="s">
        <v>10</v>
      </c>
      <c r="E110" s="15" t="s">
        <v>12</v>
      </c>
      <c r="F110" s="14" t="str">
        <f>+_xlfn.XLOOKUP(X110,[1]R4!$F:$F,[1]R4!$E:$E)</f>
        <v>AMR - TRANSMİKSER - ÜSTYAPI DAHİL - 12 M³ - FORD (1)</v>
      </c>
      <c r="G110" s="16" t="s">
        <v>13</v>
      </c>
      <c r="H110" s="16" t="s">
        <v>14</v>
      </c>
      <c r="I110" s="12" t="s">
        <v>15</v>
      </c>
      <c r="J110" s="11"/>
      <c r="K110" s="17">
        <v>45261</v>
      </c>
      <c r="L110" s="10"/>
      <c r="M110" s="11">
        <v>105968</v>
      </c>
      <c r="N110" s="12">
        <v>1</v>
      </c>
      <c r="O110" s="10" t="s">
        <v>139</v>
      </c>
      <c r="P110" s="10" t="s">
        <v>146</v>
      </c>
      <c r="Q110" s="10" t="s">
        <v>150</v>
      </c>
      <c r="R110" s="10" t="s">
        <v>145</v>
      </c>
      <c r="S110" s="10">
        <v>0</v>
      </c>
      <c r="T110" s="10"/>
      <c r="U110" s="10"/>
      <c r="V110" s="12">
        <f>+_xlfn.XLOOKUP(X110,'[2]MAK-List'!$B:$B,'[2]MAK-List'!$C:$C)</f>
        <v>5</v>
      </c>
      <c r="W110" s="10">
        <v>5</v>
      </c>
      <c r="X110" t="str">
        <f>+B110&amp;"-"&amp;C110&amp;"-"&amp;D110&amp;"-"&amp;E110</f>
        <v>01-MK-27-10-1001</v>
      </c>
    </row>
    <row r="111" spans="1:24" ht="16">
      <c r="A111" s="15" t="s">
        <v>163</v>
      </c>
      <c r="B111" s="16" t="s">
        <v>9</v>
      </c>
      <c r="C111" s="9" t="s">
        <v>42</v>
      </c>
      <c r="D111" s="15" t="s">
        <v>10</v>
      </c>
      <c r="E111" s="15" t="s">
        <v>31</v>
      </c>
      <c r="F111" s="14" t="str">
        <f>+_xlfn.XLOOKUP(X111,[1]R4!$F:$F,[1]R4!$E:$E)</f>
        <v>AMR - TRANSMİKSER - ÜSTYAPI DAHİL - 12 M³ - FORD (2)</v>
      </c>
      <c r="G111" s="16" t="s">
        <v>13</v>
      </c>
      <c r="H111" s="16" t="s">
        <v>14</v>
      </c>
      <c r="I111" s="12" t="s">
        <v>15</v>
      </c>
      <c r="J111" s="11"/>
      <c r="K111" s="17">
        <v>45383</v>
      </c>
      <c r="L111" s="10"/>
      <c r="M111" s="11">
        <v>110113</v>
      </c>
      <c r="N111" s="12">
        <v>1</v>
      </c>
      <c r="O111" s="10" t="s">
        <v>139</v>
      </c>
      <c r="P111" s="10" t="s">
        <v>146</v>
      </c>
      <c r="Q111" s="10" t="s">
        <v>150</v>
      </c>
      <c r="R111" s="10" t="s">
        <v>145</v>
      </c>
      <c r="S111" s="10">
        <v>0</v>
      </c>
      <c r="T111" s="10"/>
      <c r="U111" s="10"/>
      <c r="V111" s="12">
        <f>+_xlfn.XLOOKUP(X111,'[2]MAK-List'!$B:$B,'[2]MAK-List'!$C:$C)</f>
        <v>10</v>
      </c>
      <c r="W111" s="10">
        <v>5</v>
      </c>
      <c r="X111" t="str">
        <f>+B111&amp;"-"&amp;C111&amp;"-"&amp;D111&amp;"-"&amp;E111</f>
        <v>01-MK-27-10-1006</v>
      </c>
    </row>
    <row r="112" spans="1:24" ht="16">
      <c r="A112" s="15" t="s">
        <v>163</v>
      </c>
      <c r="B112" s="16" t="s">
        <v>9</v>
      </c>
      <c r="C112" s="9" t="s">
        <v>42</v>
      </c>
      <c r="D112" s="15" t="s">
        <v>10</v>
      </c>
      <c r="E112" s="15" t="s">
        <v>49</v>
      </c>
      <c r="F112" s="14" t="str">
        <f>+_xlfn.XLOOKUP(X112,[1]R4!$F:$F,[1]R4!$E:$E)</f>
        <v>AMR - TRANSMİKSER - ÜSTYAPI DAHİL - 12 M³ - FORD (3)</v>
      </c>
      <c r="G112" s="16" t="s">
        <v>13</v>
      </c>
      <c r="H112" s="16" t="s">
        <v>14</v>
      </c>
      <c r="I112" s="12" t="s">
        <v>15</v>
      </c>
      <c r="J112" s="11"/>
      <c r="K112" s="17">
        <v>45413</v>
      </c>
      <c r="L112" s="10"/>
      <c r="M112" s="11">
        <v>110113</v>
      </c>
      <c r="N112" s="12">
        <v>1</v>
      </c>
      <c r="O112" s="10" t="s">
        <v>139</v>
      </c>
      <c r="P112" s="10" t="s">
        <v>146</v>
      </c>
      <c r="Q112" s="10" t="s">
        <v>150</v>
      </c>
      <c r="R112" s="10" t="s">
        <v>145</v>
      </c>
      <c r="S112" s="10">
        <v>0</v>
      </c>
      <c r="T112" s="10"/>
      <c r="U112" s="10"/>
      <c r="V112" s="12">
        <f>+_xlfn.XLOOKUP(X112,'[2]MAK-List'!$B:$B,'[2]MAK-List'!$C:$C)</f>
        <v>10</v>
      </c>
      <c r="W112" s="10">
        <v>5</v>
      </c>
      <c r="X112" t="str">
        <f>+B112&amp;"-"&amp;C112&amp;"-"&amp;D112&amp;"-"&amp;E112</f>
        <v>01-MK-27-10-1007</v>
      </c>
    </row>
    <row r="113" spans="1:24" ht="16">
      <c r="A113" s="15" t="s">
        <v>163</v>
      </c>
      <c r="B113" s="16" t="s">
        <v>9</v>
      </c>
      <c r="C113" s="9" t="s">
        <v>42</v>
      </c>
      <c r="D113" s="15" t="s">
        <v>10</v>
      </c>
      <c r="E113" s="15" t="s">
        <v>50</v>
      </c>
      <c r="F113" s="14" t="str">
        <f>+_xlfn.XLOOKUP(X113,[1]R4!$F:$F,[1]R4!$E:$E)</f>
        <v>AMR - TRANSMİKSER - ÜSTYAPI DAHİL - 12 M³ - FORD (4)</v>
      </c>
      <c r="G113" s="16" t="s">
        <v>13</v>
      </c>
      <c r="H113" s="16" t="s">
        <v>14</v>
      </c>
      <c r="I113" s="12" t="s">
        <v>15</v>
      </c>
      <c r="J113" s="11"/>
      <c r="K113" s="17">
        <v>45566</v>
      </c>
      <c r="L113" s="10"/>
      <c r="M113" s="11">
        <v>161667</v>
      </c>
      <c r="N113" s="12">
        <v>1</v>
      </c>
      <c r="O113" s="10" t="s">
        <v>139</v>
      </c>
      <c r="P113" s="10" t="s">
        <v>146</v>
      </c>
      <c r="Q113" s="10" t="s">
        <v>150</v>
      </c>
      <c r="R113" s="10" t="s">
        <v>145</v>
      </c>
      <c r="S113" s="10">
        <v>0</v>
      </c>
      <c r="T113" s="10"/>
      <c r="U113" s="10"/>
      <c r="V113" s="12">
        <f>+_xlfn.XLOOKUP(X113,'[2]MAK-List'!$B:$B,'[2]MAK-List'!$C:$C)</f>
        <v>10</v>
      </c>
      <c r="W113" s="10">
        <v>5</v>
      </c>
      <c r="X113" t="str">
        <f>+B113&amp;"-"&amp;C113&amp;"-"&amp;D113&amp;"-"&amp;E113</f>
        <v>01-MK-27-10-1008</v>
      </c>
    </row>
    <row r="114" spans="1:24" ht="16">
      <c r="A114" s="15" t="s">
        <v>163</v>
      </c>
      <c r="B114" s="16" t="s">
        <v>9</v>
      </c>
      <c r="C114" s="9" t="s">
        <v>43</v>
      </c>
      <c r="D114" s="15" t="s">
        <v>10</v>
      </c>
      <c r="E114" s="15" t="s">
        <v>12</v>
      </c>
      <c r="F114" s="14" t="str">
        <f>+_xlfn.XLOOKUP(X114,[1]R4!$F:$F,[1]R4!$E:$E)</f>
        <v>AMR - GREYDER - CAT 150 (1)</v>
      </c>
      <c r="G114" s="16" t="s">
        <v>13</v>
      </c>
      <c r="H114" s="16" t="s">
        <v>14</v>
      </c>
      <c r="I114" s="12" t="s">
        <v>15</v>
      </c>
      <c r="J114" s="11"/>
      <c r="K114" s="17">
        <v>45261</v>
      </c>
      <c r="L114" s="10"/>
      <c r="M114" s="11">
        <v>325000</v>
      </c>
      <c r="N114" s="12">
        <v>1</v>
      </c>
      <c r="O114" s="10" t="s">
        <v>139</v>
      </c>
      <c r="P114" s="10" t="s">
        <v>146</v>
      </c>
      <c r="Q114" s="10" t="s">
        <v>69</v>
      </c>
      <c r="R114" s="10" t="s">
        <v>143</v>
      </c>
      <c r="S114" s="10">
        <v>0</v>
      </c>
      <c r="T114" s="10"/>
      <c r="U114" s="10"/>
      <c r="V114" s="12">
        <f>+_xlfn.XLOOKUP(X114,'[2]MAK-List'!$B:$B,'[2]MAK-List'!$C:$C)</f>
        <v>1</v>
      </c>
      <c r="W114" s="10">
        <v>5</v>
      </c>
      <c r="X114" t="str">
        <f>+B114&amp;"-"&amp;C114&amp;"-"&amp;D114&amp;"-"&amp;E114</f>
        <v>01-MK-28-10-1001</v>
      </c>
    </row>
    <row r="115" spans="1:24" ht="16">
      <c r="A115" s="15" t="s">
        <v>163</v>
      </c>
      <c r="B115" s="16" t="s">
        <v>9</v>
      </c>
      <c r="C115" s="9" t="s">
        <v>43</v>
      </c>
      <c r="D115" s="15" t="s">
        <v>10</v>
      </c>
      <c r="E115" s="15" t="s">
        <v>26</v>
      </c>
      <c r="F115" s="14" t="str">
        <f>+_xlfn.XLOOKUP(X115,[1]R4!$F:$F,[1]R4!$E:$E)</f>
        <v>AMR - GREYDER - CAT 150 (2)</v>
      </c>
      <c r="G115" s="16" t="s">
        <v>13</v>
      </c>
      <c r="H115" s="16" t="s">
        <v>14</v>
      </c>
      <c r="I115" s="12" t="s">
        <v>15</v>
      </c>
      <c r="J115" s="11"/>
      <c r="K115" s="17">
        <v>45323</v>
      </c>
      <c r="L115" s="10"/>
      <c r="M115" s="11">
        <v>325000</v>
      </c>
      <c r="N115" s="12">
        <v>1</v>
      </c>
      <c r="O115" s="10" t="s">
        <v>139</v>
      </c>
      <c r="P115" s="10" t="s">
        <v>146</v>
      </c>
      <c r="Q115" s="10" t="s">
        <v>69</v>
      </c>
      <c r="R115" s="10" t="s">
        <v>143</v>
      </c>
      <c r="S115" s="10">
        <v>0</v>
      </c>
      <c r="T115" s="10"/>
      <c r="U115" s="10"/>
      <c r="V115" s="12">
        <f>+_xlfn.XLOOKUP(X115,'[2]MAK-List'!$B:$B,'[2]MAK-List'!$C:$C)</f>
        <v>1</v>
      </c>
      <c r="W115" s="10">
        <v>5</v>
      </c>
      <c r="X115" t="str">
        <f>+B115&amp;"-"&amp;C115&amp;"-"&amp;D115&amp;"-"&amp;E115</f>
        <v>01-MK-28-10-1003</v>
      </c>
    </row>
    <row r="116" spans="1:24" ht="16">
      <c r="A116" s="15" t="s">
        <v>163</v>
      </c>
      <c r="B116" s="16" t="s">
        <v>9</v>
      </c>
      <c r="C116" s="9" t="s">
        <v>43</v>
      </c>
      <c r="D116" s="15" t="s">
        <v>10</v>
      </c>
      <c r="E116" s="15" t="s">
        <v>29</v>
      </c>
      <c r="F116" s="14" t="str">
        <f>+_xlfn.XLOOKUP(X116,[1]R4!$F:$F,[1]R4!$E:$E)</f>
        <v>AMR - GREYDER - CAT 150 (3)</v>
      </c>
      <c r="G116" s="16" t="s">
        <v>13</v>
      </c>
      <c r="H116" s="16" t="s">
        <v>14</v>
      </c>
      <c r="I116" s="12" t="s">
        <v>15</v>
      </c>
      <c r="J116" s="11"/>
      <c r="K116" s="17">
        <v>45536</v>
      </c>
      <c r="L116" s="10"/>
      <c r="M116" s="11">
        <v>325000</v>
      </c>
      <c r="N116" s="12">
        <v>1</v>
      </c>
      <c r="O116" s="10" t="s">
        <v>139</v>
      </c>
      <c r="P116" s="10" t="s">
        <v>146</v>
      </c>
      <c r="Q116" s="10" t="s">
        <v>69</v>
      </c>
      <c r="R116" s="10" t="s">
        <v>144</v>
      </c>
      <c r="S116" s="10">
        <v>0</v>
      </c>
      <c r="T116" s="10"/>
      <c r="U116" s="10"/>
      <c r="V116" s="12">
        <f>+_xlfn.XLOOKUP(X116,'[2]MAK-List'!$B:$B,'[2]MAK-List'!$C:$C)</f>
        <v>2</v>
      </c>
      <c r="W116" s="10">
        <v>5</v>
      </c>
      <c r="X116" t="str">
        <f>+B116&amp;"-"&amp;C116&amp;"-"&amp;D116&amp;"-"&amp;E116</f>
        <v>01-MK-28-10-1004</v>
      </c>
    </row>
    <row r="117" spans="1:24" ht="16">
      <c r="A117" s="15" t="s">
        <v>163</v>
      </c>
      <c r="B117" s="16" t="s">
        <v>9</v>
      </c>
      <c r="C117" s="9" t="s">
        <v>43</v>
      </c>
      <c r="D117" s="15" t="s">
        <v>10</v>
      </c>
      <c r="E117" s="15" t="s">
        <v>30</v>
      </c>
      <c r="F117" s="14" t="str">
        <f>+_xlfn.XLOOKUP(X117,[1]R4!$F:$F,[1]R4!$E:$E)</f>
        <v>AMR - GREYDER - CAT 150 (4)</v>
      </c>
      <c r="G117" s="16" t="s">
        <v>13</v>
      </c>
      <c r="H117" s="16" t="s">
        <v>14</v>
      </c>
      <c r="I117" s="12" t="s">
        <v>15</v>
      </c>
      <c r="J117" s="11"/>
      <c r="K117" s="17">
        <v>45597</v>
      </c>
      <c r="L117" s="10"/>
      <c r="M117" s="11">
        <v>325000</v>
      </c>
      <c r="N117" s="12">
        <v>1</v>
      </c>
      <c r="O117" s="10" t="s">
        <v>139</v>
      </c>
      <c r="P117" s="10" t="s">
        <v>146</v>
      </c>
      <c r="Q117" s="10" t="s">
        <v>69</v>
      </c>
      <c r="R117" s="10" t="s">
        <v>144</v>
      </c>
      <c r="S117" s="10">
        <v>0</v>
      </c>
      <c r="T117" s="10"/>
      <c r="U117" s="10"/>
      <c r="V117" s="12">
        <f>+_xlfn.XLOOKUP(X117,'[2]MAK-List'!$B:$B,'[2]MAK-List'!$C:$C)</f>
        <v>2</v>
      </c>
      <c r="W117" s="10">
        <v>5</v>
      </c>
      <c r="X117" t="str">
        <f>+B117&amp;"-"&amp;C117&amp;"-"&amp;D117&amp;"-"&amp;E117</f>
        <v>01-MK-28-10-1005</v>
      </c>
    </row>
    <row r="118" spans="1:24" ht="16">
      <c r="A118" s="15" t="s">
        <v>163</v>
      </c>
      <c r="B118" s="16" t="s">
        <v>9</v>
      </c>
      <c r="C118" s="9" t="s">
        <v>43</v>
      </c>
      <c r="D118" s="15" t="s">
        <v>10</v>
      </c>
      <c r="E118" s="15" t="s">
        <v>31</v>
      </c>
      <c r="F118" s="14" t="str">
        <f>+_xlfn.XLOOKUP(X118,[1]R4!$F:$F,[1]R4!$E:$E)</f>
        <v>AMR - GREYDER - CAT 150 (5)</v>
      </c>
      <c r="G118" s="16" t="s">
        <v>13</v>
      </c>
      <c r="H118" s="16" t="s">
        <v>14</v>
      </c>
      <c r="I118" s="12" t="s">
        <v>15</v>
      </c>
      <c r="J118" s="11"/>
      <c r="K118" s="17">
        <v>45658</v>
      </c>
      <c r="L118" s="10"/>
      <c r="M118" s="11">
        <v>325000</v>
      </c>
      <c r="N118" s="12">
        <v>1</v>
      </c>
      <c r="O118" s="10" t="s">
        <v>139</v>
      </c>
      <c r="P118" s="10" t="s">
        <v>146</v>
      </c>
      <c r="Q118" s="10" t="s">
        <v>69</v>
      </c>
      <c r="R118" s="10" t="s">
        <v>144</v>
      </c>
      <c r="S118" s="10">
        <v>0</v>
      </c>
      <c r="T118" s="10"/>
      <c r="U118" s="10"/>
      <c r="V118" s="12">
        <f>+_xlfn.XLOOKUP(X118,'[2]MAK-List'!$B:$B,'[2]MAK-List'!$C:$C)</f>
        <v>1</v>
      </c>
      <c r="W118" s="10">
        <v>5</v>
      </c>
      <c r="X118" t="str">
        <f>+B118&amp;"-"&amp;C118&amp;"-"&amp;D118&amp;"-"&amp;E118</f>
        <v>01-MK-28-10-1006</v>
      </c>
    </row>
    <row r="119" spans="1:24" ht="16">
      <c r="A119" s="15" t="s">
        <v>163</v>
      </c>
      <c r="B119" s="16" t="s">
        <v>9</v>
      </c>
      <c r="C119" s="9" t="s">
        <v>43</v>
      </c>
      <c r="D119" s="15" t="s">
        <v>10</v>
      </c>
      <c r="E119" s="15" t="s">
        <v>49</v>
      </c>
      <c r="F119" s="14" t="str">
        <f>+_xlfn.XLOOKUP(X119,[1]R4!$F:$F,[1]R4!$E:$E)</f>
        <v>AMR - GREYDER - CAT 150 (6)</v>
      </c>
      <c r="G119" s="16" t="s">
        <v>13</v>
      </c>
      <c r="H119" s="16" t="s">
        <v>14</v>
      </c>
      <c r="I119" s="12" t="s">
        <v>15</v>
      </c>
      <c r="J119" s="11"/>
      <c r="K119" s="17">
        <v>45717</v>
      </c>
      <c r="L119" s="10"/>
      <c r="M119" s="11">
        <v>325000</v>
      </c>
      <c r="N119" s="12">
        <v>1</v>
      </c>
      <c r="O119" s="10" t="s">
        <v>139</v>
      </c>
      <c r="P119" s="10" t="s">
        <v>146</v>
      </c>
      <c r="Q119" s="10" t="s">
        <v>69</v>
      </c>
      <c r="R119" s="10" t="s">
        <v>143</v>
      </c>
      <c r="S119" s="10">
        <v>0</v>
      </c>
      <c r="T119" s="10"/>
      <c r="U119" s="10"/>
      <c r="V119" s="12">
        <f>+_xlfn.XLOOKUP(X119,'[2]MAK-List'!$B:$B,'[2]MAK-List'!$C:$C)</f>
        <v>1</v>
      </c>
      <c r="W119" s="10">
        <v>5</v>
      </c>
      <c r="X119" t="str">
        <f>+B119&amp;"-"&amp;C119&amp;"-"&amp;D119&amp;"-"&amp;E119</f>
        <v>01-MK-28-10-1007</v>
      </c>
    </row>
    <row r="120" spans="1:24" ht="16">
      <c r="A120" s="15" t="s">
        <v>163</v>
      </c>
      <c r="B120" s="16" t="s">
        <v>9</v>
      </c>
      <c r="C120" s="9" t="s">
        <v>44</v>
      </c>
      <c r="D120" s="15" t="s">
        <v>10</v>
      </c>
      <c r="E120" s="15" t="s">
        <v>12</v>
      </c>
      <c r="F120" s="14" t="str">
        <f>+_xlfn.XLOOKUP(X120,[1]R4!$F:$F,[1]R4!$E:$E)</f>
        <v>AMR - SİLİNDİR - TOPRAK - AMMAN ARS 150 (1)</v>
      </c>
      <c r="G120" s="16" t="s">
        <v>13</v>
      </c>
      <c r="H120" s="16" t="s">
        <v>14</v>
      </c>
      <c r="I120" s="12" t="s">
        <v>22</v>
      </c>
      <c r="J120" s="11"/>
      <c r="K120" s="17">
        <v>45444</v>
      </c>
      <c r="L120" s="10"/>
      <c r="M120" s="11">
        <v>105000</v>
      </c>
      <c r="N120" s="12">
        <v>1</v>
      </c>
      <c r="O120" s="10" t="s">
        <v>139</v>
      </c>
      <c r="P120" s="10" t="s">
        <v>146</v>
      </c>
      <c r="Q120" s="10" t="s">
        <v>70</v>
      </c>
      <c r="R120" s="10" t="s">
        <v>143</v>
      </c>
      <c r="S120" s="10">
        <v>0</v>
      </c>
      <c r="T120" s="10"/>
      <c r="U120" s="10"/>
      <c r="V120" s="12">
        <f>+_xlfn.XLOOKUP(X120,'[2]MAK-List'!$B:$B,'[2]MAK-List'!$C:$C)</f>
        <v>2</v>
      </c>
      <c r="W120" s="10">
        <v>5</v>
      </c>
      <c r="X120" t="str">
        <f>+B120&amp;"-"&amp;C120&amp;"-"&amp;D120&amp;"-"&amp;E120</f>
        <v>01-MK-29-10-1001</v>
      </c>
    </row>
    <row r="121" spans="1:24" ht="16">
      <c r="A121" s="15" t="s">
        <v>163</v>
      </c>
      <c r="B121" s="16" t="s">
        <v>9</v>
      </c>
      <c r="C121" s="9" t="s">
        <v>44</v>
      </c>
      <c r="D121" s="15" t="s">
        <v>10</v>
      </c>
      <c r="E121" s="15" t="s">
        <v>16</v>
      </c>
      <c r="F121" s="14" t="str">
        <f>+_xlfn.XLOOKUP(X121,[1]R4!$F:$F,[1]R4!$E:$E)</f>
        <v>AMR - SİLİNDİR - TOPRAK - AMMAN ARS 150 (2)</v>
      </c>
      <c r="G121" s="16" t="s">
        <v>13</v>
      </c>
      <c r="H121" s="16" t="s">
        <v>14</v>
      </c>
      <c r="I121" s="12" t="s">
        <v>22</v>
      </c>
      <c r="J121" s="11"/>
      <c r="K121" s="17">
        <v>45505</v>
      </c>
      <c r="L121" s="10"/>
      <c r="M121" s="11">
        <v>105000</v>
      </c>
      <c r="N121" s="12">
        <v>1</v>
      </c>
      <c r="O121" s="10" t="s">
        <v>139</v>
      </c>
      <c r="P121" s="10" t="s">
        <v>146</v>
      </c>
      <c r="Q121" s="10" t="s">
        <v>70</v>
      </c>
      <c r="R121" s="10" t="s">
        <v>144</v>
      </c>
      <c r="S121" s="10">
        <v>0</v>
      </c>
      <c r="T121" s="10"/>
      <c r="U121" s="10"/>
      <c r="V121" s="12">
        <f>+_xlfn.XLOOKUP(X121,'[2]MAK-List'!$B:$B,'[2]MAK-List'!$C:$C)</f>
        <v>4</v>
      </c>
      <c r="W121" s="10">
        <v>5</v>
      </c>
      <c r="X121" t="str">
        <f>+B121&amp;"-"&amp;C121&amp;"-"&amp;D121&amp;"-"&amp;E121</f>
        <v>01-MK-29-10-1002</v>
      </c>
    </row>
    <row r="122" spans="1:24" ht="16">
      <c r="A122" s="15" t="s">
        <v>163</v>
      </c>
      <c r="B122" s="16" t="s">
        <v>9</v>
      </c>
      <c r="C122" s="9" t="s">
        <v>44</v>
      </c>
      <c r="D122" s="15" t="s">
        <v>10</v>
      </c>
      <c r="E122" s="15" t="s">
        <v>26</v>
      </c>
      <c r="F122" s="14" t="str">
        <f>+_xlfn.XLOOKUP(X122,[1]R4!$F:$F,[1]R4!$E:$E)</f>
        <v>AMR - SİLİNDİR - TOPRAK - AMMAN ARS 150 (3)</v>
      </c>
      <c r="G122" s="16" t="s">
        <v>13</v>
      </c>
      <c r="H122" s="16" t="s">
        <v>14</v>
      </c>
      <c r="I122" s="12" t="s">
        <v>22</v>
      </c>
      <c r="J122" s="11"/>
      <c r="K122" s="17">
        <v>45627</v>
      </c>
      <c r="L122" s="10"/>
      <c r="M122" s="11">
        <v>105000</v>
      </c>
      <c r="N122" s="12">
        <v>1</v>
      </c>
      <c r="O122" s="10" t="s">
        <v>139</v>
      </c>
      <c r="P122" s="10" t="s">
        <v>146</v>
      </c>
      <c r="Q122" s="10" t="s">
        <v>70</v>
      </c>
      <c r="R122" s="10" t="s">
        <v>144</v>
      </c>
      <c r="S122" s="10">
        <v>0</v>
      </c>
      <c r="T122" s="10"/>
      <c r="U122" s="10"/>
      <c r="V122" s="12">
        <f>+_xlfn.XLOOKUP(X122,'[2]MAK-List'!$B:$B,'[2]MAK-List'!$C:$C)</f>
        <v>1</v>
      </c>
      <c r="W122" s="10">
        <v>5</v>
      </c>
      <c r="X122" t="str">
        <f>+B122&amp;"-"&amp;C122&amp;"-"&amp;D122&amp;"-"&amp;E122</f>
        <v>01-MK-29-10-1003</v>
      </c>
    </row>
    <row r="123" spans="1:24" ht="16">
      <c r="A123" s="15" t="s">
        <v>163</v>
      </c>
      <c r="B123" s="16" t="s">
        <v>9</v>
      </c>
      <c r="C123" s="9" t="s">
        <v>44</v>
      </c>
      <c r="D123" s="15" t="s">
        <v>10</v>
      </c>
      <c r="E123" s="15" t="s">
        <v>29</v>
      </c>
      <c r="F123" s="14" t="str">
        <f>+_xlfn.XLOOKUP(X123,[1]R4!$F:$F,[1]R4!$E:$E)</f>
        <v>AMR - SİLİNDİR - TOPRAK - AMMAN ARS 150 (4)</v>
      </c>
      <c r="G123" s="16" t="s">
        <v>13</v>
      </c>
      <c r="H123" s="16" t="s">
        <v>14</v>
      </c>
      <c r="I123" s="12" t="s">
        <v>22</v>
      </c>
      <c r="J123" s="11"/>
      <c r="K123" s="17">
        <v>45717</v>
      </c>
      <c r="L123" s="10"/>
      <c r="M123" s="11">
        <v>105000</v>
      </c>
      <c r="N123" s="12">
        <v>1</v>
      </c>
      <c r="O123" s="10" t="s">
        <v>139</v>
      </c>
      <c r="P123" s="10" t="s">
        <v>146</v>
      </c>
      <c r="Q123" s="10" t="s">
        <v>70</v>
      </c>
      <c r="R123" s="10" t="s">
        <v>144</v>
      </c>
      <c r="S123" s="10">
        <v>0</v>
      </c>
      <c r="T123" s="10"/>
      <c r="U123" s="10"/>
      <c r="V123" s="12">
        <f>+_xlfn.XLOOKUP(X123,'[2]MAK-List'!$B:$B,'[2]MAK-List'!$C:$C)</f>
        <v>2</v>
      </c>
      <c r="W123" s="10">
        <v>5</v>
      </c>
      <c r="X123" t="str">
        <f>+B123&amp;"-"&amp;C123&amp;"-"&amp;D123&amp;"-"&amp;E123</f>
        <v>01-MK-29-10-1004</v>
      </c>
    </row>
    <row r="124" spans="1:24" ht="16">
      <c r="A124" s="15" t="s">
        <v>163</v>
      </c>
      <c r="B124" s="16" t="s">
        <v>9</v>
      </c>
      <c r="C124" s="9" t="s">
        <v>45</v>
      </c>
      <c r="D124" s="15" t="s">
        <v>10</v>
      </c>
      <c r="E124" s="15" t="s">
        <v>12</v>
      </c>
      <c r="F124" s="14" t="str">
        <f>+_xlfn.XLOOKUP(X124,[1]R4!$F:$F,[1]R4!$E:$E)</f>
        <v>AMR - TELESKOPİK YÜKLEYİCİ - JCB (1)</v>
      </c>
      <c r="G124" s="16" t="s">
        <v>13</v>
      </c>
      <c r="H124" s="16" t="s">
        <v>14</v>
      </c>
      <c r="I124" s="12" t="s">
        <v>37</v>
      </c>
      <c r="J124" s="11"/>
      <c r="K124" s="17">
        <v>45352</v>
      </c>
      <c r="L124" s="10"/>
      <c r="M124" s="11">
        <v>149000</v>
      </c>
      <c r="N124" s="12">
        <v>1</v>
      </c>
      <c r="O124" s="10" t="s">
        <v>139</v>
      </c>
      <c r="P124" s="10" t="s">
        <v>146</v>
      </c>
      <c r="Q124" s="10" t="s">
        <v>68</v>
      </c>
      <c r="R124" s="10" t="s">
        <v>143</v>
      </c>
      <c r="S124" s="10">
        <v>0</v>
      </c>
      <c r="T124" s="10"/>
      <c r="U124" s="10"/>
      <c r="V124" s="12">
        <f>+_xlfn.XLOOKUP(X124,'[2]MAK-List'!$B:$B,'[2]MAK-List'!$C:$C)</f>
        <v>1</v>
      </c>
      <c r="W124" s="10">
        <v>5</v>
      </c>
      <c r="X124" t="str">
        <f>+B124&amp;"-"&amp;C124&amp;"-"&amp;D124&amp;"-"&amp;E124</f>
        <v>01-MK-30-10-1001</v>
      </c>
    </row>
    <row r="125" spans="1:24" ht="16">
      <c r="A125" s="15" t="s">
        <v>163</v>
      </c>
      <c r="B125" s="16" t="s">
        <v>9</v>
      </c>
      <c r="C125" s="9" t="s">
        <v>45</v>
      </c>
      <c r="D125" s="15" t="s">
        <v>10</v>
      </c>
      <c r="E125" s="15" t="s">
        <v>16</v>
      </c>
      <c r="F125" s="14" t="str">
        <f>+_xlfn.XLOOKUP(X125,[1]R4!$F:$F,[1]R4!$E:$E)</f>
        <v>AMR - TELESKOPİK YÜKLEYİCİ - JCB (2)</v>
      </c>
      <c r="G125" s="16" t="s">
        <v>13</v>
      </c>
      <c r="H125" s="16" t="s">
        <v>14</v>
      </c>
      <c r="I125" s="12" t="s">
        <v>37</v>
      </c>
      <c r="J125" s="11"/>
      <c r="K125" s="17">
        <v>45383</v>
      </c>
      <c r="L125" s="10"/>
      <c r="M125" s="11">
        <v>149000</v>
      </c>
      <c r="N125" s="12">
        <v>1</v>
      </c>
      <c r="O125" s="10" t="s">
        <v>139</v>
      </c>
      <c r="P125" s="10" t="s">
        <v>146</v>
      </c>
      <c r="Q125" s="10" t="s">
        <v>68</v>
      </c>
      <c r="R125" s="10" t="s">
        <v>143</v>
      </c>
      <c r="S125" s="10">
        <v>0</v>
      </c>
      <c r="T125" s="10"/>
      <c r="U125" s="10"/>
      <c r="V125" s="12">
        <f>+_xlfn.XLOOKUP(X125,'[2]MAK-List'!$B:$B,'[2]MAK-List'!$C:$C)</f>
        <v>1</v>
      </c>
      <c r="W125" s="10">
        <v>5</v>
      </c>
      <c r="X125" t="str">
        <f>+B125&amp;"-"&amp;C125&amp;"-"&amp;D125&amp;"-"&amp;E125</f>
        <v>01-MK-30-10-1002</v>
      </c>
    </row>
    <row r="126" spans="1:24" ht="16">
      <c r="A126" s="15" t="s">
        <v>163</v>
      </c>
      <c r="B126" s="16" t="s">
        <v>9</v>
      </c>
      <c r="C126" s="9" t="s">
        <v>45</v>
      </c>
      <c r="D126" s="15" t="s">
        <v>10</v>
      </c>
      <c r="E126" s="15" t="s">
        <v>26</v>
      </c>
      <c r="F126" s="14" t="str">
        <f>+_xlfn.XLOOKUP(X126,[1]R4!$F:$F,[1]R4!$E:$E)</f>
        <v>AMR - TELESKOPİK YÜKLEYİCİ - JCB (3)</v>
      </c>
      <c r="G126" s="16" t="s">
        <v>13</v>
      </c>
      <c r="H126" s="16" t="s">
        <v>14</v>
      </c>
      <c r="I126" s="12" t="s">
        <v>37</v>
      </c>
      <c r="J126" s="11"/>
      <c r="K126" s="17">
        <v>45352</v>
      </c>
      <c r="L126" s="10"/>
      <c r="M126" s="11">
        <v>149000</v>
      </c>
      <c r="N126" s="12">
        <v>1</v>
      </c>
      <c r="O126" s="10" t="s">
        <v>139</v>
      </c>
      <c r="P126" s="10" t="s">
        <v>146</v>
      </c>
      <c r="Q126" s="10" t="s">
        <v>68</v>
      </c>
      <c r="R126" s="10" t="s">
        <v>143</v>
      </c>
      <c r="S126" s="10">
        <v>0</v>
      </c>
      <c r="T126" s="10"/>
      <c r="U126" s="10"/>
      <c r="V126" s="12">
        <f>+_xlfn.XLOOKUP(X126,'[2]MAK-List'!$B:$B,'[2]MAK-List'!$C:$C)</f>
        <v>5</v>
      </c>
      <c r="W126" s="10">
        <v>5</v>
      </c>
      <c r="X126" t="str">
        <f>+B126&amp;"-"&amp;C126&amp;"-"&amp;D126&amp;"-"&amp;E126</f>
        <v>01-MK-30-10-1003</v>
      </c>
    </row>
    <row r="127" spans="1:24" ht="16">
      <c r="A127" s="15" t="s">
        <v>163</v>
      </c>
      <c r="B127" s="16" t="s">
        <v>9</v>
      </c>
      <c r="C127" s="9" t="s">
        <v>45</v>
      </c>
      <c r="D127" s="15" t="s">
        <v>10</v>
      </c>
      <c r="E127" s="15" t="s">
        <v>29</v>
      </c>
      <c r="F127" s="14" t="str">
        <f>+_xlfn.XLOOKUP(X127,[1]R4!$F:$F,[1]R4!$E:$E)</f>
        <v>AMR - TELESKOPİK YÜKLEYİCİ - JCB (4)</v>
      </c>
      <c r="G127" s="16" t="s">
        <v>13</v>
      </c>
      <c r="H127" s="16" t="s">
        <v>14</v>
      </c>
      <c r="I127" s="12" t="s">
        <v>37</v>
      </c>
      <c r="J127" s="11"/>
      <c r="K127" s="17">
        <v>45505</v>
      </c>
      <c r="L127" s="10"/>
      <c r="M127" s="11">
        <v>149000</v>
      </c>
      <c r="N127" s="12">
        <v>1</v>
      </c>
      <c r="O127" s="10" t="s">
        <v>139</v>
      </c>
      <c r="P127" s="10" t="s">
        <v>146</v>
      </c>
      <c r="Q127" s="10" t="s">
        <v>68</v>
      </c>
      <c r="R127" s="10" t="s">
        <v>143</v>
      </c>
      <c r="S127" s="10">
        <v>0</v>
      </c>
      <c r="T127" s="10"/>
      <c r="U127" s="10"/>
      <c r="V127" s="12">
        <f>+_xlfn.XLOOKUP(X127,'[2]MAK-List'!$B:$B,'[2]MAK-List'!$C:$C)</f>
        <v>6</v>
      </c>
      <c r="W127" s="10">
        <v>5</v>
      </c>
      <c r="X127" t="str">
        <f>+B127&amp;"-"&amp;C127&amp;"-"&amp;D127&amp;"-"&amp;E127</f>
        <v>01-MK-30-10-1004</v>
      </c>
    </row>
    <row r="128" spans="1:24" ht="16">
      <c r="A128" s="15" t="s">
        <v>163</v>
      </c>
      <c r="B128" s="16" t="s">
        <v>9</v>
      </c>
      <c r="C128" s="9" t="s">
        <v>45</v>
      </c>
      <c r="D128" s="15" t="s">
        <v>10</v>
      </c>
      <c r="E128" s="15" t="s">
        <v>30</v>
      </c>
      <c r="F128" s="14" t="str">
        <f>+_xlfn.XLOOKUP(X128,[1]R4!$F:$F,[1]R4!$E:$E)</f>
        <v>AMR - TELESKOPİK YÜKLEYİCİ - JCB (5)</v>
      </c>
      <c r="G128" s="16" t="s">
        <v>13</v>
      </c>
      <c r="H128" s="16" t="s">
        <v>14</v>
      </c>
      <c r="I128" s="12" t="s">
        <v>37</v>
      </c>
      <c r="J128" s="11"/>
      <c r="K128" s="17">
        <v>45717</v>
      </c>
      <c r="L128" s="10"/>
      <c r="M128" s="11">
        <v>149000</v>
      </c>
      <c r="N128" s="12">
        <v>1</v>
      </c>
      <c r="O128" s="10" t="s">
        <v>139</v>
      </c>
      <c r="P128" s="10" t="s">
        <v>146</v>
      </c>
      <c r="Q128" s="10" t="s">
        <v>68</v>
      </c>
      <c r="R128" s="10" t="s">
        <v>143</v>
      </c>
      <c r="S128" s="10">
        <v>0</v>
      </c>
      <c r="T128" s="10"/>
      <c r="U128" s="10"/>
      <c r="V128" s="12">
        <f>+_xlfn.XLOOKUP(X128,'[2]MAK-List'!$B:$B,'[2]MAK-List'!$C:$C)</f>
        <v>1</v>
      </c>
      <c r="W128" s="10">
        <v>5</v>
      </c>
      <c r="X128" t="str">
        <f>+B128&amp;"-"&amp;C128&amp;"-"&amp;D128&amp;"-"&amp;E128</f>
        <v>01-MK-30-10-1005</v>
      </c>
    </row>
    <row r="129" spans="1:24" ht="16">
      <c r="A129" s="15" t="s">
        <v>163</v>
      </c>
      <c r="B129" s="16" t="s">
        <v>9</v>
      </c>
      <c r="C129" s="9" t="s">
        <v>46</v>
      </c>
      <c r="D129" s="15" t="s">
        <v>10</v>
      </c>
      <c r="E129" s="15" t="s">
        <v>12</v>
      </c>
      <c r="F129" s="14" t="str">
        <f>+_xlfn.XLOOKUP(X129,[1]R4!$F:$F,[1]R4!$E:$E)</f>
        <v>AMR - JUMBO - EPİROC - BOOMER L2 (1)</v>
      </c>
      <c r="G129" s="16" t="s">
        <v>13</v>
      </c>
      <c r="H129" s="16" t="s">
        <v>14</v>
      </c>
      <c r="I129" s="12" t="s">
        <v>22</v>
      </c>
      <c r="J129" s="11"/>
      <c r="K129" s="17">
        <v>45352</v>
      </c>
      <c r="L129" s="10"/>
      <c r="M129" s="11">
        <v>670000</v>
      </c>
      <c r="N129" s="12">
        <v>1</v>
      </c>
      <c r="O129" s="10" t="s">
        <v>139</v>
      </c>
      <c r="P129" s="10" t="s">
        <v>103</v>
      </c>
      <c r="Q129" s="10" t="s">
        <v>72</v>
      </c>
      <c r="R129" s="10" t="s">
        <v>143</v>
      </c>
      <c r="S129" s="10">
        <v>0</v>
      </c>
      <c r="T129" s="10"/>
      <c r="U129" s="10"/>
      <c r="V129" s="12">
        <f>+_xlfn.XLOOKUP(X129,'[2]MAK-List'!$B:$B,'[2]MAK-List'!$C:$C)</f>
        <v>1</v>
      </c>
      <c r="W129" s="10">
        <v>5</v>
      </c>
      <c r="X129" t="str">
        <f>+B129&amp;"-"&amp;C129&amp;"-"&amp;D129&amp;"-"&amp;E129</f>
        <v>01-MK-31-10-1001</v>
      </c>
    </row>
    <row r="130" spans="1:24" ht="16">
      <c r="A130" s="15" t="s">
        <v>163</v>
      </c>
      <c r="B130" s="16" t="s">
        <v>9</v>
      </c>
      <c r="C130" s="9" t="s">
        <v>46</v>
      </c>
      <c r="D130" s="15" t="s">
        <v>10</v>
      </c>
      <c r="E130" s="15" t="s">
        <v>26</v>
      </c>
      <c r="F130" s="14" t="str">
        <f>+_xlfn.XLOOKUP(X130,[1]R4!$F:$F,[1]R4!$E:$E)</f>
        <v>AMR - JUMBO - EPİROC - BOOMER L2 (2)</v>
      </c>
      <c r="G130" s="16" t="s">
        <v>13</v>
      </c>
      <c r="H130" s="16" t="s">
        <v>14</v>
      </c>
      <c r="I130" s="12" t="s">
        <v>22</v>
      </c>
      <c r="J130" s="11"/>
      <c r="K130" s="17">
        <v>45505</v>
      </c>
      <c r="L130" s="10"/>
      <c r="M130" s="11">
        <v>670000</v>
      </c>
      <c r="N130" s="12">
        <v>1</v>
      </c>
      <c r="O130" s="10" t="s">
        <v>139</v>
      </c>
      <c r="P130" s="10" t="s">
        <v>103</v>
      </c>
      <c r="Q130" s="10" t="s">
        <v>72</v>
      </c>
      <c r="R130" s="10" t="s">
        <v>144</v>
      </c>
      <c r="S130" s="10">
        <v>0</v>
      </c>
      <c r="T130" s="10"/>
      <c r="U130" s="10"/>
      <c r="V130" s="12">
        <f>+_xlfn.XLOOKUP(X130,'[2]MAK-List'!$B:$B,'[2]MAK-List'!$C:$C)</f>
        <v>2</v>
      </c>
      <c r="W130" s="10">
        <v>5</v>
      </c>
      <c r="X130" t="str">
        <f>+B130&amp;"-"&amp;C130&amp;"-"&amp;D130&amp;"-"&amp;E130</f>
        <v>01-MK-31-10-1003</v>
      </c>
    </row>
    <row r="131" spans="1:24" ht="16">
      <c r="A131" s="15" t="s">
        <v>163</v>
      </c>
      <c r="B131" s="16" t="s">
        <v>9</v>
      </c>
      <c r="C131" s="9" t="s">
        <v>46</v>
      </c>
      <c r="D131" s="15" t="s">
        <v>10</v>
      </c>
      <c r="E131" s="15" t="s">
        <v>29</v>
      </c>
      <c r="F131" s="14" t="str">
        <f>+_xlfn.XLOOKUP(X131,[1]R4!$F:$F,[1]R4!$E:$E)</f>
        <v>AMR - JUMBO - EPİROC - BOOMER L2 (3)</v>
      </c>
      <c r="G131" s="16" t="s">
        <v>13</v>
      </c>
      <c r="H131" s="16" t="s">
        <v>14</v>
      </c>
      <c r="I131" s="12" t="s">
        <v>22</v>
      </c>
      <c r="J131" s="11"/>
      <c r="K131" s="17">
        <v>45597</v>
      </c>
      <c r="L131" s="10"/>
      <c r="M131" s="11">
        <v>670000</v>
      </c>
      <c r="N131" s="12">
        <v>1</v>
      </c>
      <c r="O131" s="10" t="s">
        <v>139</v>
      </c>
      <c r="P131" s="10" t="s">
        <v>103</v>
      </c>
      <c r="Q131" s="10" t="s">
        <v>72</v>
      </c>
      <c r="R131" s="10" t="s">
        <v>144</v>
      </c>
      <c r="S131" s="10">
        <v>0</v>
      </c>
      <c r="T131" s="10"/>
      <c r="U131" s="10"/>
      <c r="V131" s="12">
        <f>+_xlfn.XLOOKUP(X131,'[2]MAK-List'!$B:$B,'[2]MAK-List'!$C:$C)</f>
        <v>1</v>
      </c>
      <c r="W131" s="10">
        <v>5</v>
      </c>
      <c r="X131" t="str">
        <f>+B131&amp;"-"&amp;C131&amp;"-"&amp;D131&amp;"-"&amp;E131</f>
        <v>01-MK-31-10-1004</v>
      </c>
    </row>
    <row r="132" spans="1:24" ht="16">
      <c r="A132" s="15" t="s">
        <v>163</v>
      </c>
      <c r="B132" s="16" t="s">
        <v>9</v>
      </c>
      <c r="C132" s="9" t="s">
        <v>46</v>
      </c>
      <c r="D132" s="15" t="s">
        <v>10</v>
      </c>
      <c r="E132" s="15" t="s">
        <v>30</v>
      </c>
      <c r="F132" s="14" t="str">
        <f>+_xlfn.XLOOKUP(X132,[1]R4!$F:$F,[1]R4!$E:$E)</f>
        <v>AMR - JUMBO - EPİROC - BOOMER L2 (4)</v>
      </c>
      <c r="G132" s="16" t="s">
        <v>13</v>
      </c>
      <c r="H132" s="16" t="s">
        <v>14</v>
      </c>
      <c r="I132" s="12" t="s">
        <v>22</v>
      </c>
      <c r="J132" s="11"/>
      <c r="K132" s="17">
        <v>45627</v>
      </c>
      <c r="L132" s="10"/>
      <c r="M132" s="11">
        <v>670000</v>
      </c>
      <c r="N132" s="12">
        <v>1</v>
      </c>
      <c r="O132" s="10" t="s">
        <v>139</v>
      </c>
      <c r="P132" s="10" t="s">
        <v>103</v>
      </c>
      <c r="Q132" s="10" t="s">
        <v>72</v>
      </c>
      <c r="R132" s="10" t="s">
        <v>144</v>
      </c>
      <c r="S132" s="10">
        <v>0</v>
      </c>
      <c r="T132" s="10"/>
      <c r="U132" s="10"/>
      <c r="V132" s="12">
        <f>+_xlfn.XLOOKUP(X132,'[2]MAK-List'!$B:$B,'[2]MAK-List'!$C:$C)</f>
        <v>3</v>
      </c>
      <c r="W132" s="10">
        <v>5</v>
      </c>
      <c r="X132" t="str">
        <f>+B132&amp;"-"&amp;C132&amp;"-"&amp;D132&amp;"-"&amp;E132</f>
        <v>01-MK-31-10-1005</v>
      </c>
    </row>
    <row r="133" spans="1:24" ht="16">
      <c r="A133" s="15" t="s">
        <v>163</v>
      </c>
      <c r="B133" s="16" t="s">
        <v>9</v>
      </c>
      <c r="C133" s="9" t="s">
        <v>46</v>
      </c>
      <c r="D133" s="15" t="s">
        <v>10</v>
      </c>
      <c r="E133" s="15" t="s">
        <v>31</v>
      </c>
      <c r="F133" s="14" t="str">
        <f>+_xlfn.XLOOKUP(X133,[1]R4!$F:$F,[1]R4!$E:$E)</f>
        <v>AMR - JUMBO - EPİROC - BOOMER L2 (5)</v>
      </c>
      <c r="G133" s="16" t="s">
        <v>13</v>
      </c>
      <c r="H133" s="16" t="s">
        <v>14</v>
      </c>
      <c r="I133" s="12" t="s">
        <v>22</v>
      </c>
      <c r="J133" s="11"/>
      <c r="K133" s="17">
        <v>45658</v>
      </c>
      <c r="L133" s="10"/>
      <c r="M133" s="11">
        <v>670000</v>
      </c>
      <c r="N133" s="12">
        <v>1</v>
      </c>
      <c r="O133" s="10" t="s">
        <v>139</v>
      </c>
      <c r="P133" s="10" t="s">
        <v>103</v>
      </c>
      <c r="Q133" s="10" t="s">
        <v>72</v>
      </c>
      <c r="R133" s="10" t="s">
        <v>144</v>
      </c>
      <c r="S133" s="10">
        <v>0</v>
      </c>
      <c r="T133" s="10"/>
      <c r="U133" s="10"/>
      <c r="V133" s="12">
        <f>+_xlfn.XLOOKUP(X133,'[2]MAK-List'!$B:$B,'[2]MAK-List'!$C:$C)</f>
        <v>1</v>
      </c>
      <c r="W133" s="10">
        <v>5</v>
      </c>
      <c r="X133" t="str">
        <f>+B133&amp;"-"&amp;C133&amp;"-"&amp;D133&amp;"-"&amp;E133</f>
        <v>01-MK-31-10-1006</v>
      </c>
    </row>
    <row r="134" spans="1:24" ht="16">
      <c r="A134" s="15" t="s">
        <v>163</v>
      </c>
      <c r="B134" s="16" t="s">
        <v>9</v>
      </c>
      <c r="C134" s="9" t="s">
        <v>46</v>
      </c>
      <c r="D134" s="15" t="s">
        <v>10</v>
      </c>
      <c r="E134" s="15" t="s">
        <v>49</v>
      </c>
      <c r="F134" s="14" t="str">
        <f>+_xlfn.XLOOKUP(X134,[1]R4!$F:$F,[1]R4!$E:$E)</f>
        <v>AMR - JUMBO - EPİROC - BOOMER L2 (6)</v>
      </c>
      <c r="G134" s="16" t="s">
        <v>13</v>
      </c>
      <c r="H134" s="16" t="s">
        <v>14</v>
      </c>
      <c r="I134" s="12" t="s">
        <v>22</v>
      </c>
      <c r="J134" s="11"/>
      <c r="K134" s="17">
        <v>45689</v>
      </c>
      <c r="L134" s="10"/>
      <c r="M134" s="11">
        <v>670000</v>
      </c>
      <c r="N134" s="12">
        <v>1</v>
      </c>
      <c r="O134" s="10" t="s">
        <v>139</v>
      </c>
      <c r="P134" s="10" t="s">
        <v>103</v>
      </c>
      <c r="Q134" s="10" t="s">
        <v>72</v>
      </c>
      <c r="R134" s="10" t="s">
        <v>144</v>
      </c>
      <c r="S134" s="10">
        <v>0</v>
      </c>
      <c r="T134" s="10"/>
      <c r="U134" s="10"/>
      <c r="V134" s="12">
        <f>+_xlfn.XLOOKUP(X134,'[2]MAK-List'!$B:$B,'[2]MAK-List'!$C:$C)</f>
        <v>1</v>
      </c>
      <c r="W134" s="10">
        <v>5</v>
      </c>
      <c r="X134" t="str">
        <f>+B134&amp;"-"&amp;C134&amp;"-"&amp;D134&amp;"-"&amp;E134</f>
        <v>01-MK-31-10-1007</v>
      </c>
    </row>
    <row r="135" spans="1:24" ht="16">
      <c r="A135" s="15" t="s">
        <v>163</v>
      </c>
      <c r="B135" s="16" t="s">
        <v>9</v>
      </c>
      <c r="C135" s="9" t="s">
        <v>46</v>
      </c>
      <c r="D135" s="15" t="s">
        <v>10</v>
      </c>
      <c r="E135" s="15" t="s">
        <v>50</v>
      </c>
      <c r="F135" s="14" t="str">
        <f>+_xlfn.XLOOKUP(X135,[1]R4!$F:$F,[1]R4!$E:$E)</f>
        <v>AMR - JUMBO - EPİROC - BOOMER L2 (7)</v>
      </c>
      <c r="G135" s="16" t="s">
        <v>13</v>
      </c>
      <c r="H135" s="16" t="s">
        <v>14</v>
      </c>
      <c r="I135" s="12" t="s">
        <v>22</v>
      </c>
      <c r="J135" s="11"/>
      <c r="K135" s="17">
        <v>45717</v>
      </c>
      <c r="L135" s="10"/>
      <c r="M135" s="11">
        <v>670000</v>
      </c>
      <c r="N135" s="12">
        <v>1</v>
      </c>
      <c r="O135" s="10" t="s">
        <v>139</v>
      </c>
      <c r="P135" s="10" t="s">
        <v>103</v>
      </c>
      <c r="Q135" s="10" t="s">
        <v>72</v>
      </c>
      <c r="R135" s="10" t="s">
        <v>144</v>
      </c>
      <c r="S135" s="10">
        <v>0</v>
      </c>
      <c r="T135" s="10"/>
      <c r="U135" s="10"/>
      <c r="V135" s="12">
        <f>+_xlfn.XLOOKUP(X135,'[2]MAK-List'!$B:$B,'[2]MAK-List'!$C:$C)</f>
        <v>2</v>
      </c>
      <c r="W135" s="10">
        <v>5</v>
      </c>
      <c r="X135" t="str">
        <f>+B135&amp;"-"&amp;C135&amp;"-"&amp;D135&amp;"-"&amp;E135</f>
        <v>01-MK-31-10-1008</v>
      </c>
    </row>
    <row r="136" spans="1:24" ht="16">
      <c r="A136" s="15" t="s">
        <v>163</v>
      </c>
      <c r="B136" s="16" t="s">
        <v>9</v>
      </c>
      <c r="C136" s="9" t="s">
        <v>46</v>
      </c>
      <c r="D136" s="15" t="s">
        <v>10</v>
      </c>
      <c r="E136" s="15" t="s">
        <v>16</v>
      </c>
      <c r="F136" s="14" t="str">
        <f>+_xlfn.XLOOKUP(X136,[1]R4!$F:$F,[1]R4!$E:$E)</f>
        <v>AMR - JUMBO - EPİROC - BOOMER M2 (1)</v>
      </c>
      <c r="G136" s="16" t="s">
        <v>13</v>
      </c>
      <c r="H136" s="16" t="s">
        <v>14</v>
      </c>
      <c r="I136" s="12" t="s">
        <v>22</v>
      </c>
      <c r="J136" s="11"/>
      <c r="K136" s="17">
        <v>45383</v>
      </c>
      <c r="L136" s="10"/>
      <c r="M136" s="11">
        <v>610000</v>
      </c>
      <c r="N136" s="12">
        <v>1</v>
      </c>
      <c r="O136" s="10" t="s">
        <v>139</v>
      </c>
      <c r="P136" s="10" t="s">
        <v>103</v>
      </c>
      <c r="Q136" s="10" t="s">
        <v>72</v>
      </c>
      <c r="R136" s="10" t="s">
        <v>143</v>
      </c>
      <c r="S136" s="10">
        <v>0</v>
      </c>
      <c r="T136" s="10"/>
      <c r="U136" s="10"/>
      <c r="V136" s="12">
        <f>+_xlfn.XLOOKUP(X136,'[2]MAK-List'!$B:$B,'[2]MAK-List'!$C:$C)</f>
        <v>1</v>
      </c>
      <c r="W136" s="10">
        <v>5</v>
      </c>
      <c r="X136" t="str">
        <f>+B136&amp;"-"&amp;C136&amp;"-"&amp;D136&amp;"-"&amp;E136</f>
        <v>01-MK-31-10-1002</v>
      </c>
    </row>
    <row r="137" spans="1:24" ht="16">
      <c r="A137" s="15" t="s">
        <v>163</v>
      </c>
      <c r="B137" s="16" t="s">
        <v>9</v>
      </c>
      <c r="C137" s="9" t="s">
        <v>46</v>
      </c>
      <c r="D137" s="15" t="s">
        <v>10</v>
      </c>
      <c r="E137" s="15" t="s">
        <v>51</v>
      </c>
      <c r="F137" s="14" t="str">
        <f>+_xlfn.XLOOKUP(X137,[1]R4!$F:$F,[1]R4!$E:$E)</f>
        <v>AMR - JUMBO - EPİROC - BOOMER M2 (2)</v>
      </c>
      <c r="G137" s="16" t="s">
        <v>13</v>
      </c>
      <c r="H137" s="16" t="s">
        <v>14</v>
      </c>
      <c r="I137" s="12" t="s">
        <v>22</v>
      </c>
      <c r="J137" s="11"/>
      <c r="K137" s="17">
        <v>45536</v>
      </c>
      <c r="L137" s="10"/>
      <c r="M137" s="11">
        <v>610000</v>
      </c>
      <c r="N137" s="12">
        <v>1</v>
      </c>
      <c r="O137" s="10" t="s">
        <v>139</v>
      </c>
      <c r="P137" s="10" t="s">
        <v>103</v>
      </c>
      <c r="Q137" s="10" t="s">
        <v>72</v>
      </c>
      <c r="R137" s="10" t="s">
        <v>144</v>
      </c>
      <c r="S137" s="10">
        <v>0</v>
      </c>
      <c r="T137" s="10"/>
      <c r="U137" s="10"/>
      <c r="V137" s="12">
        <f>+_xlfn.XLOOKUP(X137,'[2]MAK-List'!$B:$B,'[2]MAK-List'!$C:$C)</f>
        <v>1</v>
      </c>
      <c r="W137" s="10">
        <v>5</v>
      </c>
      <c r="X137" t="str">
        <f>+B137&amp;"-"&amp;C137&amp;"-"&amp;D137&amp;"-"&amp;E137</f>
        <v>01-MK-31-10-1009</v>
      </c>
    </row>
    <row r="138" spans="1:24" ht="16">
      <c r="A138" s="15" t="s">
        <v>163</v>
      </c>
      <c r="B138" s="16" t="s">
        <v>9</v>
      </c>
      <c r="C138" s="9" t="s">
        <v>46</v>
      </c>
      <c r="D138" s="15" t="s">
        <v>10</v>
      </c>
      <c r="E138" s="15" t="s">
        <v>52</v>
      </c>
      <c r="F138" s="14" t="str">
        <f>+_xlfn.XLOOKUP(X138,[1]R4!$F:$F,[1]R4!$E:$E)</f>
        <v>AMR - JUMBO - EPİROC - BOOMER M2 (3)</v>
      </c>
      <c r="G138" s="16" t="s">
        <v>13</v>
      </c>
      <c r="H138" s="16" t="s">
        <v>14</v>
      </c>
      <c r="I138" s="12" t="s">
        <v>22</v>
      </c>
      <c r="J138" s="11"/>
      <c r="K138" s="17">
        <v>45566</v>
      </c>
      <c r="L138" s="10"/>
      <c r="M138" s="11">
        <v>610000</v>
      </c>
      <c r="N138" s="12">
        <v>1</v>
      </c>
      <c r="O138" s="10" t="s">
        <v>139</v>
      </c>
      <c r="P138" s="10" t="s">
        <v>103</v>
      </c>
      <c r="Q138" s="10" t="s">
        <v>72</v>
      </c>
      <c r="R138" s="10" t="s">
        <v>144</v>
      </c>
      <c r="S138" s="10">
        <v>0</v>
      </c>
      <c r="T138" s="10"/>
      <c r="U138" s="10"/>
      <c r="V138" s="12">
        <f>+_xlfn.XLOOKUP(X138,'[2]MAK-List'!$B:$B,'[2]MAK-List'!$C:$C)</f>
        <v>1</v>
      </c>
      <c r="W138" s="10">
        <v>5</v>
      </c>
      <c r="X138" t="str">
        <f>+B138&amp;"-"&amp;C138&amp;"-"&amp;D138&amp;"-"&amp;E138</f>
        <v>01-MK-31-10-1010</v>
      </c>
    </row>
    <row r="139" spans="1:24" ht="16">
      <c r="A139" s="15" t="s">
        <v>163</v>
      </c>
      <c r="B139" s="16" t="s">
        <v>9</v>
      </c>
      <c r="C139" s="9" t="s">
        <v>46</v>
      </c>
      <c r="D139" s="15" t="s">
        <v>11</v>
      </c>
      <c r="E139" s="15" t="s">
        <v>12</v>
      </c>
      <c r="F139" s="14" t="str">
        <f>+_xlfn.XLOOKUP(X139,[1]R4!$F:$F,[1]R4!$E:$E)</f>
        <v>AMR - ROCK - FLEXİROC T35</v>
      </c>
      <c r="G139" s="16" t="s">
        <v>13</v>
      </c>
      <c r="H139" s="16" t="s">
        <v>14</v>
      </c>
      <c r="I139" s="12" t="s">
        <v>22</v>
      </c>
      <c r="J139" s="11"/>
      <c r="K139" s="17">
        <v>45536</v>
      </c>
      <c r="L139" s="10"/>
      <c r="M139" s="11">
        <v>325000</v>
      </c>
      <c r="N139" s="12">
        <v>1</v>
      </c>
      <c r="O139" s="10" t="s">
        <v>139</v>
      </c>
      <c r="P139" s="10" t="s">
        <v>146</v>
      </c>
      <c r="Q139" s="10" t="s">
        <v>72</v>
      </c>
      <c r="R139" s="10" t="s">
        <v>144</v>
      </c>
      <c r="S139" s="10">
        <v>0</v>
      </c>
      <c r="T139" s="10"/>
      <c r="U139" s="10"/>
      <c r="V139" s="12">
        <f>+_xlfn.XLOOKUP(X139,'[2]MAK-List'!$B:$B,'[2]MAK-List'!$C:$C)</f>
        <v>3</v>
      </c>
      <c r="W139" s="10">
        <v>5</v>
      </c>
      <c r="X139" t="str">
        <f>+B139&amp;"-"&amp;C139&amp;"-"&amp;D139&amp;"-"&amp;E139</f>
        <v>01-MK-31-11-1001</v>
      </c>
    </row>
    <row r="140" spans="1:24" ht="16">
      <c r="A140" s="15" t="s">
        <v>163</v>
      </c>
      <c r="B140" s="16" t="s">
        <v>9</v>
      </c>
      <c r="C140" s="9" t="s">
        <v>46</v>
      </c>
      <c r="D140" s="15" t="s">
        <v>11</v>
      </c>
      <c r="E140" s="15" t="s">
        <v>16</v>
      </c>
      <c r="F140" s="14" t="str">
        <f>+_xlfn.XLOOKUP(X140,[1]R4!$F:$F,[1]R4!$E:$E)</f>
        <v>AMR - ROCK - FLEXİROC T40 (1)</v>
      </c>
      <c r="G140" s="16" t="s">
        <v>13</v>
      </c>
      <c r="H140" s="16" t="s">
        <v>14</v>
      </c>
      <c r="I140" s="12" t="s">
        <v>22</v>
      </c>
      <c r="J140" s="11"/>
      <c r="K140" s="17">
        <v>45352</v>
      </c>
      <c r="L140" s="10"/>
      <c r="M140" s="11">
        <v>343200</v>
      </c>
      <c r="N140" s="12">
        <v>1</v>
      </c>
      <c r="O140" s="10" t="s">
        <v>139</v>
      </c>
      <c r="P140" s="10" t="s">
        <v>146</v>
      </c>
      <c r="Q140" s="10" t="s">
        <v>72</v>
      </c>
      <c r="R140" s="10" t="s">
        <v>144</v>
      </c>
      <c r="S140" s="10">
        <v>0</v>
      </c>
      <c r="T140" s="10"/>
      <c r="U140" s="10"/>
      <c r="V140" s="12">
        <f>+_xlfn.XLOOKUP(X140,'[2]MAK-List'!$B:$B,'[2]MAK-List'!$C:$C)</f>
        <v>2</v>
      </c>
      <c r="W140" s="10">
        <v>5</v>
      </c>
      <c r="X140" t="str">
        <f>+B140&amp;"-"&amp;C140&amp;"-"&amp;D140&amp;"-"&amp;E140</f>
        <v>01-MK-31-11-1002</v>
      </c>
    </row>
    <row r="141" spans="1:24" ht="16">
      <c r="A141" s="15" t="s">
        <v>163</v>
      </c>
      <c r="B141" s="16" t="s">
        <v>9</v>
      </c>
      <c r="C141" s="9" t="s">
        <v>46</v>
      </c>
      <c r="D141" s="15" t="s">
        <v>11</v>
      </c>
      <c r="E141" s="15" t="s">
        <v>26</v>
      </c>
      <c r="F141" s="14" t="str">
        <f>+_xlfn.XLOOKUP(X141,[1]R4!$F:$F,[1]R4!$E:$E)</f>
        <v>AMR - ROCK - FLEXİROC T40 (2)</v>
      </c>
      <c r="G141" s="16" t="s">
        <v>13</v>
      </c>
      <c r="H141" s="16" t="s">
        <v>14</v>
      </c>
      <c r="I141" s="12" t="s">
        <v>22</v>
      </c>
      <c r="J141" s="11"/>
      <c r="K141" s="17">
        <v>45474</v>
      </c>
      <c r="L141" s="10"/>
      <c r="M141" s="11">
        <v>343200</v>
      </c>
      <c r="N141" s="12">
        <v>1</v>
      </c>
      <c r="O141" s="10" t="s">
        <v>139</v>
      </c>
      <c r="P141" s="10" t="s">
        <v>146</v>
      </c>
      <c r="Q141" s="10" t="s">
        <v>72</v>
      </c>
      <c r="R141" s="10" t="s">
        <v>144</v>
      </c>
      <c r="S141" s="10">
        <v>0</v>
      </c>
      <c r="T141" s="10"/>
      <c r="U141" s="10"/>
      <c r="V141" s="12">
        <f>+_xlfn.XLOOKUP(X141,'[2]MAK-List'!$B:$B,'[2]MAK-List'!$C:$C)</f>
        <v>2</v>
      </c>
      <c r="W141" s="10">
        <v>5</v>
      </c>
      <c r="X141" t="str">
        <f>+B141&amp;"-"&amp;C141&amp;"-"&amp;D141&amp;"-"&amp;E141</f>
        <v>01-MK-31-11-1003</v>
      </c>
    </row>
    <row r="142" spans="1:24" ht="16">
      <c r="A142" s="15" t="s">
        <v>163</v>
      </c>
      <c r="B142" s="16" t="s">
        <v>9</v>
      </c>
      <c r="C142" s="9" t="s">
        <v>46</v>
      </c>
      <c r="D142" s="15" t="s">
        <v>11</v>
      </c>
      <c r="E142" s="15" t="s">
        <v>29</v>
      </c>
      <c r="F142" s="14" t="str">
        <f>+_xlfn.XLOOKUP(X142,[1]R4!$F:$F,[1]R4!$E:$E)</f>
        <v>AMR - ROCK - FLEXİROC T40 (3)</v>
      </c>
      <c r="G142" s="16" t="s">
        <v>13</v>
      </c>
      <c r="H142" s="16" t="s">
        <v>14</v>
      </c>
      <c r="I142" s="12" t="s">
        <v>22</v>
      </c>
      <c r="J142" s="11"/>
      <c r="K142" s="17">
        <v>45505</v>
      </c>
      <c r="L142" s="10"/>
      <c r="M142" s="11">
        <v>343200</v>
      </c>
      <c r="N142" s="12">
        <v>1</v>
      </c>
      <c r="O142" s="10" t="s">
        <v>139</v>
      </c>
      <c r="P142" s="10" t="s">
        <v>146</v>
      </c>
      <c r="Q142" s="10" t="s">
        <v>72</v>
      </c>
      <c r="R142" s="10" t="s">
        <v>144</v>
      </c>
      <c r="S142" s="10">
        <v>0</v>
      </c>
      <c r="T142" s="10"/>
      <c r="U142" s="10"/>
      <c r="V142" s="12">
        <f>+_xlfn.XLOOKUP(X142,'[2]MAK-List'!$B:$B,'[2]MAK-List'!$C:$C)</f>
        <v>2</v>
      </c>
      <c r="W142" s="10">
        <v>5</v>
      </c>
      <c r="X142" t="str">
        <f>+B142&amp;"-"&amp;C142&amp;"-"&amp;D142&amp;"-"&amp;E142</f>
        <v>01-MK-31-11-1004</v>
      </c>
    </row>
    <row r="143" spans="1:24" ht="16">
      <c r="A143" s="15" t="s">
        <v>163</v>
      </c>
      <c r="B143" s="16" t="s">
        <v>9</v>
      </c>
      <c r="C143" s="9" t="s">
        <v>46</v>
      </c>
      <c r="D143" s="15" t="s">
        <v>11</v>
      </c>
      <c r="E143" s="15" t="s">
        <v>30</v>
      </c>
      <c r="F143" s="14" t="str">
        <f>+_xlfn.XLOOKUP(X143,[1]R4!$F:$F,[1]R4!$E:$E)</f>
        <v>AMR - ROCK - FLEXİROC T40 (4)</v>
      </c>
      <c r="G143" s="16" t="s">
        <v>13</v>
      </c>
      <c r="H143" s="16" t="s">
        <v>14</v>
      </c>
      <c r="I143" s="12" t="s">
        <v>22</v>
      </c>
      <c r="J143" s="11"/>
      <c r="K143" s="17">
        <v>45536</v>
      </c>
      <c r="L143" s="10"/>
      <c r="M143" s="11">
        <v>343200</v>
      </c>
      <c r="N143" s="12">
        <v>1</v>
      </c>
      <c r="O143" s="10" t="s">
        <v>139</v>
      </c>
      <c r="P143" s="10" t="s">
        <v>146</v>
      </c>
      <c r="Q143" s="10" t="s">
        <v>72</v>
      </c>
      <c r="R143" s="10" t="s">
        <v>144</v>
      </c>
      <c r="S143" s="10">
        <v>0</v>
      </c>
      <c r="T143" s="10"/>
      <c r="U143" s="10"/>
      <c r="V143" s="12">
        <f>+_xlfn.XLOOKUP(X143,'[2]MAK-List'!$B:$B,'[2]MAK-List'!$C:$C)</f>
        <v>4</v>
      </c>
      <c r="W143" s="10">
        <v>5</v>
      </c>
      <c r="X143" t="str">
        <f>+B143&amp;"-"&amp;C143&amp;"-"&amp;D143&amp;"-"&amp;E143</f>
        <v>01-MK-31-11-1005</v>
      </c>
    </row>
    <row r="144" spans="1:24" ht="16">
      <c r="A144" s="15" t="s">
        <v>163</v>
      </c>
      <c r="B144" s="16" t="s">
        <v>9</v>
      </c>
      <c r="C144" s="9" t="s">
        <v>46</v>
      </c>
      <c r="D144" s="15" t="s">
        <v>11</v>
      </c>
      <c r="E144" s="15" t="s">
        <v>31</v>
      </c>
      <c r="F144" s="14" t="str">
        <f>+_xlfn.XLOOKUP(X144,[1]R4!$F:$F,[1]R4!$E:$E)</f>
        <v>AMR - ROCK - FLEXİROC T40 (5) - ÇELİKLER</v>
      </c>
      <c r="G144" s="16" t="s">
        <v>13</v>
      </c>
      <c r="H144" s="16" t="s">
        <v>14</v>
      </c>
      <c r="I144" s="12" t="s">
        <v>22</v>
      </c>
      <c r="J144" s="11"/>
      <c r="K144" s="17">
        <v>45413</v>
      </c>
      <c r="L144" s="10"/>
      <c r="M144" s="11">
        <v>343200</v>
      </c>
      <c r="N144" s="12">
        <v>1</v>
      </c>
      <c r="O144" s="10" t="s">
        <v>139</v>
      </c>
      <c r="P144" s="10" t="s">
        <v>146</v>
      </c>
      <c r="Q144" s="10" t="s">
        <v>72</v>
      </c>
      <c r="R144" s="10" t="s">
        <v>145</v>
      </c>
      <c r="S144" s="10">
        <v>0</v>
      </c>
      <c r="T144" s="10"/>
      <c r="U144" s="10"/>
      <c r="V144" s="12">
        <f>+_xlfn.XLOOKUP(X144,'[2]MAK-List'!$B:$B,'[2]MAK-List'!$C:$C)</f>
        <v>3</v>
      </c>
      <c r="W144" s="10">
        <v>5</v>
      </c>
      <c r="X144" t="str">
        <f>+B144&amp;"-"&amp;C144&amp;"-"&amp;D144&amp;"-"&amp;E144</f>
        <v>01-MK-31-11-1006</v>
      </c>
    </row>
    <row r="145" spans="1:24" ht="16">
      <c r="A145" s="15" t="s">
        <v>163</v>
      </c>
      <c r="B145" s="16" t="s">
        <v>9</v>
      </c>
      <c r="C145" s="9" t="s">
        <v>46</v>
      </c>
      <c r="D145" s="15" t="s">
        <v>11</v>
      </c>
      <c r="E145" s="15" t="s">
        <v>49</v>
      </c>
      <c r="F145" s="14" t="str">
        <f>+_xlfn.XLOOKUP(X145,[1]R4!$F:$F,[1]R4!$E:$E)</f>
        <v>AMR - ROCK - FLEXİROC T40 (6) - ÇELİKLER</v>
      </c>
      <c r="G145" s="16" t="s">
        <v>13</v>
      </c>
      <c r="H145" s="16" t="s">
        <v>14</v>
      </c>
      <c r="I145" s="12" t="s">
        <v>22</v>
      </c>
      <c r="J145" s="11"/>
      <c r="K145" s="17">
        <v>45505</v>
      </c>
      <c r="L145" s="10"/>
      <c r="M145" s="11">
        <v>343200</v>
      </c>
      <c r="N145" s="12">
        <v>1</v>
      </c>
      <c r="O145" s="10" t="s">
        <v>139</v>
      </c>
      <c r="P145" s="10" t="s">
        <v>146</v>
      </c>
      <c r="Q145" s="10" t="s">
        <v>72</v>
      </c>
      <c r="R145" s="10" t="s">
        <v>145</v>
      </c>
      <c r="S145" s="10">
        <v>0</v>
      </c>
      <c r="T145" s="10"/>
      <c r="U145" s="10"/>
      <c r="V145" s="12">
        <f>+_xlfn.XLOOKUP(X145,'[2]MAK-List'!$B:$B,'[2]MAK-List'!$C:$C)</f>
        <v>1</v>
      </c>
      <c r="W145" s="10">
        <v>5</v>
      </c>
      <c r="X145" t="str">
        <f>+B145&amp;"-"&amp;C145&amp;"-"&amp;D145&amp;"-"&amp;E145</f>
        <v>01-MK-31-11-1007</v>
      </c>
    </row>
    <row r="146" spans="1:24" ht="16">
      <c r="A146" s="15" t="s">
        <v>163</v>
      </c>
      <c r="B146" s="16" t="s">
        <v>9</v>
      </c>
      <c r="C146" s="9" t="s">
        <v>47</v>
      </c>
      <c r="D146" s="15" t="s">
        <v>10</v>
      </c>
      <c r="E146" s="15" t="s">
        <v>12</v>
      </c>
      <c r="F146" s="14" t="str">
        <f>+_xlfn.XLOOKUP(X146,[1]R4!$F:$F,[1]R4!$E:$E)</f>
        <v>AMR - JENERATÖR - ALİMAR 220</v>
      </c>
      <c r="G146" s="16" t="s">
        <v>13</v>
      </c>
      <c r="H146" s="16" t="s">
        <v>14</v>
      </c>
      <c r="I146" s="48" t="s">
        <v>15</v>
      </c>
      <c r="J146" s="11"/>
      <c r="K146" s="17">
        <v>45383</v>
      </c>
      <c r="L146" s="20"/>
      <c r="M146" s="11">
        <v>12705</v>
      </c>
      <c r="N146" s="12">
        <v>1</v>
      </c>
      <c r="O146" s="10" t="s">
        <v>139</v>
      </c>
      <c r="P146" s="10" t="s">
        <v>146</v>
      </c>
      <c r="Q146" s="10"/>
      <c r="R146" s="10" t="s">
        <v>144</v>
      </c>
      <c r="S146" s="10">
        <v>0</v>
      </c>
      <c r="T146" s="10"/>
      <c r="U146" s="10"/>
      <c r="V146" s="12">
        <f>+_xlfn.XLOOKUP(X146,'[2]MAK-List'!$B:$B,'[2]MAK-List'!$C:$C)</f>
        <v>4</v>
      </c>
      <c r="W146" s="10">
        <v>5</v>
      </c>
      <c r="X146" t="str">
        <f>+B146&amp;"-"&amp;C146&amp;"-"&amp;D146&amp;"-"&amp;E146</f>
        <v>01-MK-32-10-1001</v>
      </c>
    </row>
    <row r="147" spans="1:24" ht="16">
      <c r="A147" s="15" t="s">
        <v>163</v>
      </c>
      <c r="B147" s="16" t="s">
        <v>9</v>
      </c>
      <c r="C147" s="9" t="s">
        <v>47</v>
      </c>
      <c r="D147" s="15" t="s">
        <v>10</v>
      </c>
      <c r="E147" s="15" t="s">
        <v>16</v>
      </c>
      <c r="F147" s="14" t="str">
        <f>+_xlfn.XLOOKUP(X147,[1]R4!$F:$F,[1]R4!$E:$E)</f>
        <v>AMR - JENERATÖR - ALİMAR 510</v>
      </c>
      <c r="G147" s="16" t="s">
        <v>13</v>
      </c>
      <c r="H147" s="16" t="s">
        <v>14</v>
      </c>
      <c r="I147" s="48" t="s">
        <v>15</v>
      </c>
      <c r="J147" s="11"/>
      <c r="K147" s="17">
        <v>45413</v>
      </c>
      <c r="L147" s="20"/>
      <c r="M147" s="11">
        <v>25550</v>
      </c>
      <c r="N147" s="12">
        <v>1</v>
      </c>
      <c r="O147" s="10" t="s">
        <v>139</v>
      </c>
      <c r="P147" s="10" t="s">
        <v>146</v>
      </c>
      <c r="Q147" s="10" t="s">
        <v>136</v>
      </c>
      <c r="R147" s="10" t="s">
        <v>144</v>
      </c>
      <c r="S147" s="10">
        <v>0</v>
      </c>
      <c r="T147" s="10"/>
      <c r="U147" s="10"/>
      <c r="V147" s="12">
        <f>+_xlfn.XLOOKUP(X147,'[2]MAK-List'!$B:$B,'[2]MAK-List'!$C:$C)</f>
        <v>10</v>
      </c>
      <c r="W147" s="10">
        <v>5</v>
      </c>
      <c r="X147" t="str">
        <f>+B147&amp;"-"&amp;C147&amp;"-"&amp;D147&amp;"-"&amp;E147</f>
        <v>01-MK-32-10-1002</v>
      </c>
    </row>
    <row r="148" spans="1:24" ht="16">
      <c r="A148" s="15" t="s">
        <v>163</v>
      </c>
      <c r="B148" s="16" t="s">
        <v>9</v>
      </c>
      <c r="C148" s="9" t="s">
        <v>47</v>
      </c>
      <c r="D148" s="15" t="s">
        <v>10</v>
      </c>
      <c r="E148" s="15" t="s">
        <v>26</v>
      </c>
      <c r="F148" s="14" t="str">
        <f>+_xlfn.XLOOKUP(X148,[1]R4!$F:$F,[1]R4!$E:$E)</f>
        <v>AMR - JENERATÖR - ALİMAR 825</v>
      </c>
      <c r="G148" s="16" t="s">
        <v>13</v>
      </c>
      <c r="H148" s="16" t="s">
        <v>14</v>
      </c>
      <c r="I148" s="48" t="s">
        <v>15</v>
      </c>
      <c r="J148" s="11"/>
      <c r="K148" s="17">
        <v>45444</v>
      </c>
      <c r="L148" s="20"/>
      <c r="M148" s="11">
        <v>48420</v>
      </c>
      <c r="N148" s="12">
        <v>1</v>
      </c>
      <c r="O148" s="10" t="s">
        <v>139</v>
      </c>
      <c r="P148" s="10" t="s">
        <v>146</v>
      </c>
      <c r="Q148" s="10" t="s">
        <v>136</v>
      </c>
      <c r="R148" s="10" t="s">
        <v>144</v>
      </c>
      <c r="S148" s="10">
        <v>0</v>
      </c>
      <c r="T148" s="10"/>
      <c r="U148" s="10"/>
      <c r="V148" s="12">
        <f>+_xlfn.XLOOKUP(X148,'[2]MAK-List'!$B:$B,'[2]MAK-List'!$C:$C)</f>
        <v>4</v>
      </c>
      <c r="W148" s="10">
        <v>5</v>
      </c>
      <c r="X148" t="str">
        <f>+B148&amp;"-"&amp;C148&amp;"-"&amp;D148&amp;"-"&amp;E148</f>
        <v>01-MK-32-10-1003</v>
      </c>
    </row>
    <row r="149" spans="1:24" ht="16">
      <c r="A149" s="15" t="s">
        <v>163</v>
      </c>
      <c r="B149" s="16" t="s">
        <v>9</v>
      </c>
      <c r="C149" s="9" t="s">
        <v>48</v>
      </c>
      <c r="D149" s="15" t="s">
        <v>10</v>
      </c>
      <c r="E149" s="15" t="s">
        <v>12</v>
      </c>
      <c r="F149" s="14" t="str">
        <f>+_xlfn.XLOOKUP(X149,[1]R4!$F:$F,[1]R4!$E:$E)</f>
        <v>AMR - ARAZÖZ - 20 TON - FORD - ELİBÜYÜK (1)</v>
      </c>
      <c r="G149" s="16" t="s">
        <v>13</v>
      </c>
      <c r="H149" s="16" t="s">
        <v>14</v>
      </c>
      <c r="I149" s="48" t="s">
        <v>15</v>
      </c>
      <c r="J149" s="11"/>
      <c r="K149" s="17">
        <v>45261</v>
      </c>
      <c r="L149" s="20"/>
      <c r="M149" s="11">
        <v>89879</v>
      </c>
      <c r="N149" s="12">
        <v>1</v>
      </c>
      <c r="O149" s="10" t="s">
        <v>139</v>
      </c>
      <c r="P149" s="10" t="s">
        <v>146</v>
      </c>
      <c r="Q149" s="10" t="s">
        <v>150</v>
      </c>
      <c r="R149" s="10" t="s">
        <v>145</v>
      </c>
      <c r="S149" s="10">
        <v>0</v>
      </c>
      <c r="T149" s="10"/>
      <c r="U149" s="10"/>
      <c r="V149" s="12">
        <f>+_xlfn.XLOOKUP(X149,'[2]MAK-List'!$B:$B,'[2]MAK-List'!$C:$C)</f>
        <v>1</v>
      </c>
      <c r="W149" s="10">
        <v>5</v>
      </c>
      <c r="X149" t="str">
        <f>+B149&amp;"-"&amp;C149&amp;"-"&amp;D149&amp;"-"&amp;E149</f>
        <v>01-MK-36-10-1001</v>
      </c>
    </row>
    <row r="150" spans="1:24" ht="16">
      <c r="A150" s="15" t="s">
        <v>163</v>
      </c>
      <c r="B150" s="16" t="s">
        <v>9</v>
      </c>
      <c r="C150" s="9" t="s">
        <v>48</v>
      </c>
      <c r="D150" s="15" t="s">
        <v>10</v>
      </c>
      <c r="E150" s="15" t="s">
        <v>31</v>
      </c>
      <c r="F150" s="14" t="str">
        <f>+_xlfn.XLOOKUP(X150,[1]R4!$F:$F,[1]R4!$E:$E)</f>
        <v>AMR - ARAZÖZ - 20 TON - FORD - ELİBÜYÜK (2)</v>
      </c>
      <c r="G150" s="16" t="s">
        <v>13</v>
      </c>
      <c r="H150" s="16" t="s">
        <v>14</v>
      </c>
      <c r="I150" s="48" t="s">
        <v>15</v>
      </c>
      <c r="J150" s="11"/>
      <c r="K150" s="17">
        <v>45383</v>
      </c>
      <c r="L150" s="20"/>
      <c r="M150" s="11">
        <v>97057</v>
      </c>
      <c r="N150" s="12">
        <v>1</v>
      </c>
      <c r="O150" s="10" t="s">
        <v>139</v>
      </c>
      <c r="P150" s="10" t="s">
        <v>146</v>
      </c>
      <c r="Q150" s="10" t="s">
        <v>150</v>
      </c>
      <c r="R150" s="10" t="s">
        <v>145</v>
      </c>
      <c r="S150" s="10">
        <v>0</v>
      </c>
      <c r="T150" s="10"/>
      <c r="U150" s="10"/>
      <c r="V150" s="12">
        <f>+_xlfn.XLOOKUP(X150,'[2]MAK-List'!$B:$B,'[2]MAK-List'!$C:$C)</f>
        <v>1</v>
      </c>
      <c r="W150" s="10">
        <v>5</v>
      </c>
      <c r="X150" t="str">
        <f>+B150&amp;"-"&amp;C150&amp;"-"&amp;D150&amp;"-"&amp;E150</f>
        <v>01-MK-36-10-1006</v>
      </c>
    </row>
    <row r="151" spans="1:24" ht="16">
      <c r="A151" s="15" t="s">
        <v>163</v>
      </c>
      <c r="B151" s="16" t="s">
        <v>9</v>
      </c>
      <c r="C151" s="9" t="s">
        <v>48</v>
      </c>
      <c r="D151" s="15" t="s">
        <v>10</v>
      </c>
      <c r="E151" s="15" t="s">
        <v>49</v>
      </c>
      <c r="F151" s="14" t="str">
        <f>+_xlfn.XLOOKUP(X151,[1]R4!$F:$F,[1]R4!$E:$E)</f>
        <v>AMR - ARAZÖZ - 20 TON - FORD - ELİBÜYÜK (3)</v>
      </c>
      <c r="G151" s="16" t="s">
        <v>13</v>
      </c>
      <c r="H151" s="16" t="s">
        <v>14</v>
      </c>
      <c r="I151" s="48" t="s">
        <v>15</v>
      </c>
      <c r="J151" s="11"/>
      <c r="K151" s="17">
        <v>45413</v>
      </c>
      <c r="L151" s="20"/>
      <c r="M151" s="11">
        <v>104400</v>
      </c>
      <c r="N151" s="12">
        <v>1</v>
      </c>
      <c r="O151" s="10" t="s">
        <v>139</v>
      </c>
      <c r="P151" s="10" t="s">
        <v>146</v>
      </c>
      <c r="Q151" s="10" t="s">
        <v>150</v>
      </c>
      <c r="R151" s="10" t="s">
        <v>145</v>
      </c>
      <c r="S151" s="10">
        <v>0</v>
      </c>
      <c r="T151" s="10"/>
      <c r="U151" s="10"/>
      <c r="V151" s="12">
        <f>+_xlfn.XLOOKUP(X151,'[2]MAK-List'!$B:$B,'[2]MAK-List'!$C:$C)</f>
        <v>4</v>
      </c>
      <c r="W151" s="10">
        <v>5</v>
      </c>
      <c r="X151" t="str">
        <f>+B151&amp;"-"&amp;C151&amp;"-"&amp;D151&amp;"-"&amp;E151</f>
        <v>01-MK-36-10-1007</v>
      </c>
    </row>
    <row r="152" spans="1:24" ht="16">
      <c r="A152" s="15" t="s">
        <v>163</v>
      </c>
      <c r="B152" s="15" t="s">
        <v>9</v>
      </c>
      <c r="C152" s="15" t="s">
        <v>152</v>
      </c>
      <c r="D152" s="15" t="s">
        <v>10</v>
      </c>
      <c r="E152" s="15" t="s">
        <v>153</v>
      </c>
      <c r="F152" s="14" t="str">
        <f>+_xlfn.XLOOKUP(X152,[1]R4!$F:$F,[1]R4!$E:$E)</f>
        <v>BAKIM / ONARIM</v>
      </c>
      <c r="G152" s="34" t="s">
        <v>154</v>
      </c>
      <c r="H152" s="16" t="s">
        <v>18</v>
      </c>
      <c r="I152" s="36" t="s">
        <v>15</v>
      </c>
      <c r="J152" s="11">
        <v>36.5</v>
      </c>
      <c r="K152" s="37">
        <v>45444</v>
      </c>
      <c r="L152" s="20" t="s">
        <v>155</v>
      </c>
      <c r="M152" s="22"/>
      <c r="N152" s="13">
        <v>0</v>
      </c>
      <c r="O152" s="20"/>
      <c r="P152" s="10"/>
      <c r="Q152" s="10" t="s">
        <v>136</v>
      </c>
      <c r="R152" s="10" t="s">
        <v>19</v>
      </c>
      <c r="S152" s="10">
        <v>0</v>
      </c>
      <c r="T152" s="10"/>
      <c r="U152" s="10"/>
      <c r="V152" s="12"/>
      <c r="W152" s="10"/>
      <c r="X152" t="str">
        <f>+B152&amp;"-"&amp;C152&amp;"-"&amp;D152&amp;"-"&amp;E152</f>
        <v>01-MK-90-10-1000</v>
      </c>
    </row>
    <row r="153" spans="1:24" ht="16">
      <c r="A153" s="15" t="s">
        <v>163</v>
      </c>
      <c r="B153" s="16" t="s">
        <v>60</v>
      </c>
      <c r="C153" s="15" t="s">
        <v>10</v>
      </c>
      <c r="D153" s="15" t="s">
        <v>10</v>
      </c>
      <c r="E153" s="15" t="s">
        <v>12</v>
      </c>
      <c r="F153" s="14" t="str">
        <f>+_xlfn.XLOOKUP(X153,[1]R4!$F:$F,[1]R4!$E:$E)</f>
        <v>BETON SANTRALİ / PLENT OPERATÖRÜ</v>
      </c>
      <c r="G153" s="16" t="s">
        <v>62</v>
      </c>
      <c r="H153" s="16" t="s">
        <v>18</v>
      </c>
      <c r="I153" s="48" t="s">
        <v>15</v>
      </c>
      <c r="J153" s="11">
        <v>46000</v>
      </c>
      <c r="K153" s="21">
        <v>45444</v>
      </c>
      <c r="L153" s="20" t="s">
        <v>155</v>
      </c>
      <c r="M153" s="22"/>
      <c r="N153" s="23">
        <v>0</v>
      </c>
      <c r="O153" s="20"/>
      <c r="P153" s="10" t="s">
        <v>136</v>
      </c>
      <c r="Q153" s="10" t="s">
        <v>136</v>
      </c>
      <c r="R153" s="10" t="s">
        <v>136</v>
      </c>
      <c r="S153" s="10">
        <v>0</v>
      </c>
      <c r="T153" s="10"/>
      <c r="U153" s="10"/>
      <c r="V153" s="12"/>
      <c r="W153" s="10"/>
      <c r="X153" t="str">
        <f>+B153&amp;"-"&amp;C153&amp;"-"&amp;D153&amp;"-"&amp;E153</f>
        <v>02-PR-10-10-1001</v>
      </c>
    </row>
    <row r="154" spans="1:24" ht="16">
      <c r="A154" s="15" t="s">
        <v>163</v>
      </c>
      <c r="B154" s="16" t="s">
        <v>60</v>
      </c>
      <c r="C154" s="15" t="s">
        <v>10</v>
      </c>
      <c r="D154" s="15" t="s">
        <v>10</v>
      </c>
      <c r="E154" s="15" t="s">
        <v>16</v>
      </c>
      <c r="F154" s="14" t="str">
        <f>+_xlfn.XLOOKUP(X154,[1]R4!$F:$F,[1]R4!$E:$E)</f>
        <v>BETON SANTRALİ / PLENT OPERATÖR YARDIMCISI</v>
      </c>
      <c r="G154" s="16" t="s">
        <v>62</v>
      </c>
      <c r="H154" s="16" t="s">
        <v>18</v>
      </c>
      <c r="I154" s="48" t="s">
        <v>15</v>
      </c>
      <c r="J154" s="11">
        <v>40250</v>
      </c>
      <c r="K154" s="21">
        <v>45444</v>
      </c>
      <c r="L154" s="20" t="s">
        <v>155</v>
      </c>
      <c r="M154" s="22"/>
      <c r="N154" s="23">
        <v>0</v>
      </c>
      <c r="O154" s="20"/>
      <c r="P154" s="10" t="s">
        <v>136</v>
      </c>
      <c r="Q154" s="10" t="s">
        <v>136</v>
      </c>
      <c r="R154" s="10" t="s">
        <v>136</v>
      </c>
      <c r="S154" s="10">
        <v>0</v>
      </c>
      <c r="T154" s="10"/>
      <c r="U154" s="10"/>
      <c r="V154" s="12"/>
      <c r="W154" s="10"/>
      <c r="X154" t="str">
        <f>+B154&amp;"-"&amp;C154&amp;"-"&amp;D154&amp;"-"&amp;E154</f>
        <v>02-PR-10-10-1002</v>
      </c>
    </row>
    <row r="155" spans="1:24" ht="16">
      <c r="A155" s="15" t="s">
        <v>163</v>
      </c>
      <c r="B155" s="16" t="s">
        <v>60</v>
      </c>
      <c r="C155" s="15" t="s">
        <v>10</v>
      </c>
      <c r="D155" s="15" t="s">
        <v>10</v>
      </c>
      <c r="E155" s="15" t="s">
        <v>26</v>
      </c>
      <c r="F155" s="14" t="str">
        <f>+_xlfn.XLOOKUP(X155,[1]R4!$F:$F,[1]R4!$E:$E)</f>
        <v>BETON POMPASI OPERATÖRÜ</v>
      </c>
      <c r="G155" s="16" t="s">
        <v>62</v>
      </c>
      <c r="H155" s="16" t="s">
        <v>18</v>
      </c>
      <c r="I155" s="48" t="s">
        <v>15</v>
      </c>
      <c r="J155" s="11">
        <v>46000</v>
      </c>
      <c r="K155" s="21">
        <v>45444</v>
      </c>
      <c r="L155" s="20" t="s">
        <v>155</v>
      </c>
      <c r="M155" s="22"/>
      <c r="N155" s="23">
        <v>0</v>
      </c>
      <c r="O155" s="20"/>
      <c r="P155" s="10" t="s">
        <v>136</v>
      </c>
      <c r="Q155" s="10" t="s">
        <v>136</v>
      </c>
      <c r="R155" s="10" t="s">
        <v>136</v>
      </c>
      <c r="S155" s="10">
        <v>0</v>
      </c>
      <c r="T155" s="10"/>
      <c r="U155" s="10"/>
      <c r="V155" s="12"/>
      <c r="W155" s="10"/>
      <c r="X155" t="str">
        <f>+B155&amp;"-"&amp;C155&amp;"-"&amp;D155&amp;"-"&amp;E155</f>
        <v>02-PR-10-10-1003</v>
      </c>
    </row>
    <row r="156" spans="1:24" ht="16">
      <c r="A156" s="15" t="s">
        <v>163</v>
      </c>
      <c r="B156" s="16" t="s">
        <v>60</v>
      </c>
      <c r="C156" s="15" t="s">
        <v>10</v>
      </c>
      <c r="D156" s="15" t="s">
        <v>10</v>
      </c>
      <c r="E156" s="15" t="s">
        <v>29</v>
      </c>
      <c r="F156" s="14" t="str">
        <f>+_xlfn.XLOOKUP(X156,[1]R4!$F:$F,[1]R4!$E:$E)</f>
        <v>SHOTCRETE MAKİNESİ OPERATÖRÜ</v>
      </c>
      <c r="G156" s="16" t="s">
        <v>62</v>
      </c>
      <c r="H156" s="16" t="s">
        <v>18</v>
      </c>
      <c r="I156" s="48" t="s">
        <v>15</v>
      </c>
      <c r="J156" s="11">
        <v>51750</v>
      </c>
      <c r="K156" s="21">
        <v>45444</v>
      </c>
      <c r="L156" s="20" t="s">
        <v>155</v>
      </c>
      <c r="M156" s="22"/>
      <c r="N156" s="23">
        <v>0</v>
      </c>
      <c r="O156" s="20"/>
      <c r="P156" s="10" t="s">
        <v>136</v>
      </c>
      <c r="Q156" s="10" t="s">
        <v>136</v>
      </c>
      <c r="R156" s="10" t="s">
        <v>136</v>
      </c>
      <c r="S156" s="10">
        <v>0</v>
      </c>
      <c r="T156" s="10"/>
      <c r="U156" s="10"/>
      <c r="V156" s="12"/>
      <c r="W156" s="10"/>
      <c r="X156" t="str">
        <f>+B156&amp;"-"&amp;C156&amp;"-"&amp;D156&amp;"-"&amp;E156</f>
        <v>02-PR-10-10-1004</v>
      </c>
    </row>
    <row r="157" spans="1:24" ht="16">
      <c r="A157" s="15" t="s">
        <v>163</v>
      </c>
      <c r="B157" s="16" t="s">
        <v>60</v>
      </c>
      <c r="C157" s="15" t="s">
        <v>10</v>
      </c>
      <c r="D157" s="15" t="s">
        <v>10</v>
      </c>
      <c r="E157" s="15" t="s">
        <v>30</v>
      </c>
      <c r="F157" s="14" t="str">
        <f>+_xlfn.XLOOKUP(X157,[1]R4!$F:$F,[1]R4!$E:$E)</f>
        <v>FOREKAZIK &amp; DKK &amp; DSM OPERATÖRÜ</v>
      </c>
      <c r="G157" s="16" t="s">
        <v>62</v>
      </c>
      <c r="H157" s="16" t="s">
        <v>18</v>
      </c>
      <c r="I157" s="48" t="s">
        <v>15</v>
      </c>
      <c r="J157" s="11">
        <v>57500</v>
      </c>
      <c r="K157" s="21">
        <v>45444</v>
      </c>
      <c r="L157" s="20" t="s">
        <v>155</v>
      </c>
      <c r="M157" s="22"/>
      <c r="N157" s="23">
        <v>0</v>
      </c>
      <c r="O157" s="20"/>
      <c r="P157" s="10" t="s">
        <v>136</v>
      </c>
      <c r="Q157" s="10" t="s">
        <v>136</v>
      </c>
      <c r="R157" s="10" t="s">
        <v>136</v>
      </c>
      <c r="S157" s="10">
        <v>0</v>
      </c>
      <c r="T157" s="10"/>
      <c r="U157" s="10"/>
      <c r="V157" s="12"/>
      <c r="W157" s="10"/>
      <c r="X157" t="str">
        <f>+B157&amp;"-"&amp;C157&amp;"-"&amp;D157&amp;"-"&amp;E157</f>
        <v>02-PR-10-10-1005</v>
      </c>
    </row>
    <row r="158" spans="1:24" ht="16">
      <c r="A158" s="15" t="s">
        <v>163</v>
      </c>
      <c r="B158" s="16" t="s">
        <v>60</v>
      </c>
      <c r="C158" s="15" t="s">
        <v>10</v>
      </c>
      <c r="D158" s="15" t="s">
        <v>10</v>
      </c>
      <c r="E158" s="15" t="s">
        <v>31</v>
      </c>
      <c r="F158" s="14" t="str">
        <f>+_xlfn.XLOOKUP(X158,[1]R4!$F:$F,[1]R4!$E:$E)</f>
        <v>FİNİŞER OPERATÖRÜ</v>
      </c>
      <c r="G158" s="16" t="s">
        <v>62</v>
      </c>
      <c r="H158" s="16" t="s">
        <v>18</v>
      </c>
      <c r="I158" s="48" t="s">
        <v>15</v>
      </c>
      <c r="J158" s="11">
        <v>51750</v>
      </c>
      <c r="K158" s="21">
        <v>45444</v>
      </c>
      <c r="L158" s="20" t="s">
        <v>155</v>
      </c>
      <c r="M158" s="22"/>
      <c r="N158" s="23">
        <v>0</v>
      </c>
      <c r="O158" s="20"/>
      <c r="P158" s="10" t="s">
        <v>136</v>
      </c>
      <c r="Q158" s="10" t="s">
        <v>136</v>
      </c>
      <c r="R158" s="10" t="s">
        <v>136</v>
      </c>
      <c r="S158" s="10">
        <v>0</v>
      </c>
      <c r="T158" s="10"/>
      <c r="U158" s="10"/>
      <c r="V158" s="12"/>
      <c r="W158" s="10"/>
      <c r="X158" t="str">
        <f>+B158&amp;"-"&amp;C158&amp;"-"&amp;D158&amp;"-"&amp;E158</f>
        <v>02-PR-10-10-1006</v>
      </c>
    </row>
    <row r="159" spans="1:24" ht="16">
      <c r="A159" s="15" t="s">
        <v>163</v>
      </c>
      <c r="B159" s="16" t="s">
        <v>60</v>
      </c>
      <c r="C159" s="15" t="s">
        <v>10</v>
      </c>
      <c r="D159" s="15" t="s">
        <v>10</v>
      </c>
      <c r="E159" s="15" t="s">
        <v>49</v>
      </c>
      <c r="F159" s="14" t="str">
        <f>+_xlfn.XLOOKUP(X159,[1]R4!$F:$F,[1]R4!$E:$E)</f>
        <v>DOZER OPERATÖRÜ</v>
      </c>
      <c r="G159" s="16" t="s">
        <v>62</v>
      </c>
      <c r="H159" s="16" t="s">
        <v>18</v>
      </c>
      <c r="I159" s="48" t="s">
        <v>15</v>
      </c>
      <c r="J159" s="11">
        <v>51750</v>
      </c>
      <c r="K159" s="21">
        <v>45444</v>
      </c>
      <c r="L159" s="20" t="s">
        <v>155</v>
      </c>
      <c r="M159" s="22"/>
      <c r="N159" s="23">
        <v>0</v>
      </c>
      <c r="O159" s="20"/>
      <c r="P159" s="10" t="s">
        <v>136</v>
      </c>
      <c r="Q159" s="10" t="s">
        <v>136</v>
      </c>
      <c r="R159" s="10" t="s">
        <v>136</v>
      </c>
      <c r="S159" s="10">
        <v>0</v>
      </c>
      <c r="T159" s="10"/>
      <c r="U159" s="10"/>
      <c r="V159" s="12"/>
      <c r="W159" s="10"/>
      <c r="X159" t="str">
        <f>+B159&amp;"-"&amp;C159&amp;"-"&amp;D159&amp;"-"&amp;E159</f>
        <v>02-PR-10-10-1007</v>
      </c>
    </row>
    <row r="160" spans="1:24" ht="16">
      <c r="A160" s="15" t="s">
        <v>163</v>
      </c>
      <c r="B160" s="16" t="s">
        <v>60</v>
      </c>
      <c r="C160" s="15" t="s">
        <v>10</v>
      </c>
      <c r="D160" s="15" t="s">
        <v>10</v>
      </c>
      <c r="E160" s="15" t="s">
        <v>50</v>
      </c>
      <c r="F160" s="14" t="str">
        <f>+_xlfn.XLOOKUP(X160,[1]R4!$F:$F,[1]R4!$E:$E)</f>
        <v>EKSKAVATÖR OPERATÖRÜ</v>
      </c>
      <c r="G160" s="16" t="s">
        <v>62</v>
      </c>
      <c r="H160" s="16" t="s">
        <v>18</v>
      </c>
      <c r="I160" s="48" t="s">
        <v>15</v>
      </c>
      <c r="J160" s="11">
        <v>46000</v>
      </c>
      <c r="K160" s="21">
        <v>45444</v>
      </c>
      <c r="L160" s="20" t="s">
        <v>155</v>
      </c>
      <c r="M160" s="22"/>
      <c r="N160" s="23">
        <v>0</v>
      </c>
      <c r="O160" s="20"/>
      <c r="P160" s="10" t="s">
        <v>136</v>
      </c>
      <c r="Q160" s="10" t="s">
        <v>136</v>
      </c>
      <c r="R160" s="10" t="s">
        <v>136</v>
      </c>
      <c r="S160" s="10">
        <v>0</v>
      </c>
      <c r="T160" s="10"/>
      <c r="U160" s="10"/>
      <c r="V160" s="12"/>
      <c r="W160" s="10"/>
      <c r="X160" t="str">
        <f>+B160&amp;"-"&amp;C160&amp;"-"&amp;D160&amp;"-"&amp;E160</f>
        <v>02-PR-10-10-1008</v>
      </c>
    </row>
    <row r="161" spans="1:24" ht="16">
      <c r="A161" s="15" t="s">
        <v>163</v>
      </c>
      <c r="B161" s="16" t="s">
        <v>60</v>
      </c>
      <c r="C161" s="15" t="s">
        <v>10</v>
      </c>
      <c r="D161" s="15" t="s">
        <v>10</v>
      </c>
      <c r="E161" s="15" t="s">
        <v>51</v>
      </c>
      <c r="F161" s="14" t="str">
        <f>+_xlfn.XLOOKUP(X161,[1]R4!$F:$F,[1]R4!$E:$E)</f>
        <v>LODER OPERATÖRÜ</v>
      </c>
      <c r="G161" s="16" t="s">
        <v>62</v>
      </c>
      <c r="H161" s="16" t="s">
        <v>18</v>
      </c>
      <c r="I161" s="48" t="s">
        <v>15</v>
      </c>
      <c r="J161" s="11">
        <v>46000</v>
      </c>
      <c r="K161" s="21">
        <v>45444</v>
      </c>
      <c r="L161" s="20" t="s">
        <v>155</v>
      </c>
      <c r="M161" s="22"/>
      <c r="N161" s="23">
        <v>0</v>
      </c>
      <c r="O161" s="20"/>
      <c r="P161" s="10" t="s">
        <v>136</v>
      </c>
      <c r="Q161" s="10" t="s">
        <v>136</v>
      </c>
      <c r="R161" s="10" t="s">
        <v>136</v>
      </c>
      <c r="S161" s="10">
        <v>0</v>
      </c>
      <c r="T161" s="10"/>
      <c r="U161" s="10"/>
      <c r="V161" s="12"/>
      <c r="W161" s="10"/>
      <c r="X161" t="str">
        <f>+B161&amp;"-"&amp;C161&amp;"-"&amp;D161&amp;"-"&amp;E161</f>
        <v>02-PR-10-10-1009</v>
      </c>
    </row>
    <row r="162" spans="1:24" ht="16">
      <c r="A162" s="15" t="s">
        <v>163</v>
      </c>
      <c r="B162" s="16" t="s">
        <v>60</v>
      </c>
      <c r="C162" s="15" t="s">
        <v>10</v>
      </c>
      <c r="D162" s="15" t="s">
        <v>10</v>
      </c>
      <c r="E162" s="15" t="s">
        <v>52</v>
      </c>
      <c r="F162" s="14" t="str">
        <f>+_xlfn.XLOOKUP(X162,[1]R4!$F:$F,[1]R4!$E:$E)</f>
        <v xml:space="preserve">KAMYON ŞÖFÖRÜ </v>
      </c>
      <c r="G162" s="16" t="s">
        <v>62</v>
      </c>
      <c r="H162" s="16" t="s">
        <v>18</v>
      </c>
      <c r="I162" s="48" t="s">
        <v>15</v>
      </c>
      <c r="J162" s="11">
        <v>43125</v>
      </c>
      <c r="K162" s="21">
        <v>45444</v>
      </c>
      <c r="L162" s="20" t="s">
        <v>155</v>
      </c>
      <c r="M162" s="22"/>
      <c r="N162" s="23">
        <v>0</v>
      </c>
      <c r="O162" s="20"/>
      <c r="P162" s="10" t="s">
        <v>136</v>
      </c>
      <c r="Q162" s="10" t="s">
        <v>136</v>
      </c>
      <c r="R162" s="10" t="s">
        <v>136</v>
      </c>
      <c r="S162" s="10">
        <v>0</v>
      </c>
      <c r="T162" s="10"/>
      <c r="U162" s="10"/>
      <c r="V162" s="12"/>
      <c r="W162" s="10"/>
      <c r="X162" t="str">
        <f>+B162&amp;"-"&amp;C162&amp;"-"&amp;D162&amp;"-"&amp;E162</f>
        <v>02-PR-10-10-1010</v>
      </c>
    </row>
    <row r="163" spans="1:24" ht="16">
      <c r="A163" s="15" t="s">
        <v>163</v>
      </c>
      <c r="B163" s="16" t="s">
        <v>60</v>
      </c>
      <c r="C163" s="15" t="s">
        <v>10</v>
      </c>
      <c r="D163" s="15" t="s">
        <v>10</v>
      </c>
      <c r="E163" s="15" t="s">
        <v>53</v>
      </c>
      <c r="F163" s="14" t="str">
        <f>+_xlfn.XLOOKUP(X163,[1]R4!$F:$F,[1]R4!$E:$E)</f>
        <v>GREYDER OPERATÖRÜ</v>
      </c>
      <c r="G163" s="16" t="s">
        <v>62</v>
      </c>
      <c r="H163" s="16" t="s">
        <v>18</v>
      </c>
      <c r="I163" s="48" t="s">
        <v>15</v>
      </c>
      <c r="J163" s="11">
        <v>51750</v>
      </c>
      <c r="K163" s="21">
        <v>45444</v>
      </c>
      <c r="L163" s="20" t="s">
        <v>155</v>
      </c>
      <c r="M163" s="22"/>
      <c r="N163" s="23">
        <v>0</v>
      </c>
      <c r="O163" s="20"/>
      <c r="P163" s="10" t="s">
        <v>136</v>
      </c>
      <c r="Q163" s="10" t="s">
        <v>136</v>
      </c>
      <c r="R163" s="10" t="s">
        <v>136</v>
      </c>
      <c r="S163" s="10">
        <v>0</v>
      </c>
      <c r="T163" s="10"/>
      <c r="U163" s="10"/>
      <c r="V163" s="12"/>
      <c r="W163" s="10"/>
      <c r="X163" t="str">
        <f>+B163&amp;"-"&amp;C163&amp;"-"&amp;D163&amp;"-"&amp;E163</f>
        <v>02-PR-10-10-1011</v>
      </c>
    </row>
    <row r="164" spans="1:24" ht="16">
      <c r="A164" s="15" t="s">
        <v>163</v>
      </c>
      <c r="B164" s="16" t="s">
        <v>60</v>
      </c>
      <c r="C164" s="15" t="s">
        <v>10</v>
      </c>
      <c r="D164" s="15" t="s">
        <v>10</v>
      </c>
      <c r="E164" s="15" t="s">
        <v>54</v>
      </c>
      <c r="F164" s="14" t="str">
        <f>+_xlfn.XLOOKUP(X164,[1]R4!$F:$F,[1]R4!$E:$E)</f>
        <v>SİLİNDİR OPERATÖRÜ</v>
      </c>
      <c r="G164" s="16" t="s">
        <v>62</v>
      </c>
      <c r="H164" s="16" t="s">
        <v>18</v>
      </c>
      <c r="I164" s="48" t="s">
        <v>15</v>
      </c>
      <c r="J164" s="11">
        <v>43125</v>
      </c>
      <c r="K164" s="21">
        <v>45444</v>
      </c>
      <c r="L164" s="20" t="s">
        <v>155</v>
      </c>
      <c r="M164" s="22"/>
      <c r="N164" s="23">
        <v>0</v>
      </c>
      <c r="O164" s="20"/>
      <c r="P164" s="10" t="s">
        <v>136</v>
      </c>
      <c r="Q164" s="10" t="s">
        <v>136</v>
      </c>
      <c r="R164" s="10" t="s">
        <v>136</v>
      </c>
      <c r="S164" s="10">
        <v>0</v>
      </c>
      <c r="T164" s="10"/>
      <c r="U164" s="10"/>
      <c r="V164" s="12"/>
      <c r="W164" s="10"/>
      <c r="X164" t="str">
        <f>+B164&amp;"-"&amp;C164&amp;"-"&amp;D164&amp;"-"&amp;E164</f>
        <v>02-PR-10-10-1012</v>
      </c>
    </row>
    <row r="165" spans="1:24" ht="16">
      <c r="A165" s="15" t="s">
        <v>163</v>
      </c>
      <c r="B165" s="16" t="s">
        <v>60</v>
      </c>
      <c r="C165" s="15" t="s">
        <v>10</v>
      </c>
      <c r="D165" s="15" t="s">
        <v>10</v>
      </c>
      <c r="E165" s="15" t="s">
        <v>71</v>
      </c>
      <c r="F165" s="14" t="str">
        <f>+_xlfn.XLOOKUP(X165,[1]R4!$F:$F,[1]R4!$E:$E)</f>
        <v>JUMBO / TAMROCK OPERATÖRÜ</v>
      </c>
      <c r="G165" s="16" t="s">
        <v>62</v>
      </c>
      <c r="H165" s="16" t="s">
        <v>18</v>
      </c>
      <c r="I165" s="48" t="s">
        <v>15</v>
      </c>
      <c r="J165" s="11">
        <v>57500</v>
      </c>
      <c r="K165" s="21">
        <v>45444</v>
      </c>
      <c r="L165" s="20" t="s">
        <v>155</v>
      </c>
      <c r="M165" s="22"/>
      <c r="N165" s="23">
        <v>0</v>
      </c>
      <c r="O165" s="20"/>
      <c r="P165" s="10" t="s">
        <v>136</v>
      </c>
      <c r="Q165" s="10" t="s">
        <v>136</v>
      </c>
      <c r="R165" s="10" t="s">
        <v>136</v>
      </c>
      <c r="S165" s="10">
        <v>0</v>
      </c>
      <c r="T165" s="10"/>
      <c r="U165" s="10"/>
      <c r="V165" s="12"/>
      <c r="W165" s="10"/>
      <c r="X165" t="str">
        <f>+B165&amp;"-"&amp;C165&amp;"-"&amp;D165&amp;"-"&amp;E165</f>
        <v>02-PR-10-10-1013</v>
      </c>
    </row>
    <row r="166" spans="1:24" ht="16">
      <c r="A166" s="15" t="s">
        <v>163</v>
      </c>
      <c r="B166" s="16" t="s">
        <v>60</v>
      </c>
      <c r="C166" s="15" t="s">
        <v>10</v>
      </c>
      <c r="D166" s="15" t="s">
        <v>10</v>
      </c>
      <c r="E166" s="15" t="s">
        <v>73</v>
      </c>
      <c r="F166" s="14" t="str">
        <f>+_xlfn.XLOOKUP(X166,[1]R4!$F:$F,[1]R4!$E:$E)</f>
        <v>TIR ŞÖFÖRÜ</v>
      </c>
      <c r="G166" s="16" t="s">
        <v>62</v>
      </c>
      <c r="H166" s="16" t="s">
        <v>18</v>
      </c>
      <c r="I166" s="48" t="s">
        <v>15</v>
      </c>
      <c r="J166" s="11">
        <v>46000</v>
      </c>
      <c r="K166" s="21">
        <v>45444</v>
      </c>
      <c r="L166" s="20" t="s">
        <v>155</v>
      </c>
      <c r="M166" s="22"/>
      <c r="N166" s="23">
        <v>0</v>
      </c>
      <c r="O166" s="20"/>
      <c r="P166" s="10" t="s">
        <v>136</v>
      </c>
      <c r="Q166" s="10" t="s">
        <v>136</v>
      </c>
      <c r="R166" s="10" t="s">
        <v>136</v>
      </c>
      <c r="S166" s="10">
        <v>0</v>
      </c>
      <c r="T166" s="10"/>
      <c r="U166" s="10"/>
      <c r="V166" s="12"/>
      <c r="W166" s="10"/>
      <c r="X166" t="str">
        <f>+B166&amp;"-"&amp;C166&amp;"-"&amp;D166&amp;"-"&amp;E166</f>
        <v>02-PR-10-10-1014</v>
      </c>
    </row>
    <row r="167" spans="1:24" ht="16">
      <c r="A167" s="15" t="s">
        <v>163</v>
      </c>
      <c r="B167" s="16" t="s">
        <v>60</v>
      </c>
      <c r="C167" s="15" t="s">
        <v>10</v>
      </c>
      <c r="D167" s="15" t="s">
        <v>10</v>
      </c>
      <c r="E167" s="15" t="s">
        <v>75</v>
      </c>
      <c r="F167" s="14" t="str">
        <f>+_xlfn.XLOOKUP(X167,[1]R4!$F:$F,[1]R4!$E:$E)</f>
        <v>VİNÇ OPERATÖRÜ</v>
      </c>
      <c r="G167" s="16" t="s">
        <v>62</v>
      </c>
      <c r="H167" s="16" t="s">
        <v>18</v>
      </c>
      <c r="I167" s="48" t="s">
        <v>15</v>
      </c>
      <c r="J167" s="11">
        <v>63250</v>
      </c>
      <c r="K167" s="21">
        <v>45444</v>
      </c>
      <c r="L167" s="20" t="s">
        <v>155</v>
      </c>
      <c r="M167" s="22"/>
      <c r="N167" s="23">
        <v>0</v>
      </c>
      <c r="O167" s="20"/>
      <c r="P167" s="10" t="s">
        <v>136</v>
      </c>
      <c r="Q167" s="10" t="s">
        <v>136</v>
      </c>
      <c r="R167" s="10" t="s">
        <v>136</v>
      </c>
      <c r="S167" s="10">
        <v>0</v>
      </c>
      <c r="T167" s="10"/>
      <c r="U167" s="10"/>
      <c r="V167" s="12"/>
      <c r="W167" s="10"/>
      <c r="X167" t="str">
        <f>+B167&amp;"-"&amp;C167&amp;"-"&amp;D167&amp;"-"&amp;E167</f>
        <v>02-PR-10-10-1015</v>
      </c>
    </row>
    <row r="168" spans="1:24" ht="16">
      <c r="A168" s="15" t="s">
        <v>163</v>
      </c>
      <c r="B168" s="16" t="s">
        <v>60</v>
      </c>
      <c r="C168" s="15" t="s">
        <v>10</v>
      </c>
      <c r="D168" s="15" t="s">
        <v>10</v>
      </c>
      <c r="E168" s="15" t="s">
        <v>86</v>
      </c>
      <c r="F168" s="14" t="str">
        <f>+_xlfn.XLOOKUP(X168,[1]R4!$F:$F,[1]R4!$E:$E)</f>
        <v>KANTAR OPERATÖRÜ</v>
      </c>
      <c r="G168" s="16" t="s">
        <v>62</v>
      </c>
      <c r="H168" s="16" t="s">
        <v>18</v>
      </c>
      <c r="I168" s="48" t="s">
        <v>15</v>
      </c>
      <c r="J168" s="11">
        <v>46000</v>
      </c>
      <c r="K168" s="21">
        <v>45444</v>
      </c>
      <c r="L168" s="20" t="s">
        <v>155</v>
      </c>
      <c r="M168" s="22"/>
      <c r="N168" s="23">
        <v>0</v>
      </c>
      <c r="O168" s="20"/>
      <c r="P168" s="10" t="s">
        <v>136</v>
      </c>
      <c r="Q168" s="10" t="s">
        <v>136</v>
      </c>
      <c r="R168" s="10" t="s">
        <v>136</v>
      </c>
      <c r="S168" s="10">
        <v>0</v>
      </c>
      <c r="T168" s="10"/>
      <c r="U168" s="10"/>
      <c r="V168" s="12"/>
      <c r="W168" s="10"/>
      <c r="X168" t="str">
        <f>+B168&amp;"-"&amp;C168&amp;"-"&amp;D168&amp;"-"&amp;E168</f>
        <v>02-PR-10-10-1016</v>
      </c>
    </row>
    <row r="169" spans="1:24" ht="16">
      <c r="A169" s="15" t="s">
        <v>163</v>
      </c>
      <c r="B169" s="16" t="s">
        <v>60</v>
      </c>
      <c r="C169" s="30" t="s">
        <v>10</v>
      </c>
      <c r="D169" s="15" t="s">
        <v>10</v>
      </c>
      <c r="E169" s="15" t="s">
        <v>87</v>
      </c>
      <c r="F169" s="14" t="str">
        <f>+_xlfn.XLOOKUP(X169,[1]R4!$F:$F,[1]R4!$E:$E)</f>
        <v>KONKASÖR OPERATÖRÜ</v>
      </c>
      <c r="G169" s="16" t="s">
        <v>62</v>
      </c>
      <c r="H169" s="16" t="s">
        <v>18</v>
      </c>
      <c r="I169" s="48" t="s">
        <v>15</v>
      </c>
      <c r="J169" s="11">
        <v>46000</v>
      </c>
      <c r="K169" s="21">
        <v>45444</v>
      </c>
      <c r="L169" s="20" t="s">
        <v>155</v>
      </c>
      <c r="M169" s="22"/>
      <c r="N169" s="23">
        <v>0</v>
      </c>
      <c r="O169" s="20"/>
      <c r="P169" s="10" t="s">
        <v>136</v>
      </c>
      <c r="Q169" s="10" t="s">
        <v>136</v>
      </c>
      <c r="R169" s="10" t="s">
        <v>136</v>
      </c>
      <c r="S169" s="10">
        <v>0</v>
      </c>
      <c r="T169" s="10"/>
      <c r="U169" s="10"/>
      <c r="V169" s="12"/>
      <c r="W169" s="10"/>
      <c r="X169" t="str">
        <f>+B169&amp;"-"&amp;C169&amp;"-"&amp;D169&amp;"-"&amp;E169</f>
        <v>02-PR-10-10-1017</v>
      </c>
    </row>
    <row r="170" spans="1:24" ht="16">
      <c r="A170" s="15" t="s">
        <v>163</v>
      </c>
      <c r="B170" s="16" t="s">
        <v>60</v>
      </c>
      <c r="C170" s="9" t="s">
        <v>56</v>
      </c>
      <c r="D170" s="15" t="s">
        <v>10</v>
      </c>
      <c r="E170" s="15" t="s">
        <v>12</v>
      </c>
      <c r="F170" s="14" t="str">
        <f>+_xlfn.XLOOKUP(X170,[1]R4!$F:$F,[1]R4!$E:$E)</f>
        <v>DÜZ İŞÇİ</v>
      </c>
      <c r="G170" s="16" t="s">
        <v>62</v>
      </c>
      <c r="H170" s="16" t="s">
        <v>18</v>
      </c>
      <c r="I170" s="48" t="s">
        <v>15</v>
      </c>
      <c r="J170" s="11">
        <v>36800</v>
      </c>
      <c r="K170" s="21">
        <v>45444</v>
      </c>
      <c r="L170" s="20" t="s">
        <v>155</v>
      </c>
      <c r="M170" s="22"/>
      <c r="N170" s="23">
        <v>0</v>
      </c>
      <c r="O170" s="20"/>
      <c r="P170" s="10" t="s">
        <v>136</v>
      </c>
      <c r="Q170" s="10" t="s">
        <v>136</v>
      </c>
      <c r="R170" s="10" t="s">
        <v>136</v>
      </c>
      <c r="S170" s="10">
        <v>0</v>
      </c>
      <c r="T170" s="10"/>
      <c r="U170" s="10"/>
      <c r="V170" s="12"/>
      <c r="W170" s="10"/>
      <c r="X170" t="str">
        <f>+B170&amp;"-"&amp;C170&amp;"-"&amp;D170&amp;"-"&amp;E170</f>
        <v>02-PR-20-10-1001</v>
      </c>
    </row>
    <row r="171" spans="1:24" ht="16">
      <c r="A171" s="15" t="s">
        <v>163</v>
      </c>
      <c r="B171" s="16" t="s">
        <v>60</v>
      </c>
      <c r="C171" s="9" t="s">
        <v>56</v>
      </c>
      <c r="D171" s="15" t="s">
        <v>10</v>
      </c>
      <c r="E171" s="15" t="s">
        <v>16</v>
      </c>
      <c r="F171" s="14" t="str">
        <f>+_xlfn.XLOOKUP(X171,[1]R4!$F:$F,[1]R4!$E:$E)</f>
        <v>TÜNEL İŞÇİSİ</v>
      </c>
      <c r="G171" s="16" t="s">
        <v>62</v>
      </c>
      <c r="H171" s="16" t="s">
        <v>18</v>
      </c>
      <c r="I171" s="48" t="s">
        <v>15</v>
      </c>
      <c r="J171" s="11">
        <v>40250</v>
      </c>
      <c r="K171" s="21">
        <v>45444</v>
      </c>
      <c r="L171" s="20" t="s">
        <v>155</v>
      </c>
      <c r="M171" s="22"/>
      <c r="N171" s="23">
        <v>0</v>
      </c>
      <c r="O171" s="20"/>
      <c r="P171" s="10" t="s">
        <v>136</v>
      </c>
      <c r="Q171" s="10" t="s">
        <v>136</v>
      </c>
      <c r="R171" s="10" t="s">
        <v>136</v>
      </c>
      <c r="S171" s="10">
        <v>0</v>
      </c>
      <c r="T171" s="10"/>
      <c r="U171" s="10"/>
      <c r="V171" s="12"/>
      <c r="W171" s="10"/>
      <c r="X171" t="str">
        <f>+B171&amp;"-"&amp;C171&amp;"-"&amp;D171&amp;"-"&amp;E171</f>
        <v>02-PR-20-10-1002</v>
      </c>
    </row>
    <row r="172" spans="1:24" ht="16">
      <c r="A172" s="15" t="s">
        <v>163</v>
      </c>
      <c r="B172" s="16" t="s">
        <v>60</v>
      </c>
      <c r="C172" s="9" t="s">
        <v>56</v>
      </c>
      <c r="D172" s="15" t="s">
        <v>10</v>
      </c>
      <c r="E172" s="15" t="s">
        <v>26</v>
      </c>
      <c r="F172" s="14" t="str">
        <f>+_xlfn.XLOOKUP(X172,[1]R4!$F:$F,[1]R4!$E:$E)</f>
        <v>ATEŞÇİ</v>
      </c>
      <c r="G172" s="16" t="s">
        <v>62</v>
      </c>
      <c r="H172" s="16" t="s">
        <v>18</v>
      </c>
      <c r="I172" s="48" t="s">
        <v>15</v>
      </c>
      <c r="J172" s="11">
        <v>46000</v>
      </c>
      <c r="K172" s="21">
        <v>45444</v>
      </c>
      <c r="L172" s="20" t="s">
        <v>155</v>
      </c>
      <c r="M172" s="22"/>
      <c r="N172" s="23">
        <v>0</v>
      </c>
      <c r="O172" s="20"/>
      <c r="P172" s="10" t="s">
        <v>136</v>
      </c>
      <c r="Q172" s="10" t="s">
        <v>136</v>
      </c>
      <c r="R172" s="10" t="s">
        <v>136</v>
      </c>
      <c r="S172" s="10">
        <v>0</v>
      </c>
      <c r="T172" s="10"/>
      <c r="U172" s="10"/>
      <c r="V172" s="12"/>
      <c r="W172" s="10"/>
      <c r="X172" t="str">
        <f>+B172&amp;"-"&amp;C172&amp;"-"&amp;D172&amp;"-"&amp;E172</f>
        <v>02-PR-20-10-1003</v>
      </c>
    </row>
    <row r="173" spans="1:24" ht="16">
      <c r="A173" s="15" t="s">
        <v>163</v>
      </c>
      <c r="B173" s="16" t="s">
        <v>60</v>
      </c>
      <c r="C173" s="9" t="s">
        <v>56</v>
      </c>
      <c r="D173" s="15" t="s">
        <v>10</v>
      </c>
      <c r="E173" s="15" t="s">
        <v>29</v>
      </c>
      <c r="F173" s="14" t="str">
        <f>+_xlfn.XLOOKUP(X173,[1]R4!$F:$F,[1]R4!$E:$E)</f>
        <v>ATEŞÇİ YARDIMCISI</v>
      </c>
      <c r="G173" s="16" t="s">
        <v>62</v>
      </c>
      <c r="H173" s="16" t="s">
        <v>18</v>
      </c>
      <c r="I173" s="48" t="s">
        <v>15</v>
      </c>
      <c r="J173" s="11">
        <v>40250</v>
      </c>
      <c r="K173" s="21">
        <v>45444</v>
      </c>
      <c r="L173" s="20" t="s">
        <v>155</v>
      </c>
      <c r="M173" s="22"/>
      <c r="N173" s="23">
        <v>0</v>
      </c>
      <c r="O173" s="20"/>
      <c r="P173" s="10" t="s">
        <v>136</v>
      </c>
      <c r="Q173" s="10" t="s">
        <v>136</v>
      </c>
      <c r="R173" s="10" t="s">
        <v>136</v>
      </c>
      <c r="S173" s="10">
        <v>0</v>
      </c>
      <c r="T173" s="10"/>
      <c r="U173" s="10"/>
      <c r="V173" s="12"/>
      <c r="W173" s="10"/>
      <c r="X173" t="str">
        <f>+B173&amp;"-"&amp;C173&amp;"-"&amp;D173&amp;"-"&amp;E173</f>
        <v>02-PR-20-10-1004</v>
      </c>
    </row>
    <row r="174" spans="1:24" ht="16">
      <c r="A174" s="15" t="s">
        <v>163</v>
      </c>
      <c r="B174" s="16" t="s">
        <v>60</v>
      </c>
      <c r="C174" s="9" t="s">
        <v>56</v>
      </c>
      <c r="D174" s="15" t="s">
        <v>10</v>
      </c>
      <c r="E174" s="15" t="s">
        <v>30</v>
      </c>
      <c r="F174" s="14" t="str">
        <f>+_xlfn.XLOOKUP(X174,[1]R4!$F:$F,[1]R4!$E:$E)</f>
        <v>KAYNAKÇI</v>
      </c>
      <c r="G174" s="16" t="s">
        <v>62</v>
      </c>
      <c r="H174" s="16" t="s">
        <v>18</v>
      </c>
      <c r="I174" s="48" t="s">
        <v>15</v>
      </c>
      <c r="J174" s="11">
        <v>40250</v>
      </c>
      <c r="K174" s="21">
        <v>45444</v>
      </c>
      <c r="L174" s="20" t="s">
        <v>155</v>
      </c>
      <c r="M174" s="22"/>
      <c r="N174" s="23">
        <v>0</v>
      </c>
      <c r="O174" s="20"/>
      <c r="P174" s="10" t="s">
        <v>136</v>
      </c>
      <c r="Q174" s="10" t="s">
        <v>136</v>
      </c>
      <c r="R174" s="10" t="s">
        <v>136</v>
      </c>
      <c r="S174" s="10">
        <v>0</v>
      </c>
      <c r="T174" s="10"/>
      <c r="U174" s="10"/>
      <c r="V174" s="12"/>
      <c r="W174" s="10"/>
      <c r="X174" t="str">
        <f>+B174&amp;"-"&amp;C174&amp;"-"&amp;D174&amp;"-"&amp;E174</f>
        <v>02-PR-20-10-1005</v>
      </c>
    </row>
    <row r="175" spans="1:24" ht="16">
      <c r="A175" s="15" t="s">
        <v>163</v>
      </c>
      <c r="B175" s="16" t="s">
        <v>60</v>
      </c>
      <c r="C175" s="9" t="s">
        <v>56</v>
      </c>
      <c r="D175" s="15" t="s">
        <v>10</v>
      </c>
      <c r="E175" s="15" t="s">
        <v>31</v>
      </c>
      <c r="F175" s="14" t="str">
        <f>+_xlfn.XLOOKUP(X175,[1]R4!$F:$F,[1]R4!$E:$E)</f>
        <v>FORMEN</v>
      </c>
      <c r="G175" s="16" t="s">
        <v>62</v>
      </c>
      <c r="H175" s="16" t="s">
        <v>18</v>
      </c>
      <c r="I175" s="48" t="s">
        <v>15</v>
      </c>
      <c r="J175" s="11">
        <v>63250</v>
      </c>
      <c r="K175" s="21">
        <v>45444</v>
      </c>
      <c r="L175" s="20" t="s">
        <v>155</v>
      </c>
      <c r="M175" s="22"/>
      <c r="N175" s="23">
        <v>0</v>
      </c>
      <c r="O175" s="20"/>
      <c r="P175" s="10" t="s">
        <v>136</v>
      </c>
      <c r="Q175" s="10" t="s">
        <v>136</v>
      </c>
      <c r="R175" s="10" t="s">
        <v>136</v>
      </c>
      <c r="S175" s="10">
        <v>0</v>
      </c>
      <c r="T175" s="10"/>
      <c r="U175" s="10"/>
      <c r="V175" s="12"/>
      <c r="W175" s="10"/>
      <c r="X175" t="str">
        <f>+B175&amp;"-"&amp;C175&amp;"-"&amp;D175&amp;"-"&amp;E175</f>
        <v>02-PR-20-10-1006</v>
      </c>
    </row>
    <row r="176" spans="1:24" ht="16">
      <c r="A176" s="15" t="s">
        <v>163</v>
      </c>
      <c r="B176" s="16" t="s">
        <v>102</v>
      </c>
      <c r="C176" s="30" t="s">
        <v>10</v>
      </c>
      <c r="D176" s="15" t="s">
        <v>10</v>
      </c>
      <c r="E176" s="15" t="s">
        <v>12</v>
      </c>
      <c r="F176" s="14" t="str">
        <f>+_xlfn.XLOOKUP(X176,[1]R4!$F:$F,[1]R4!$E:$E)</f>
        <v>ELEKTRİK</v>
      </c>
      <c r="G176" s="34" t="s">
        <v>104</v>
      </c>
      <c r="H176" s="16" t="s">
        <v>18</v>
      </c>
      <c r="I176" s="48" t="s">
        <v>15</v>
      </c>
      <c r="J176" s="11">
        <v>3.73</v>
      </c>
      <c r="K176" s="21">
        <v>45413</v>
      </c>
      <c r="L176" s="20" t="s">
        <v>158</v>
      </c>
      <c r="M176" s="22"/>
      <c r="N176" s="23">
        <v>0</v>
      </c>
      <c r="O176" s="20"/>
      <c r="P176" s="10" t="s">
        <v>136</v>
      </c>
      <c r="Q176" s="10" t="s">
        <v>136</v>
      </c>
      <c r="R176" s="10" t="s">
        <v>136</v>
      </c>
      <c r="S176" s="10">
        <v>0</v>
      </c>
      <c r="T176" s="10"/>
      <c r="U176" s="10"/>
      <c r="V176" s="12"/>
      <c r="W176" s="10"/>
      <c r="X176" t="str">
        <f>+B176&amp;"-"&amp;C176&amp;"-"&amp;D176&amp;"-"&amp;E176</f>
        <v>03-ML-10-10-1001</v>
      </c>
    </row>
    <row r="177" spans="1:24" ht="16">
      <c r="A177" s="15" t="s">
        <v>163</v>
      </c>
      <c r="B177" s="16" t="s">
        <v>102</v>
      </c>
      <c r="C177" s="30" t="s">
        <v>10</v>
      </c>
      <c r="D177" s="15" t="s">
        <v>10</v>
      </c>
      <c r="E177" s="15" t="s">
        <v>26</v>
      </c>
      <c r="F177" s="14" t="str">
        <f>+_xlfn.XLOOKUP(X177,[1]R4!$F:$F,[1]R4!$E:$E)</f>
        <v>MAKİNE YAĞI</v>
      </c>
      <c r="G177" s="34" t="s">
        <v>106</v>
      </c>
      <c r="H177" s="16" t="s">
        <v>18</v>
      </c>
      <c r="I177" s="48" t="s">
        <v>15</v>
      </c>
      <c r="J177" s="11">
        <v>16</v>
      </c>
      <c r="K177" s="21">
        <v>45261</v>
      </c>
      <c r="L177" s="20" t="s">
        <v>157</v>
      </c>
      <c r="M177" s="22"/>
      <c r="N177" s="23">
        <v>0</v>
      </c>
      <c r="O177" s="20"/>
      <c r="P177" s="10" t="s">
        <v>136</v>
      </c>
      <c r="Q177" s="10" t="s">
        <v>136</v>
      </c>
      <c r="R177" s="10" t="s">
        <v>136</v>
      </c>
      <c r="S177" s="10">
        <v>0</v>
      </c>
      <c r="T177" s="10"/>
      <c r="U177" s="10"/>
      <c r="V177" s="12"/>
      <c r="W177" s="10"/>
      <c r="X177" t="str">
        <f>+B177&amp;"-"&amp;C177&amp;"-"&amp;D177&amp;"-"&amp;E177</f>
        <v>03-ML-10-10-1003</v>
      </c>
    </row>
    <row r="178" spans="1:24" ht="16">
      <c r="A178" s="15" t="s">
        <v>163</v>
      </c>
      <c r="B178" s="16" t="s">
        <v>102</v>
      </c>
      <c r="C178" s="30" t="s">
        <v>10</v>
      </c>
      <c r="D178" s="15" t="s">
        <v>10</v>
      </c>
      <c r="E178" s="15" t="s">
        <v>29</v>
      </c>
      <c r="F178" s="14" t="str">
        <f>+_xlfn.XLOOKUP(X178,[1]R4!$F:$F,[1]R4!$E:$E)</f>
        <v>BİTÜM</v>
      </c>
      <c r="G178" s="34" t="s">
        <v>107</v>
      </c>
      <c r="H178" s="16" t="s">
        <v>18</v>
      </c>
      <c r="I178" s="48" t="s">
        <v>15</v>
      </c>
      <c r="J178" s="11">
        <v>16000</v>
      </c>
      <c r="K178" s="21">
        <v>45261</v>
      </c>
      <c r="L178" s="20" t="s">
        <v>157</v>
      </c>
      <c r="M178" s="22"/>
      <c r="N178" s="23">
        <v>0</v>
      </c>
      <c r="O178" s="20"/>
      <c r="P178" s="10" t="s">
        <v>136</v>
      </c>
      <c r="Q178" s="10" t="s">
        <v>136</v>
      </c>
      <c r="R178" s="10" t="s">
        <v>136</v>
      </c>
      <c r="S178" s="10">
        <v>0</v>
      </c>
      <c r="T178" s="10"/>
      <c r="U178" s="10"/>
      <c r="V178" s="12"/>
      <c r="W178" s="10"/>
      <c r="X178" t="str">
        <f>+B178&amp;"-"&amp;C178&amp;"-"&amp;D178&amp;"-"&amp;E178</f>
        <v>03-ML-10-10-1004</v>
      </c>
    </row>
    <row r="179" spans="1:24" ht="16">
      <c r="A179" s="15" t="s">
        <v>163</v>
      </c>
      <c r="B179" s="16" t="s">
        <v>102</v>
      </c>
      <c r="C179" s="30" t="s">
        <v>10</v>
      </c>
      <c r="D179" s="15" t="s">
        <v>10</v>
      </c>
      <c r="E179" s="15" t="s">
        <v>30</v>
      </c>
      <c r="F179" s="14" t="str">
        <f>+_xlfn.XLOOKUP(X179,[1]R4!$F:$F,[1]R4!$E:$E)</f>
        <v>AKARYAKIT - MOTORİN</v>
      </c>
      <c r="G179" s="34" t="s">
        <v>106</v>
      </c>
      <c r="H179" s="16" t="s">
        <v>18</v>
      </c>
      <c r="I179" s="48" t="s">
        <v>15</v>
      </c>
      <c r="J179" s="11">
        <v>36.5</v>
      </c>
      <c r="K179" s="21">
        <v>45383</v>
      </c>
      <c r="L179" s="20" t="s">
        <v>158</v>
      </c>
      <c r="M179" s="22"/>
      <c r="N179" s="23">
        <v>0</v>
      </c>
      <c r="O179" s="20"/>
      <c r="P179" s="10" t="s">
        <v>136</v>
      </c>
      <c r="Q179" s="10" t="s">
        <v>136</v>
      </c>
      <c r="R179" s="10" t="s">
        <v>136</v>
      </c>
      <c r="S179" s="10">
        <v>0</v>
      </c>
      <c r="T179" s="10"/>
      <c r="U179" s="10"/>
      <c r="V179" s="12"/>
      <c r="W179" s="10"/>
      <c r="X179" t="str">
        <f>+B179&amp;"-"&amp;C179&amp;"-"&amp;D179&amp;"-"&amp;E179</f>
        <v>03-ML-10-10-1005</v>
      </c>
    </row>
    <row r="180" spans="1:24" ht="16">
      <c r="A180" s="15" t="s">
        <v>163</v>
      </c>
      <c r="B180" s="16" t="s">
        <v>102</v>
      </c>
      <c r="C180" s="30" t="s">
        <v>11</v>
      </c>
      <c r="D180" s="15" t="s">
        <v>10</v>
      </c>
      <c r="E180" s="15" t="s">
        <v>12</v>
      </c>
      <c r="F180" s="14" t="str">
        <f>+_xlfn.XLOOKUP(X180,[1]R4!$F:$F,[1]R4!$E:$E)</f>
        <v>DÖKME ÇİMENTO</v>
      </c>
      <c r="G180" s="34" t="s">
        <v>107</v>
      </c>
      <c r="H180" s="16" t="s">
        <v>18</v>
      </c>
      <c r="I180" s="48" t="s">
        <v>15</v>
      </c>
      <c r="J180" s="11">
        <v>2400</v>
      </c>
      <c r="K180" s="21">
        <v>45383</v>
      </c>
      <c r="L180" s="20" t="s">
        <v>155</v>
      </c>
      <c r="M180" s="22"/>
      <c r="N180" s="23">
        <v>0</v>
      </c>
      <c r="O180" s="20"/>
      <c r="P180" s="10" t="s">
        <v>136</v>
      </c>
      <c r="Q180" s="10" t="s">
        <v>136</v>
      </c>
      <c r="R180" s="10" t="s">
        <v>136</v>
      </c>
      <c r="S180" s="10">
        <v>0</v>
      </c>
      <c r="T180" s="10"/>
      <c r="U180" s="10"/>
      <c r="V180" s="12"/>
      <c r="W180" s="10"/>
      <c r="X180" t="str">
        <f>+B180&amp;"-"&amp;C180&amp;"-"&amp;D180&amp;"-"&amp;E180</f>
        <v>03-ML-11-10-1001</v>
      </c>
    </row>
    <row r="181" spans="1:24" ht="16">
      <c r="A181" s="15" t="s">
        <v>163</v>
      </c>
      <c r="B181" s="16" t="s">
        <v>102</v>
      </c>
      <c r="C181" s="30" t="s">
        <v>11</v>
      </c>
      <c r="D181" s="15" t="s">
        <v>10</v>
      </c>
      <c r="E181" s="15" t="s">
        <v>16</v>
      </c>
      <c r="F181" s="14" t="str">
        <f>+_xlfn.XLOOKUP(X181,[1]R4!$F:$F,[1]R4!$E:$E)</f>
        <v>TORBA ÇİMENTO</v>
      </c>
      <c r="G181" s="34" t="s">
        <v>107</v>
      </c>
      <c r="H181" s="16" t="s">
        <v>18</v>
      </c>
      <c r="I181" s="48" t="s">
        <v>15</v>
      </c>
      <c r="J181" s="11">
        <v>2500</v>
      </c>
      <c r="K181" s="21">
        <v>45292</v>
      </c>
      <c r="L181" s="20" t="s">
        <v>155</v>
      </c>
      <c r="M181" s="22"/>
      <c r="N181" s="23">
        <v>0</v>
      </c>
      <c r="O181" s="20"/>
      <c r="P181" s="10" t="s">
        <v>136</v>
      </c>
      <c r="Q181" s="10" t="s">
        <v>136</v>
      </c>
      <c r="R181" s="10" t="s">
        <v>136</v>
      </c>
      <c r="S181" s="10">
        <v>0</v>
      </c>
      <c r="T181" s="10"/>
      <c r="U181" s="10"/>
      <c r="V181" s="12"/>
      <c r="W181" s="10"/>
      <c r="X181" t="str">
        <f>+B181&amp;"-"&amp;C181&amp;"-"&amp;D181&amp;"-"&amp;E181</f>
        <v>03-ML-11-10-1002</v>
      </c>
    </row>
    <row r="182" spans="1:24" ht="16">
      <c r="A182" s="15" t="s">
        <v>163</v>
      </c>
      <c r="B182" s="16" t="s">
        <v>102</v>
      </c>
      <c r="C182" s="30" t="s">
        <v>11</v>
      </c>
      <c r="D182" s="15" t="s">
        <v>10</v>
      </c>
      <c r="E182" s="15" t="s">
        <v>26</v>
      </c>
      <c r="F182" s="14" t="str">
        <f>+_xlfn.XLOOKUP(X182,[1]R4!$F:$F,[1]R4!$E:$E)</f>
        <v>KUM / AGREGA</v>
      </c>
      <c r="G182" s="34" t="s">
        <v>107</v>
      </c>
      <c r="H182" s="16" t="s">
        <v>18</v>
      </c>
      <c r="I182" s="48" t="s">
        <v>15</v>
      </c>
      <c r="J182" s="11">
        <v>225</v>
      </c>
      <c r="K182" s="21">
        <v>45383</v>
      </c>
      <c r="L182" s="20" t="s">
        <v>155</v>
      </c>
      <c r="M182" s="22"/>
      <c r="N182" s="23">
        <v>0</v>
      </c>
      <c r="O182" s="20"/>
      <c r="P182" s="10" t="s">
        <v>136</v>
      </c>
      <c r="Q182" s="10" t="s">
        <v>136</v>
      </c>
      <c r="R182" s="10" t="s">
        <v>136</v>
      </c>
      <c r="S182" s="10">
        <v>0</v>
      </c>
      <c r="T182" s="10"/>
      <c r="U182" s="10"/>
      <c r="V182" s="12"/>
      <c r="W182" s="10"/>
      <c r="X182" t="str">
        <f>+B182&amp;"-"&amp;C182&amp;"-"&amp;D182&amp;"-"&amp;E182</f>
        <v>03-ML-11-10-1003</v>
      </c>
    </row>
    <row r="183" spans="1:24" ht="16">
      <c r="A183" s="15" t="s">
        <v>163</v>
      </c>
      <c r="B183" s="16" t="s">
        <v>102</v>
      </c>
      <c r="C183" s="30" t="s">
        <v>11</v>
      </c>
      <c r="D183" s="15" t="s">
        <v>10</v>
      </c>
      <c r="E183" s="15" t="s">
        <v>29</v>
      </c>
      <c r="F183" s="14" t="str">
        <f>+_xlfn.XLOOKUP(X183,[1]R4!$F:$F,[1]R4!$E:$E)</f>
        <v>TAŞ</v>
      </c>
      <c r="G183" s="34" t="s">
        <v>105</v>
      </c>
      <c r="H183" s="16" t="s">
        <v>18</v>
      </c>
      <c r="I183" s="48" t="s">
        <v>15</v>
      </c>
      <c r="J183" s="11">
        <v>250</v>
      </c>
      <c r="K183" s="21">
        <v>45383</v>
      </c>
      <c r="L183" s="20" t="s">
        <v>155</v>
      </c>
      <c r="M183" s="22"/>
      <c r="N183" s="23">
        <v>0</v>
      </c>
      <c r="O183" s="20"/>
      <c r="P183" s="10" t="s">
        <v>136</v>
      </c>
      <c r="Q183" s="10" t="s">
        <v>136</v>
      </c>
      <c r="R183" s="10" t="s">
        <v>136</v>
      </c>
      <c r="S183" s="10">
        <v>0</v>
      </c>
      <c r="T183" s="10"/>
      <c r="U183" s="10"/>
      <c r="V183" s="12"/>
      <c r="W183" s="10"/>
      <c r="X183" t="str">
        <f>+B183&amp;"-"&amp;C183&amp;"-"&amp;D183&amp;"-"&amp;E183</f>
        <v>03-ML-11-10-1004</v>
      </c>
    </row>
    <row r="184" spans="1:24" ht="16">
      <c r="A184" s="15" t="s">
        <v>163</v>
      </c>
      <c r="B184" s="16" t="s">
        <v>102</v>
      </c>
      <c r="C184" s="30" t="s">
        <v>11</v>
      </c>
      <c r="D184" s="15" t="s">
        <v>10</v>
      </c>
      <c r="E184" s="15" t="s">
        <v>30</v>
      </c>
      <c r="F184" s="14" t="str">
        <f>+_xlfn.XLOOKUP(X184,[1]R4!$F:$F,[1]R4!$E:$E)</f>
        <v>BETON - KATKI - AKIŞKANLAŞTIRICI / PRİZ HIZLANDIRICI</v>
      </c>
      <c r="G184" s="34" t="s">
        <v>108</v>
      </c>
      <c r="H184" s="16" t="s">
        <v>18</v>
      </c>
      <c r="I184" s="48" t="s">
        <v>15</v>
      </c>
      <c r="J184" s="11">
        <v>25</v>
      </c>
      <c r="K184" s="21">
        <v>45292</v>
      </c>
      <c r="L184" s="20" t="s">
        <v>157</v>
      </c>
      <c r="M184" s="22"/>
      <c r="N184" s="23">
        <v>0</v>
      </c>
      <c r="O184" s="20"/>
      <c r="P184" s="10" t="s">
        <v>136</v>
      </c>
      <c r="Q184" s="10" t="s">
        <v>136</v>
      </c>
      <c r="R184" s="10" t="s">
        <v>136</v>
      </c>
      <c r="S184" s="10">
        <v>0</v>
      </c>
      <c r="T184" s="10"/>
      <c r="U184" s="10"/>
      <c r="V184" s="12"/>
      <c r="W184" s="10"/>
      <c r="X184" t="str">
        <f>+B184&amp;"-"&amp;C184&amp;"-"&amp;D184&amp;"-"&amp;E184</f>
        <v>03-ML-11-10-1005</v>
      </c>
    </row>
    <row r="185" spans="1:24" ht="16">
      <c r="A185" s="15" t="s">
        <v>163</v>
      </c>
      <c r="B185" s="16" t="s">
        <v>102</v>
      </c>
      <c r="C185" s="30" t="s">
        <v>11</v>
      </c>
      <c r="D185" s="15" t="s">
        <v>10</v>
      </c>
      <c r="E185" s="15" t="s">
        <v>31</v>
      </c>
      <c r="F185" s="14" t="str">
        <f>+_xlfn.XLOOKUP(X185,[1]R4!$F:$F,[1]R4!$E:$E)</f>
        <v xml:space="preserve">KATRAN BADANA </v>
      </c>
      <c r="G185" s="34" t="s">
        <v>109</v>
      </c>
      <c r="H185" s="16" t="s">
        <v>18</v>
      </c>
      <c r="I185" s="48" t="s">
        <v>15</v>
      </c>
      <c r="J185" s="11">
        <v>30</v>
      </c>
      <c r="K185" s="21">
        <v>45383</v>
      </c>
      <c r="L185" s="20" t="s">
        <v>155</v>
      </c>
      <c r="M185" s="22"/>
      <c r="N185" s="23">
        <v>0</v>
      </c>
      <c r="O185" s="20"/>
      <c r="P185" s="10" t="s">
        <v>136</v>
      </c>
      <c r="Q185" s="10" t="s">
        <v>136</v>
      </c>
      <c r="R185" s="10" t="s">
        <v>136</v>
      </c>
      <c r="S185" s="10">
        <v>0</v>
      </c>
      <c r="T185" s="10"/>
      <c r="U185" s="10"/>
      <c r="V185" s="12"/>
      <c r="W185" s="10"/>
      <c r="X185" t="str">
        <f>+B185&amp;"-"&amp;C185&amp;"-"&amp;D185&amp;"-"&amp;E185</f>
        <v>03-ML-11-10-1006</v>
      </c>
    </row>
    <row r="186" spans="1:24" ht="16">
      <c r="A186" s="15" t="s">
        <v>163</v>
      </c>
      <c r="B186" s="16" t="s">
        <v>102</v>
      </c>
      <c r="C186" s="30" t="s">
        <v>11</v>
      </c>
      <c r="D186" s="15" t="s">
        <v>10</v>
      </c>
      <c r="E186" s="15" t="s">
        <v>49</v>
      </c>
      <c r="F186" s="14" t="str">
        <f>+_xlfn.XLOOKUP(X186,[1]R4!$F:$F,[1]R4!$E:$E)</f>
        <v>HAZIR BETON - C25 / 30</v>
      </c>
      <c r="G186" s="34" t="s">
        <v>105</v>
      </c>
      <c r="H186" s="16" t="s">
        <v>18</v>
      </c>
      <c r="I186" s="48" t="s">
        <v>15</v>
      </c>
      <c r="J186" s="11">
        <v>1850</v>
      </c>
      <c r="K186" s="21">
        <v>45383</v>
      </c>
      <c r="L186" s="20" t="s">
        <v>155</v>
      </c>
      <c r="M186" s="22"/>
      <c r="N186" s="23">
        <v>0</v>
      </c>
      <c r="O186" s="20"/>
      <c r="P186" s="10" t="s">
        <v>136</v>
      </c>
      <c r="Q186" s="10" t="s">
        <v>136</v>
      </c>
      <c r="R186" s="10" t="s">
        <v>136</v>
      </c>
      <c r="S186" s="10">
        <v>0</v>
      </c>
      <c r="T186" s="10"/>
      <c r="U186" s="10"/>
      <c r="V186" s="12"/>
      <c r="W186" s="10"/>
      <c r="X186" t="str">
        <f>+B186&amp;"-"&amp;C186&amp;"-"&amp;D186&amp;"-"&amp;E186</f>
        <v>03-ML-11-10-1007</v>
      </c>
    </row>
    <row r="187" spans="1:24" ht="16">
      <c r="A187" s="15" t="s">
        <v>163</v>
      </c>
      <c r="B187" s="16" t="s">
        <v>102</v>
      </c>
      <c r="C187" s="30" t="s">
        <v>11</v>
      </c>
      <c r="D187" s="15" t="s">
        <v>10</v>
      </c>
      <c r="E187" s="15" t="s">
        <v>50</v>
      </c>
      <c r="F187" s="14" t="str">
        <f>+_xlfn.XLOOKUP(X187,[1]R4!$F:$F,[1]R4!$E:$E)</f>
        <v>HAZIR BETON - PÜSKÜRTME BETO</v>
      </c>
      <c r="G187" s="34" t="s">
        <v>105</v>
      </c>
      <c r="H187" s="16" t="s">
        <v>18</v>
      </c>
      <c r="I187" s="48" t="s">
        <v>15</v>
      </c>
      <c r="J187" s="11">
        <v>2254.17</v>
      </c>
      <c r="K187" s="21">
        <v>45383</v>
      </c>
      <c r="L187" s="20" t="s">
        <v>155</v>
      </c>
      <c r="M187" s="22"/>
      <c r="N187" s="23">
        <v>0</v>
      </c>
      <c r="O187" s="20"/>
      <c r="P187" s="10" t="s">
        <v>136</v>
      </c>
      <c r="Q187" s="10" t="s">
        <v>136</v>
      </c>
      <c r="R187" s="10" t="s">
        <v>136</v>
      </c>
      <c r="S187" s="10">
        <v>0</v>
      </c>
      <c r="T187" s="10"/>
      <c r="U187" s="10"/>
      <c r="V187" s="12"/>
      <c r="W187" s="10"/>
      <c r="X187" t="str">
        <f>+B187&amp;"-"&amp;C187&amp;"-"&amp;D187&amp;"-"&amp;E187</f>
        <v>03-ML-11-10-1008</v>
      </c>
    </row>
    <row r="188" spans="1:24" ht="16">
      <c r="A188" s="15" t="s">
        <v>163</v>
      </c>
      <c r="B188" s="16" t="s">
        <v>102</v>
      </c>
      <c r="C188" s="30" t="s">
        <v>11</v>
      </c>
      <c r="D188" s="15" t="s">
        <v>10</v>
      </c>
      <c r="E188" s="15" t="s">
        <v>51</v>
      </c>
      <c r="F188" s="14" t="str">
        <f>+_xlfn.XLOOKUP(X188,[1]R4!$F:$F,[1]R4!$E:$E)</f>
        <v>NERVÜRLÜ DEMİR</v>
      </c>
      <c r="G188" s="34" t="s">
        <v>107</v>
      </c>
      <c r="H188" s="16" t="s">
        <v>18</v>
      </c>
      <c r="I188" s="48" t="s">
        <v>15</v>
      </c>
      <c r="J188" s="11">
        <v>24450.83</v>
      </c>
      <c r="K188" s="21">
        <v>45383</v>
      </c>
      <c r="L188" s="20" t="s">
        <v>156</v>
      </c>
      <c r="M188" s="22"/>
      <c r="N188" s="23">
        <v>0</v>
      </c>
      <c r="O188" s="20"/>
      <c r="P188" s="10" t="s">
        <v>136</v>
      </c>
      <c r="Q188" s="10" t="s">
        <v>136</v>
      </c>
      <c r="R188" s="10" t="s">
        <v>136</v>
      </c>
      <c r="S188" s="10">
        <v>0</v>
      </c>
      <c r="T188" s="10"/>
      <c r="U188" s="10"/>
      <c r="V188" s="12"/>
      <c r="W188" s="10"/>
      <c r="X188" t="str">
        <f>+B188&amp;"-"&amp;C188&amp;"-"&amp;D188&amp;"-"&amp;E188</f>
        <v>03-ML-11-10-1009</v>
      </c>
    </row>
    <row r="189" spans="1:24" ht="16">
      <c r="A189" s="15" t="s">
        <v>163</v>
      </c>
      <c r="B189" s="16" t="s">
        <v>102</v>
      </c>
      <c r="C189" s="30" t="s">
        <v>11</v>
      </c>
      <c r="D189" s="15" t="s">
        <v>10</v>
      </c>
      <c r="E189" s="15" t="s">
        <v>52</v>
      </c>
      <c r="F189" s="14" t="str">
        <f>+_xlfn.XLOOKUP(X189,[1]R4!$F:$F,[1]R4!$E:$E)</f>
        <v>HASIR ÇELİK</v>
      </c>
      <c r="G189" s="34" t="s">
        <v>107</v>
      </c>
      <c r="H189" s="16" t="s">
        <v>18</v>
      </c>
      <c r="I189" s="48" t="s">
        <v>15</v>
      </c>
      <c r="J189" s="11">
        <v>26413</v>
      </c>
      <c r="K189" s="21">
        <v>45383</v>
      </c>
      <c r="L189" s="20" t="s">
        <v>156</v>
      </c>
      <c r="M189" s="22"/>
      <c r="N189" s="23">
        <v>0</v>
      </c>
      <c r="O189" s="20"/>
      <c r="P189" s="10" t="s">
        <v>136</v>
      </c>
      <c r="Q189" s="10" t="s">
        <v>136</v>
      </c>
      <c r="R189" s="10" t="s">
        <v>136</v>
      </c>
      <c r="S189" s="10">
        <v>0</v>
      </c>
      <c r="T189" s="10"/>
      <c r="U189" s="10"/>
      <c r="V189" s="12"/>
      <c r="W189" s="10"/>
      <c r="X189" t="str">
        <f>+B189&amp;"-"&amp;C189&amp;"-"&amp;D189&amp;"-"&amp;E189</f>
        <v>03-ML-11-10-1010</v>
      </c>
    </row>
    <row r="190" spans="1:24" ht="16">
      <c r="A190" s="15" t="s">
        <v>163</v>
      </c>
      <c r="B190" s="16" t="s">
        <v>102</v>
      </c>
      <c r="C190" s="30" t="s">
        <v>11</v>
      </c>
      <c r="D190" s="15" t="s">
        <v>10</v>
      </c>
      <c r="E190" s="15" t="s">
        <v>54</v>
      </c>
      <c r="F190" s="14" t="str">
        <f>+_xlfn.XLOOKUP(X190,[1]R4!$F:$F,[1]R4!$E:$E)</f>
        <v>ÖNGERME ÇELİK (KÖPRÜLER İÇİN)</v>
      </c>
      <c r="G190" s="34" t="s">
        <v>107</v>
      </c>
      <c r="H190" s="16" t="s">
        <v>18</v>
      </c>
      <c r="I190" s="48" t="s">
        <v>15</v>
      </c>
      <c r="J190" s="11">
        <v>50000</v>
      </c>
      <c r="K190" s="21">
        <v>45383</v>
      </c>
      <c r="L190" s="20" t="s">
        <v>156</v>
      </c>
      <c r="M190" s="22"/>
      <c r="N190" s="23">
        <v>0</v>
      </c>
      <c r="O190" s="20"/>
      <c r="P190" s="10" t="s">
        <v>136</v>
      </c>
      <c r="Q190" s="10" t="s">
        <v>136</v>
      </c>
      <c r="R190" s="10" t="s">
        <v>136</v>
      </c>
      <c r="S190" s="10">
        <v>0</v>
      </c>
      <c r="T190" s="10"/>
      <c r="U190" s="10"/>
      <c r="V190" s="12"/>
      <c r="W190" s="10"/>
      <c r="X190" t="str">
        <f>+B190&amp;"-"&amp;C190&amp;"-"&amp;D190&amp;"-"&amp;E190</f>
        <v>03-ML-11-10-1012</v>
      </c>
    </row>
    <row r="191" spans="1:24" ht="16">
      <c r="A191" s="15" t="s">
        <v>163</v>
      </c>
      <c r="B191" s="16" t="s">
        <v>102</v>
      </c>
      <c r="C191" s="30" t="s">
        <v>17</v>
      </c>
      <c r="D191" s="15" t="s">
        <v>10</v>
      </c>
      <c r="E191" s="15" t="s">
        <v>12</v>
      </c>
      <c r="F191" s="14" t="str">
        <f>+_xlfn.XLOOKUP(X191,[1]R4!$F:$F,[1]R4!$E:$E)</f>
        <v>MEMBRAN - BİTÜMLÜ</v>
      </c>
      <c r="G191" s="34" t="s">
        <v>109</v>
      </c>
      <c r="H191" s="16" t="s">
        <v>18</v>
      </c>
      <c r="I191" s="48" t="s">
        <v>15</v>
      </c>
      <c r="J191" s="11">
        <v>100</v>
      </c>
      <c r="K191" s="21">
        <v>45383</v>
      </c>
      <c r="L191" s="20" t="s">
        <v>155</v>
      </c>
      <c r="M191" s="22"/>
      <c r="N191" s="23">
        <v>0</v>
      </c>
      <c r="O191" s="20"/>
      <c r="P191" s="10" t="s">
        <v>136</v>
      </c>
      <c r="Q191" s="10" t="s">
        <v>136</v>
      </c>
      <c r="R191" s="10" t="s">
        <v>136</v>
      </c>
      <c r="S191" s="10">
        <v>0</v>
      </c>
      <c r="T191" s="10"/>
      <c r="U191" s="10"/>
      <c r="V191" s="12"/>
      <c r="W191" s="10"/>
      <c r="X191" t="str">
        <f>+B191&amp;"-"&amp;C191&amp;"-"&amp;D191&amp;"-"&amp;E191</f>
        <v>03-ML-12-10-1001</v>
      </c>
    </row>
    <row r="192" spans="1:24" ht="16">
      <c r="A192" s="15" t="s">
        <v>163</v>
      </c>
      <c r="B192" s="16" t="s">
        <v>102</v>
      </c>
      <c r="C192" s="30" t="s">
        <v>17</v>
      </c>
      <c r="D192" s="15" t="s">
        <v>10</v>
      </c>
      <c r="E192" s="15" t="s">
        <v>16</v>
      </c>
      <c r="F192" s="14" t="str">
        <f>+_xlfn.XLOOKUP(X192,[1]R4!$F:$F,[1]R4!$E:$E)</f>
        <v>MEMBRAN - PVC - 2 MM.</v>
      </c>
      <c r="G192" s="34" t="s">
        <v>110</v>
      </c>
      <c r="H192" s="16" t="s">
        <v>18</v>
      </c>
      <c r="I192" s="48" t="s">
        <v>15</v>
      </c>
      <c r="J192" s="11">
        <v>158.76</v>
      </c>
      <c r="K192" s="21">
        <v>45383</v>
      </c>
      <c r="L192" s="20" t="s">
        <v>155</v>
      </c>
      <c r="M192" s="22"/>
      <c r="N192" s="23">
        <v>0</v>
      </c>
      <c r="O192" s="20"/>
      <c r="P192" s="10" t="s">
        <v>136</v>
      </c>
      <c r="Q192" s="10" t="s">
        <v>136</v>
      </c>
      <c r="R192" s="10" t="s">
        <v>136</v>
      </c>
      <c r="S192" s="10">
        <v>0</v>
      </c>
      <c r="T192" s="10"/>
      <c r="U192" s="10"/>
      <c r="V192" s="12"/>
      <c r="W192" s="10"/>
      <c r="X192" t="str">
        <f>+B192&amp;"-"&amp;C192&amp;"-"&amp;D192&amp;"-"&amp;E192</f>
        <v>03-ML-12-10-1002</v>
      </c>
    </row>
    <row r="193" spans="1:24" ht="16">
      <c r="A193" s="15" t="s">
        <v>163</v>
      </c>
      <c r="B193" s="16" t="s">
        <v>102</v>
      </c>
      <c r="C193" s="30" t="s">
        <v>17</v>
      </c>
      <c r="D193" s="15" t="s">
        <v>10</v>
      </c>
      <c r="E193" s="15" t="s">
        <v>26</v>
      </c>
      <c r="F193" s="14" t="str">
        <f>+_xlfn.XLOOKUP(X193,[1]R4!$F:$F,[1]R4!$E:$E)</f>
        <v>SU TUTUCU BANT</v>
      </c>
      <c r="G193" s="34" t="s">
        <v>110</v>
      </c>
      <c r="H193" s="16" t="s">
        <v>18</v>
      </c>
      <c r="I193" s="48" t="s">
        <v>15</v>
      </c>
      <c r="J193" s="11">
        <v>135</v>
      </c>
      <c r="K193" s="21">
        <v>45383</v>
      </c>
      <c r="L193" s="20" t="s">
        <v>155</v>
      </c>
      <c r="M193" s="22"/>
      <c r="N193" s="23">
        <v>0</v>
      </c>
      <c r="O193" s="20"/>
      <c r="P193" s="10" t="s">
        <v>136</v>
      </c>
      <c r="Q193" s="10" t="s">
        <v>136</v>
      </c>
      <c r="R193" s="10" t="s">
        <v>136</v>
      </c>
      <c r="S193" s="10">
        <v>0</v>
      </c>
      <c r="T193" s="10"/>
      <c r="U193" s="10"/>
      <c r="V193" s="12"/>
      <c r="W193" s="10"/>
      <c r="X193" t="str">
        <f>+B193&amp;"-"&amp;C193&amp;"-"&amp;D193&amp;"-"&amp;E193</f>
        <v>03-ML-12-10-1003</v>
      </c>
    </row>
    <row r="194" spans="1:24" ht="16">
      <c r="A194" s="15" t="s">
        <v>163</v>
      </c>
      <c r="B194" s="16" t="s">
        <v>102</v>
      </c>
      <c r="C194" s="30" t="s">
        <v>17</v>
      </c>
      <c r="D194" s="15" t="s">
        <v>10</v>
      </c>
      <c r="E194" s="15" t="s">
        <v>29</v>
      </c>
      <c r="F194" s="14" t="str">
        <f>+_xlfn.XLOOKUP(X194,[1]R4!$F:$F,[1]R4!$E:$E)</f>
        <v>PREKAST KABLO KANALI VE KAPAKLARI</v>
      </c>
      <c r="G194" s="34" t="s">
        <v>110</v>
      </c>
      <c r="H194" s="16" t="s">
        <v>18</v>
      </c>
      <c r="I194" s="48" t="s">
        <v>15</v>
      </c>
      <c r="J194" s="11">
        <v>900</v>
      </c>
      <c r="K194" s="21">
        <v>45383</v>
      </c>
      <c r="L194" s="20" t="s">
        <v>155</v>
      </c>
      <c r="M194" s="22"/>
      <c r="N194" s="23">
        <v>0</v>
      </c>
      <c r="O194" s="20"/>
      <c r="P194" s="10" t="s">
        <v>136</v>
      </c>
      <c r="Q194" s="10" t="s">
        <v>136</v>
      </c>
      <c r="R194" s="10" t="s">
        <v>136</v>
      </c>
      <c r="S194" s="10">
        <v>0</v>
      </c>
      <c r="T194" s="10"/>
      <c r="U194" s="10"/>
      <c r="V194" s="12"/>
      <c r="W194" s="10"/>
      <c r="X194" t="str">
        <f>+B194&amp;"-"&amp;C194&amp;"-"&amp;D194&amp;"-"&amp;E194</f>
        <v>03-ML-12-10-1004</v>
      </c>
    </row>
    <row r="195" spans="1:24" ht="16">
      <c r="A195" s="15" t="s">
        <v>163</v>
      </c>
      <c r="B195" s="16" t="s">
        <v>102</v>
      </c>
      <c r="C195" s="30" t="s">
        <v>17</v>
      </c>
      <c r="D195" s="15" t="s">
        <v>10</v>
      </c>
      <c r="E195" s="15" t="s">
        <v>30</v>
      </c>
      <c r="F195" s="14" t="str">
        <f>+_xlfn.XLOOKUP(X195,[1]R4!$F:$F,[1]R4!$E:$E)</f>
        <v>NEOPREN MESNET</v>
      </c>
      <c r="G195" s="34" t="s">
        <v>110</v>
      </c>
      <c r="H195" s="16" t="s">
        <v>18</v>
      </c>
      <c r="I195" s="48" t="s">
        <v>15</v>
      </c>
      <c r="J195" s="11">
        <v>1551</v>
      </c>
      <c r="K195" s="21">
        <v>45383</v>
      </c>
      <c r="L195" s="20" t="s">
        <v>155</v>
      </c>
      <c r="M195" s="22"/>
      <c r="N195" s="23">
        <v>0</v>
      </c>
      <c r="O195" s="20"/>
      <c r="P195" s="10" t="s">
        <v>136</v>
      </c>
      <c r="Q195" s="10" t="s">
        <v>136</v>
      </c>
      <c r="R195" s="10" t="s">
        <v>136</v>
      </c>
      <c r="S195" s="10">
        <v>0</v>
      </c>
      <c r="T195" s="10"/>
      <c r="U195" s="10"/>
      <c r="V195" s="12"/>
      <c r="W195" s="10"/>
      <c r="X195" t="str">
        <f>+B195&amp;"-"&amp;C195&amp;"-"&amp;D195&amp;"-"&amp;E195</f>
        <v>03-ML-12-10-1005</v>
      </c>
    </row>
    <row r="196" spans="1:24" ht="16">
      <c r="A196" s="15" t="s">
        <v>163</v>
      </c>
      <c r="B196" s="16" t="s">
        <v>102</v>
      </c>
      <c r="C196" s="30" t="s">
        <v>17</v>
      </c>
      <c r="D196" s="15" t="s">
        <v>10</v>
      </c>
      <c r="E196" s="15" t="s">
        <v>31</v>
      </c>
      <c r="F196" s="14" t="str">
        <f>+_xlfn.XLOOKUP(X196,[1]R4!$F:$F,[1]R4!$E:$E)</f>
        <v xml:space="preserve">GENLEŞME DERZİ </v>
      </c>
      <c r="G196" s="34" t="s">
        <v>110</v>
      </c>
      <c r="H196" s="16" t="s">
        <v>18</v>
      </c>
      <c r="I196" s="48" t="s">
        <v>15</v>
      </c>
      <c r="J196" s="11">
        <v>8750</v>
      </c>
      <c r="K196" s="21">
        <v>45413</v>
      </c>
      <c r="L196" s="20" t="s">
        <v>155</v>
      </c>
      <c r="M196" s="22"/>
      <c r="N196" s="23">
        <v>0</v>
      </c>
      <c r="O196" s="20"/>
      <c r="P196" s="10" t="s">
        <v>136</v>
      </c>
      <c r="Q196" s="10" t="s">
        <v>136</v>
      </c>
      <c r="R196" s="10" t="s">
        <v>136</v>
      </c>
      <c r="S196" s="10">
        <v>0</v>
      </c>
      <c r="T196" s="10"/>
      <c r="U196" s="10"/>
      <c r="V196" s="12"/>
      <c r="W196" s="10"/>
      <c r="X196" t="str">
        <f>+B196&amp;"-"&amp;C196&amp;"-"&amp;D196&amp;"-"&amp;E196</f>
        <v>03-ML-12-10-1006</v>
      </c>
    </row>
    <row r="197" spans="1:24" ht="16">
      <c r="A197" s="15" t="s">
        <v>163</v>
      </c>
      <c r="B197" s="16" t="s">
        <v>102</v>
      </c>
      <c r="C197" s="30" t="s">
        <v>17</v>
      </c>
      <c r="D197" s="15" t="s">
        <v>10</v>
      </c>
      <c r="E197" s="15" t="s">
        <v>49</v>
      </c>
      <c r="F197" s="14" t="str">
        <f>+_xlfn.XLOOKUP(X197,[1]R4!$F:$F,[1]R4!$E:$E)</f>
        <v>FONT IZGARA</v>
      </c>
      <c r="G197" s="34" t="s">
        <v>110</v>
      </c>
      <c r="H197" s="16" t="s">
        <v>18</v>
      </c>
      <c r="I197" s="48" t="s">
        <v>15</v>
      </c>
      <c r="J197" s="11">
        <v>39.520000000000003</v>
      </c>
      <c r="K197" s="21">
        <v>45383</v>
      </c>
      <c r="L197" s="20" t="s">
        <v>155</v>
      </c>
      <c r="M197" s="22"/>
      <c r="N197" s="23">
        <v>0</v>
      </c>
      <c r="O197" s="20"/>
      <c r="P197" s="10" t="s">
        <v>136</v>
      </c>
      <c r="Q197" s="10" t="s">
        <v>136</v>
      </c>
      <c r="R197" s="10" t="s">
        <v>136</v>
      </c>
      <c r="S197" s="10">
        <v>0</v>
      </c>
      <c r="T197" s="10"/>
      <c r="U197" s="10"/>
      <c r="V197" s="12"/>
      <c r="W197" s="10"/>
      <c r="X197" t="str">
        <f>+B197&amp;"-"&amp;C197&amp;"-"&amp;D197&amp;"-"&amp;E197</f>
        <v>03-ML-12-10-1007</v>
      </c>
    </row>
    <row r="198" spans="1:24" ht="16">
      <c r="A198" s="15" t="s">
        <v>163</v>
      </c>
      <c r="B198" s="16" t="s">
        <v>102</v>
      </c>
      <c r="C198" s="30" t="s">
        <v>17</v>
      </c>
      <c r="D198" s="15" t="s">
        <v>10</v>
      </c>
      <c r="E198" s="15" t="s">
        <v>50</v>
      </c>
      <c r="F198" s="14" t="str">
        <f>+_xlfn.XLOOKUP(X198,[1]R4!$F:$F,[1]R4!$E:$E)</f>
        <v>GEOTEKSTİL KEÇE</v>
      </c>
      <c r="G198" s="34" t="s">
        <v>110</v>
      </c>
      <c r="H198" s="16" t="s">
        <v>18</v>
      </c>
      <c r="I198" s="48" t="s">
        <v>15</v>
      </c>
      <c r="J198" s="11">
        <v>64.349999999999994</v>
      </c>
      <c r="K198" s="21">
        <v>45383</v>
      </c>
      <c r="L198" s="20" t="s">
        <v>155</v>
      </c>
      <c r="M198" s="22"/>
      <c r="N198" s="23">
        <v>0</v>
      </c>
      <c r="O198" s="20"/>
      <c r="P198" s="10" t="s">
        <v>136</v>
      </c>
      <c r="Q198" s="10" t="s">
        <v>136</v>
      </c>
      <c r="R198" s="10" t="s">
        <v>136</v>
      </c>
      <c r="S198" s="10">
        <v>0</v>
      </c>
      <c r="T198" s="10"/>
      <c r="U198" s="10"/>
      <c r="V198" s="12"/>
      <c r="W198" s="10"/>
      <c r="X198" t="str">
        <f>+B198&amp;"-"&amp;C198&amp;"-"&amp;D198&amp;"-"&amp;E198</f>
        <v>03-ML-12-10-1008</v>
      </c>
    </row>
    <row r="199" spans="1:24" ht="16">
      <c r="A199" s="15" t="s">
        <v>163</v>
      </c>
      <c r="B199" s="16" t="s">
        <v>102</v>
      </c>
      <c r="C199" s="30" t="s">
        <v>36</v>
      </c>
      <c r="D199" s="15" t="s">
        <v>10</v>
      </c>
      <c r="E199" s="15" t="s">
        <v>12</v>
      </c>
      <c r="F199" s="14" t="str">
        <f>+_xlfn.XLOOKUP(X199,[1]R4!$F:$F,[1]R4!$E:$E)</f>
        <v>HDPE BORU - Ø 400</v>
      </c>
      <c r="G199" s="34" t="s">
        <v>110</v>
      </c>
      <c r="H199" s="16" t="s">
        <v>18</v>
      </c>
      <c r="I199" s="48" t="s">
        <v>15</v>
      </c>
      <c r="J199" s="11">
        <v>453.92</v>
      </c>
      <c r="K199" s="21">
        <v>45383</v>
      </c>
      <c r="L199" s="20" t="s">
        <v>155</v>
      </c>
      <c r="M199" s="22"/>
      <c r="N199" s="23">
        <v>0</v>
      </c>
      <c r="O199" s="20"/>
      <c r="P199" s="10" t="s">
        <v>136</v>
      </c>
      <c r="Q199" s="10" t="s">
        <v>136</v>
      </c>
      <c r="R199" s="10" t="s">
        <v>136</v>
      </c>
      <c r="S199" s="10">
        <v>0</v>
      </c>
      <c r="T199" s="10"/>
      <c r="U199" s="10"/>
      <c r="V199" s="12"/>
      <c r="W199" s="10"/>
      <c r="X199" t="str">
        <f>+B199&amp;"-"&amp;C199&amp;"-"&amp;D199&amp;"-"&amp;E199</f>
        <v>03-ML-22-10-1001</v>
      </c>
    </row>
    <row r="200" spans="1:24" ht="16">
      <c r="A200" s="15" t="s">
        <v>163</v>
      </c>
      <c r="B200" s="16" t="s">
        <v>102</v>
      </c>
      <c r="C200" s="30" t="s">
        <v>36</v>
      </c>
      <c r="D200" s="15" t="s">
        <v>10</v>
      </c>
      <c r="E200" s="15" t="s">
        <v>26</v>
      </c>
      <c r="F200" s="14" t="str">
        <f>+_xlfn.XLOOKUP(X200,[1]R4!$F:$F,[1]R4!$E:$E)</f>
        <v>DRENAJ BORUSU Ø 200</v>
      </c>
      <c r="G200" s="34" t="s">
        <v>110</v>
      </c>
      <c r="H200" s="16" t="s">
        <v>18</v>
      </c>
      <c r="I200" s="48" t="s">
        <v>15</v>
      </c>
      <c r="J200" s="11">
        <v>200</v>
      </c>
      <c r="K200" s="21">
        <v>45383</v>
      </c>
      <c r="L200" s="20" t="s">
        <v>155</v>
      </c>
      <c r="M200" s="22"/>
      <c r="N200" s="23">
        <v>0</v>
      </c>
      <c r="O200" s="20"/>
      <c r="P200" s="10" t="s">
        <v>136</v>
      </c>
      <c r="Q200" s="10" t="s">
        <v>136</v>
      </c>
      <c r="R200" s="10" t="s">
        <v>136</v>
      </c>
      <c r="S200" s="10">
        <v>0</v>
      </c>
      <c r="T200" s="10"/>
      <c r="U200" s="10"/>
      <c r="V200" s="12"/>
      <c r="W200" s="10"/>
      <c r="X200" t="str">
        <f>+B200&amp;"-"&amp;C200&amp;"-"&amp;D200&amp;"-"&amp;E200</f>
        <v>03-ML-22-10-1003</v>
      </c>
    </row>
    <row r="201" spans="1:24" ht="16">
      <c r="A201" s="15" t="s">
        <v>163</v>
      </c>
      <c r="B201" s="16" t="s">
        <v>102</v>
      </c>
      <c r="C201" s="30" t="s">
        <v>36</v>
      </c>
      <c r="D201" s="15" t="s">
        <v>10</v>
      </c>
      <c r="E201" s="15" t="s">
        <v>29</v>
      </c>
      <c r="F201" s="14" t="str">
        <f>+_xlfn.XLOOKUP(X201,[1]R4!$F:$F,[1]R4!$E:$E)</f>
        <v>ENJEKSİYON/HAVA ALMA AMAÇLI BORU 12 MM.</v>
      </c>
      <c r="G201" s="34" t="s">
        <v>110</v>
      </c>
      <c r="H201" s="16" t="s">
        <v>18</v>
      </c>
      <c r="I201" s="48" t="s">
        <v>15</v>
      </c>
      <c r="J201" s="11">
        <v>10</v>
      </c>
      <c r="K201" s="21">
        <v>45292</v>
      </c>
      <c r="L201" s="20" t="s">
        <v>155</v>
      </c>
      <c r="M201" s="22"/>
      <c r="N201" s="23">
        <v>0</v>
      </c>
      <c r="O201" s="20"/>
      <c r="P201" s="10" t="s">
        <v>136</v>
      </c>
      <c r="Q201" s="10" t="s">
        <v>136</v>
      </c>
      <c r="R201" s="10" t="s">
        <v>136</v>
      </c>
      <c r="S201" s="10">
        <v>0</v>
      </c>
      <c r="T201" s="10"/>
      <c r="U201" s="10"/>
      <c r="V201" s="12"/>
      <c r="W201" s="10"/>
      <c r="X201" t="str">
        <f>+B201&amp;"-"&amp;C201&amp;"-"&amp;D201&amp;"-"&amp;E201</f>
        <v>03-ML-22-10-1004</v>
      </c>
    </row>
    <row r="202" spans="1:24" ht="16">
      <c r="A202" s="15" t="s">
        <v>163</v>
      </c>
      <c r="B202" s="16" t="s">
        <v>102</v>
      </c>
      <c r="C202" s="30" t="s">
        <v>36</v>
      </c>
      <c r="D202" s="15" t="s">
        <v>10</v>
      </c>
      <c r="E202" s="15" t="s">
        <v>30</v>
      </c>
      <c r="F202" s="14" t="str">
        <f>+_xlfn.XLOOKUP(X202,[1]R4!$F:$F,[1]R4!$E:$E)</f>
        <v>FANDUCT - 6500 MT.</v>
      </c>
      <c r="G202" s="34" t="s">
        <v>110</v>
      </c>
      <c r="H202" s="16" t="s">
        <v>18</v>
      </c>
      <c r="I202" s="48" t="s">
        <v>15</v>
      </c>
      <c r="J202" s="11">
        <v>1200</v>
      </c>
      <c r="K202" s="21">
        <v>45292</v>
      </c>
      <c r="L202" s="20" t="s">
        <v>155</v>
      </c>
      <c r="M202" s="22"/>
      <c r="N202" s="23">
        <v>0</v>
      </c>
      <c r="O202" s="20"/>
      <c r="P202" s="10" t="s">
        <v>136</v>
      </c>
      <c r="Q202" s="10" t="s">
        <v>136</v>
      </c>
      <c r="R202" s="10" t="s">
        <v>136</v>
      </c>
      <c r="S202" s="10">
        <v>0</v>
      </c>
      <c r="T202" s="10"/>
      <c r="U202" s="10"/>
      <c r="V202" s="12"/>
      <c r="W202" s="10"/>
      <c r="X202" t="str">
        <f>+B202&amp;"-"&amp;C202&amp;"-"&amp;D202&amp;"-"&amp;E202</f>
        <v>03-ML-22-10-1005</v>
      </c>
    </row>
    <row r="203" spans="1:24" ht="16">
      <c r="A203" s="15" t="s">
        <v>163</v>
      </c>
      <c r="B203" s="16" t="s">
        <v>102</v>
      </c>
      <c r="C203" s="30" t="s">
        <v>36</v>
      </c>
      <c r="D203" s="15" t="s">
        <v>10</v>
      </c>
      <c r="E203" s="15" t="s">
        <v>31</v>
      </c>
      <c r="F203" s="14" t="str">
        <f>+_xlfn.XLOOKUP(X203,[1]R4!$F:$F,[1]R4!$E:$E)</f>
        <v>ELEKTRİK PANO</v>
      </c>
      <c r="G203" s="34" t="s">
        <v>110</v>
      </c>
      <c r="H203" s="16" t="s">
        <v>18</v>
      </c>
      <c r="I203" s="48" t="s">
        <v>15</v>
      </c>
      <c r="J203" s="11">
        <v>700000</v>
      </c>
      <c r="K203" s="21">
        <v>45292</v>
      </c>
      <c r="L203" s="20" t="s">
        <v>155</v>
      </c>
      <c r="M203" s="22"/>
      <c r="N203" s="23">
        <v>0</v>
      </c>
      <c r="O203" s="20"/>
      <c r="P203" s="10" t="s">
        <v>136</v>
      </c>
      <c r="Q203" s="10" t="s">
        <v>136</v>
      </c>
      <c r="R203" s="10" t="s">
        <v>136</v>
      </c>
      <c r="S203" s="10">
        <v>0</v>
      </c>
      <c r="T203" s="10"/>
      <c r="U203" s="10"/>
      <c r="V203" s="12"/>
      <c r="W203" s="10"/>
      <c r="X203" t="str">
        <f>+B203&amp;"-"&amp;C203&amp;"-"&amp;D203&amp;"-"&amp;E203</f>
        <v>03-ML-22-10-1006</v>
      </c>
    </row>
    <row r="204" spans="1:24" ht="16">
      <c r="A204" s="15" t="s">
        <v>163</v>
      </c>
      <c r="B204" s="16" t="s">
        <v>102</v>
      </c>
      <c r="C204" s="30" t="s">
        <v>36</v>
      </c>
      <c r="D204" s="15" t="s">
        <v>10</v>
      </c>
      <c r="E204" s="15" t="s">
        <v>49</v>
      </c>
      <c r="F204" s="14" t="str">
        <f>+_xlfn.XLOOKUP(X204,[1]R4!$F:$F,[1]R4!$E:$E)</f>
        <v>PVC BORU - Ø 50 - PERFORE</v>
      </c>
      <c r="G204" s="34" t="s">
        <v>110</v>
      </c>
      <c r="H204" s="16" t="s">
        <v>18</v>
      </c>
      <c r="I204" s="48" t="s">
        <v>15</v>
      </c>
      <c r="J204" s="11">
        <v>17.899999999999999</v>
      </c>
      <c r="K204" s="21">
        <v>45383</v>
      </c>
      <c r="L204" s="20" t="s">
        <v>155</v>
      </c>
      <c r="M204" s="22"/>
      <c r="N204" s="23">
        <v>0</v>
      </c>
      <c r="O204" s="20"/>
      <c r="P204" s="10" t="s">
        <v>136</v>
      </c>
      <c r="Q204" s="10" t="s">
        <v>136</v>
      </c>
      <c r="R204" s="10" t="s">
        <v>136</v>
      </c>
      <c r="S204" s="10">
        <v>0</v>
      </c>
      <c r="T204" s="10"/>
      <c r="U204" s="10"/>
      <c r="V204" s="12"/>
      <c r="W204" s="10"/>
      <c r="X204" t="str">
        <f>+B204&amp;"-"&amp;C204&amp;"-"&amp;D204&amp;"-"&amp;E204</f>
        <v>03-ML-22-10-1007</v>
      </c>
    </row>
    <row r="205" spans="1:24" ht="16">
      <c r="A205" s="15" t="s">
        <v>163</v>
      </c>
      <c r="B205" s="16" t="s">
        <v>102</v>
      </c>
      <c r="C205" s="30" t="s">
        <v>46</v>
      </c>
      <c r="D205" s="15" t="s">
        <v>10</v>
      </c>
      <c r="E205" s="15" t="s">
        <v>12</v>
      </c>
      <c r="F205" s="14" t="str">
        <f>+_xlfn.XLOOKUP(X205,[1]R4!$F:$F,[1]R4!$E:$E)</f>
        <v>ANFO</v>
      </c>
      <c r="G205" s="34" t="s">
        <v>111</v>
      </c>
      <c r="H205" s="16" t="s">
        <v>18</v>
      </c>
      <c r="I205" s="48" t="s">
        <v>15</v>
      </c>
      <c r="J205" s="11">
        <v>25</v>
      </c>
      <c r="K205" s="21">
        <v>45292</v>
      </c>
      <c r="L205" s="20" t="s">
        <v>157</v>
      </c>
      <c r="M205" s="22"/>
      <c r="N205" s="23">
        <v>0</v>
      </c>
      <c r="O205" s="20"/>
      <c r="P205" s="10" t="s">
        <v>136</v>
      </c>
      <c r="Q205" s="10" t="s">
        <v>136</v>
      </c>
      <c r="R205" s="10" t="s">
        <v>136</v>
      </c>
      <c r="S205" s="10">
        <v>0</v>
      </c>
      <c r="T205" s="10"/>
      <c r="U205" s="10"/>
      <c r="V205" s="12"/>
      <c r="W205" s="10"/>
      <c r="X205" t="str">
        <f>+B205&amp;"-"&amp;C205&amp;"-"&amp;D205&amp;"-"&amp;E205</f>
        <v>03-ML-31-10-1001</v>
      </c>
    </row>
    <row r="206" spans="1:24" ht="16">
      <c r="A206" s="15" t="s">
        <v>163</v>
      </c>
      <c r="B206" s="16" t="s">
        <v>102</v>
      </c>
      <c r="C206" s="30" t="s">
        <v>46</v>
      </c>
      <c r="D206" s="15" t="s">
        <v>10</v>
      </c>
      <c r="E206" s="15" t="s">
        <v>16</v>
      </c>
      <c r="F206" s="14" t="str">
        <f>+_xlfn.XLOOKUP(X206,[1]R4!$F:$F,[1]R4!$E:$E)</f>
        <v>ANFO - SULU</v>
      </c>
      <c r="G206" s="34" t="s">
        <v>111</v>
      </c>
      <c r="H206" s="16" t="s">
        <v>18</v>
      </c>
      <c r="I206" s="48" t="s">
        <v>15</v>
      </c>
      <c r="J206" s="11">
        <v>37</v>
      </c>
      <c r="K206" s="21">
        <v>45292</v>
      </c>
      <c r="L206" s="20" t="s">
        <v>157</v>
      </c>
      <c r="M206" s="22"/>
      <c r="N206" s="23">
        <v>0</v>
      </c>
      <c r="O206" s="20"/>
      <c r="P206" s="10" t="s">
        <v>136</v>
      </c>
      <c r="Q206" s="10" t="s">
        <v>136</v>
      </c>
      <c r="R206" s="10" t="s">
        <v>136</v>
      </c>
      <c r="S206" s="10">
        <v>0</v>
      </c>
      <c r="T206" s="10"/>
      <c r="U206" s="10"/>
      <c r="V206" s="12"/>
      <c r="W206" s="10"/>
      <c r="X206" t="str">
        <f>+B206&amp;"-"&amp;C206&amp;"-"&amp;D206&amp;"-"&amp;E206</f>
        <v>03-ML-31-10-1002</v>
      </c>
    </row>
    <row r="207" spans="1:24" ht="16">
      <c r="A207" s="15" t="s">
        <v>163</v>
      </c>
      <c r="B207" s="16" t="s">
        <v>102</v>
      </c>
      <c r="C207" s="30" t="s">
        <v>46</v>
      </c>
      <c r="D207" s="15" t="s">
        <v>10</v>
      </c>
      <c r="E207" s="15" t="s">
        <v>26</v>
      </c>
      <c r="F207" s="14" t="str">
        <f>+_xlfn.XLOOKUP(X207,[1]R4!$F:$F,[1]R4!$E:$E)</f>
        <v>DİNAMİT</v>
      </c>
      <c r="G207" s="34" t="s">
        <v>111</v>
      </c>
      <c r="H207" s="16" t="s">
        <v>18</v>
      </c>
      <c r="I207" s="48" t="s">
        <v>15</v>
      </c>
      <c r="J207" s="11">
        <v>49</v>
      </c>
      <c r="K207" s="21">
        <v>45292</v>
      </c>
      <c r="L207" s="20" t="s">
        <v>157</v>
      </c>
      <c r="M207" s="22"/>
      <c r="N207" s="23">
        <v>0</v>
      </c>
      <c r="O207" s="20"/>
      <c r="P207" s="10" t="s">
        <v>136</v>
      </c>
      <c r="Q207" s="10" t="s">
        <v>136</v>
      </c>
      <c r="R207" s="10" t="s">
        <v>136</v>
      </c>
      <c r="S207" s="10">
        <v>0</v>
      </c>
      <c r="T207" s="10"/>
      <c r="U207" s="10"/>
      <c r="V207" s="12"/>
      <c r="W207" s="10"/>
      <c r="X207" t="str">
        <f>+B207&amp;"-"&amp;C207&amp;"-"&amp;D207&amp;"-"&amp;E207</f>
        <v>03-ML-31-10-1003</v>
      </c>
    </row>
    <row r="208" spans="1:24" ht="16">
      <c r="A208" s="15" t="s">
        <v>163</v>
      </c>
      <c r="B208" s="16" t="s">
        <v>102</v>
      </c>
      <c r="C208" s="30" t="s">
        <v>46</v>
      </c>
      <c r="D208" s="15" t="s">
        <v>10</v>
      </c>
      <c r="E208" s="15" t="s">
        <v>29</v>
      </c>
      <c r="F208" s="14" t="str">
        <f>+_xlfn.XLOOKUP(X208,[1]R4!$F:$F,[1]R4!$E:$E)</f>
        <v>KAPSÜLE DUYARLI PATLAYICI - 38 ×370</v>
      </c>
      <c r="G208" s="34" t="s">
        <v>111</v>
      </c>
      <c r="H208" s="16" t="s">
        <v>18</v>
      </c>
      <c r="I208" s="48" t="s">
        <v>15</v>
      </c>
      <c r="J208" s="11">
        <v>51</v>
      </c>
      <c r="K208" s="21">
        <v>45292</v>
      </c>
      <c r="L208" s="20" t="s">
        <v>157</v>
      </c>
      <c r="M208" s="22"/>
      <c r="N208" s="23">
        <v>0</v>
      </c>
      <c r="O208" s="20"/>
      <c r="P208" s="10" t="s">
        <v>136</v>
      </c>
      <c r="Q208" s="10" t="s">
        <v>136</v>
      </c>
      <c r="R208" s="10" t="s">
        <v>136</v>
      </c>
      <c r="S208" s="10">
        <v>0</v>
      </c>
      <c r="T208" s="10"/>
      <c r="U208" s="10"/>
      <c r="V208" s="12"/>
      <c r="W208" s="10"/>
      <c r="X208" t="str">
        <f>+B208&amp;"-"&amp;C208&amp;"-"&amp;D208&amp;"-"&amp;E208</f>
        <v>03-ML-31-10-1004</v>
      </c>
    </row>
    <row r="209" spans="1:24" ht="16">
      <c r="A209" s="15" t="s">
        <v>163</v>
      </c>
      <c r="B209" s="16" t="s">
        <v>102</v>
      </c>
      <c r="C209" s="30" t="s">
        <v>46</v>
      </c>
      <c r="D209" s="15" t="s">
        <v>10</v>
      </c>
      <c r="E209" s="15" t="s">
        <v>30</v>
      </c>
      <c r="F209" s="14" t="str">
        <f>+_xlfn.XLOOKUP(X209,[1]R4!$F:$F,[1]R4!$E:$E)</f>
        <v>ELEKTRİKLİ KAPSÜL - 1,50 MT.</v>
      </c>
      <c r="G209" s="34" t="s">
        <v>111</v>
      </c>
      <c r="H209" s="16" t="s">
        <v>18</v>
      </c>
      <c r="I209" s="48" t="s">
        <v>15</v>
      </c>
      <c r="J209" s="11">
        <v>32</v>
      </c>
      <c r="K209" s="21">
        <v>45292</v>
      </c>
      <c r="L209" s="20" t="s">
        <v>157</v>
      </c>
      <c r="M209" s="22"/>
      <c r="N209" s="23">
        <v>0</v>
      </c>
      <c r="O209" s="20"/>
      <c r="P209" s="10" t="s">
        <v>136</v>
      </c>
      <c r="Q209" s="10" t="s">
        <v>136</v>
      </c>
      <c r="R209" s="10" t="s">
        <v>136</v>
      </c>
      <c r="S209" s="10">
        <v>0</v>
      </c>
      <c r="T209" s="10"/>
      <c r="U209" s="10"/>
      <c r="V209" s="12"/>
      <c r="W209" s="10"/>
      <c r="X209" t="str">
        <f>+B209&amp;"-"&amp;C209&amp;"-"&amp;D209&amp;"-"&amp;E209</f>
        <v>03-ML-31-10-1005</v>
      </c>
    </row>
    <row r="210" spans="1:24" ht="16">
      <c r="A210" s="15" t="s">
        <v>163</v>
      </c>
      <c r="B210" s="16" t="s">
        <v>102</v>
      </c>
      <c r="C210" s="30" t="s">
        <v>46</v>
      </c>
      <c r="D210" s="15" t="s">
        <v>10</v>
      </c>
      <c r="E210" s="15" t="s">
        <v>31</v>
      </c>
      <c r="F210" s="14" t="str">
        <f>+_xlfn.XLOOKUP(X210,[1]R4!$F:$F,[1]R4!$E:$E)</f>
        <v>ELEKTRİKSİZ KAPSÜL</v>
      </c>
      <c r="G210" s="34" t="s">
        <v>111</v>
      </c>
      <c r="H210" s="16" t="s">
        <v>18</v>
      </c>
      <c r="I210" s="48" t="s">
        <v>15</v>
      </c>
      <c r="J210" s="11">
        <v>30</v>
      </c>
      <c r="K210" s="21">
        <v>45292</v>
      </c>
      <c r="L210" s="20" t="s">
        <v>157</v>
      </c>
      <c r="M210" s="22"/>
      <c r="N210" s="23">
        <v>0</v>
      </c>
      <c r="O210" s="20"/>
      <c r="P210" s="10" t="s">
        <v>136</v>
      </c>
      <c r="Q210" s="10" t="s">
        <v>136</v>
      </c>
      <c r="R210" s="10" t="s">
        <v>136</v>
      </c>
      <c r="S210" s="10">
        <v>0</v>
      </c>
      <c r="T210" s="10"/>
      <c r="U210" s="10"/>
      <c r="V210" s="12"/>
      <c r="W210" s="10"/>
      <c r="X210" t="str">
        <f>+B210&amp;"-"&amp;C210&amp;"-"&amp;D210&amp;"-"&amp;E210</f>
        <v>03-ML-31-10-1006</v>
      </c>
    </row>
    <row r="211" spans="1:24" ht="16">
      <c r="A211" s="15" t="s">
        <v>163</v>
      </c>
      <c r="B211" s="16" t="s">
        <v>102</v>
      </c>
      <c r="C211" s="30" t="s">
        <v>46</v>
      </c>
      <c r="D211" s="15" t="s">
        <v>10</v>
      </c>
      <c r="E211" s="15" t="s">
        <v>49</v>
      </c>
      <c r="F211" s="14" t="str">
        <f>+_xlfn.XLOOKUP(X211,[1]R4!$F:$F,[1]R4!$E:$E)</f>
        <v>ELEKTRİKSİZ KAPSÜL - 4,00 MT.</v>
      </c>
      <c r="G211" s="34" t="s">
        <v>111</v>
      </c>
      <c r="H211" s="16" t="s">
        <v>18</v>
      </c>
      <c r="I211" s="48" t="s">
        <v>15</v>
      </c>
      <c r="J211" s="11">
        <v>45</v>
      </c>
      <c r="K211" s="21">
        <v>45292</v>
      </c>
      <c r="L211" s="20" t="s">
        <v>157</v>
      </c>
      <c r="M211" s="22"/>
      <c r="N211" s="23">
        <v>0</v>
      </c>
      <c r="O211" s="20"/>
      <c r="P211" s="10" t="s">
        <v>136</v>
      </c>
      <c r="Q211" s="10" t="s">
        <v>136</v>
      </c>
      <c r="R211" s="10" t="s">
        <v>136</v>
      </c>
      <c r="S211" s="10">
        <v>0</v>
      </c>
      <c r="T211" s="10"/>
      <c r="U211" s="10"/>
      <c r="V211" s="12"/>
      <c r="W211" s="10"/>
      <c r="X211" t="str">
        <f>+B211&amp;"-"&amp;C211&amp;"-"&amp;D211&amp;"-"&amp;E211</f>
        <v>03-ML-31-10-1007</v>
      </c>
    </row>
    <row r="212" spans="1:24" ht="16">
      <c r="A212" s="15" t="s">
        <v>163</v>
      </c>
      <c r="B212" s="16" t="s">
        <v>102</v>
      </c>
      <c r="C212" s="30" t="s">
        <v>46</v>
      </c>
      <c r="D212" s="15" t="s">
        <v>10</v>
      </c>
      <c r="E212" s="15" t="s">
        <v>50</v>
      </c>
      <c r="F212" s="14" t="str">
        <f>+_xlfn.XLOOKUP(X212,[1]R4!$F:$F,[1]R4!$E:$E)</f>
        <v>ELEKTRİKSİZ KAPSÜL - 12,00 MT.</v>
      </c>
      <c r="G212" s="34" t="s">
        <v>111</v>
      </c>
      <c r="H212" s="16" t="s">
        <v>18</v>
      </c>
      <c r="I212" s="48" t="s">
        <v>15</v>
      </c>
      <c r="J212" s="11">
        <v>77</v>
      </c>
      <c r="K212" s="21">
        <v>45292</v>
      </c>
      <c r="L212" s="20" t="s">
        <v>157</v>
      </c>
      <c r="M212" s="22"/>
      <c r="N212" s="23">
        <v>0</v>
      </c>
      <c r="O212" s="20"/>
      <c r="P212" s="10" t="s">
        <v>136</v>
      </c>
      <c r="Q212" s="10" t="s">
        <v>136</v>
      </c>
      <c r="R212" s="10" t="s">
        <v>136</v>
      </c>
      <c r="S212" s="10">
        <v>0</v>
      </c>
      <c r="T212" s="10"/>
      <c r="U212" s="10"/>
      <c r="V212" s="12"/>
      <c r="W212" s="10"/>
      <c r="X212" t="str">
        <f>+B212&amp;"-"&amp;C212&amp;"-"&amp;D212&amp;"-"&amp;E212</f>
        <v>03-ML-31-10-1008</v>
      </c>
    </row>
    <row r="213" spans="1:24" ht="16">
      <c r="A213" s="15" t="s">
        <v>163</v>
      </c>
      <c r="B213" s="16" t="s">
        <v>102</v>
      </c>
      <c r="C213" s="30" t="s">
        <v>46</v>
      </c>
      <c r="D213" s="15" t="s">
        <v>10</v>
      </c>
      <c r="E213" s="15" t="s">
        <v>51</v>
      </c>
      <c r="F213" s="14" t="str">
        <f>+_xlfn.XLOOKUP(X213,[1]R4!$F:$F,[1]R4!$E:$E)</f>
        <v>ZİL TELİ</v>
      </c>
      <c r="G213" s="34" t="s">
        <v>110</v>
      </c>
      <c r="H213" s="16" t="s">
        <v>18</v>
      </c>
      <c r="I213" s="48" t="s">
        <v>15</v>
      </c>
      <c r="J213" s="11">
        <v>3</v>
      </c>
      <c r="K213" s="21">
        <v>45292</v>
      </c>
      <c r="L213" s="20" t="s">
        <v>157</v>
      </c>
      <c r="M213" s="22"/>
      <c r="N213" s="23">
        <v>0</v>
      </c>
      <c r="O213" s="20"/>
      <c r="P213" s="10" t="s">
        <v>136</v>
      </c>
      <c r="Q213" s="10" t="s">
        <v>136</v>
      </c>
      <c r="R213" s="10" t="s">
        <v>136</v>
      </c>
      <c r="S213" s="10">
        <v>0</v>
      </c>
      <c r="T213" s="10"/>
      <c r="U213" s="10"/>
      <c r="V213" s="12"/>
      <c r="W213" s="10"/>
      <c r="X213" t="str">
        <f>+B213&amp;"-"&amp;C213&amp;"-"&amp;D213&amp;"-"&amp;E213</f>
        <v>03-ML-31-10-1009</v>
      </c>
    </row>
    <row r="214" spans="1:24" ht="16">
      <c r="A214" s="15" t="s">
        <v>163</v>
      </c>
      <c r="B214" s="16" t="s">
        <v>102</v>
      </c>
      <c r="C214" s="30" t="s">
        <v>46</v>
      </c>
      <c r="D214" s="15" t="s">
        <v>10</v>
      </c>
      <c r="E214" s="15" t="s">
        <v>52</v>
      </c>
      <c r="F214" s="14" t="str">
        <f>+_xlfn.XLOOKUP(X214,[1]R4!$F:$F,[1]R4!$E:$E)</f>
        <v xml:space="preserve">İNFİLAKLI FİTİL - 5 GR. - PETN / MT. </v>
      </c>
      <c r="G214" s="34" t="s">
        <v>110</v>
      </c>
      <c r="H214" s="16" t="s">
        <v>18</v>
      </c>
      <c r="I214" s="48" t="s">
        <v>15</v>
      </c>
      <c r="J214" s="11">
        <v>8.5</v>
      </c>
      <c r="K214" s="21">
        <v>45292</v>
      </c>
      <c r="L214" s="20" t="s">
        <v>157</v>
      </c>
      <c r="M214" s="22"/>
      <c r="N214" s="23">
        <v>0</v>
      </c>
      <c r="O214" s="20"/>
      <c r="P214" s="10" t="s">
        <v>136</v>
      </c>
      <c r="Q214" s="10" t="s">
        <v>136</v>
      </c>
      <c r="R214" s="10" t="s">
        <v>136</v>
      </c>
      <c r="S214" s="10">
        <v>0</v>
      </c>
      <c r="T214" s="10"/>
      <c r="U214" s="10"/>
      <c r="V214" s="12"/>
      <c r="W214" s="10"/>
      <c r="X214" t="str">
        <f>+B214&amp;"-"&amp;C214&amp;"-"&amp;D214&amp;"-"&amp;E214</f>
        <v>03-ML-31-10-1010</v>
      </c>
    </row>
    <row r="215" spans="1:24" ht="16">
      <c r="A215" s="15" t="s">
        <v>163</v>
      </c>
      <c r="B215" s="16" t="s">
        <v>102</v>
      </c>
      <c r="C215" s="30" t="s">
        <v>46</v>
      </c>
      <c r="D215" s="15" t="s">
        <v>10</v>
      </c>
      <c r="E215" s="15" t="s">
        <v>53</v>
      </c>
      <c r="F215" s="14" t="str">
        <f>+_xlfn.XLOOKUP(X215,[1]R4!$F:$F,[1]R4!$E:$E)</f>
        <v>İNFİLAKLI FİTİL - 80 GR. PETN / MT.</v>
      </c>
      <c r="G215" s="34" t="s">
        <v>110</v>
      </c>
      <c r="H215" s="16" t="s">
        <v>18</v>
      </c>
      <c r="I215" s="48" t="s">
        <v>15</v>
      </c>
      <c r="J215" s="11">
        <v>35</v>
      </c>
      <c r="K215" s="21">
        <v>45292</v>
      </c>
      <c r="L215" s="20" t="s">
        <v>157</v>
      </c>
      <c r="M215" s="22"/>
      <c r="N215" s="23">
        <v>0</v>
      </c>
      <c r="O215" s="20"/>
      <c r="P215" s="10" t="s">
        <v>136</v>
      </c>
      <c r="Q215" s="10" t="s">
        <v>136</v>
      </c>
      <c r="R215" s="10" t="s">
        <v>136</v>
      </c>
      <c r="S215" s="10">
        <v>0</v>
      </c>
      <c r="T215" s="10"/>
      <c r="U215" s="10"/>
      <c r="V215" s="12"/>
      <c r="W215" s="10"/>
      <c r="X215" t="str">
        <f>+B215&amp;"-"&amp;C215&amp;"-"&amp;D215&amp;"-"&amp;E215</f>
        <v>03-ML-31-10-1011</v>
      </c>
    </row>
    <row r="216" spans="1:24" ht="16">
      <c r="A216" s="15" t="s">
        <v>163</v>
      </c>
      <c r="B216" s="16" t="s">
        <v>102</v>
      </c>
      <c r="C216" s="31" t="s">
        <v>47</v>
      </c>
      <c r="D216" s="16" t="s">
        <v>10</v>
      </c>
      <c r="E216" s="15" t="s">
        <v>12</v>
      </c>
      <c r="F216" s="14" t="str">
        <f>+_xlfn.XLOOKUP(X216,[1]R4!$F:$F,[1]R4!$E:$E)</f>
        <v>PLAKA ( BULON - 150 × 150 × 15 )</v>
      </c>
      <c r="G216" s="34" t="s">
        <v>110</v>
      </c>
      <c r="H216" s="16" t="s">
        <v>18</v>
      </c>
      <c r="I216" s="48" t="s">
        <v>15</v>
      </c>
      <c r="J216" s="11">
        <v>80</v>
      </c>
      <c r="K216" s="21">
        <v>45292</v>
      </c>
      <c r="L216" s="20" t="s">
        <v>155</v>
      </c>
      <c r="M216" s="22"/>
      <c r="N216" s="23">
        <v>0</v>
      </c>
      <c r="O216" s="20"/>
      <c r="P216" s="10" t="s">
        <v>136</v>
      </c>
      <c r="Q216" s="10" t="s">
        <v>136</v>
      </c>
      <c r="R216" s="10" t="s">
        <v>136</v>
      </c>
      <c r="S216" s="10">
        <v>0</v>
      </c>
      <c r="T216" s="10"/>
      <c r="U216" s="10"/>
      <c r="V216" s="12"/>
      <c r="W216" s="10"/>
      <c r="X216" t="str">
        <f>+B216&amp;"-"&amp;C216&amp;"-"&amp;D216&amp;"-"&amp;E216</f>
        <v>03-ML-32-10-1001</v>
      </c>
    </row>
    <row r="217" spans="1:24" ht="16">
      <c r="A217" s="15" t="s">
        <v>163</v>
      </c>
      <c r="B217" s="16" t="s">
        <v>102</v>
      </c>
      <c r="C217" s="31" t="s">
        <v>47</v>
      </c>
      <c r="D217" s="16" t="s">
        <v>10</v>
      </c>
      <c r="E217" s="15" t="s">
        <v>16</v>
      </c>
      <c r="F217" s="14" t="str">
        <f>+_xlfn.XLOOKUP(X217,[1]R4!$F:$F,[1]R4!$E:$E)</f>
        <v>PLAKA ( BULON - 200 × 200 × 15 ) - IBO</v>
      </c>
      <c r="G217" s="34" t="s">
        <v>110</v>
      </c>
      <c r="H217" s="16" t="s">
        <v>18</v>
      </c>
      <c r="I217" s="48" t="s">
        <v>15</v>
      </c>
      <c r="J217" s="11">
        <v>165</v>
      </c>
      <c r="K217" s="21">
        <v>45292</v>
      </c>
      <c r="L217" s="20" t="s">
        <v>155</v>
      </c>
      <c r="M217" s="22"/>
      <c r="N217" s="23">
        <v>0</v>
      </c>
      <c r="O217" s="20"/>
      <c r="P217" s="10" t="s">
        <v>136</v>
      </c>
      <c r="Q217" s="10" t="s">
        <v>136</v>
      </c>
      <c r="R217" s="10" t="s">
        <v>136</v>
      </c>
      <c r="S217" s="10">
        <v>0</v>
      </c>
      <c r="T217" s="10"/>
      <c r="U217" s="10"/>
      <c r="V217" s="12"/>
      <c r="W217" s="10"/>
      <c r="X217" t="str">
        <f>+B217&amp;"-"&amp;C217&amp;"-"&amp;D217&amp;"-"&amp;E217</f>
        <v>03-ML-32-10-1002</v>
      </c>
    </row>
    <row r="218" spans="1:24" ht="16">
      <c r="A218" s="15" t="s">
        <v>163</v>
      </c>
      <c r="B218" s="16" t="s">
        <v>102</v>
      </c>
      <c r="C218" s="31" t="s">
        <v>47</v>
      </c>
      <c r="D218" s="16" t="s">
        <v>10</v>
      </c>
      <c r="E218" s="15" t="s">
        <v>26</v>
      </c>
      <c r="F218" s="14" t="str">
        <f>+_xlfn.XLOOKUP(X218,[1]R4!$F:$F,[1]R4!$E:$E)</f>
        <v>PLAKA ( BULON - 200 × 200 × 20 )</v>
      </c>
      <c r="G218" s="34" t="s">
        <v>110</v>
      </c>
      <c r="H218" s="16" t="s">
        <v>18</v>
      </c>
      <c r="I218" s="48" t="s">
        <v>15</v>
      </c>
      <c r="J218" s="11">
        <v>185</v>
      </c>
      <c r="K218" s="21">
        <v>45292</v>
      </c>
      <c r="L218" s="20" t="s">
        <v>155</v>
      </c>
      <c r="M218" s="22"/>
      <c r="N218" s="23">
        <v>0</v>
      </c>
      <c r="O218" s="20"/>
      <c r="P218" s="10" t="s">
        <v>136</v>
      </c>
      <c r="Q218" s="10" t="s">
        <v>136</v>
      </c>
      <c r="R218" s="10" t="s">
        <v>136</v>
      </c>
      <c r="S218" s="10">
        <v>0</v>
      </c>
      <c r="T218" s="10"/>
      <c r="U218" s="10"/>
      <c r="V218" s="12"/>
      <c r="W218" s="10"/>
      <c r="X218" t="str">
        <f>+B218&amp;"-"&amp;C218&amp;"-"&amp;D218&amp;"-"&amp;E218</f>
        <v>03-ML-32-10-1003</v>
      </c>
    </row>
    <row r="219" spans="1:24" ht="16">
      <c r="A219" s="15" t="s">
        <v>163</v>
      </c>
      <c r="B219" s="16" t="s">
        <v>102</v>
      </c>
      <c r="C219" s="31" t="s">
        <v>47</v>
      </c>
      <c r="D219" s="16" t="s">
        <v>10</v>
      </c>
      <c r="E219" s="15" t="s">
        <v>30</v>
      </c>
      <c r="F219" s="14" t="str">
        <f>+_xlfn.XLOOKUP(X219,[1]R4!$F:$F,[1]R4!$E:$E)</f>
        <v>R32 SOMUN ( M² )</v>
      </c>
      <c r="G219" s="34" t="s">
        <v>110</v>
      </c>
      <c r="H219" s="16" t="s">
        <v>18</v>
      </c>
      <c r="I219" s="48" t="s">
        <v>15</v>
      </c>
      <c r="J219" s="11">
        <v>40</v>
      </c>
      <c r="K219" s="21">
        <v>45292</v>
      </c>
      <c r="L219" s="20" t="s">
        <v>155</v>
      </c>
      <c r="M219" s="22"/>
      <c r="N219" s="23">
        <v>0</v>
      </c>
      <c r="O219" s="20"/>
      <c r="P219" s="10" t="s">
        <v>136</v>
      </c>
      <c r="Q219" s="10" t="s">
        <v>136</v>
      </c>
      <c r="R219" s="10" t="s">
        <v>136</v>
      </c>
      <c r="S219" s="10">
        <v>0</v>
      </c>
      <c r="T219" s="10"/>
      <c r="U219" s="10"/>
      <c r="V219" s="12"/>
      <c r="W219" s="10"/>
      <c r="X219" t="str">
        <f>+B219&amp;"-"&amp;C219&amp;"-"&amp;D219&amp;"-"&amp;E219</f>
        <v>03-ML-32-10-1005</v>
      </c>
    </row>
    <row r="220" spans="1:24" ht="16">
      <c r="A220" s="15" t="s">
        <v>163</v>
      </c>
      <c r="B220" s="16" t="s">
        <v>102</v>
      </c>
      <c r="C220" s="31" t="s">
        <v>47</v>
      </c>
      <c r="D220" s="16" t="s">
        <v>10</v>
      </c>
      <c r="E220" s="15" t="s">
        <v>31</v>
      </c>
      <c r="F220" s="14" t="str">
        <f>+_xlfn.XLOOKUP(X220,[1]R4!$F:$F,[1]R4!$E:$E)</f>
        <v>R32 MANŞON</v>
      </c>
      <c r="G220" s="34" t="s">
        <v>110</v>
      </c>
      <c r="H220" s="16" t="s">
        <v>18</v>
      </c>
      <c r="I220" s="48" t="s">
        <v>15</v>
      </c>
      <c r="J220" s="11">
        <v>92</v>
      </c>
      <c r="K220" s="21">
        <v>45292</v>
      </c>
      <c r="L220" s="20" t="s">
        <v>155</v>
      </c>
      <c r="M220" s="22"/>
      <c r="N220" s="23">
        <v>0</v>
      </c>
      <c r="O220" s="20"/>
      <c r="P220" s="10" t="s">
        <v>136</v>
      </c>
      <c r="Q220" s="10" t="s">
        <v>136</v>
      </c>
      <c r="R220" s="10" t="s">
        <v>136</v>
      </c>
      <c r="S220" s="10">
        <v>0</v>
      </c>
      <c r="T220" s="10"/>
      <c r="U220" s="10"/>
      <c r="V220" s="12"/>
      <c r="W220" s="10"/>
      <c r="X220" t="str">
        <f>+B220&amp;"-"&amp;C220&amp;"-"&amp;D220&amp;"-"&amp;E220</f>
        <v>03-ML-32-10-1006</v>
      </c>
    </row>
    <row r="221" spans="1:24" ht="16">
      <c r="A221" s="15" t="s">
        <v>163</v>
      </c>
      <c r="B221" s="16" t="s">
        <v>102</v>
      </c>
      <c r="C221" s="31" t="s">
        <v>47</v>
      </c>
      <c r="D221" s="16" t="s">
        <v>10</v>
      </c>
      <c r="E221" s="15" t="s">
        <v>49</v>
      </c>
      <c r="F221" s="14" t="str">
        <f>+_xlfn.XLOOKUP(X221,[1]R4!$F:$F,[1]R4!$E:$E)</f>
        <v>R32 CROS BİT</v>
      </c>
      <c r="G221" s="34" t="s">
        <v>110</v>
      </c>
      <c r="H221" s="16" t="s">
        <v>18</v>
      </c>
      <c r="I221" s="48" t="s">
        <v>15</v>
      </c>
      <c r="J221" s="11">
        <v>85</v>
      </c>
      <c r="K221" s="21">
        <v>45292</v>
      </c>
      <c r="L221" s="20" t="s">
        <v>155</v>
      </c>
      <c r="M221" s="22"/>
      <c r="N221" s="23">
        <v>0</v>
      </c>
      <c r="O221" s="20"/>
      <c r="P221" s="10" t="s">
        <v>136</v>
      </c>
      <c r="Q221" s="10" t="s">
        <v>136</v>
      </c>
      <c r="R221" s="10" t="s">
        <v>136</v>
      </c>
      <c r="S221" s="10">
        <v>0</v>
      </c>
      <c r="T221" s="10"/>
      <c r="U221" s="10"/>
      <c r="V221" s="12"/>
      <c r="W221" s="10"/>
      <c r="X221" t="str">
        <f>+B221&amp;"-"&amp;C221&amp;"-"&amp;D221&amp;"-"&amp;E221</f>
        <v>03-ML-32-10-1007</v>
      </c>
    </row>
    <row r="222" spans="1:24" ht="16">
      <c r="A222" s="15" t="s">
        <v>163</v>
      </c>
      <c r="B222" s="16" t="s">
        <v>102</v>
      </c>
      <c r="C222" s="31" t="s">
        <v>47</v>
      </c>
      <c r="D222" s="16" t="s">
        <v>10</v>
      </c>
      <c r="E222" s="15" t="s">
        <v>50</v>
      </c>
      <c r="F222" s="14" t="str">
        <f>+_xlfn.XLOOKUP(X222,[1]R4!$F:$F,[1]R4!$E:$E)</f>
        <v>2.0" ÇELİK BORU</v>
      </c>
      <c r="G222" s="34" t="s">
        <v>110</v>
      </c>
      <c r="H222" s="16" t="s">
        <v>18</v>
      </c>
      <c r="I222" s="48" t="s">
        <v>15</v>
      </c>
      <c r="J222" s="11">
        <v>95</v>
      </c>
      <c r="K222" s="21">
        <v>45292</v>
      </c>
      <c r="L222" s="20" t="s">
        <v>155</v>
      </c>
      <c r="M222" s="22"/>
      <c r="N222" s="23">
        <v>0</v>
      </c>
      <c r="O222" s="20"/>
      <c r="P222" s="10" t="s">
        <v>136</v>
      </c>
      <c r="Q222" s="10" t="s">
        <v>136</v>
      </c>
      <c r="R222" s="10" t="s">
        <v>136</v>
      </c>
      <c r="S222" s="10">
        <v>0</v>
      </c>
      <c r="T222" s="10"/>
      <c r="U222" s="10"/>
      <c r="V222" s="12"/>
      <c r="W222" s="10"/>
      <c r="X222" t="str">
        <f>+B222&amp;"-"&amp;C222&amp;"-"&amp;D222&amp;"-"&amp;E222</f>
        <v>03-ML-32-10-1008</v>
      </c>
    </row>
    <row r="223" spans="1:24" ht="16">
      <c r="A223" s="15" t="s">
        <v>163</v>
      </c>
      <c r="B223" s="16" t="s">
        <v>102</v>
      </c>
      <c r="C223" s="31" t="s">
        <v>47</v>
      </c>
      <c r="D223" s="16" t="s">
        <v>10</v>
      </c>
      <c r="E223" s="15" t="s">
        <v>51</v>
      </c>
      <c r="F223" s="14" t="str">
        <f>+_xlfn.XLOOKUP(X223,[1]R4!$F:$F,[1]R4!$E:$E)</f>
        <v>M27 SOMUN</v>
      </c>
      <c r="G223" s="34" t="s">
        <v>110</v>
      </c>
      <c r="H223" s="16" t="s">
        <v>18</v>
      </c>
      <c r="I223" s="48" t="s">
        <v>15</v>
      </c>
      <c r="J223" s="11">
        <v>37</v>
      </c>
      <c r="K223" s="21">
        <v>45292</v>
      </c>
      <c r="L223" s="20" t="s">
        <v>155</v>
      </c>
      <c r="M223" s="22"/>
      <c r="N223" s="23">
        <v>0</v>
      </c>
      <c r="O223" s="20"/>
      <c r="P223" s="10" t="s">
        <v>136</v>
      </c>
      <c r="Q223" s="10" t="s">
        <v>136</v>
      </c>
      <c r="R223" s="10" t="s">
        <v>136</v>
      </c>
      <c r="S223" s="10">
        <v>0</v>
      </c>
      <c r="T223" s="10"/>
      <c r="U223" s="10"/>
      <c r="V223" s="12"/>
      <c r="W223" s="10"/>
      <c r="X223" t="str">
        <f>+B223&amp;"-"&amp;C223&amp;"-"&amp;D223&amp;"-"&amp;E223</f>
        <v>03-ML-32-10-1009</v>
      </c>
    </row>
    <row r="224" spans="1:24" ht="16">
      <c r="A224" s="15" t="s">
        <v>163</v>
      </c>
      <c r="B224" s="16" t="s">
        <v>102</v>
      </c>
      <c r="C224" s="31" t="s">
        <v>47</v>
      </c>
      <c r="D224" s="16" t="s">
        <v>10</v>
      </c>
      <c r="E224" s="15" t="s">
        <v>52</v>
      </c>
      <c r="F224" s="14" t="str">
        <f>+_xlfn.XLOOKUP(X224,[1]R4!$F:$F,[1]R4!$E:$E)</f>
        <v>RİNG BİT - 88,9 MM ROBİT</v>
      </c>
      <c r="G224" s="34" t="s">
        <v>109</v>
      </c>
      <c r="H224" s="16" t="s">
        <v>18</v>
      </c>
      <c r="I224" s="48" t="s">
        <v>15</v>
      </c>
      <c r="J224" s="11">
        <v>1000</v>
      </c>
      <c r="K224" s="21">
        <v>45292</v>
      </c>
      <c r="L224" s="20" t="s">
        <v>155</v>
      </c>
      <c r="M224" s="22"/>
      <c r="N224" s="23">
        <v>0</v>
      </c>
      <c r="O224" s="20"/>
      <c r="P224" s="10" t="s">
        <v>136</v>
      </c>
      <c r="Q224" s="10" t="s">
        <v>136</v>
      </c>
      <c r="R224" s="10" t="s">
        <v>136</v>
      </c>
      <c r="S224" s="10">
        <v>0</v>
      </c>
      <c r="T224" s="10"/>
      <c r="U224" s="10"/>
      <c r="V224" s="12"/>
      <c r="W224" s="10"/>
      <c r="X224" t="str">
        <f>+B224&amp;"-"&amp;C224&amp;"-"&amp;D224&amp;"-"&amp;E224</f>
        <v>03-ML-32-10-1010</v>
      </c>
    </row>
    <row r="225" spans="1:24" ht="16">
      <c r="A225" s="15" t="s">
        <v>163</v>
      </c>
      <c r="B225" s="16" t="s">
        <v>102</v>
      </c>
      <c r="C225" s="31" t="s">
        <v>47</v>
      </c>
      <c r="D225" s="16" t="s">
        <v>10</v>
      </c>
      <c r="E225" s="15" t="s">
        <v>53</v>
      </c>
      <c r="F225" s="14" t="str">
        <f>+_xlfn.XLOOKUP(X225,[1]R4!$F:$F,[1]R4!$E:$E)</f>
        <v>PİLOT BİT ( 88,9R )</v>
      </c>
      <c r="G225" s="34" t="s">
        <v>111</v>
      </c>
      <c r="H225" s="16" t="s">
        <v>18</v>
      </c>
      <c r="I225" s="48" t="s">
        <v>15</v>
      </c>
      <c r="J225" s="11">
        <v>5700</v>
      </c>
      <c r="K225" s="21">
        <v>45292</v>
      </c>
      <c r="L225" s="20" t="s">
        <v>155</v>
      </c>
      <c r="M225" s="22"/>
      <c r="N225" s="23">
        <v>0</v>
      </c>
      <c r="O225" s="20"/>
      <c r="P225" s="10" t="s">
        <v>136</v>
      </c>
      <c r="Q225" s="10" t="s">
        <v>136</v>
      </c>
      <c r="R225" s="10" t="s">
        <v>136</v>
      </c>
      <c r="S225" s="10">
        <v>0</v>
      </c>
      <c r="T225" s="10"/>
      <c r="U225" s="10"/>
      <c r="V225" s="12"/>
      <c r="W225" s="10"/>
      <c r="X225" t="str">
        <f>+B225&amp;"-"&amp;C225&amp;"-"&amp;D225&amp;"-"&amp;E225</f>
        <v>03-ML-32-10-1011</v>
      </c>
    </row>
    <row r="226" spans="1:24" ht="16">
      <c r="A226" s="15" t="s">
        <v>163</v>
      </c>
      <c r="B226" s="16" t="s">
        <v>102</v>
      </c>
      <c r="C226" s="31" t="s">
        <v>47</v>
      </c>
      <c r="D226" s="16" t="s">
        <v>10</v>
      </c>
      <c r="E226" s="15" t="s">
        <v>54</v>
      </c>
      <c r="F226" s="14" t="str">
        <f>+_xlfn.XLOOKUP(X226,[1]R4!$F:$F,[1]R4!$E:$E)</f>
        <v>PİLOT BİT - 88,9R - TİJ / ROD ( 6,40 + 3,00 M.)</v>
      </c>
      <c r="G226" s="34" t="s">
        <v>111</v>
      </c>
      <c r="H226" s="16" t="s">
        <v>18</v>
      </c>
      <c r="I226" s="48" t="s">
        <v>15</v>
      </c>
      <c r="J226" s="11">
        <v>28500</v>
      </c>
      <c r="K226" s="21">
        <v>45292</v>
      </c>
      <c r="L226" s="20" t="s">
        <v>155</v>
      </c>
      <c r="M226" s="22"/>
      <c r="N226" s="23">
        <v>0</v>
      </c>
      <c r="O226" s="20"/>
      <c r="P226" s="10" t="s">
        <v>136</v>
      </c>
      <c r="Q226" s="10" t="s">
        <v>136</v>
      </c>
      <c r="R226" s="10" t="s">
        <v>136</v>
      </c>
      <c r="S226" s="10">
        <v>0</v>
      </c>
      <c r="T226" s="10"/>
      <c r="U226" s="10"/>
      <c r="V226" s="12"/>
      <c r="W226" s="10"/>
      <c r="X226" t="str">
        <f>+B226&amp;"-"&amp;C226&amp;"-"&amp;D226&amp;"-"&amp;E226</f>
        <v>03-ML-32-10-1012</v>
      </c>
    </row>
    <row r="227" spans="1:24" ht="16">
      <c r="A227" s="15" t="s">
        <v>163</v>
      </c>
      <c r="B227" s="16" t="s">
        <v>102</v>
      </c>
      <c r="C227" s="31" t="s">
        <v>47</v>
      </c>
      <c r="D227" s="16" t="s">
        <v>10</v>
      </c>
      <c r="E227" s="15" t="s">
        <v>71</v>
      </c>
      <c r="F227" s="14" t="str">
        <f>+_xlfn.XLOOKUP(X227,[1]R4!$F:$F,[1]R4!$E:$E)</f>
        <v>SABİTLEME ÇİVİSİ</v>
      </c>
      <c r="G227" s="34" t="s">
        <v>111</v>
      </c>
      <c r="H227" s="16" t="s">
        <v>18</v>
      </c>
      <c r="I227" s="48" t="s">
        <v>15</v>
      </c>
      <c r="J227" s="11">
        <v>8</v>
      </c>
      <c r="K227" s="21">
        <v>45292</v>
      </c>
      <c r="L227" s="20" t="s">
        <v>155</v>
      </c>
      <c r="M227" s="22"/>
      <c r="N227" s="23">
        <v>0</v>
      </c>
      <c r="O227" s="20"/>
      <c r="P227" s="10" t="s">
        <v>136</v>
      </c>
      <c r="Q227" s="10" t="s">
        <v>136</v>
      </c>
      <c r="R227" s="10" t="s">
        <v>136</v>
      </c>
      <c r="S227" s="10">
        <v>0</v>
      </c>
      <c r="T227" s="10"/>
      <c r="U227" s="10"/>
      <c r="V227" s="12"/>
      <c r="W227" s="10"/>
      <c r="X227" t="str">
        <f>+B227&amp;"-"&amp;C227&amp;"-"&amp;D227&amp;"-"&amp;E227</f>
        <v>03-ML-32-10-1013</v>
      </c>
    </row>
    <row r="228" spans="1:24" ht="16">
      <c r="A228" s="15" t="s">
        <v>163</v>
      </c>
      <c r="B228" s="16" t="s">
        <v>102</v>
      </c>
      <c r="C228" s="31" t="s">
        <v>47</v>
      </c>
      <c r="D228" s="16" t="s">
        <v>10</v>
      </c>
      <c r="E228" s="15" t="s">
        <v>73</v>
      </c>
      <c r="F228" s="14" t="str">
        <f>+_xlfn.XLOOKUP(X228,[1]R4!$F:$F,[1]R4!$E:$E)</f>
        <v>IBO BULON</v>
      </c>
      <c r="G228" s="34" t="s">
        <v>110</v>
      </c>
      <c r="H228" s="16" t="s">
        <v>18</v>
      </c>
      <c r="I228" s="48" t="s">
        <v>15</v>
      </c>
      <c r="J228" s="11">
        <v>246.15</v>
      </c>
      <c r="K228" s="21">
        <v>45383</v>
      </c>
      <c r="L228" s="20" t="s">
        <v>155</v>
      </c>
      <c r="M228" s="22"/>
      <c r="N228" s="23">
        <v>0</v>
      </c>
      <c r="O228" s="20"/>
      <c r="P228" s="10" t="s">
        <v>136</v>
      </c>
      <c r="Q228" s="10" t="s">
        <v>136</v>
      </c>
      <c r="R228" s="10" t="s">
        <v>136</v>
      </c>
      <c r="S228" s="10">
        <v>0</v>
      </c>
      <c r="T228" s="10"/>
      <c r="U228" s="10"/>
      <c r="V228" s="12"/>
      <c r="W228" s="10"/>
      <c r="X228" t="str">
        <f>+B228&amp;"-"&amp;C228&amp;"-"&amp;D228&amp;"-"&amp;E228</f>
        <v>03-ML-32-10-1014</v>
      </c>
    </row>
    <row r="229" spans="1:24" ht="16">
      <c r="A229" s="15" t="s">
        <v>163</v>
      </c>
      <c r="B229" s="16" t="s">
        <v>102</v>
      </c>
      <c r="C229" s="31" t="s">
        <v>47</v>
      </c>
      <c r="D229" s="16" t="s">
        <v>10</v>
      </c>
      <c r="E229" s="15" t="s">
        <v>75</v>
      </c>
      <c r="F229" s="14" t="str">
        <f>+_xlfn.XLOOKUP(X229,[1]R4!$F:$F,[1]R4!$E:$E)</f>
        <v>NPI, PLAKA, VS.</v>
      </c>
      <c r="G229" s="34" t="s">
        <v>107</v>
      </c>
      <c r="H229" s="16" t="s">
        <v>18</v>
      </c>
      <c r="I229" s="48" t="s">
        <v>15</v>
      </c>
      <c r="J229" s="11">
        <v>21060</v>
      </c>
      <c r="K229" s="21">
        <v>45383</v>
      </c>
      <c r="L229" s="20" t="s">
        <v>155</v>
      </c>
      <c r="M229" s="22"/>
      <c r="N229" s="23">
        <v>0</v>
      </c>
      <c r="O229" s="20"/>
      <c r="P229" s="10" t="s">
        <v>136</v>
      </c>
      <c r="Q229" s="10" t="s">
        <v>136</v>
      </c>
      <c r="R229" s="10" t="s">
        <v>136</v>
      </c>
      <c r="S229" s="10">
        <v>0</v>
      </c>
      <c r="T229" s="10"/>
      <c r="U229" s="10"/>
      <c r="V229" s="12"/>
      <c r="W229" s="10"/>
      <c r="X229" t="str">
        <f>+B229&amp;"-"&amp;C229&amp;"-"&amp;D229&amp;"-"&amp;E229</f>
        <v>03-ML-32-10-1015</v>
      </c>
    </row>
    <row r="230" spans="1:24" ht="16">
      <c r="A230" s="15" t="s">
        <v>163</v>
      </c>
      <c r="B230" s="16" t="s">
        <v>102</v>
      </c>
      <c r="C230" s="31" t="s">
        <v>47</v>
      </c>
      <c r="D230" s="16" t="s">
        <v>10</v>
      </c>
      <c r="E230" s="15" t="s">
        <v>86</v>
      </c>
      <c r="F230" s="14" t="str">
        <f>+_xlfn.XLOOKUP(X230,[1]R4!$F:$F,[1]R4!$E:$E)</f>
        <v>1.5" ÇELİK BORU</v>
      </c>
      <c r="G230" s="34" t="s">
        <v>109</v>
      </c>
      <c r="H230" s="16" t="s">
        <v>18</v>
      </c>
      <c r="I230" s="48" t="s">
        <v>15</v>
      </c>
      <c r="J230" s="11">
        <v>76.349999999999994</v>
      </c>
      <c r="K230" s="21">
        <v>45383</v>
      </c>
      <c r="L230" s="20" t="s">
        <v>155</v>
      </c>
      <c r="M230" s="22"/>
      <c r="N230" s="23">
        <v>0</v>
      </c>
      <c r="O230" s="20"/>
      <c r="P230" s="10" t="s">
        <v>136</v>
      </c>
      <c r="Q230" s="10" t="s">
        <v>136</v>
      </c>
      <c r="R230" s="10" t="s">
        <v>136</v>
      </c>
      <c r="S230" s="10">
        <v>0</v>
      </c>
      <c r="T230" s="10"/>
      <c r="U230" s="10"/>
      <c r="V230" s="12"/>
      <c r="W230" s="10"/>
      <c r="X230" t="str">
        <f>+B230&amp;"-"&amp;C230&amp;"-"&amp;D230&amp;"-"&amp;E230</f>
        <v>03-ML-32-10-1016</v>
      </c>
    </row>
    <row r="231" spans="1:24" ht="16">
      <c r="A231" s="15" t="s">
        <v>163</v>
      </c>
      <c r="B231" s="16" t="s">
        <v>102</v>
      </c>
      <c r="C231" s="31" t="s">
        <v>47</v>
      </c>
      <c r="D231" s="16" t="s">
        <v>10</v>
      </c>
      <c r="E231" s="15" t="s">
        <v>87</v>
      </c>
      <c r="F231" s="14" t="str">
        <f>+_xlfn.XLOOKUP(X231,[1]R4!$F:$F,[1]R4!$E:$E)</f>
        <v>3.5" ÇELİK BORU</v>
      </c>
      <c r="G231" s="34" t="s">
        <v>110</v>
      </c>
      <c r="H231" s="16" t="s">
        <v>18</v>
      </c>
      <c r="I231" s="48" t="s">
        <v>15</v>
      </c>
      <c r="J231" s="11">
        <v>190.01</v>
      </c>
      <c r="K231" s="21">
        <v>45383</v>
      </c>
      <c r="L231" s="20" t="s">
        <v>155</v>
      </c>
      <c r="M231" s="22"/>
      <c r="N231" s="23">
        <v>0</v>
      </c>
      <c r="O231" s="20"/>
      <c r="P231" s="10" t="s">
        <v>136</v>
      </c>
      <c r="Q231" s="10" t="s">
        <v>136</v>
      </c>
      <c r="R231" s="10" t="s">
        <v>136</v>
      </c>
      <c r="S231" s="10">
        <v>0</v>
      </c>
      <c r="T231" s="10"/>
      <c r="U231" s="10"/>
      <c r="V231" s="12"/>
      <c r="W231" s="10"/>
      <c r="X231" t="str">
        <f>+B231&amp;"-"&amp;C231&amp;"-"&amp;D231&amp;"-"&amp;E231</f>
        <v>03-ML-32-10-1017</v>
      </c>
    </row>
    <row r="232" spans="1:24" ht="16">
      <c r="A232" s="15" t="s">
        <v>163</v>
      </c>
      <c r="B232" s="16" t="s">
        <v>161</v>
      </c>
      <c r="C232" s="30" t="s">
        <v>10</v>
      </c>
      <c r="D232" s="15" t="s">
        <v>10</v>
      </c>
      <c r="E232" s="15" t="s">
        <v>12</v>
      </c>
      <c r="F232" s="14" t="str">
        <f>+_xlfn.XLOOKUP(X232,[1]R4!$F:$F,[1]R4!$E:$E)</f>
        <v>TŞR - KAZI - YARMA VE YAN ARİYET - PORTAL</v>
      </c>
      <c r="G232" s="34" t="s">
        <v>105</v>
      </c>
      <c r="H232" s="16" t="s">
        <v>18</v>
      </c>
      <c r="I232" s="48" t="s">
        <v>15</v>
      </c>
      <c r="J232" s="11">
        <v>103.19</v>
      </c>
      <c r="K232" s="21">
        <v>45413</v>
      </c>
      <c r="L232" s="20" t="s">
        <v>155</v>
      </c>
      <c r="M232" s="22"/>
      <c r="N232" s="23">
        <v>0</v>
      </c>
      <c r="O232" s="20"/>
      <c r="P232" s="10" t="s">
        <v>136</v>
      </c>
      <c r="Q232" s="10" t="s">
        <v>136</v>
      </c>
      <c r="R232" s="10" t="s">
        <v>136</v>
      </c>
      <c r="S232" s="10">
        <v>0</v>
      </c>
      <c r="T232" s="10"/>
      <c r="U232" s="10"/>
      <c r="V232" s="12"/>
      <c r="W232" s="10"/>
      <c r="X232" t="str">
        <f>+B232&amp;"-"&amp;C232&amp;"-"&amp;D232&amp;"-"&amp;E232</f>
        <v>05-TŞ-10-10-1001</v>
      </c>
    </row>
    <row r="233" spans="1:24" ht="16">
      <c r="A233" s="15" t="s">
        <v>163</v>
      </c>
      <c r="B233" s="16" t="s">
        <v>161</v>
      </c>
      <c r="C233" s="30" t="s">
        <v>10</v>
      </c>
      <c r="D233" s="15" t="s">
        <v>10</v>
      </c>
      <c r="E233" s="15" t="s">
        <v>16</v>
      </c>
      <c r="F233" s="14" t="str">
        <f>+_xlfn.XLOOKUP(X233,[1]R4!$F:$F,[1]R4!$E:$E)</f>
        <v>TŞR - KAZI - YARMA VE YAN ARİYET - PATLATMALI</v>
      </c>
      <c r="G233" s="34" t="s">
        <v>105</v>
      </c>
      <c r="H233" s="16" t="s">
        <v>18</v>
      </c>
      <c r="I233" s="48" t="s">
        <v>15</v>
      </c>
      <c r="J233" s="11">
        <v>103.19</v>
      </c>
      <c r="K233" s="21">
        <v>45413</v>
      </c>
      <c r="L233" s="20" t="s">
        <v>155</v>
      </c>
      <c r="M233" s="22"/>
      <c r="N233" s="23">
        <v>0</v>
      </c>
      <c r="O233" s="20"/>
      <c r="P233" s="10" t="s">
        <v>136</v>
      </c>
      <c r="Q233" s="10" t="s">
        <v>136</v>
      </c>
      <c r="R233" s="10" t="s">
        <v>136</v>
      </c>
      <c r="S233" s="10">
        <v>0</v>
      </c>
      <c r="T233" s="10"/>
      <c r="U233" s="10"/>
      <c r="V233" s="12"/>
      <c r="W233" s="10"/>
      <c r="X233" t="str">
        <f>+B233&amp;"-"&amp;C233&amp;"-"&amp;D233&amp;"-"&amp;E233</f>
        <v>05-TŞ-10-10-1002</v>
      </c>
    </row>
    <row r="234" spans="1:24" ht="16">
      <c r="A234" s="15" t="s">
        <v>163</v>
      </c>
      <c r="B234" s="16" t="s">
        <v>161</v>
      </c>
      <c r="C234" s="30" t="s">
        <v>10</v>
      </c>
      <c r="D234" s="15" t="s">
        <v>10</v>
      </c>
      <c r="E234" s="15" t="s">
        <v>26</v>
      </c>
      <c r="F234" s="14" t="str">
        <f>+_xlfn.XLOOKUP(X234,[1]R4!$F:$F,[1]R4!$E:$E)</f>
        <v>TŞR - KAZI - YARMA VE YAN ARİYET - PATLATMASIZ</v>
      </c>
      <c r="G234" s="34" t="s">
        <v>105</v>
      </c>
      <c r="H234" s="16" t="s">
        <v>18</v>
      </c>
      <c r="I234" s="48" t="s">
        <v>15</v>
      </c>
      <c r="J234" s="11">
        <v>70.41</v>
      </c>
      <c r="K234" s="21">
        <v>45413</v>
      </c>
      <c r="L234" s="20" t="s">
        <v>155</v>
      </c>
      <c r="M234" s="22"/>
      <c r="N234" s="23">
        <v>0</v>
      </c>
      <c r="O234" s="20"/>
      <c r="P234" s="10" t="s">
        <v>136</v>
      </c>
      <c r="Q234" s="10" t="s">
        <v>136</v>
      </c>
      <c r="R234" s="10" t="s">
        <v>136</v>
      </c>
      <c r="S234" s="10">
        <v>0</v>
      </c>
      <c r="T234" s="10"/>
      <c r="U234" s="10"/>
      <c r="V234" s="12"/>
      <c r="W234" s="10"/>
      <c r="X234" t="str">
        <f>+B234&amp;"-"&amp;C234&amp;"-"&amp;D234&amp;"-"&amp;E234</f>
        <v>05-TŞ-10-10-1003</v>
      </c>
    </row>
    <row r="235" spans="1:24" ht="16">
      <c r="A235" s="15" t="s">
        <v>163</v>
      </c>
      <c r="B235" s="16" t="s">
        <v>161</v>
      </c>
      <c r="C235" s="30" t="s">
        <v>10</v>
      </c>
      <c r="D235" s="15" t="s">
        <v>10</v>
      </c>
      <c r="E235" s="15" t="s">
        <v>29</v>
      </c>
      <c r="F235" s="14" t="str">
        <f>+_xlfn.XLOOKUP(X235,[1]R4!$F:$F,[1]R4!$E:$E)</f>
        <v>TŞR - KAZI - YARMA VE YAN ARİYET - ORTAKLAR</v>
      </c>
      <c r="G235" s="34" t="s">
        <v>105</v>
      </c>
      <c r="H235" s="16" t="s">
        <v>18</v>
      </c>
      <c r="I235" s="48" t="s">
        <v>15</v>
      </c>
      <c r="J235" s="11">
        <v>138.72999999999999</v>
      </c>
      <c r="K235" s="21">
        <v>45413</v>
      </c>
      <c r="L235" s="20" t="s">
        <v>155</v>
      </c>
      <c r="M235" s="22"/>
      <c r="N235" s="23">
        <v>0</v>
      </c>
      <c r="O235" s="20"/>
      <c r="P235" s="10" t="s">
        <v>136</v>
      </c>
      <c r="Q235" s="10" t="s">
        <v>136</v>
      </c>
      <c r="R235" s="10" t="s">
        <v>136</v>
      </c>
      <c r="S235" s="10">
        <v>0</v>
      </c>
      <c r="T235" s="10"/>
      <c r="U235" s="10"/>
      <c r="V235" s="12"/>
      <c r="W235" s="10"/>
      <c r="X235" t="str">
        <f>+B235&amp;"-"&amp;C235&amp;"-"&amp;D235&amp;"-"&amp;E235</f>
        <v>05-TŞ-10-10-1004</v>
      </c>
    </row>
    <row r="236" spans="1:24" ht="16">
      <c r="A236" s="15" t="s">
        <v>163</v>
      </c>
      <c r="B236" s="16" t="s">
        <v>161</v>
      </c>
      <c r="C236" s="30" t="s">
        <v>11</v>
      </c>
      <c r="D236" s="15" t="s">
        <v>10</v>
      </c>
      <c r="E236" s="15" t="s">
        <v>12</v>
      </c>
      <c r="F236" s="14" t="str">
        <f>+_xlfn.XLOOKUP(X236,[1]R4!$F:$F,[1]R4!$E:$E)</f>
        <v>TŞR - AÇIKTA HASIR ÇELİK İŞÇİLİĞİ</v>
      </c>
      <c r="G236" s="34" t="s">
        <v>107</v>
      </c>
      <c r="H236" s="16" t="s">
        <v>18</v>
      </c>
      <c r="I236" s="48" t="s">
        <v>15</v>
      </c>
      <c r="J236" s="11">
        <v>5675.54</v>
      </c>
      <c r="K236" s="21">
        <v>45413</v>
      </c>
      <c r="L236" s="20" t="s">
        <v>155</v>
      </c>
      <c r="M236" s="22"/>
      <c r="N236" s="23">
        <v>0</v>
      </c>
      <c r="O236" s="20"/>
      <c r="P236" s="10" t="s">
        <v>136</v>
      </c>
      <c r="Q236" s="10" t="s">
        <v>136</v>
      </c>
      <c r="R236" s="10" t="s">
        <v>136</v>
      </c>
      <c r="S236" s="10">
        <v>0</v>
      </c>
      <c r="T236" s="10"/>
      <c r="U236" s="10"/>
      <c r="V236" s="12"/>
      <c r="W236" s="10"/>
      <c r="X236" t="str">
        <f>+B236&amp;"-"&amp;C236&amp;"-"&amp;D236&amp;"-"&amp;E236</f>
        <v>05-TŞ-11-10-1001</v>
      </c>
    </row>
    <row r="237" spans="1:24" ht="16">
      <c r="A237" s="15" t="s">
        <v>163</v>
      </c>
      <c r="B237" s="16" t="s">
        <v>161</v>
      </c>
      <c r="C237" s="30" t="s">
        <v>11</v>
      </c>
      <c r="D237" s="15" t="s">
        <v>10</v>
      </c>
      <c r="E237" s="15" t="s">
        <v>16</v>
      </c>
      <c r="F237" s="14" t="str">
        <f>+_xlfn.XLOOKUP(X237,[1]R4!$F:$F,[1]R4!$E:$E)</f>
        <v>TŞR - AÇ KAPA YAPILARI BETON İŞÇİLİĞİ  (KALIP DAHİL)</v>
      </c>
      <c r="G237" s="34" t="s">
        <v>105</v>
      </c>
      <c r="H237" s="16" t="s">
        <v>18</v>
      </c>
      <c r="I237" s="48" t="s">
        <v>15</v>
      </c>
      <c r="J237" s="11">
        <v>1576.53</v>
      </c>
      <c r="K237" s="21">
        <v>45413</v>
      </c>
      <c r="L237" s="20" t="s">
        <v>155</v>
      </c>
      <c r="M237" s="22"/>
      <c r="N237" s="23">
        <v>0</v>
      </c>
      <c r="O237" s="20"/>
      <c r="P237" s="10" t="s">
        <v>136</v>
      </c>
      <c r="Q237" s="10" t="s">
        <v>136</v>
      </c>
      <c r="R237" s="10" t="s">
        <v>136</v>
      </c>
      <c r="S237" s="10">
        <v>0</v>
      </c>
      <c r="T237" s="10"/>
      <c r="U237" s="10"/>
      <c r="V237" s="12"/>
      <c r="W237" s="10"/>
      <c r="X237" t="str">
        <f>+B237&amp;"-"&amp;C237&amp;"-"&amp;D237&amp;"-"&amp;E237</f>
        <v>05-TŞ-11-10-1002</v>
      </c>
    </row>
    <row r="238" spans="1:24" ht="16">
      <c r="A238" s="15" t="s">
        <v>163</v>
      </c>
      <c r="B238" s="16" t="s">
        <v>161</v>
      </c>
      <c r="C238" s="30" t="s">
        <v>11</v>
      </c>
      <c r="D238" s="15" t="s">
        <v>10</v>
      </c>
      <c r="E238" s="15" t="s">
        <v>26</v>
      </c>
      <c r="F238" s="14" t="str">
        <f>+_xlfn.XLOOKUP(X238,[1]R4!$F:$F,[1]R4!$E:$E)</f>
        <v>TŞR - MENFEZ YAPILARI BETON İŞÇİLİĞİ  (KALIP DAHİL)</v>
      </c>
      <c r="G238" s="34" t="s">
        <v>105</v>
      </c>
      <c r="H238" s="16" t="s">
        <v>18</v>
      </c>
      <c r="I238" s="48" t="s">
        <v>15</v>
      </c>
      <c r="J238" s="11">
        <v>1765.72</v>
      </c>
      <c r="K238" s="21">
        <v>45413</v>
      </c>
      <c r="L238" s="20" t="s">
        <v>155</v>
      </c>
      <c r="M238" s="22"/>
      <c r="N238" s="23">
        <v>0</v>
      </c>
      <c r="O238" s="20"/>
      <c r="P238" s="10" t="s">
        <v>136</v>
      </c>
      <c r="Q238" s="10" t="s">
        <v>136</v>
      </c>
      <c r="R238" s="10" t="s">
        <v>136</v>
      </c>
      <c r="S238" s="10">
        <v>0</v>
      </c>
      <c r="T238" s="10"/>
      <c r="U238" s="10"/>
      <c r="V238" s="12"/>
      <c r="W238" s="10"/>
      <c r="X238" t="str">
        <f>+B238&amp;"-"&amp;C238&amp;"-"&amp;D238&amp;"-"&amp;E238</f>
        <v>05-TŞ-11-10-1003</v>
      </c>
    </row>
    <row r="239" spans="1:24" ht="16">
      <c r="A239" s="15" t="s">
        <v>163</v>
      </c>
      <c r="B239" s="16" t="s">
        <v>161</v>
      </c>
      <c r="C239" s="30" t="s">
        <v>11</v>
      </c>
      <c r="D239" s="15" t="s">
        <v>10</v>
      </c>
      <c r="E239" s="15" t="s">
        <v>29</v>
      </c>
      <c r="F239" s="14" t="str">
        <f>+_xlfn.XLOOKUP(X239,[1]R4!$F:$F,[1]R4!$E:$E)</f>
        <v>TŞR - ALT GEÇİT YAPILARI BETON İŞÇİLİĞİ  (KALIP DAHİL)</v>
      </c>
      <c r="G239" s="34" t="s">
        <v>105</v>
      </c>
      <c r="H239" s="16" t="s">
        <v>18</v>
      </c>
      <c r="I239" s="48" t="s">
        <v>15</v>
      </c>
      <c r="J239" s="11">
        <v>1765.72</v>
      </c>
      <c r="K239" s="21">
        <v>45413</v>
      </c>
      <c r="L239" s="20" t="s">
        <v>155</v>
      </c>
      <c r="M239" s="22"/>
      <c r="N239" s="23">
        <v>0</v>
      </c>
      <c r="O239" s="20"/>
      <c r="P239" s="10" t="s">
        <v>136</v>
      </c>
      <c r="Q239" s="10" t="s">
        <v>136</v>
      </c>
      <c r="R239" s="10" t="s">
        <v>136</v>
      </c>
      <c r="S239" s="10">
        <v>0</v>
      </c>
      <c r="T239" s="10"/>
      <c r="U239" s="10"/>
      <c r="V239" s="12"/>
      <c r="W239" s="10"/>
      <c r="X239" t="str">
        <f>+B239&amp;"-"&amp;C239&amp;"-"&amp;D239&amp;"-"&amp;E239</f>
        <v>05-TŞ-11-10-1004</v>
      </c>
    </row>
    <row r="240" spans="1:24" ht="16">
      <c r="A240" s="15" t="s">
        <v>163</v>
      </c>
      <c r="B240" s="16" t="s">
        <v>161</v>
      </c>
      <c r="C240" s="30" t="s">
        <v>11</v>
      </c>
      <c r="D240" s="15" t="s">
        <v>10</v>
      </c>
      <c r="E240" s="15" t="s">
        <v>30</v>
      </c>
      <c r="F240" s="14" t="str">
        <f>+_xlfn.XLOOKUP(X240,[1]R4!$F:$F,[1]R4!$E:$E)</f>
        <v>TŞR - KAZI - SANAT YAPISI (KÖPRÜ HARİÇ )</v>
      </c>
      <c r="G240" s="34" t="s">
        <v>105</v>
      </c>
      <c r="H240" s="16" t="s">
        <v>18</v>
      </c>
      <c r="I240" s="48" t="s">
        <v>15</v>
      </c>
      <c r="J240" s="11">
        <v>138.72999999999999</v>
      </c>
      <c r="K240" s="21">
        <v>45413</v>
      </c>
      <c r="L240" s="20" t="s">
        <v>155</v>
      </c>
      <c r="M240" s="22"/>
      <c r="N240" s="23">
        <v>0</v>
      </c>
      <c r="O240" s="20"/>
      <c r="P240" s="10" t="s">
        <v>136</v>
      </c>
      <c r="Q240" s="10" t="s">
        <v>136</v>
      </c>
      <c r="R240" s="10" t="s">
        <v>136</v>
      </c>
      <c r="S240" s="10">
        <v>0</v>
      </c>
      <c r="T240" s="10"/>
      <c r="U240" s="10"/>
      <c r="V240" s="12"/>
      <c r="W240" s="10"/>
      <c r="X240" t="str">
        <f>+B240&amp;"-"&amp;C240&amp;"-"&amp;D240&amp;"-"&amp;E240</f>
        <v>05-TŞ-11-10-1005</v>
      </c>
    </row>
    <row r="241" spans="1:24" ht="16">
      <c r="A241" s="15" t="s">
        <v>163</v>
      </c>
      <c r="B241" s="16" t="s">
        <v>161</v>
      </c>
      <c r="C241" s="30" t="s">
        <v>11</v>
      </c>
      <c r="D241" s="15" t="s">
        <v>10</v>
      </c>
      <c r="E241" s="15" t="s">
        <v>31</v>
      </c>
      <c r="F241" s="14" t="str">
        <f>+_xlfn.XLOOKUP(X241,[1]R4!$F:$F,[1]R4!$E:$E)</f>
        <v>TŞR - BETON - DEMİRSİZ - TEMEL - KÖPRÜ HARİCİ (KALIP DAHİL)</v>
      </c>
      <c r="G241" s="34" t="s">
        <v>105</v>
      </c>
      <c r="H241" s="16" t="s">
        <v>18</v>
      </c>
      <c r="I241" s="48" t="s">
        <v>15</v>
      </c>
      <c r="J241" s="11">
        <v>201.79</v>
      </c>
      <c r="K241" s="21">
        <v>45413</v>
      </c>
      <c r="L241" s="20" t="s">
        <v>155</v>
      </c>
      <c r="M241" s="22"/>
      <c r="N241" s="23">
        <v>0</v>
      </c>
      <c r="O241" s="20"/>
      <c r="P241" s="10" t="s">
        <v>136</v>
      </c>
      <c r="Q241" s="10" t="s">
        <v>136</v>
      </c>
      <c r="R241" s="10" t="s">
        <v>136</v>
      </c>
      <c r="S241" s="10">
        <v>0</v>
      </c>
      <c r="T241" s="10"/>
      <c r="U241" s="10"/>
      <c r="V241" s="12"/>
      <c r="W241" s="10"/>
      <c r="X241" t="str">
        <f>+B241&amp;"-"&amp;C241&amp;"-"&amp;D241&amp;"-"&amp;E241</f>
        <v>05-TŞ-11-10-1006</v>
      </c>
    </row>
    <row r="242" spans="1:24" ht="16">
      <c r="A242" s="15" t="s">
        <v>163</v>
      </c>
      <c r="B242" s="16" t="s">
        <v>161</v>
      </c>
      <c r="C242" s="30" t="s">
        <v>11</v>
      </c>
      <c r="D242" s="15" t="s">
        <v>10</v>
      </c>
      <c r="E242" s="15" t="s">
        <v>49</v>
      </c>
      <c r="F242" s="14" t="str">
        <f>+_xlfn.XLOOKUP(X242,[1]R4!$F:$F,[1]R4!$E:$E)</f>
        <v>TŞR - BETON - DRENAJ HENDEĞİ (KALIP DAHİL)</v>
      </c>
      <c r="G242" s="34" t="s">
        <v>105</v>
      </c>
      <c r="H242" s="16" t="s">
        <v>18</v>
      </c>
      <c r="I242" s="48" t="s">
        <v>15</v>
      </c>
      <c r="J242" s="11">
        <v>441.43</v>
      </c>
      <c r="K242" s="21">
        <v>45413</v>
      </c>
      <c r="L242" s="20" t="s">
        <v>155</v>
      </c>
      <c r="M242" s="22"/>
      <c r="N242" s="23">
        <v>0</v>
      </c>
      <c r="O242" s="20"/>
      <c r="P242" s="10" t="s">
        <v>136</v>
      </c>
      <c r="Q242" s="10" t="s">
        <v>136</v>
      </c>
      <c r="R242" s="10" t="s">
        <v>136</v>
      </c>
      <c r="S242" s="10">
        <v>0</v>
      </c>
      <c r="T242" s="10"/>
      <c r="U242" s="10"/>
      <c r="V242" s="12"/>
      <c r="W242" s="10"/>
      <c r="X242" t="str">
        <f>+B242&amp;"-"&amp;C242&amp;"-"&amp;D242&amp;"-"&amp;E242</f>
        <v>05-TŞ-11-10-1007</v>
      </c>
    </row>
    <row r="243" spans="1:24" ht="16">
      <c r="A243" s="15" t="s">
        <v>163</v>
      </c>
      <c r="B243" s="16" t="s">
        <v>161</v>
      </c>
      <c r="C243" s="30" t="s">
        <v>11</v>
      </c>
      <c r="D243" s="15" t="s">
        <v>10</v>
      </c>
      <c r="E243" s="15" t="s">
        <v>50</v>
      </c>
      <c r="F243" s="14" t="str">
        <f>+_xlfn.XLOOKUP(X243,[1]R4!$F:$F,[1]R4!$E:$E)</f>
        <v>TŞR - NERVÜRLÜ ÇELİK İŞÇİLİĞİ</v>
      </c>
      <c r="G243" s="34" t="s">
        <v>107</v>
      </c>
      <c r="H243" s="16" t="s">
        <v>18</v>
      </c>
      <c r="I243" s="48" t="s">
        <v>15</v>
      </c>
      <c r="J243" s="11">
        <v>6053.9</v>
      </c>
      <c r="K243" s="21">
        <v>45413</v>
      </c>
      <c r="L243" s="20" t="s">
        <v>155</v>
      </c>
      <c r="M243" s="22"/>
      <c r="N243" s="23">
        <v>0</v>
      </c>
      <c r="O243" s="20"/>
      <c r="P243" s="10" t="s">
        <v>136</v>
      </c>
      <c r="Q243" s="10" t="s">
        <v>136</v>
      </c>
      <c r="R243" s="10" t="s">
        <v>136</v>
      </c>
      <c r="S243" s="10">
        <v>0</v>
      </c>
      <c r="T243" s="10"/>
      <c r="U243" s="10"/>
      <c r="V243" s="12"/>
      <c r="W243" s="10"/>
      <c r="X243" t="str">
        <f>+B243&amp;"-"&amp;C243&amp;"-"&amp;D243&amp;"-"&amp;E243</f>
        <v>05-TŞ-11-10-1008</v>
      </c>
    </row>
    <row r="244" spans="1:24" ht="16">
      <c r="A244" s="15" t="s">
        <v>163</v>
      </c>
      <c r="B244" s="16" t="s">
        <v>161</v>
      </c>
      <c r="C244" s="30" t="s">
        <v>11</v>
      </c>
      <c r="D244" s="15" t="s">
        <v>10</v>
      </c>
      <c r="E244" s="15" t="s">
        <v>51</v>
      </c>
      <c r="F244" s="14" t="str">
        <f>+_xlfn.XLOOKUP(X244,[1]R4!$F:$F,[1]R4!$E:$E)</f>
        <v>TŞR - MOLOZ TAŞ İNŞAAT - HAZIR BETON HARCIYLA</v>
      </c>
      <c r="G244" s="34" t="s">
        <v>105</v>
      </c>
      <c r="H244" s="16" t="s">
        <v>18</v>
      </c>
      <c r="I244" s="48" t="s">
        <v>15</v>
      </c>
      <c r="J244" s="11">
        <v>378.36</v>
      </c>
      <c r="K244" s="21">
        <v>45413</v>
      </c>
      <c r="L244" s="20" t="s">
        <v>155</v>
      </c>
      <c r="M244" s="22"/>
      <c r="N244" s="23">
        <v>0</v>
      </c>
      <c r="O244" s="20"/>
      <c r="P244" s="10" t="s">
        <v>136</v>
      </c>
      <c r="Q244" s="10" t="s">
        <v>136</v>
      </c>
      <c r="R244" s="10" t="s">
        <v>136</v>
      </c>
      <c r="S244" s="10">
        <v>0</v>
      </c>
      <c r="T244" s="10"/>
      <c r="U244" s="10"/>
      <c r="V244" s="12"/>
      <c r="W244" s="10"/>
      <c r="X244" t="str">
        <f>+B244&amp;"-"&amp;C244&amp;"-"&amp;D244&amp;"-"&amp;E244</f>
        <v>05-TŞ-11-10-1009</v>
      </c>
    </row>
    <row r="245" spans="1:24" ht="16">
      <c r="A245" s="15" t="s">
        <v>163</v>
      </c>
      <c r="B245" s="16" t="s">
        <v>161</v>
      </c>
      <c r="C245" s="30" t="s">
        <v>11</v>
      </c>
      <c r="D245" s="15" t="s">
        <v>10</v>
      </c>
      <c r="E245" s="15" t="s">
        <v>52</v>
      </c>
      <c r="F245" s="14" t="str">
        <f>+_xlfn.XLOOKUP(X245,[1]R4!$F:$F,[1]R4!$E:$E)</f>
        <v>TŞR - DOLGU - KIRMATAŞ</v>
      </c>
      <c r="G245" s="34" t="s">
        <v>105</v>
      </c>
      <c r="H245" s="16" t="s">
        <v>18</v>
      </c>
      <c r="I245" s="48" t="s">
        <v>15</v>
      </c>
      <c r="J245" s="11">
        <v>88.28</v>
      </c>
      <c r="K245" s="21">
        <v>45413</v>
      </c>
      <c r="L245" s="20" t="s">
        <v>155</v>
      </c>
      <c r="M245" s="22"/>
      <c r="N245" s="23">
        <v>0</v>
      </c>
      <c r="O245" s="20"/>
      <c r="P245" s="10" t="s">
        <v>136</v>
      </c>
      <c r="Q245" s="10" t="s">
        <v>136</v>
      </c>
      <c r="R245" s="10" t="s">
        <v>136</v>
      </c>
      <c r="S245" s="10">
        <v>0</v>
      </c>
      <c r="T245" s="10"/>
      <c r="U245" s="10"/>
      <c r="V245" s="12"/>
      <c r="W245" s="10"/>
      <c r="X245" t="str">
        <f>+B245&amp;"-"&amp;C245&amp;"-"&amp;D245&amp;"-"&amp;E245</f>
        <v>05-TŞ-11-10-1010</v>
      </c>
    </row>
    <row r="246" spans="1:24" ht="16">
      <c r="A246" s="15" t="s">
        <v>163</v>
      </c>
      <c r="B246" s="16" t="s">
        <v>161</v>
      </c>
      <c r="C246" s="30" t="s">
        <v>11</v>
      </c>
      <c r="D246" s="15" t="s">
        <v>10</v>
      </c>
      <c r="E246" s="15" t="s">
        <v>53</v>
      </c>
      <c r="F246" s="14" t="str">
        <f>+_xlfn.XLOOKUP(X246,[1]R4!$F:$F,[1]R4!$E:$E)</f>
        <v>TŞR - TÜNEL TİPİ DRENAJ BORUSU DÖŞENMESİ</v>
      </c>
      <c r="G246" s="34" t="s">
        <v>110</v>
      </c>
      <c r="H246" s="16" t="s">
        <v>18</v>
      </c>
      <c r="I246" s="48" t="s">
        <v>15</v>
      </c>
      <c r="J246" s="11">
        <v>88.28</v>
      </c>
      <c r="K246" s="21">
        <v>45413</v>
      </c>
      <c r="L246" s="20" t="s">
        <v>155</v>
      </c>
      <c r="M246" s="22"/>
      <c r="N246" s="23">
        <v>0</v>
      </c>
      <c r="O246" s="20"/>
      <c r="P246" s="10" t="s">
        <v>136</v>
      </c>
      <c r="Q246" s="10" t="s">
        <v>136</v>
      </c>
      <c r="R246" s="10" t="s">
        <v>136</v>
      </c>
      <c r="S246" s="10">
        <v>0</v>
      </c>
      <c r="T246" s="10"/>
      <c r="U246" s="10"/>
      <c r="V246" s="12"/>
      <c r="W246" s="10"/>
      <c r="X246" t="str">
        <f>+B246&amp;"-"&amp;C246&amp;"-"&amp;D246&amp;"-"&amp;E246</f>
        <v>05-TŞ-11-10-1011</v>
      </c>
    </row>
    <row r="247" spans="1:24" ht="16">
      <c r="A247" s="15" t="s">
        <v>163</v>
      </c>
      <c r="B247" s="16" t="s">
        <v>161</v>
      </c>
      <c r="C247" s="30" t="s">
        <v>11</v>
      </c>
      <c r="D247" s="15" t="s">
        <v>10</v>
      </c>
      <c r="E247" s="15" t="s">
        <v>54</v>
      </c>
      <c r="F247" s="14" t="str">
        <f>+_xlfn.XLOOKUP(X247,[1]R4!$F:$F,[1]R4!$E:$E)</f>
        <v>TŞR - PREFABRİK DRENAJ VE KONTROL BACASI YAP.</v>
      </c>
      <c r="G247" s="34" t="s">
        <v>105</v>
      </c>
      <c r="H247" s="16" t="s">
        <v>18</v>
      </c>
      <c r="I247" s="48" t="s">
        <v>15</v>
      </c>
      <c r="J247" s="11">
        <v>1891.84</v>
      </c>
      <c r="K247" s="21">
        <v>45413</v>
      </c>
      <c r="L247" s="20" t="s">
        <v>155</v>
      </c>
      <c r="M247" s="22"/>
      <c r="N247" s="23">
        <v>0</v>
      </c>
      <c r="O247" s="20"/>
      <c r="P247" s="10" t="s">
        <v>136</v>
      </c>
      <c r="Q247" s="10" t="s">
        <v>136</v>
      </c>
      <c r="R247" s="10" t="s">
        <v>136</v>
      </c>
      <c r="S247" s="10">
        <v>0</v>
      </c>
      <c r="T247" s="10"/>
      <c r="U247" s="10"/>
      <c r="V247" s="12"/>
      <c r="W247" s="10"/>
      <c r="X247" t="str">
        <f>+B247&amp;"-"&amp;C247&amp;"-"&amp;D247&amp;"-"&amp;E247</f>
        <v>05-TŞ-11-10-1012</v>
      </c>
    </row>
    <row r="248" spans="1:24" ht="16">
      <c r="A248" s="15" t="s">
        <v>163</v>
      </c>
      <c r="B248" s="16" t="s">
        <v>161</v>
      </c>
      <c r="C248" s="30" t="s">
        <v>11</v>
      </c>
      <c r="D248" s="15" t="s">
        <v>10</v>
      </c>
      <c r="E248" s="15" t="s">
        <v>71</v>
      </c>
      <c r="F248" s="14" t="str">
        <f>+_xlfn.XLOOKUP(X248,[1]R4!$F:$F,[1]R4!$E:$E)</f>
        <v>TŞR - KORUGE DRENAJ BORUSU - Ø 400 MM</v>
      </c>
      <c r="G248" s="34" t="s">
        <v>110</v>
      </c>
      <c r="H248" s="16" t="s">
        <v>18</v>
      </c>
      <c r="I248" s="48" t="s">
        <v>15</v>
      </c>
      <c r="J248" s="11">
        <v>214.4</v>
      </c>
      <c r="K248" s="21">
        <v>45413</v>
      </c>
      <c r="L248" s="20" t="s">
        <v>155</v>
      </c>
      <c r="M248" s="22"/>
      <c r="N248" s="23">
        <v>0</v>
      </c>
      <c r="O248" s="20"/>
      <c r="P248" s="10" t="s">
        <v>136</v>
      </c>
      <c r="Q248" s="10" t="s">
        <v>136</v>
      </c>
      <c r="R248" s="10" t="s">
        <v>136</v>
      </c>
      <c r="S248" s="10">
        <v>0</v>
      </c>
      <c r="T248" s="10"/>
      <c r="U248" s="10"/>
      <c r="V248" s="12"/>
      <c r="W248" s="10"/>
      <c r="X248" t="str">
        <f>+B248&amp;"-"&amp;C248&amp;"-"&amp;D248&amp;"-"&amp;E248</f>
        <v>05-TŞ-11-10-1013</v>
      </c>
    </row>
    <row r="249" spans="1:24" ht="16">
      <c r="A249" s="15" t="s">
        <v>163</v>
      </c>
      <c r="B249" s="16" t="s">
        <v>161</v>
      </c>
      <c r="C249" s="30" t="s">
        <v>11</v>
      </c>
      <c r="D249" s="15" t="s">
        <v>10</v>
      </c>
      <c r="E249" s="15" t="s">
        <v>73</v>
      </c>
      <c r="F249" s="14" t="str">
        <f>+_xlfn.XLOOKUP(X249,[1]R4!$F:$F,[1]R4!$E:$E)</f>
        <v>TŞR - FONTTAN IZGARA, KAPAK, GARGUY</v>
      </c>
      <c r="G249" s="34" t="s">
        <v>108</v>
      </c>
      <c r="H249" s="16" t="s">
        <v>18</v>
      </c>
      <c r="I249" s="48" t="s">
        <v>15</v>
      </c>
      <c r="J249" s="11">
        <v>63.06</v>
      </c>
      <c r="K249" s="21">
        <v>45413</v>
      </c>
      <c r="L249" s="20" t="s">
        <v>155</v>
      </c>
      <c r="M249" s="22"/>
      <c r="N249" s="23">
        <v>0</v>
      </c>
      <c r="O249" s="20"/>
      <c r="P249" s="10" t="s">
        <v>136</v>
      </c>
      <c r="Q249" s="10" t="s">
        <v>136</v>
      </c>
      <c r="R249" s="10" t="s">
        <v>136</v>
      </c>
      <c r="S249" s="10">
        <v>0</v>
      </c>
      <c r="T249" s="10"/>
      <c r="U249" s="10"/>
      <c r="V249" s="12"/>
      <c r="W249" s="10"/>
      <c r="X249" t="str">
        <f>+B249&amp;"-"&amp;C249&amp;"-"&amp;D249&amp;"-"&amp;E249</f>
        <v>05-TŞ-11-10-1014</v>
      </c>
    </row>
    <row r="250" spans="1:24" ht="16">
      <c r="A250" s="15" t="s">
        <v>163</v>
      </c>
      <c r="B250" s="16" t="s">
        <v>161</v>
      </c>
      <c r="C250" s="30" t="s">
        <v>11</v>
      </c>
      <c r="D250" s="15" t="s">
        <v>10</v>
      </c>
      <c r="E250" s="15" t="s">
        <v>75</v>
      </c>
      <c r="F250" s="14" t="str">
        <f>+_xlfn.XLOOKUP(X250,[1]R4!$F:$F,[1]R4!$E:$E)</f>
        <v>TŞR - DÖKME KAZIK - Ø 120 CM. - KÖPRÜ HARİÇ</v>
      </c>
      <c r="G250" s="34" t="s">
        <v>110</v>
      </c>
      <c r="H250" s="16" t="s">
        <v>18</v>
      </c>
      <c r="I250" s="48" t="s">
        <v>15</v>
      </c>
      <c r="J250" s="11">
        <v>1513.47</v>
      </c>
      <c r="K250" s="21">
        <v>45413</v>
      </c>
      <c r="L250" s="20" t="s">
        <v>155</v>
      </c>
      <c r="M250" s="22"/>
      <c r="N250" s="23">
        <v>0</v>
      </c>
      <c r="O250" s="20"/>
      <c r="P250" s="10" t="s">
        <v>136</v>
      </c>
      <c r="Q250" s="10" t="s">
        <v>136</v>
      </c>
      <c r="R250" s="10" t="s">
        <v>136</v>
      </c>
      <c r="S250" s="10">
        <v>0</v>
      </c>
      <c r="T250" s="10"/>
      <c r="U250" s="10"/>
      <c r="V250" s="12"/>
      <c r="W250" s="10"/>
      <c r="X250" t="str">
        <f>+B250&amp;"-"&amp;C250&amp;"-"&amp;D250&amp;"-"&amp;E250</f>
        <v>05-TŞ-11-10-1015</v>
      </c>
    </row>
    <row r="251" spans="1:24" ht="16">
      <c r="A251" s="15" t="s">
        <v>163</v>
      </c>
      <c r="B251" s="16" t="s">
        <v>161</v>
      </c>
      <c r="C251" s="30" t="s">
        <v>11</v>
      </c>
      <c r="D251" s="15" t="s">
        <v>10</v>
      </c>
      <c r="E251" s="15" t="s">
        <v>86</v>
      </c>
      <c r="F251" s="14" t="str">
        <f>+_xlfn.XLOOKUP(X251,[1]R4!$F:$F,[1]R4!$E:$E)</f>
        <v>TŞR - KIRMATAŞ KOLON - Ø 70 CM.</v>
      </c>
      <c r="G251" s="34" t="s">
        <v>110</v>
      </c>
      <c r="H251" s="16" t="s">
        <v>18</v>
      </c>
      <c r="I251" s="48" t="s">
        <v>15</v>
      </c>
      <c r="J251" s="11">
        <v>1008.98</v>
      </c>
      <c r="K251" s="21">
        <v>45413</v>
      </c>
      <c r="L251" s="20" t="s">
        <v>155</v>
      </c>
      <c r="M251" s="22"/>
      <c r="N251" s="23">
        <v>0</v>
      </c>
      <c r="O251" s="20"/>
      <c r="P251" s="10" t="s">
        <v>136</v>
      </c>
      <c r="Q251" s="10" t="s">
        <v>136</v>
      </c>
      <c r="R251" s="10" t="s">
        <v>136</v>
      </c>
      <c r="S251" s="10">
        <v>0</v>
      </c>
      <c r="T251" s="10"/>
      <c r="U251" s="10"/>
      <c r="V251" s="12"/>
      <c r="W251" s="10"/>
      <c r="X251" t="str">
        <f>+B251&amp;"-"&amp;C251&amp;"-"&amp;D251&amp;"-"&amp;E251</f>
        <v>05-TŞ-11-10-1016</v>
      </c>
    </row>
    <row r="252" spans="1:24" ht="16">
      <c r="A252" s="15" t="s">
        <v>163</v>
      </c>
      <c r="B252" s="16" t="s">
        <v>161</v>
      </c>
      <c r="C252" s="30" t="s">
        <v>11</v>
      </c>
      <c r="D252" s="15" t="s">
        <v>10</v>
      </c>
      <c r="E252" s="15" t="s">
        <v>87</v>
      </c>
      <c r="F252" s="14" t="str">
        <f>+_xlfn.XLOOKUP(X252,[1]R4!$F:$F,[1]R4!$E:$E)</f>
        <v>TŞR - DOLGU - İSTİFSİZ TAŞ</v>
      </c>
      <c r="G252" s="34" t="s">
        <v>105</v>
      </c>
      <c r="H252" s="16" t="s">
        <v>18</v>
      </c>
      <c r="I252" s="48" t="s">
        <v>15</v>
      </c>
      <c r="J252" s="11">
        <v>63.06</v>
      </c>
      <c r="K252" s="21">
        <v>45413</v>
      </c>
      <c r="L252" s="20" t="s">
        <v>155</v>
      </c>
      <c r="M252" s="22"/>
      <c r="N252" s="23">
        <v>0</v>
      </c>
      <c r="O252" s="20"/>
      <c r="P252" s="10" t="s">
        <v>136</v>
      </c>
      <c r="Q252" s="10" t="s">
        <v>136</v>
      </c>
      <c r="R252" s="10" t="s">
        <v>136</v>
      </c>
      <c r="S252" s="10">
        <v>0</v>
      </c>
      <c r="T252" s="10"/>
      <c r="U252" s="10"/>
      <c r="V252" s="12"/>
      <c r="W252" s="10"/>
      <c r="X252" t="str">
        <f>+B252&amp;"-"&amp;C252&amp;"-"&amp;D252&amp;"-"&amp;E252</f>
        <v>05-TŞ-11-10-1017</v>
      </c>
    </row>
    <row r="253" spans="1:24" ht="16">
      <c r="A253" s="15" t="s">
        <v>163</v>
      </c>
      <c r="B253" s="16" t="s">
        <v>161</v>
      </c>
      <c r="C253" s="30" t="s">
        <v>11</v>
      </c>
      <c r="D253" s="15" t="s">
        <v>10</v>
      </c>
      <c r="E253" s="15" t="s">
        <v>88</v>
      </c>
      <c r="F253" s="14" t="str">
        <f>+_xlfn.XLOOKUP(X253,[1]R4!$F:$F,[1]R4!$E:$E)</f>
        <v>TŞR - SU TUTUCU YERİNE KONULMASI</v>
      </c>
      <c r="G253" s="34" t="s">
        <v>108</v>
      </c>
      <c r="H253" s="16" t="s">
        <v>18</v>
      </c>
      <c r="I253" s="48" t="s">
        <v>15</v>
      </c>
      <c r="J253" s="11">
        <v>63.06</v>
      </c>
      <c r="K253" s="21">
        <v>45413</v>
      </c>
      <c r="L253" s="20" t="s">
        <v>155</v>
      </c>
      <c r="M253" s="22"/>
      <c r="N253" s="23">
        <v>0</v>
      </c>
      <c r="O253" s="20"/>
      <c r="P253" s="10" t="s">
        <v>136</v>
      </c>
      <c r="Q253" s="10" t="s">
        <v>136</v>
      </c>
      <c r="R253" s="10" t="s">
        <v>136</v>
      </c>
      <c r="S253" s="10">
        <v>0</v>
      </c>
      <c r="T253" s="10"/>
      <c r="U253" s="10"/>
      <c r="V253" s="12"/>
      <c r="W253" s="10"/>
      <c r="X253" t="str">
        <f>+B253&amp;"-"&amp;C253&amp;"-"&amp;D253&amp;"-"&amp;E253</f>
        <v>05-TŞ-11-10-1018</v>
      </c>
    </row>
    <row r="254" spans="1:24" ht="16">
      <c r="A254" s="15" t="s">
        <v>163</v>
      </c>
      <c r="B254" s="16" t="s">
        <v>161</v>
      </c>
      <c r="C254" s="30" t="s">
        <v>11</v>
      </c>
      <c r="D254" s="15" t="s">
        <v>10</v>
      </c>
      <c r="E254" s="15" t="s">
        <v>89</v>
      </c>
      <c r="F254" s="14" t="str">
        <f>+_xlfn.XLOOKUP(X254,[1]R4!$F:$F,[1]R4!$E:$E)</f>
        <v>TŞR - PÜSKÜRTME BETONU YAPILMASI</v>
      </c>
      <c r="G254" s="34" t="s">
        <v>112</v>
      </c>
      <c r="H254" s="16" t="s">
        <v>18</v>
      </c>
      <c r="I254" s="48" t="s">
        <v>15</v>
      </c>
      <c r="J254" s="11">
        <v>1034.2</v>
      </c>
      <c r="K254" s="21">
        <v>45413</v>
      </c>
      <c r="L254" s="20" t="s">
        <v>155</v>
      </c>
      <c r="M254" s="22"/>
      <c r="N254" s="23">
        <v>0</v>
      </c>
      <c r="O254" s="20"/>
      <c r="P254" s="10" t="s">
        <v>136</v>
      </c>
      <c r="Q254" s="10" t="s">
        <v>136</v>
      </c>
      <c r="R254" s="10" t="s">
        <v>136</v>
      </c>
      <c r="S254" s="10">
        <v>0</v>
      </c>
      <c r="T254" s="10"/>
      <c r="U254" s="10"/>
      <c r="V254" s="12"/>
      <c r="W254" s="10"/>
      <c r="X254" t="str">
        <f>+B254&amp;"-"&amp;C254&amp;"-"&amp;D254&amp;"-"&amp;E254</f>
        <v>05-TŞ-11-10-1019</v>
      </c>
    </row>
    <row r="255" spans="1:24" ht="16">
      <c r="A255" s="15" t="s">
        <v>163</v>
      </c>
      <c r="B255" s="16" t="s">
        <v>161</v>
      </c>
      <c r="C255" s="30" t="s">
        <v>11</v>
      </c>
      <c r="D255" s="15" t="s">
        <v>10</v>
      </c>
      <c r="E255" s="15" t="s">
        <v>90</v>
      </c>
      <c r="F255" s="14" t="str">
        <f>+_xlfn.XLOOKUP(X255,[1]R4!$F:$F,[1]R4!$E:$E)</f>
        <v>TŞR - HASIR ÇELİK TEMİNİ VE İŞÇİLİĞİ</v>
      </c>
      <c r="G255" s="34" t="s">
        <v>107</v>
      </c>
      <c r="H255" s="16" t="s">
        <v>18</v>
      </c>
      <c r="I255" s="48" t="s">
        <v>15</v>
      </c>
      <c r="J255" s="11">
        <v>5675.53</v>
      </c>
      <c r="K255" s="21">
        <v>45413</v>
      </c>
      <c r="L255" s="20" t="s">
        <v>155</v>
      </c>
      <c r="M255" s="22"/>
      <c r="N255" s="23">
        <v>0</v>
      </c>
      <c r="O255" s="20"/>
      <c r="P255" s="10" t="s">
        <v>136</v>
      </c>
      <c r="Q255" s="10" t="s">
        <v>136</v>
      </c>
      <c r="R255" s="10" t="s">
        <v>136</v>
      </c>
      <c r="S255" s="10">
        <v>0</v>
      </c>
      <c r="T255" s="10"/>
      <c r="U255" s="10"/>
      <c r="V255" s="12"/>
      <c r="W255" s="10"/>
      <c r="X255" t="str">
        <f>+B255&amp;"-"&amp;C255&amp;"-"&amp;D255&amp;"-"&amp;E255</f>
        <v>05-TŞ-11-10-1020</v>
      </c>
    </row>
    <row r="256" spans="1:24" ht="16">
      <c r="A256" s="15" t="s">
        <v>163</v>
      </c>
      <c r="B256" s="16" t="s">
        <v>161</v>
      </c>
      <c r="C256" s="30" t="s">
        <v>11</v>
      </c>
      <c r="D256" s="15" t="s">
        <v>10</v>
      </c>
      <c r="E256" s="15" t="s">
        <v>91</v>
      </c>
      <c r="F256" s="14" t="str">
        <f>+_xlfn.XLOOKUP(X256,[1]R4!$F:$F,[1]R4!$E:$E)</f>
        <v>TŞR - SOİLMİXİNG KOLON - Ø 80 CM.</v>
      </c>
      <c r="G256" s="34" t="s">
        <v>110</v>
      </c>
      <c r="H256" s="16" t="s">
        <v>18</v>
      </c>
      <c r="I256" s="48" t="s">
        <v>15</v>
      </c>
      <c r="J256" s="11">
        <v>397.28</v>
      </c>
      <c r="K256" s="21">
        <v>45413</v>
      </c>
      <c r="L256" s="20" t="s">
        <v>155</v>
      </c>
      <c r="M256" s="22"/>
      <c r="N256" s="23">
        <v>0</v>
      </c>
      <c r="O256" s="20"/>
      <c r="P256" s="10" t="s">
        <v>136</v>
      </c>
      <c r="Q256" s="10" t="s">
        <v>136</v>
      </c>
      <c r="R256" s="10" t="s">
        <v>136</v>
      </c>
      <c r="S256" s="10">
        <v>0</v>
      </c>
      <c r="T256" s="10"/>
      <c r="U256" s="10"/>
      <c r="V256" s="12"/>
      <c r="W256" s="10"/>
      <c r="X256" t="str">
        <f>+B256&amp;"-"&amp;C256&amp;"-"&amp;D256&amp;"-"&amp;E256</f>
        <v>05-TŞ-11-10-1021</v>
      </c>
    </row>
    <row r="257" spans="1:24" ht="16">
      <c r="A257" s="15" t="s">
        <v>163</v>
      </c>
      <c r="B257" s="16" t="s">
        <v>161</v>
      </c>
      <c r="C257" s="30" t="s">
        <v>11</v>
      </c>
      <c r="D257" s="15" t="s">
        <v>10</v>
      </c>
      <c r="E257" s="15" t="s">
        <v>92</v>
      </c>
      <c r="F257" s="14" t="str">
        <f>+_xlfn.XLOOKUP(X257,[1]R4!$F:$F,[1]R4!$E:$E)</f>
        <v>TŞR - ZEMİN ÇİVİSİ VE YERİNE YERLEŞTİRİLMESİ</v>
      </c>
      <c r="G257" s="34" t="s">
        <v>110</v>
      </c>
      <c r="H257" s="16" t="s">
        <v>18</v>
      </c>
      <c r="I257" s="48" t="s">
        <v>15</v>
      </c>
      <c r="J257" s="11">
        <v>315.3</v>
      </c>
      <c r="K257" s="21">
        <v>45413</v>
      </c>
      <c r="L257" s="20" t="s">
        <v>155</v>
      </c>
      <c r="M257" s="22"/>
      <c r="N257" s="23">
        <v>0</v>
      </c>
      <c r="O257" s="20"/>
      <c r="P257" s="10" t="s">
        <v>136</v>
      </c>
      <c r="Q257" s="10" t="s">
        <v>136</v>
      </c>
      <c r="R257" s="10" t="s">
        <v>136</v>
      </c>
      <c r="S257" s="10">
        <v>0</v>
      </c>
      <c r="T257" s="10"/>
      <c r="U257" s="10"/>
      <c r="V257" s="12"/>
      <c r="W257" s="10"/>
      <c r="X257" t="str">
        <f>+B257&amp;"-"&amp;C257&amp;"-"&amp;D257&amp;"-"&amp;E257</f>
        <v>05-TŞ-11-10-1022</v>
      </c>
    </row>
    <row r="258" spans="1:24" ht="16">
      <c r="A258" s="15" t="s">
        <v>163</v>
      </c>
      <c r="B258" s="16" t="s">
        <v>161</v>
      </c>
      <c r="C258" s="30" t="s">
        <v>11</v>
      </c>
      <c r="D258" s="15" t="s">
        <v>10</v>
      </c>
      <c r="E258" s="15" t="s">
        <v>93</v>
      </c>
      <c r="F258" s="14" t="str">
        <f>+_xlfn.XLOOKUP(X258,[1]R4!$F:$F,[1]R4!$E:$E)</f>
        <v>TŞR - BARBAKAN DELİĞİ - GEOTEKSTİL SARIMLI</v>
      </c>
      <c r="G258" s="34" t="s">
        <v>110</v>
      </c>
      <c r="H258" s="16" t="s">
        <v>18</v>
      </c>
      <c r="I258" s="48" t="s">
        <v>15</v>
      </c>
      <c r="J258" s="11">
        <v>176.57</v>
      </c>
      <c r="K258" s="21">
        <v>45413</v>
      </c>
      <c r="L258" s="20" t="s">
        <v>155</v>
      </c>
      <c r="M258" s="22"/>
      <c r="N258" s="23">
        <v>0</v>
      </c>
      <c r="O258" s="20"/>
      <c r="P258" s="10" t="s">
        <v>136</v>
      </c>
      <c r="Q258" s="10" t="s">
        <v>136</v>
      </c>
      <c r="R258" s="10" t="s">
        <v>136</v>
      </c>
      <c r="S258" s="10">
        <v>0</v>
      </c>
      <c r="T258" s="10"/>
      <c r="U258" s="10"/>
      <c r="V258" s="12"/>
      <c r="W258" s="10"/>
      <c r="X258" t="str">
        <f>+B258&amp;"-"&amp;C258&amp;"-"&amp;D258&amp;"-"&amp;E258</f>
        <v>05-TŞ-11-10-1023</v>
      </c>
    </row>
    <row r="259" spans="1:24" ht="16">
      <c r="A259" s="15" t="s">
        <v>163</v>
      </c>
      <c r="B259" s="16" t="s">
        <v>161</v>
      </c>
      <c r="C259" s="30" t="s">
        <v>11</v>
      </c>
      <c r="D259" s="15" t="s">
        <v>10</v>
      </c>
      <c r="E259" s="15" t="s">
        <v>94</v>
      </c>
      <c r="F259" s="14" t="str">
        <f>+_xlfn.XLOOKUP(X259,[1]R4!$F:$F,[1]R4!$E:$E)</f>
        <v>TŞR - BETON - DEMİRLİ - KÖPRÜ HARİCİ - TÜNEL HARİCİ</v>
      </c>
      <c r="G259" s="34" t="s">
        <v>105</v>
      </c>
      <c r="H259" s="16" t="s">
        <v>18</v>
      </c>
      <c r="I259" s="48" t="s">
        <v>15</v>
      </c>
      <c r="J259" s="11">
        <v>693.67</v>
      </c>
      <c r="K259" s="21">
        <v>45413</v>
      </c>
      <c r="L259" s="20" t="s">
        <v>155</v>
      </c>
      <c r="M259" s="22"/>
      <c r="N259" s="23">
        <v>0</v>
      </c>
      <c r="O259" s="20"/>
      <c r="P259" s="10" t="s">
        <v>136</v>
      </c>
      <c r="Q259" s="10" t="s">
        <v>136</v>
      </c>
      <c r="R259" s="10" t="s">
        <v>136</v>
      </c>
      <c r="S259" s="10">
        <v>0</v>
      </c>
      <c r="T259" s="10"/>
      <c r="U259" s="10"/>
      <c r="V259" s="12"/>
      <c r="W259" s="10"/>
      <c r="X259" t="str">
        <f>+B259&amp;"-"&amp;C259&amp;"-"&amp;D259&amp;"-"&amp;E259</f>
        <v>05-TŞ-11-10-1024</v>
      </c>
    </row>
    <row r="260" spans="1:24" ht="16">
      <c r="A260" s="15" t="s">
        <v>163</v>
      </c>
      <c r="B260" s="16" t="s">
        <v>161</v>
      </c>
      <c r="C260" s="30" t="s">
        <v>11</v>
      </c>
      <c r="D260" s="15" t="s">
        <v>10</v>
      </c>
      <c r="E260" s="15" t="s">
        <v>113</v>
      </c>
      <c r="F260" s="14" t="str">
        <f>+_xlfn.XLOOKUP(X260,[1]R4!$F:$F,[1]R4!$E:$E)</f>
        <v>TŞR - BETON - DEMİRLİ - KÖPRÜ HARİCİ - TÜNEL</v>
      </c>
      <c r="G260" s="34" t="s">
        <v>105</v>
      </c>
      <c r="H260" s="16" t="s">
        <v>18</v>
      </c>
      <c r="I260" s="48" t="s">
        <v>15</v>
      </c>
      <c r="J260" s="11">
        <v>693.67</v>
      </c>
      <c r="K260" s="21">
        <v>45413</v>
      </c>
      <c r="L260" s="20" t="s">
        <v>155</v>
      </c>
      <c r="M260" s="22"/>
      <c r="N260" s="23">
        <v>0</v>
      </c>
      <c r="O260" s="20"/>
      <c r="P260" s="10" t="s">
        <v>136</v>
      </c>
      <c r="Q260" s="10" t="s">
        <v>136</v>
      </c>
      <c r="R260" s="10" t="s">
        <v>136</v>
      </c>
      <c r="S260" s="10">
        <v>0</v>
      </c>
      <c r="T260" s="10"/>
      <c r="U260" s="10"/>
      <c r="V260" s="12"/>
      <c r="W260" s="10"/>
      <c r="X260" t="str">
        <f>+B260&amp;"-"&amp;C260&amp;"-"&amp;D260&amp;"-"&amp;E260</f>
        <v>05-TŞ-11-10-1025</v>
      </c>
    </row>
    <row r="261" spans="1:24" ht="16">
      <c r="A261" s="15" t="s">
        <v>163</v>
      </c>
      <c r="B261" s="27" t="s">
        <v>161</v>
      </c>
      <c r="C261" s="26" t="s">
        <v>11</v>
      </c>
      <c r="D261" s="26" t="s">
        <v>10</v>
      </c>
      <c r="E261" s="15" t="s">
        <v>160</v>
      </c>
      <c r="F261" s="14" t="str">
        <f>+_xlfn.XLOOKUP(X261,[1]R4!$F:$F,[1]R4!$E:$E)</f>
        <v>TŞR - BETON - TÜNEL DOLGU BETONU DÖKÜLMESİ</v>
      </c>
      <c r="G261" s="34" t="s">
        <v>105</v>
      </c>
      <c r="H261" s="16" t="s">
        <v>18</v>
      </c>
      <c r="I261" s="36" t="s">
        <v>15</v>
      </c>
      <c r="K261" s="37"/>
      <c r="L261" s="20"/>
      <c r="M261" s="22"/>
      <c r="N261" s="13">
        <v>0</v>
      </c>
      <c r="O261" s="20"/>
      <c r="P261" s="10"/>
      <c r="R261" s="10" t="s">
        <v>19</v>
      </c>
      <c r="S261" s="1">
        <v>0</v>
      </c>
      <c r="V261" s="12"/>
      <c r="X261" t="str">
        <f>+B261&amp;"-"&amp;C261&amp;"-"&amp;D261&amp;"-"&amp;E261</f>
        <v>05-TŞ-11-10-1026</v>
      </c>
    </row>
    <row r="262" spans="1:24" ht="16">
      <c r="A262" s="15" t="s">
        <v>163</v>
      </c>
      <c r="B262" s="16" t="s">
        <v>161</v>
      </c>
      <c r="C262" s="15" t="s">
        <v>17</v>
      </c>
      <c r="D262" s="15" t="s">
        <v>10</v>
      </c>
      <c r="E262" s="15" t="s">
        <v>12</v>
      </c>
      <c r="F262" s="14" t="str">
        <f>+_xlfn.XLOOKUP(X262,[1]R4!$F:$F,[1]R4!$E:$E)</f>
        <v>TŞR - KÖPRÜ TEMELİ KAZILMASI</v>
      </c>
      <c r="G262" s="34" t="s">
        <v>105</v>
      </c>
      <c r="H262" s="16" t="s">
        <v>18</v>
      </c>
      <c r="I262" s="48" t="s">
        <v>15</v>
      </c>
      <c r="J262" s="11">
        <v>151.34</v>
      </c>
      <c r="K262" s="21">
        <v>45413</v>
      </c>
      <c r="L262" s="20" t="s">
        <v>155</v>
      </c>
      <c r="M262" s="22"/>
      <c r="N262" s="23">
        <v>0</v>
      </c>
      <c r="O262" s="20"/>
      <c r="P262" s="10" t="s">
        <v>136</v>
      </c>
      <c r="Q262" s="10" t="s">
        <v>136</v>
      </c>
      <c r="R262" s="10" t="s">
        <v>136</v>
      </c>
      <c r="S262" s="10">
        <v>0</v>
      </c>
      <c r="T262" s="10"/>
      <c r="U262" s="10"/>
      <c r="V262" s="12"/>
      <c r="W262" s="10"/>
      <c r="X262" t="str">
        <f>+B262&amp;"-"&amp;C262&amp;"-"&amp;D262&amp;"-"&amp;E262</f>
        <v>05-TŞ-12-10-1001</v>
      </c>
    </row>
    <row r="263" spans="1:24" ht="16">
      <c r="A263" s="15" t="s">
        <v>163</v>
      </c>
      <c r="B263" s="16" t="s">
        <v>161</v>
      </c>
      <c r="C263" s="15" t="s">
        <v>17</v>
      </c>
      <c r="D263" s="15" t="s">
        <v>10</v>
      </c>
      <c r="E263" s="15" t="s">
        <v>16</v>
      </c>
      <c r="F263" s="14" t="str">
        <f>+_xlfn.XLOOKUP(X263,[1]R4!$F:$F,[1]R4!$E:$E)</f>
        <v>TŞR - DÖKME KAZIK - Ø 120 CM. - KÖPRÜ</v>
      </c>
      <c r="G263" s="34" t="s">
        <v>110</v>
      </c>
      <c r="H263" s="16" t="s">
        <v>18</v>
      </c>
      <c r="I263" s="48" t="s">
        <v>15</v>
      </c>
      <c r="J263" s="11">
        <v>1513.47</v>
      </c>
      <c r="K263" s="21">
        <v>45413</v>
      </c>
      <c r="L263" s="20" t="s">
        <v>155</v>
      </c>
      <c r="M263" s="22"/>
      <c r="N263" s="23">
        <v>0</v>
      </c>
      <c r="O263" s="20"/>
      <c r="P263" s="10" t="s">
        <v>136</v>
      </c>
      <c r="Q263" s="10" t="s">
        <v>136</v>
      </c>
      <c r="R263" s="10" t="s">
        <v>136</v>
      </c>
      <c r="S263" s="10">
        <v>0</v>
      </c>
      <c r="T263" s="10"/>
      <c r="U263" s="10"/>
      <c r="V263" s="12"/>
      <c r="W263" s="10"/>
      <c r="X263" t="str">
        <f>+B263&amp;"-"&amp;C263&amp;"-"&amp;D263&amp;"-"&amp;E263</f>
        <v>05-TŞ-12-10-1002</v>
      </c>
    </row>
    <row r="264" spans="1:24" ht="16">
      <c r="A264" s="15" t="s">
        <v>163</v>
      </c>
      <c r="B264" s="16" t="s">
        <v>161</v>
      </c>
      <c r="C264" s="15" t="s">
        <v>17</v>
      </c>
      <c r="D264" s="15" t="s">
        <v>10</v>
      </c>
      <c r="E264" s="15" t="s">
        <v>26</v>
      </c>
      <c r="F264" s="14" t="str">
        <f>+_xlfn.XLOOKUP(X264,[1]R4!$F:$F,[1]R4!$E:$E)</f>
        <v>TŞR - BETON - DEMİRSİZ - TEMEL - KÖPRÜ (KALIP DAHİL)</v>
      </c>
      <c r="G264" s="34" t="s">
        <v>105</v>
      </c>
      <c r="H264" s="16" t="s">
        <v>18</v>
      </c>
      <c r="I264" s="48" t="s">
        <v>15</v>
      </c>
      <c r="J264" s="11">
        <v>201.79</v>
      </c>
      <c r="K264" s="21">
        <v>45413</v>
      </c>
      <c r="L264" s="20" t="s">
        <v>155</v>
      </c>
      <c r="M264" s="22"/>
      <c r="N264" s="23">
        <v>0</v>
      </c>
      <c r="O264" s="20"/>
      <c r="P264" s="10" t="s">
        <v>136</v>
      </c>
      <c r="Q264" s="10" t="s">
        <v>136</v>
      </c>
      <c r="R264" s="10" t="s">
        <v>136</v>
      </c>
      <c r="S264" s="10">
        <v>0</v>
      </c>
      <c r="T264" s="10"/>
      <c r="U264" s="10"/>
      <c r="V264" s="12"/>
      <c r="W264" s="10"/>
      <c r="X264" t="str">
        <f>+B264&amp;"-"&amp;C264&amp;"-"&amp;D264&amp;"-"&amp;E264</f>
        <v>05-TŞ-12-10-1003</v>
      </c>
    </row>
    <row r="265" spans="1:24" ht="16">
      <c r="A265" s="15" t="s">
        <v>163</v>
      </c>
      <c r="B265" s="16" t="s">
        <v>161</v>
      </c>
      <c r="C265" s="15" t="s">
        <v>17</v>
      </c>
      <c r="D265" s="15" t="s">
        <v>10</v>
      </c>
      <c r="E265" s="15" t="s">
        <v>29</v>
      </c>
      <c r="F265" s="14" t="str">
        <f>+_xlfn.XLOOKUP(X265,[1]R4!$F:$F,[1]R4!$E:$E)</f>
        <v>TŞR - BETON - DEMİRLİ - KÖPRÜ - C 30/37</v>
      </c>
      <c r="G265" s="34" t="s">
        <v>105</v>
      </c>
      <c r="H265" s="16" t="s">
        <v>18</v>
      </c>
      <c r="I265" s="48" t="s">
        <v>15</v>
      </c>
      <c r="J265" s="11">
        <v>1008.98</v>
      </c>
      <c r="K265" s="21">
        <v>45413</v>
      </c>
      <c r="L265" s="20" t="s">
        <v>155</v>
      </c>
      <c r="M265" s="22"/>
      <c r="N265" s="23">
        <v>0</v>
      </c>
      <c r="O265" s="20"/>
      <c r="P265" s="10" t="s">
        <v>136</v>
      </c>
      <c r="Q265" s="10" t="s">
        <v>136</v>
      </c>
      <c r="R265" s="10" t="s">
        <v>136</v>
      </c>
      <c r="S265" s="10">
        <v>0</v>
      </c>
      <c r="T265" s="10"/>
      <c r="U265" s="10"/>
      <c r="V265" s="12"/>
      <c r="W265" s="10"/>
      <c r="X265" t="str">
        <f>+B265&amp;"-"&amp;C265&amp;"-"&amp;D265&amp;"-"&amp;E265</f>
        <v>05-TŞ-12-10-1004</v>
      </c>
    </row>
    <row r="266" spans="1:24" ht="16">
      <c r="A266" s="15" t="s">
        <v>163</v>
      </c>
      <c r="B266" s="16" t="s">
        <v>161</v>
      </c>
      <c r="C266" s="15" t="s">
        <v>17</v>
      </c>
      <c r="D266" s="15" t="s">
        <v>10</v>
      </c>
      <c r="E266" s="15" t="s">
        <v>30</v>
      </c>
      <c r="F266" s="14" t="str">
        <f>+_xlfn.XLOOKUP(X266,[1]R4!$F:$F,[1]R4!$E:$E)</f>
        <v>TŞR - BETON - ÖNGERMELİ KÖPRÜ KİRİŞLERİNDE</v>
      </c>
      <c r="G266" s="34" t="s">
        <v>105</v>
      </c>
      <c r="H266" s="16" t="s">
        <v>18</v>
      </c>
      <c r="I266" s="48" t="s">
        <v>15</v>
      </c>
      <c r="J266" s="11">
        <v>1261.23</v>
      </c>
      <c r="K266" s="21">
        <v>45413</v>
      </c>
      <c r="L266" s="20" t="s">
        <v>155</v>
      </c>
      <c r="M266" s="22"/>
      <c r="N266" s="23">
        <v>0</v>
      </c>
      <c r="O266" s="20"/>
      <c r="P266" s="10" t="s">
        <v>136</v>
      </c>
      <c r="Q266" s="10" t="s">
        <v>136</v>
      </c>
      <c r="R266" s="10" t="s">
        <v>136</v>
      </c>
      <c r="S266" s="10">
        <v>0</v>
      </c>
      <c r="T266" s="10"/>
      <c r="U266" s="10"/>
      <c r="V266" s="12"/>
      <c r="W266" s="10"/>
      <c r="X266" t="str">
        <f>+B266&amp;"-"&amp;C266&amp;"-"&amp;D266&amp;"-"&amp;E266</f>
        <v>05-TŞ-12-10-1005</v>
      </c>
    </row>
    <row r="267" spans="1:24" ht="16">
      <c r="A267" s="15" t="s">
        <v>163</v>
      </c>
      <c r="B267" s="16" t="s">
        <v>161</v>
      </c>
      <c r="C267" s="15" t="s">
        <v>17</v>
      </c>
      <c r="D267" s="15" t="s">
        <v>10</v>
      </c>
      <c r="E267" s="15" t="s">
        <v>31</v>
      </c>
      <c r="F267" s="14" t="str">
        <f>+_xlfn.XLOOKUP(X267,[1]R4!$F:$F,[1]R4!$E:$E)</f>
        <v>TŞR - ÖNGERME ÇELİĞİ YERİNE KOYMA</v>
      </c>
      <c r="G267" s="34" t="s">
        <v>107</v>
      </c>
      <c r="H267" s="16" t="s">
        <v>18</v>
      </c>
      <c r="I267" s="48" t="s">
        <v>15</v>
      </c>
      <c r="J267" s="11">
        <v>7567.38</v>
      </c>
      <c r="K267" s="21">
        <v>45413</v>
      </c>
      <c r="L267" s="20" t="s">
        <v>155</v>
      </c>
      <c r="M267" s="22"/>
      <c r="N267" s="23">
        <v>0</v>
      </c>
      <c r="O267" s="20"/>
      <c r="P267" s="10" t="s">
        <v>136</v>
      </c>
      <c r="Q267" s="10" t="s">
        <v>136</v>
      </c>
      <c r="R267" s="10" t="s">
        <v>136</v>
      </c>
      <c r="S267" s="10">
        <v>0</v>
      </c>
      <c r="T267" s="10"/>
      <c r="U267" s="10"/>
      <c r="V267" s="12"/>
      <c r="W267" s="10"/>
      <c r="X267" t="str">
        <f>+B267&amp;"-"&amp;C267&amp;"-"&amp;D267&amp;"-"&amp;E267</f>
        <v>05-TŞ-12-10-1006</v>
      </c>
    </row>
    <row r="268" spans="1:24" ht="16">
      <c r="A268" s="15" t="s">
        <v>163</v>
      </c>
      <c r="B268" s="16" t="s">
        <v>161</v>
      </c>
      <c r="C268" s="15" t="s">
        <v>17</v>
      </c>
      <c r="D268" s="15" t="s">
        <v>10</v>
      </c>
      <c r="E268" s="15" t="s">
        <v>49</v>
      </c>
      <c r="F268" s="14" t="str">
        <f>+_xlfn.XLOOKUP(X268,[1]R4!$F:$F,[1]R4!$E:$E)</f>
        <v>TŞR - KÖPRÜLERDE MEMBRAN İLE SU YALITIMI</v>
      </c>
      <c r="G268" s="34" t="s">
        <v>109</v>
      </c>
      <c r="H268" s="16" t="s">
        <v>18</v>
      </c>
      <c r="I268" s="48" t="s">
        <v>15</v>
      </c>
      <c r="J268" s="11">
        <v>126.12</v>
      </c>
      <c r="K268" s="21">
        <v>45413</v>
      </c>
      <c r="L268" s="20" t="s">
        <v>155</v>
      </c>
      <c r="M268" s="22"/>
      <c r="N268" s="23">
        <v>0</v>
      </c>
      <c r="O268" s="20"/>
      <c r="P268" s="10" t="s">
        <v>136</v>
      </c>
      <c r="Q268" s="10" t="s">
        <v>136</v>
      </c>
      <c r="R268" s="10" t="s">
        <v>136</v>
      </c>
      <c r="S268" s="10">
        <v>0</v>
      </c>
      <c r="T268" s="10"/>
      <c r="U268" s="10"/>
      <c r="V268" s="12"/>
      <c r="W268" s="10"/>
      <c r="X268" t="str">
        <f>+B268&amp;"-"&amp;C268&amp;"-"&amp;D268&amp;"-"&amp;E268</f>
        <v>05-TŞ-12-10-1007</v>
      </c>
    </row>
    <row r="269" spans="1:24" ht="16">
      <c r="A269" s="15" t="s">
        <v>163</v>
      </c>
      <c r="B269" s="16" t="s">
        <v>161</v>
      </c>
      <c r="C269" s="30" t="s">
        <v>17</v>
      </c>
      <c r="D269" s="15" t="s">
        <v>10</v>
      </c>
      <c r="E269" s="15" t="s">
        <v>50</v>
      </c>
      <c r="F269" s="14" t="str">
        <f>+_xlfn.XLOOKUP(X269,[1]R4!$F:$F,[1]R4!$E:$E)</f>
        <v>TŞR - KATRAN BADANA YAPILMASI</v>
      </c>
      <c r="G269" s="34" t="s">
        <v>109</v>
      </c>
      <c r="H269" s="16" t="s">
        <v>18</v>
      </c>
      <c r="I269" s="48" t="s">
        <v>15</v>
      </c>
      <c r="J269" s="11">
        <v>63.06</v>
      </c>
      <c r="K269" s="21">
        <v>45413</v>
      </c>
      <c r="L269" s="20" t="s">
        <v>155</v>
      </c>
      <c r="M269" s="22"/>
      <c r="N269" s="23">
        <v>0</v>
      </c>
      <c r="O269" s="20"/>
      <c r="P269" s="10" t="s">
        <v>136</v>
      </c>
      <c r="Q269" s="10" t="s">
        <v>136</v>
      </c>
      <c r="R269" s="10" t="s">
        <v>136</v>
      </c>
      <c r="S269" s="10">
        <v>0</v>
      </c>
      <c r="T269" s="10"/>
      <c r="U269" s="10"/>
      <c r="V269" s="12"/>
      <c r="W269" s="10"/>
      <c r="X269" t="str">
        <f>+B269&amp;"-"&amp;C269&amp;"-"&amp;D269&amp;"-"&amp;E269</f>
        <v>05-TŞ-12-10-1008</v>
      </c>
    </row>
    <row r="270" spans="1:24" ht="16">
      <c r="A270" s="15" t="s">
        <v>163</v>
      </c>
      <c r="B270" s="16" t="s">
        <v>161</v>
      </c>
      <c r="C270" s="30" t="s">
        <v>17</v>
      </c>
      <c r="D270" s="15" t="s">
        <v>10</v>
      </c>
      <c r="E270" s="15" t="s">
        <v>51</v>
      </c>
      <c r="F270" s="14" t="str">
        <f>+_xlfn.XLOOKUP(X270,[1]R4!$F:$F,[1]R4!$E:$E)</f>
        <v>TŞR - KÖPRÜLERDE GENLEŞME DERZİ İŞÇİLİĞİ</v>
      </c>
      <c r="G270" s="34" t="s">
        <v>110</v>
      </c>
      <c r="H270" s="16" t="s">
        <v>18</v>
      </c>
      <c r="I270" s="48" t="s">
        <v>15</v>
      </c>
      <c r="J270" s="11">
        <v>6306.15</v>
      </c>
      <c r="K270" s="21">
        <v>45413</v>
      </c>
      <c r="L270" s="20" t="s">
        <v>155</v>
      </c>
      <c r="M270" s="22"/>
      <c r="N270" s="23">
        <v>0</v>
      </c>
      <c r="O270" s="20"/>
      <c r="P270" s="10" t="s">
        <v>136</v>
      </c>
      <c r="Q270" s="10" t="s">
        <v>136</v>
      </c>
      <c r="R270" s="10" t="s">
        <v>136</v>
      </c>
      <c r="S270" s="10">
        <v>0</v>
      </c>
      <c r="T270" s="10"/>
      <c r="U270" s="10"/>
      <c r="V270" s="12"/>
      <c r="W270" s="10"/>
      <c r="X270" t="str">
        <f>+B270&amp;"-"&amp;C270&amp;"-"&amp;D270&amp;"-"&amp;E270</f>
        <v>05-TŞ-12-10-1009</v>
      </c>
    </row>
    <row r="271" spans="1:24" ht="16">
      <c r="A271" s="15" t="s">
        <v>163</v>
      </c>
      <c r="B271" s="16" t="s">
        <v>161</v>
      </c>
      <c r="C271" s="30" t="s">
        <v>17</v>
      </c>
      <c r="D271" s="15" t="s">
        <v>10</v>
      </c>
      <c r="E271" s="15" t="s">
        <v>52</v>
      </c>
      <c r="F271" s="14" t="str">
        <f>+_xlfn.XLOOKUP(X271,[1]R4!$F:$F,[1]R4!$E:$E)</f>
        <v>TŞR - NEOPREN MESNET MONTAJI</v>
      </c>
      <c r="G271" s="34" t="s">
        <v>112</v>
      </c>
      <c r="H271" s="16" t="s">
        <v>18</v>
      </c>
      <c r="I271" s="48" t="s">
        <v>15</v>
      </c>
      <c r="J271" s="11">
        <v>31.53</v>
      </c>
      <c r="K271" s="21">
        <v>45413</v>
      </c>
      <c r="L271" s="20" t="s">
        <v>155</v>
      </c>
      <c r="M271" s="22"/>
      <c r="N271" s="23">
        <v>0</v>
      </c>
      <c r="O271" s="20"/>
      <c r="P271" s="10" t="s">
        <v>136</v>
      </c>
      <c r="Q271" s="10" t="s">
        <v>136</v>
      </c>
      <c r="R271" s="10" t="s">
        <v>136</v>
      </c>
      <c r="S271" s="10">
        <v>0</v>
      </c>
      <c r="T271" s="10"/>
      <c r="U271" s="10"/>
      <c r="V271" s="12"/>
      <c r="W271" s="10"/>
      <c r="X271" t="str">
        <f>+B271&amp;"-"&amp;C271&amp;"-"&amp;D271&amp;"-"&amp;E271</f>
        <v>05-TŞ-12-10-1010</v>
      </c>
    </row>
    <row r="272" spans="1:24" ht="16">
      <c r="A272" s="15" t="s">
        <v>163</v>
      </c>
      <c r="B272" s="16" t="s">
        <v>161</v>
      </c>
      <c r="C272" s="30" t="s">
        <v>17</v>
      </c>
      <c r="D272" s="15" t="s">
        <v>10</v>
      </c>
      <c r="E272" s="15" t="s">
        <v>53</v>
      </c>
      <c r="F272" s="14" t="str">
        <f>+_xlfn.XLOOKUP(X272,[1]R4!$F:$F,[1]R4!$E:$E)</f>
        <v>TŞR - KÖPRÜ KORKULUK - PROFİLDEN YAPILMASI İŞÇİLİĞİ</v>
      </c>
      <c r="G272" s="34" t="s">
        <v>107</v>
      </c>
      <c r="H272" s="16" t="s">
        <v>18</v>
      </c>
      <c r="I272" s="48" t="s">
        <v>15</v>
      </c>
      <c r="J272" s="11">
        <v>7567.38</v>
      </c>
      <c r="K272" s="21">
        <v>45413</v>
      </c>
      <c r="L272" s="20" t="s">
        <v>155</v>
      </c>
      <c r="M272" s="22"/>
      <c r="N272" s="23">
        <v>0</v>
      </c>
      <c r="O272" s="20"/>
      <c r="P272" s="10" t="s">
        <v>136</v>
      </c>
      <c r="Q272" s="10" t="s">
        <v>136</v>
      </c>
      <c r="R272" s="10" t="s">
        <v>136</v>
      </c>
      <c r="S272" s="10">
        <v>0</v>
      </c>
      <c r="T272" s="10"/>
      <c r="U272" s="10"/>
      <c r="V272" s="12"/>
      <c r="W272" s="10"/>
      <c r="X272" t="str">
        <f>+B272&amp;"-"&amp;C272&amp;"-"&amp;D272&amp;"-"&amp;E272</f>
        <v>05-TŞ-12-10-1011</v>
      </c>
    </row>
    <row r="273" spans="1:24" ht="16">
      <c r="A273" s="15" t="s">
        <v>163</v>
      </c>
      <c r="B273" s="16" t="s">
        <v>161</v>
      </c>
      <c r="C273" s="30" t="s">
        <v>17</v>
      </c>
      <c r="D273" s="15" t="s">
        <v>10</v>
      </c>
      <c r="E273" s="15" t="s">
        <v>54</v>
      </c>
      <c r="F273" s="14" t="str">
        <f>+_xlfn.XLOOKUP(X273,[1]R4!$F:$F,[1]R4!$E:$E)</f>
        <v>TŞR - KÖPRÜLERDE PREKAST CEPHE PANELİ YAPILMASI İŞÇİLİĞİ</v>
      </c>
      <c r="G273" s="34" t="s">
        <v>105</v>
      </c>
      <c r="H273" s="16" t="s">
        <v>18</v>
      </c>
      <c r="I273" s="48" t="s">
        <v>15</v>
      </c>
      <c r="J273" s="11">
        <v>1261.23</v>
      </c>
      <c r="K273" s="21">
        <v>45413</v>
      </c>
      <c r="L273" s="20" t="s">
        <v>155</v>
      </c>
      <c r="M273" s="22"/>
      <c r="N273" s="23">
        <v>0</v>
      </c>
      <c r="O273" s="20"/>
      <c r="P273" s="10" t="s">
        <v>136</v>
      </c>
      <c r="Q273" s="10" t="s">
        <v>136</v>
      </c>
      <c r="R273" s="10" t="s">
        <v>136</v>
      </c>
      <c r="S273" s="10">
        <v>0</v>
      </c>
      <c r="T273" s="10"/>
      <c r="U273" s="10"/>
      <c r="V273" s="12"/>
      <c r="W273" s="10"/>
      <c r="X273" t="str">
        <f>+B273&amp;"-"&amp;C273&amp;"-"&amp;D273&amp;"-"&amp;E273</f>
        <v>05-TŞ-12-10-1012</v>
      </c>
    </row>
    <row r="274" spans="1:24" ht="16">
      <c r="A274" s="15" t="s">
        <v>163</v>
      </c>
      <c r="B274" s="16" t="s">
        <v>161</v>
      </c>
      <c r="C274" s="30" t="s">
        <v>25</v>
      </c>
      <c r="D274" s="15" t="s">
        <v>10</v>
      </c>
      <c r="E274" s="15" t="s">
        <v>12</v>
      </c>
      <c r="F274" s="14" t="str">
        <f>+_xlfn.XLOOKUP(X274,[1]R4!$F:$F,[1]R4!$E:$E)</f>
        <v>TŞR - TÜNEL BETON - KALIP İŞÇİLİĞİ - KEMER</v>
      </c>
      <c r="G274" s="34" t="s">
        <v>105</v>
      </c>
      <c r="H274" s="16" t="s">
        <v>18</v>
      </c>
      <c r="I274" s="48" t="s">
        <v>15</v>
      </c>
      <c r="J274" s="11">
        <v>756.73</v>
      </c>
      <c r="K274" s="21">
        <v>45413</v>
      </c>
      <c r="L274" s="20" t="s">
        <v>155</v>
      </c>
      <c r="M274" s="22"/>
      <c r="N274" s="23">
        <v>0</v>
      </c>
      <c r="O274" s="20"/>
      <c r="P274" s="10" t="s">
        <v>136</v>
      </c>
      <c r="Q274" s="10" t="s">
        <v>136</v>
      </c>
      <c r="R274" s="10" t="s">
        <v>136</v>
      </c>
      <c r="S274" s="10">
        <v>0</v>
      </c>
      <c r="T274" s="10"/>
      <c r="U274" s="10"/>
      <c r="V274" s="12"/>
      <c r="W274" s="10"/>
      <c r="X274" t="str">
        <f>+B274&amp;"-"&amp;C274&amp;"-"&amp;D274&amp;"-"&amp;E274</f>
        <v>05-TŞ-13-10-1001</v>
      </c>
    </row>
    <row r="275" spans="1:24" ht="16">
      <c r="A275" s="15" t="s">
        <v>163</v>
      </c>
      <c r="B275" s="16" t="s">
        <v>161</v>
      </c>
      <c r="C275" s="30" t="s">
        <v>25</v>
      </c>
      <c r="D275" s="15" t="s">
        <v>10</v>
      </c>
      <c r="E275" s="15" t="s">
        <v>16</v>
      </c>
      <c r="F275" s="14" t="str">
        <f>+_xlfn.XLOOKUP(X275,[1]R4!$F:$F,[1]R4!$E:$E)</f>
        <v>TŞR - TÜNEL BETON - KALIP İŞÇİLİĞİ - INVERT</v>
      </c>
      <c r="G275" s="34" t="s">
        <v>105</v>
      </c>
      <c r="H275" s="16" t="s">
        <v>18</v>
      </c>
      <c r="I275" s="48" t="s">
        <v>15</v>
      </c>
      <c r="J275" s="11">
        <v>567.54999999999995</v>
      </c>
      <c r="K275" s="21">
        <v>45413</v>
      </c>
      <c r="L275" s="20" t="s">
        <v>155</v>
      </c>
      <c r="M275" s="22"/>
      <c r="N275" s="23">
        <v>0</v>
      </c>
      <c r="O275" s="20"/>
      <c r="P275" s="10" t="s">
        <v>136</v>
      </c>
      <c r="Q275" s="10" t="s">
        <v>136</v>
      </c>
      <c r="R275" s="10" t="s">
        <v>136</v>
      </c>
      <c r="S275" s="10">
        <v>0</v>
      </c>
      <c r="T275" s="10"/>
      <c r="U275" s="10"/>
      <c r="V275" s="12"/>
      <c r="W275" s="10"/>
      <c r="X275" t="str">
        <f>+B275&amp;"-"&amp;C275&amp;"-"&amp;D275&amp;"-"&amp;E275</f>
        <v>05-TŞ-13-10-1002</v>
      </c>
    </row>
    <row r="276" spans="1:24" ht="16">
      <c r="A276" s="15" t="s">
        <v>163</v>
      </c>
      <c r="B276" s="16" t="s">
        <v>161</v>
      </c>
      <c r="C276" s="30" t="s">
        <v>25</v>
      </c>
      <c r="D276" s="15" t="s">
        <v>10</v>
      </c>
      <c r="E276" s="15" t="s">
        <v>26</v>
      </c>
      <c r="F276" s="14" t="str">
        <f>+_xlfn.XLOOKUP(X276,[1]R4!$F:$F,[1]R4!$E:$E)</f>
        <v>TŞR - POROZ BETON İŞÇİLİĞİ</v>
      </c>
      <c r="G276" s="34" t="s">
        <v>105</v>
      </c>
      <c r="H276" s="16" t="s">
        <v>18</v>
      </c>
      <c r="I276" s="48" t="s">
        <v>15</v>
      </c>
      <c r="J276" s="11">
        <v>441.43</v>
      </c>
      <c r="K276" s="21">
        <v>45413</v>
      </c>
      <c r="L276" s="20" t="s">
        <v>155</v>
      </c>
      <c r="M276" s="22"/>
      <c r="N276" s="23">
        <v>0</v>
      </c>
      <c r="O276" s="20"/>
      <c r="P276" s="10" t="s">
        <v>136</v>
      </c>
      <c r="Q276" s="10" t="s">
        <v>136</v>
      </c>
      <c r="R276" s="10" t="s">
        <v>136</v>
      </c>
      <c r="S276" s="10">
        <v>0</v>
      </c>
      <c r="T276" s="10"/>
      <c r="U276" s="10"/>
      <c r="V276" s="12"/>
      <c r="W276" s="10"/>
      <c r="X276" t="str">
        <f>+B276&amp;"-"&amp;C276&amp;"-"&amp;D276&amp;"-"&amp;E276</f>
        <v>05-TŞ-13-10-1003</v>
      </c>
    </row>
    <row r="277" spans="1:24" ht="16">
      <c r="A277" s="15" t="s">
        <v>163</v>
      </c>
      <c r="B277" s="16" t="s">
        <v>161</v>
      </c>
      <c r="C277" s="30" t="s">
        <v>25</v>
      </c>
      <c r="D277" s="15" t="s">
        <v>10</v>
      </c>
      <c r="E277" s="15" t="s">
        <v>29</v>
      </c>
      <c r="F277" s="14" t="str">
        <f>+_xlfn.XLOOKUP(X277,[1]R4!$F:$F,[1]R4!$E:$E)</f>
        <v>TŞR - TÜNEL KALIP MONTAJ DEMONTAJ İŞÇİLİĞİ</v>
      </c>
      <c r="G277" s="34" t="s">
        <v>111</v>
      </c>
      <c r="H277" s="16" t="s">
        <v>18</v>
      </c>
      <c r="I277" s="48" t="s">
        <v>15</v>
      </c>
      <c r="J277" s="11">
        <v>693677.05</v>
      </c>
      <c r="K277" s="21">
        <v>45413</v>
      </c>
      <c r="L277" s="20" t="s">
        <v>155</v>
      </c>
      <c r="M277" s="22"/>
      <c r="N277" s="23">
        <v>0</v>
      </c>
      <c r="O277" s="20"/>
      <c r="P277" s="10" t="s">
        <v>136</v>
      </c>
      <c r="Q277" s="10" t="s">
        <v>136</v>
      </c>
      <c r="R277" s="10" t="s">
        <v>136</v>
      </c>
      <c r="S277" s="10">
        <v>0</v>
      </c>
      <c r="T277" s="10"/>
      <c r="U277" s="10"/>
      <c r="V277" s="12"/>
      <c r="W277" s="10"/>
      <c r="X277" t="str">
        <f>+B277&amp;"-"&amp;C277&amp;"-"&amp;D277&amp;"-"&amp;E277</f>
        <v>05-TŞ-13-10-1004</v>
      </c>
    </row>
    <row r="278" spans="1:24" ht="16">
      <c r="A278" s="15" t="s">
        <v>163</v>
      </c>
      <c r="B278" s="16" t="s">
        <v>161</v>
      </c>
      <c r="C278" s="30" t="s">
        <v>25</v>
      </c>
      <c r="D278" s="15" t="s">
        <v>10</v>
      </c>
      <c r="E278" s="15" t="s">
        <v>30</v>
      </c>
      <c r="F278" s="14" t="str">
        <f>+_xlfn.XLOOKUP(X278,[1]R4!$F:$F,[1]R4!$E:$E)</f>
        <v>TŞR - TÜNELDE HASIR DEMİR İŞÇİLİĞİ</v>
      </c>
      <c r="G278" s="34" t="s">
        <v>107</v>
      </c>
      <c r="H278" s="16" t="s">
        <v>18</v>
      </c>
      <c r="I278" s="48" t="s">
        <v>15</v>
      </c>
      <c r="J278" s="11">
        <v>8828.61</v>
      </c>
      <c r="K278" s="21">
        <v>45413</v>
      </c>
      <c r="L278" s="20" t="s">
        <v>155</v>
      </c>
      <c r="M278" s="22"/>
      <c r="N278" s="23">
        <v>0</v>
      </c>
      <c r="O278" s="20"/>
      <c r="P278" s="10" t="s">
        <v>136</v>
      </c>
      <c r="Q278" s="10" t="s">
        <v>136</v>
      </c>
      <c r="R278" s="10" t="s">
        <v>136</v>
      </c>
      <c r="S278" s="10">
        <v>0</v>
      </c>
      <c r="T278" s="10"/>
      <c r="U278" s="10"/>
      <c r="V278" s="12"/>
      <c r="W278" s="10"/>
      <c r="X278" t="str">
        <f>+B278&amp;"-"&amp;C278&amp;"-"&amp;D278&amp;"-"&amp;E278</f>
        <v>05-TŞ-13-10-1005</v>
      </c>
    </row>
    <row r="279" spans="1:24" ht="16">
      <c r="A279" s="15" t="s">
        <v>163</v>
      </c>
      <c r="B279" s="16" t="s">
        <v>161</v>
      </c>
      <c r="C279" s="30" t="s">
        <v>25</v>
      </c>
      <c r="D279" s="15" t="s">
        <v>10</v>
      </c>
      <c r="E279" s="15" t="s">
        <v>31</v>
      </c>
      <c r="F279" s="14" t="str">
        <f>+_xlfn.XLOOKUP(X279,[1]R4!$F:$F,[1]R4!$E:$E)</f>
        <v>TŞR - TÜNELLERDE İKSA BÜKÜM İŞÇİLİĞİ</v>
      </c>
      <c r="G279" s="34" t="s">
        <v>107</v>
      </c>
      <c r="H279" s="16" t="s">
        <v>18</v>
      </c>
      <c r="I279" s="48" t="s">
        <v>15</v>
      </c>
      <c r="J279" s="11">
        <v>6936.77</v>
      </c>
      <c r="K279" s="21">
        <v>45413</v>
      </c>
      <c r="L279" s="20" t="s">
        <v>155</v>
      </c>
      <c r="M279" s="22"/>
      <c r="N279" s="23">
        <v>0</v>
      </c>
      <c r="O279" s="20"/>
      <c r="P279" s="10" t="s">
        <v>136</v>
      </c>
      <c r="Q279" s="10" t="s">
        <v>136</v>
      </c>
      <c r="R279" s="10" t="s">
        <v>136</v>
      </c>
      <c r="S279" s="10">
        <v>0</v>
      </c>
      <c r="T279" s="10"/>
      <c r="U279" s="10"/>
      <c r="V279" s="12"/>
      <c r="W279" s="10"/>
      <c r="X279" t="str">
        <f>+B279&amp;"-"&amp;C279&amp;"-"&amp;D279&amp;"-"&amp;E279</f>
        <v>05-TŞ-13-10-1006</v>
      </c>
    </row>
    <row r="280" spans="1:24" ht="16">
      <c r="A280" s="15" t="s">
        <v>163</v>
      </c>
      <c r="B280" s="16" t="s">
        <v>161</v>
      </c>
      <c r="C280" s="30" t="s">
        <v>25</v>
      </c>
      <c r="D280" s="15" t="s">
        <v>10</v>
      </c>
      <c r="E280" s="15" t="s">
        <v>49</v>
      </c>
      <c r="F280" s="14" t="str">
        <f>+_xlfn.XLOOKUP(X280,[1]R4!$F:$F,[1]R4!$E:$E)</f>
        <v>TŞR - TÜNELLERDE İKSA MONTAJ İŞÇİLİĞİ</v>
      </c>
      <c r="G280" s="34" t="s">
        <v>107</v>
      </c>
      <c r="H280" s="16" t="s">
        <v>18</v>
      </c>
      <c r="I280" s="48" t="s">
        <v>15</v>
      </c>
      <c r="J280" s="11">
        <v>6936.77</v>
      </c>
      <c r="K280" s="21">
        <v>45413</v>
      </c>
      <c r="L280" s="20" t="s">
        <v>155</v>
      </c>
      <c r="M280" s="22"/>
      <c r="N280" s="23">
        <v>0</v>
      </c>
      <c r="O280" s="20"/>
      <c r="P280" s="10" t="s">
        <v>136</v>
      </c>
      <c r="Q280" s="10" t="s">
        <v>136</v>
      </c>
      <c r="R280" s="10" t="s">
        <v>136</v>
      </c>
      <c r="S280" s="10">
        <v>0</v>
      </c>
      <c r="T280" s="10"/>
      <c r="U280" s="10"/>
      <c r="V280" s="12"/>
      <c r="W280" s="10"/>
      <c r="X280" t="str">
        <f>+B280&amp;"-"&amp;C280&amp;"-"&amp;D280&amp;"-"&amp;E280</f>
        <v>05-TŞ-13-10-1007</v>
      </c>
    </row>
    <row r="281" spans="1:24" ht="16">
      <c r="A281" s="15" t="s">
        <v>163</v>
      </c>
      <c r="B281" s="16" t="s">
        <v>161</v>
      </c>
      <c r="C281" s="30" t="s">
        <v>25</v>
      </c>
      <c r="D281" s="15" t="s">
        <v>10</v>
      </c>
      <c r="E281" s="15" t="s">
        <v>50</v>
      </c>
      <c r="F281" s="14" t="str">
        <f>+_xlfn.XLOOKUP(X281,[1]R4!$F:$F,[1]R4!$E:$E)</f>
        <v>TŞR - SN BULON DİŞ AÇMA İŞÇİLİĞİ</v>
      </c>
      <c r="G281" s="34" t="s">
        <v>111</v>
      </c>
      <c r="H281" s="16" t="s">
        <v>18</v>
      </c>
      <c r="I281" s="48" t="s">
        <v>15</v>
      </c>
      <c r="J281" s="11">
        <v>37.83</v>
      </c>
      <c r="K281" s="21">
        <v>45413</v>
      </c>
      <c r="L281" s="20" t="s">
        <v>155</v>
      </c>
      <c r="M281" s="22"/>
      <c r="N281" s="23">
        <v>0</v>
      </c>
      <c r="O281" s="20"/>
      <c r="P281" s="10" t="s">
        <v>136</v>
      </c>
      <c r="Q281" s="10" t="s">
        <v>136</v>
      </c>
      <c r="R281" s="10" t="s">
        <v>136</v>
      </c>
      <c r="S281" s="10">
        <v>0</v>
      </c>
      <c r="T281" s="10"/>
      <c r="U281" s="10"/>
      <c r="V281" s="12"/>
      <c r="W281" s="10"/>
      <c r="X281" t="str">
        <f>+B281&amp;"-"&amp;C281&amp;"-"&amp;D281&amp;"-"&amp;E281</f>
        <v>05-TŞ-13-10-1008</v>
      </c>
    </row>
    <row r="282" spans="1:24" ht="16">
      <c r="A282" s="15" t="s">
        <v>163</v>
      </c>
      <c r="B282" s="16" t="s">
        <v>161</v>
      </c>
      <c r="C282" s="30" t="s">
        <v>25</v>
      </c>
      <c r="D282" s="15" t="s">
        <v>10</v>
      </c>
      <c r="E282" s="15" t="s">
        <v>51</v>
      </c>
      <c r="F282" s="14" t="str">
        <f>+_xlfn.XLOOKUP(X282,[1]R4!$F:$F,[1]R4!$E:$E)</f>
        <v>TŞR - TÜNEL KAZISI YAPILMASI</v>
      </c>
      <c r="G282" s="34" t="s">
        <v>105</v>
      </c>
      <c r="H282" s="16" t="s">
        <v>18</v>
      </c>
      <c r="I282" s="48" t="s">
        <v>15</v>
      </c>
      <c r="J282" s="11">
        <v>1003.73</v>
      </c>
      <c r="K282" s="21">
        <v>45413</v>
      </c>
      <c r="L282" s="20" t="s">
        <v>155</v>
      </c>
      <c r="M282" s="22"/>
      <c r="N282" s="23">
        <v>0</v>
      </c>
      <c r="O282" s="20"/>
      <c r="P282" s="10" t="s">
        <v>136</v>
      </c>
      <c r="Q282" s="10" t="s">
        <v>136</v>
      </c>
      <c r="R282" s="10" t="s">
        <v>136</v>
      </c>
      <c r="S282" s="10">
        <v>0</v>
      </c>
      <c r="T282" s="10"/>
      <c r="U282" s="10"/>
      <c r="V282" s="12"/>
      <c r="W282" s="10"/>
      <c r="X282" t="str">
        <f>+B282&amp;"-"&amp;C282&amp;"-"&amp;D282&amp;"-"&amp;E282</f>
        <v>05-TŞ-13-10-1009</v>
      </c>
    </row>
    <row r="283" spans="1:24" ht="16">
      <c r="A283" s="15" t="s">
        <v>163</v>
      </c>
      <c r="B283" s="16" t="s">
        <v>161</v>
      </c>
      <c r="C283" s="30" t="s">
        <v>25</v>
      </c>
      <c r="D283" s="15" t="s">
        <v>10</v>
      </c>
      <c r="E283" s="15" t="s">
        <v>52</v>
      </c>
      <c r="F283" s="14" t="str">
        <f>+_xlfn.XLOOKUP(X283,[1]R4!$F:$F,[1]R4!$E:$E)</f>
        <v>TŞR - TÜNELLERDE ÇELİK İKSA YAPILMASI (MLZ.+İŞÇ.)</v>
      </c>
      <c r="G283" s="34" t="s">
        <v>107</v>
      </c>
      <c r="H283" s="16" t="s">
        <v>18</v>
      </c>
      <c r="I283" s="48" t="s">
        <v>15</v>
      </c>
      <c r="J283" s="11">
        <v>15134.77</v>
      </c>
      <c r="K283" s="21">
        <v>45413</v>
      </c>
      <c r="L283" s="20" t="s">
        <v>155</v>
      </c>
      <c r="M283" s="22"/>
      <c r="N283" s="23">
        <v>0</v>
      </c>
      <c r="O283" s="20"/>
      <c r="P283" s="10" t="s">
        <v>136</v>
      </c>
      <c r="Q283" s="10" t="s">
        <v>136</v>
      </c>
      <c r="R283" s="10" t="s">
        <v>136</v>
      </c>
      <c r="S283" s="10">
        <v>0</v>
      </c>
      <c r="T283" s="10"/>
      <c r="U283" s="10"/>
      <c r="V283" s="12"/>
      <c r="W283" s="10"/>
      <c r="X283" t="str">
        <f>+B283&amp;"-"&amp;C283&amp;"-"&amp;D283&amp;"-"&amp;E283</f>
        <v>05-TŞ-13-10-1010</v>
      </c>
    </row>
    <row r="284" spans="1:24" ht="16">
      <c r="A284" s="15" t="s">
        <v>163</v>
      </c>
      <c r="B284" s="16" t="s">
        <v>161</v>
      </c>
      <c r="C284" s="30" t="s">
        <v>25</v>
      </c>
      <c r="D284" s="15" t="s">
        <v>10</v>
      </c>
      <c r="E284" s="15" t="s">
        <v>53</v>
      </c>
      <c r="F284" s="14" t="str">
        <f>+_xlfn.XLOOKUP(X284,[1]R4!$F:$F,[1]R4!$E:$E)</f>
        <v>TŞR - SÜREN - TÜNEL - Ø 3,5" - K. DELGİLİ + ENJEKS.</v>
      </c>
      <c r="G284" s="34" t="s">
        <v>110</v>
      </c>
      <c r="H284" s="16" t="s">
        <v>18</v>
      </c>
      <c r="I284" s="48" t="s">
        <v>15</v>
      </c>
      <c r="J284" s="11">
        <v>378.36</v>
      </c>
      <c r="K284" s="21">
        <v>45413</v>
      </c>
      <c r="L284" s="20" t="s">
        <v>155</v>
      </c>
      <c r="M284" s="22"/>
      <c r="N284" s="23">
        <v>0</v>
      </c>
      <c r="O284" s="20"/>
      <c r="P284" s="10" t="s">
        <v>136</v>
      </c>
      <c r="Q284" s="10" t="s">
        <v>136</v>
      </c>
      <c r="R284" s="10" t="s">
        <v>136</v>
      </c>
      <c r="S284" s="10">
        <v>0</v>
      </c>
      <c r="T284" s="10"/>
      <c r="U284" s="10"/>
      <c r="V284" s="12"/>
      <c r="W284" s="10"/>
      <c r="X284" t="str">
        <f>+B284&amp;"-"&amp;C284&amp;"-"&amp;D284&amp;"-"&amp;E284</f>
        <v>05-TŞ-13-10-1011</v>
      </c>
    </row>
    <row r="285" spans="1:24" ht="16">
      <c r="A285" s="15" t="s">
        <v>163</v>
      </c>
      <c r="B285" s="16" t="s">
        <v>161</v>
      </c>
      <c r="C285" s="30" t="s">
        <v>25</v>
      </c>
      <c r="D285" s="15" t="s">
        <v>10</v>
      </c>
      <c r="E285" s="15" t="s">
        <v>54</v>
      </c>
      <c r="F285" s="14" t="str">
        <f>+_xlfn.XLOOKUP(X285,[1]R4!$F:$F,[1]R4!$E:$E)</f>
        <v>TŞR - SÜREN - TÜNEL - ÇELİK BORU + ENJEKS.</v>
      </c>
      <c r="G285" s="34" t="s">
        <v>110</v>
      </c>
      <c r="H285" s="16" t="s">
        <v>18</v>
      </c>
      <c r="I285" s="48" t="s">
        <v>15</v>
      </c>
      <c r="J285" s="11">
        <v>267.38</v>
      </c>
      <c r="K285" s="21">
        <v>45413</v>
      </c>
      <c r="L285" s="20" t="s">
        <v>155</v>
      </c>
      <c r="M285" s="22"/>
      <c r="N285" s="23">
        <v>0</v>
      </c>
      <c r="O285" s="20"/>
      <c r="P285" s="10" t="s">
        <v>136</v>
      </c>
      <c r="Q285" s="10" t="s">
        <v>136</v>
      </c>
      <c r="R285" s="10" t="s">
        <v>136</v>
      </c>
      <c r="S285" s="10">
        <v>0</v>
      </c>
      <c r="T285" s="10"/>
      <c r="U285" s="10"/>
      <c r="V285" s="12"/>
      <c r="W285" s="10"/>
      <c r="X285" t="str">
        <f>+B285&amp;"-"&amp;C285&amp;"-"&amp;D285&amp;"-"&amp;E285</f>
        <v>05-TŞ-13-10-1012</v>
      </c>
    </row>
    <row r="286" spans="1:24" ht="16">
      <c r="A286" s="15" t="s">
        <v>163</v>
      </c>
      <c r="B286" s="16" t="s">
        <v>161</v>
      </c>
      <c r="C286" s="30" t="s">
        <v>25</v>
      </c>
      <c r="D286" s="15" t="s">
        <v>10</v>
      </c>
      <c r="E286" s="15" t="s">
        <v>71</v>
      </c>
      <c r="F286" s="14" t="str">
        <f>+_xlfn.XLOOKUP(X286,[1]R4!$F:$F,[1]R4!$E:$E)</f>
        <v>TŞR - TÜNELDE HASIR ÇELİK İLE İKSA YAPILMASI İŞÇİLİĞİ</v>
      </c>
      <c r="G286" s="34" t="s">
        <v>107</v>
      </c>
      <c r="H286" s="16" t="s">
        <v>18</v>
      </c>
      <c r="I286" s="48" t="s">
        <v>15</v>
      </c>
      <c r="J286" s="11">
        <v>9459.23</v>
      </c>
      <c r="K286" s="21">
        <v>45413</v>
      </c>
      <c r="L286" s="20" t="s">
        <v>155</v>
      </c>
      <c r="M286" s="22"/>
      <c r="N286" s="23">
        <v>0</v>
      </c>
      <c r="O286" s="20"/>
      <c r="P286" s="10" t="s">
        <v>136</v>
      </c>
      <c r="Q286" s="10" t="s">
        <v>136</v>
      </c>
      <c r="R286" s="10" t="s">
        <v>136</v>
      </c>
      <c r="S286" s="10">
        <v>0</v>
      </c>
      <c r="T286" s="10"/>
      <c r="U286" s="10"/>
      <c r="V286" s="12"/>
      <c r="W286" s="10"/>
      <c r="X286" t="str">
        <f>+B286&amp;"-"&amp;C286&amp;"-"&amp;D286&amp;"-"&amp;E286</f>
        <v>05-TŞ-13-10-1013</v>
      </c>
    </row>
    <row r="287" spans="1:24" ht="16">
      <c r="A287" s="15" t="s">
        <v>163</v>
      </c>
      <c r="B287" s="16" t="s">
        <v>161</v>
      </c>
      <c r="C287" s="30" t="s">
        <v>25</v>
      </c>
      <c r="D287" s="15" t="s">
        <v>10</v>
      </c>
      <c r="E287" s="15" t="s">
        <v>73</v>
      </c>
      <c r="F287" s="14" t="str">
        <f>+_xlfn.XLOOKUP(X287,[1]R4!$F:$F,[1]R4!$E:$E)</f>
        <v>TŞR - TÜNELDE PÜSKÜRTME BETONU YAPILMASI</v>
      </c>
      <c r="G287" s="34" t="s">
        <v>105</v>
      </c>
      <c r="H287" s="16" t="s">
        <v>18</v>
      </c>
      <c r="I287" s="48" t="s">
        <v>15</v>
      </c>
      <c r="J287" s="11">
        <v>1765.72</v>
      </c>
      <c r="K287" s="21">
        <v>45413</v>
      </c>
      <c r="L287" s="20" t="s">
        <v>155</v>
      </c>
      <c r="M287" s="22"/>
      <c r="N287" s="23">
        <v>0</v>
      </c>
      <c r="O287" s="20"/>
      <c r="P287" s="10" t="s">
        <v>136</v>
      </c>
      <c r="Q287" s="10" t="s">
        <v>136</v>
      </c>
      <c r="R287" s="10" t="s">
        <v>136</v>
      </c>
      <c r="S287" s="10">
        <v>0</v>
      </c>
      <c r="T287" s="10"/>
      <c r="U287" s="10"/>
      <c r="V287" s="12"/>
      <c r="W287" s="10"/>
      <c r="X287" t="str">
        <f>+B287&amp;"-"&amp;C287&amp;"-"&amp;D287&amp;"-"&amp;E287</f>
        <v>05-TŞ-13-10-1014</v>
      </c>
    </row>
    <row r="288" spans="1:24" ht="16">
      <c r="A288" s="15" t="s">
        <v>163</v>
      </c>
      <c r="B288" s="16" t="s">
        <v>161</v>
      </c>
      <c r="C288" s="30" t="s">
        <v>25</v>
      </c>
      <c r="D288" s="15" t="s">
        <v>10</v>
      </c>
      <c r="E288" s="15" t="s">
        <v>75</v>
      </c>
      <c r="F288" s="14" t="str">
        <f>+_xlfn.XLOOKUP(X288,[1]R4!$F:$F,[1]R4!$E:$E)</f>
        <v>TŞR - TÜNELLERDE SN KAYA BULONU YAPILMASI</v>
      </c>
      <c r="G288" s="34" t="s">
        <v>110</v>
      </c>
      <c r="H288" s="16" t="s">
        <v>18</v>
      </c>
      <c r="I288" s="48" t="s">
        <v>15</v>
      </c>
      <c r="J288" s="11">
        <v>163.96</v>
      </c>
      <c r="K288" s="21">
        <v>45413</v>
      </c>
      <c r="L288" s="20" t="s">
        <v>155</v>
      </c>
      <c r="M288" s="22"/>
      <c r="N288" s="23">
        <v>0</v>
      </c>
      <c r="O288" s="20"/>
      <c r="P288" s="10" t="s">
        <v>136</v>
      </c>
      <c r="Q288" s="10" t="s">
        <v>136</v>
      </c>
      <c r="R288" s="10" t="s">
        <v>136</v>
      </c>
      <c r="S288" s="10">
        <v>0</v>
      </c>
      <c r="T288" s="10"/>
      <c r="U288" s="10"/>
      <c r="V288" s="12"/>
      <c r="W288" s="10"/>
      <c r="X288" t="str">
        <f>+B288&amp;"-"&amp;C288&amp;"-"&amp;D288&amp;"-"&amp;E288</f>
        <v>05-TŞ-13-10-1015</v>
      </c>
    </row>
    <row r="289" spans="1:24" ht="16">
      <c r="A289" s="15" t="s">
        <v>163</v>
      </c>
      <c r="B289" s="16" t="s">
        <v>161</v>
      </c>
      <c r="C289" s="30" t="s">
        <v>25</v>
      </c>
      <c r="D289" s="15" t="s">
        <v>10</v>
      </c>
      <c r="E289" s="15" t="s">
        <v>86</v>
      </c>
      <c r="F289" s="14" t="str">
        <f>+_xlfn.XLOOKUP(X289,[1]R4!$F:$F,[1]R4!$E:$E)</f>
        <v>TŞR - TÜNELLERDE IBO BULONU YAPILMASI (MLZ.+İŞÇ.)</v>
      </c>
      <c r="G289" s="34" t="s">
        <v>110</v>
      </c>
      <c r="H289" s="16" t="s">
        <v>18</v>
      </c>
      <c r="I289" s="48" t="s">
        <v>15</v>
      </c>
      <c r="J289" s="11">
        <v>290.08</v>
      </c>
      <c r="K289" s="21">
        <v>45413</v>
      </c>
      <c r="L289" s="20" t="s">
        <v>155</v>
      </c>
      <c r="M289" s="22"/>
      <c r="N289" s="23">
        <v>0</v>
      </c>
      <c r="O289" s="20"/>
      <c r="P289" s="10" t="s">
        <v>136</v>
      </c>
      <c r="Q289" s="10" t="s">
        <v>136</v>
      </c>
      <c r="R289" s="10" t="s">
        <v>136</v>
      </c>
      <c r="S289" s="10">
        <v>0</v>
      </c>
      <c r="T289" s="10"/>
      <c r="U289" s="10"/>
      <c r="V289" s="12"/>
      <c r="W289" s="10"/>
      <c r="X289" t="str">
        <f>+B289&amp;"-"&amp;C289&amp;"-"&amp;D289&amp;"-"&amp;E289</f>
        <v>05-TŞ-13-10-1016</v>
      </c>
    </row>
    <row r="290" spans="1:24" ht="16">
      <c r="A290" s="15" t="s">
        <v>163</v>
      </c>
      <c r="B290" s="16" t="s">
        <v>161</v>
      </c>
      <c r="C290" s="15" t="s">
        <v>25</v>
      </c>
      <c r="D290" s="15" t="s">
        <v>10</v>
      </c>
      <c r="E290" s="15" t="s">
        <v>87</v>
      </c>
      <c r="F290" s="14" t="str">
        <f>+_xlfn.XLOOKUP(X290,[1]R4!$F:$F,[1]R4!$E:$E)</f>
        <v>TŞR - SU YALITIMI  - TÜNELLERDE</v>
      </c>
      <c r="G290" s="34" t="s">
        <v>109</v>
      </c>
      <c r="H290" s="16" t="s">
        <v>18</v>
      </c>
      <c r="I290" s="48" t="s">
        <v>15</v>
      </c>
      <c r="J290" s="11">
        <v>163.96</v>
      </c>
      <c r="K290" s="21">
        <v>45413</v>
      </c>
      <c r="L290" s="20" t="s">
        <v>155</v>
      </c>
      <c r="M290" s="22"/>
      <c r="N290" s="23">
        <v>0</v>
      </c>
      <c r="O290" s="20"/>
      <c r="P290" s="10" t="s">
        <v>136</v>
      </c>
      <c r="Q290" s="10" t="s">
        <v>136</v>
      </c>
      <c r="R290" s="10" t="s">
        <v>136</v>
      </c>
      <c r="S290" s="10">
        <v>0</v>
      </c>
      <c r="T290" s="10"/>
      <c r="U290" s="10"/>
      <c r="V290" s="12"/>
      <c r="W290" s="10"/>
      <c r="X290" t="str">
        <f>+B290&amp;"-"&amp;C290&amp;"-"&amp;D290&amp;"-"&amp;E290</f>
        <v>05-TŞ-13-10-1017</v>
      </c>
    </row>
    <row r="291" spans="1:24" ht="16">
      <c r="A291" s="15" t="s">
        <v>163</v>
      </c>
      <c r="B291" s="16" t="s">
        <v>161</v>
      </c>
      <c r="C291" s="15" t="s">
        <v>25</v>
      </c>
      <c r="D291" s="15" t="s">
        <v>10</v>
      </c>
      <c r="E291" s="15" t="s">
        <v>88</v>
      </c>
      <c r="F291" s="14" t="str">
        <f>+_xlfn.XLOOKUP(X291,[1]R4!$F:$F,[1]R4!$E:$E)</f>
        <v>TŞR - TÜNELLERDE NİHAİ BETON KAPLAMASI - C25/30</v>
      </c>
      <c r="G291" s="34" t="s">
        <v>105</v>
      </c>
      <c r="H291" s="16" t="s">
        <v>18</v>
      </c>
      <c r="I291" s="48" t="s">
        <v>15</v>
      </c>
      <c r="J291" s="11">
        <v>693.67</v>
      </c>
      <c r="K291" s="21">
        <v>45413</v>
      </c>
      <c r="L291" s="20" t="s">
        <v>155</v>
      </c>
      <c r="M291" s="22"/>
      <c r="N291" s="23">
        <v>0</v>
      </c>
      <c r="O291" s="20"/>
      <c r="P291" s="10" t="s">
        <v>136</v>
      </c>
      <c r="Q291" s="10" t="s">
        <v>136</v>
      </c>
      <c r="R291" s="10" t="s">
        <v>136</v>
      </c>
      <c r="S291" s="10">
        <v>0</v>
      </c>
      <c r="T291" s="10"/>
      <c r="U291" s="10"/>
      <c r="V291" s="12"/>
      <c r="W291" s="10"/>
      <c r="X291" t="str">
        <f>+B291&amp;"-"&amp;C291&amp;"-"&amp;D291&amp;"-"&amp;E291</f>
        <v>05-TŞ-13-10-1018</v>
      </c>
    </row>
    <row r="292" spans="1:24" ht="16">
      <c r="A292" s="15" t="s">
        <v>163</v>
      </c>
      <c r="B292" s="16" t="s">
        <v>161</v>
      </c>
      <c r="C292" s="15" t="s">
        <v>25</v>
      </c>
      <c r="D292" s="15" t="s">
        <v>10</v>
      </c>
      <c r="E292" s="15" t="s">
        <v>89</v>
      </c>
      <c r="F292" s="14" t="str">
        <f>+_xlfn.XLOOKUP(X292,[1]R4!$F:$F,[1]R4!$E:$E)</f>
        <v>TŞR - PREKAST KABLO KANALI YAPILMASI (KALIP DAHİL)</v>
      </c>
      <c r="G292" s="34" t="s">
        <v>110</v>
      </c>
      <c r="H292" s="16" t="s">
        <v>18</v>
      </c>
      <c r="I292" s="48" t="s">
        <v>15</v>
      </c>
      <c r="J292" s="11">
        <v>567.54999999999995</v>
      </c>
      <c r="K292" s="21">
        <v>45413</v>
      </c>
      <c r="L292" s="20" t="s">
        <v>155</v>
      </c>
      <c r="M292" s="22"/>
      <c r="N292" s="23">
        <v>0</v>
      </c>
      <c r="O292" s="20"/>
      <c r="P292" s="10" t="s">
        <v>136</v>
      </c>
      <c r="Q292" s="10" t="s">
        <v>136</v>
      </c>
      <c r="R292" s="10" t="s">
        <v>136</v>
      </c>
      <c r="S292" s="10">
        <v>0</v>
      </c>
      <c r="T292" s="10"/>
      <c r="U292" s="10"/>
      <c r="V292" s="12"/>
      <c r="W292" s="10"/>
      <c r="X292" t="str">
        <f>+B292&amp;"-"&amp;C292&amp;"-"&amp;D292&amp;"-"&amp;E292</f>
        <v>05-TŞ-13-10-1019</v>
      </c>
    </row>
    <row r="293" spans="1:24" ht="16">
      <c r="A293" s="15" t="s">
        <v>163</v>
      </c>
      <c r="B293" s="16" t="s">
        <v>161</v>
      </c>
      <c r="C293" s="30" t="s">
        <v>25</v>
      </c>
      <c r="D293" s="15" t="s">
        <v>10</v>
      </c>
      <c r="E293" s="15" t="s">
        <v>90</v>
      </c>
      <c r="F293" s="14" t="str">
        <f>+_xlfn.XLOOKUP(X293,[1]R4!$F:$F,[1]R4!$E:$E)</f>
        <v>TŞR - TÜNELDE ENJEKSİYON YAPILMASI</v>
      </c>
      <c r="G293" s="34" t="s">
        <v>107</v>
      </c>
      <c r="H293" s="16" t="s">
        <v>18</v>
      </c>
      <c r="I293" s="48" t="s">
        <v>15</v>
      </c>
      <c r="J293" s="11">
        <v>3103.25</v>
      </c>
      <c r="K293" s="21">
        <v>45413</v>
      </c>
      <c r="L293" s="20" t="s">
        <v>155</v>
      </c>
      <c r="M293" s="22"/>
      <c r="N293" s="23">
        <v>0</v>
      </c>
      <c r="O293" s="20"/>
      <c r="P293" s="10" t="s">
        <v>136</v>
      </c>
      <c r="Q293" s="10" t="s">
        <v>136</v>
      </c>
      <c r="R293" s="10" t="s">
        <v>136</v>
      </c>
      <c r="S293" s="10">
        <v>0</v>
      </c>
      <c r="T293" s="10"/>
      <c r="U293" s="10"/>
      <c r="V293" s="12"/>
      <c r="W293" s="10"/>
      <c r="X293" t="str">
        <f>+B293&amp;"-"&amp;C293&amp;"-"&amp;D293&amp;"-"&amp;E293</f>
        <v>05-TŞ-13-10-1020</v>
      </c>
    </row>
    <row r="294" spans="1:24" ht="16">
      <c r="A294" s="15" t="s">
        <v>163</v>
      </c>
      <c r="B294" s="16" t="s">
        <v>161</v>
      </c>
      <c r="C294" s="30" t="s">
        <v>25</v>
      </c>
      <c r="D294" s="15" t="s">
        <v>10</v>
      </c>
      <c r="E294" s="15" t="s">
        <v>91</v>
      </c>
      <c r="F294" s="14" t="str">
        <f>+_xlfn.XLOOKUP(X294,[1]R4!$F:$F,[1]R4!$E:$E)</f>
        <v>TŞR - ENJEKSİYON AMAÇLI DELİK AÇILMASI</v>
      </c>
      <c r="G294" s="34" t="s">
        <v>110</v>
      </c>
      <c r="H294" s="16" t="s">
        <v>18</v>
      </c>
      <c r="I294" s="48" t="s">
        <v>15</v>
      </c>
      <c r="J294" s="11">
        <v>378.41</v>
      </c>
      <c r="K294" s="21">
        <v>45413</v>
      </c>
      <c r="L294" s="20" t="s">
        <v>155</v>
      </c>
      <c r="M294" s="22"/>
      <c r="N294" s="23">
        <v>0</v>
      </c>
      <c r="O294" s="20"/>
      <c r="P294" s="10" t="s">
        <v>136</v>
      </c>
      <c r="Q294" s="10" t="s">
        <v>136</v>
      </c>
      <c r="R294" s="10" t="s">
        <v>136</v>
      </c>
      <c r="S294" s="10">
        <v>0</v>
      </c>
      <c r="T294" s="10"/>
      <c r="U294" s="10"/>
      <c r="V294" s="12"/>
      <c r="W294" s="10"/>
      <c r="X294" t="str">
        <f>+B294&amp;"-"&amp;C294&amp;"-"&amp;D294&amp;"-"&amp;E294</f>
        <v>05-TŞ-13-10-1021</v>
      </c>
    </row>
    <row r="295" spans="1:24" ht="16">
      <c r="A295" s="15" t="s">
        <v>163</v>
      </c>
      <c r="B295" s="16" t="s">
        <v>161</v>
      </c>
      <c r="C295" s="30" t="s">
        <v>25</v>
      </c>
      <c r="D295" s="15" t="s">
        <v>10</v>
      </c>
      <c r="E295" s="15" t="s">
        <v>92</v>
      </c>
      <c r="F295" s="14" t="str">
        <f>+_xlfn.XLOOKUP(X295,[1]R4!$F:$F,[1]R4!$E:$E)</f>
        <v>TŞR - BETON - DEMİRSİZ - BOŞLUK / POROZ</v>
      </c>
      <c r="G295" s="34" t="s">
        <v>105</v>
      </c>
      <c r="H295" s="16" t="s">
        <v>18</v>
      </c>
      <c r="I295" s="48" t="s">
        <v>15</v>
      </c>
      <c r="J295" s="11">
        <v>441.43</v>
      </c>
      <c r="K295" s="21">
        <v>45413</v>
      </c>
      <c r="L295" s="20" t="s">
        <v>155</v>
      </c>
      <c r="M295" s="22"/>
      <c r="N295" s="23">
        <v>0</v>
      </c>
      <c r="O295" s="20"/>
      <c r="P295" s="10" t="s">
        <v>136</v>
      </c>
      <c r="Q295" s="10" t="s">
        <v>136</v>
      </c>
      <c r="R295" s="10" t="s">
        <v>136</v>
      </c>
      <c r="S295" s="10">
        <v>0</v>
      </c>
      <c r="T295" s="10"/>
      <c r="U295" s="10"/>
      <c r="V295" s="12"/>
      <c r="W295" s="10"/>
      <c r="X295" t="str">
        <f>+B295&amp;"-"&amp;C295&amp;"-"&amp;D295&amp;"-"&amp;E295</f>
        <v>05-TŞ-13-10-1022</v>
      </c>
    </row>
    <row r="296" spans="1:24" ht="16">
      <c r="A296" s="15" t="s">
        <v>163</v>
      </c>
      <c r="B296" s="16" t="s">
        <v>161</v>
      </c>
      <c r="C296" s="30" t="s">
        <v>27</v>
      </c>
      <c r="D296" s="15" t="s">
        <v>10</v>
      </c>
      <c r="E296" s="15" t="s">
        <v>12</v>
      </c>
      <c r="F296" s="14" t="str">
        <f>+_xlfn.XLOOKUP(X296,[1]R4!$F:$F,[1]R4!$E:$E)</f>
        <v>TŞR - SATHİ KAPLAMA (BİTÜM HARİÇ HERŞEY DAHİL)</v>
      </c>
      <c r="G296" s="34" t="s">
        <v>109</v>
      </c>
      <c r="H296" s="16" t="s">
        <v>18</v>
      </c>
      <c r="I296" s="48" t="s">
        <v>15</v>
      </c>
      <c r="J296" s="11">
        <v>69.36</v>
      </c>
      <c r="K296" s="21">
        <v>45413</v>
      </c>
      <c r="L296" s="20" t="s">
        <v>155</v>
      </c>
      <c r="M296" s="22"/>
      <c r="N296" s="23">
        <v>0</v>
      </c>
      <c r="O296" s="20"/>
      <c r="P296" s="10" t="s">
        <v>136</v>
      </c>
      <c r="Q296" s="10" t="s">
        <v>136</v>
      </c>
      <c r="R296" s="10" t="s">
        <v>136</v>
      </c>
      <c r="S296" s="10">
        <v>0</v>
      </c>
      <c r="T296" s="10"/>
      <c r="U296" s="10"/>
      <c r="V296" s="12"/>
      <c r="W296" s="10"/>
      <c r="X296" t="str">
        <f>+B296&amp;"-"&amp;C296&amp;"-"&amp;D296&amp;"-"&amp;E296</f>
        <v>05-TŞ-14-10-1001</v>
      </c>
    </row>
    <row r="297" spans="1:24" ht="16">
      <c r="A297" s="15" t="s">
        <v>163</v>
      </c>
      <c r="B297" s="16" t="s">
        <v>161</v>
      </c>
      <c r="C297" s="30" t="s">
        <v>27</v>
      </c>
      <c r="D297" s="15" t="s">
        <v>10</v>
      </c>
      <c r="E297" s="15" t="s">
        <v>16</v>
      </c>
      <c r="F297" s="14" t="str">
        <f>+_xlfn.XLOOKUP(X297,[1]R4!$F:$F,[1]R4!$E:$E)</f>
        <v>TŞR - ASFALT KAPLAMA (BİTÜM HARİÇ HERŞEY DAHİL)</v>
      </c>
      <c r="G297" s="34" t="s">
        <v>107</v>
      </c>
      <c r="H297" s="16" t="s">
        <v>18</v>
      </c>
      <c r="I297" s="48" t="s">
        <v>15</v>
      </c>
      <c r="J297" s="11">
        <v>1387.35</v>
      </c>
      <c r="K297" s="21">
        <v>45413</v>
      </c>
      <c r="L297" s="20" t="s">
        <v>155</v>
      </c>
      <c r="M297" s="22"/>
      <c r="N297" s="23">
        <v>0</v>
      </c>
      <c r="O297" s="20"/>
      <c r="P297" s="10" t="s">
        <v>136</v>
      </c>
      <c r="Q297" s="10" t="s">
        <v>136</v>
      </c>
      <c r="R297" s="10" t="s">
        <v>136</v>
      </c>
      <c r="S297" s="10">
        <v>0</v>
      </c>
      <c r="T297" s="10"/>
      <c r="U297" s="10"/>
      <c r="V297" s="12"/>
      <c r="W297" s="10"/>
      <c r="X297" t="str">
        <f>+B297&amp;"-"&amp;C297&amp;"-"&amp;D297&amp;"-"&amp;E297</f>
        <v>05-TŞ-14-10-1002</v>
      </c>
    </row>
    <row r="298" spans="1:24" ht="16">
      <c r="A298" s="15" t="s">
        <v>163</v>
      </c>
      <c r="B298" s="16" t="s">
        <v>161</v>
      </c>
      <c r="C298" s="30" t="s">
        <v>27</v>
      </c>
      <c r="D298" s="15" t="s">
        <v>10</v>
      </c>
      <c r="E298" s="15" t="s">
        <v>26</v>
      </c>
      <c r="F298" s="14" t="str">
        <f>+_xlfn.XLOOKUP(X298,[1]R4!$F:$F,[1]R4!$E:$E)</f>
        <v>TŞR - SU YALITIMI İŞÇİLİĞİ ( MEMBRAN + GEOTEKSTİL KEÇE )</v>
      </c>
      <c r="G298" s="34" t="s">
        <v>109</v>
      </c>
      <c r="H298" s="16" t="s">
        <v>18</v>
      </c>
      <c r="I298" s="48" t="s">
        <v>15</v>
      </c>
      <c r="J298" s="11">
        <v>157.65</v>
      </c>
      <c r="K298" s="21">
        <v>45413</v>
      </c>
      <c r="L298" s="20" t="s">
        <v>155</v>
      </c>
      <c r="M298" s="22"/>
      <c r="N298" s="23">
        <v>0</v>
      </c>
      <c r="O298" s="20"/>
      <c r="P298" s="10" t="s">
        <v>136</v>
      </c>
      <c r="Q298" s="10" t="s">
        <v>136</v>
      </c>
      <c r="R298" s="10" t="s">
        <v>136</v>
      </c>
      <c r="S298" s="10">
        <v>0</v>
      </c>
      <c r="T298" s="10"/>
      <c r="U298" s="10"/>
      <c r="V298" s="12"/>
      <c r="W298" s="10"/>
      <c r="X298" t="str">
        <f>+B298&amp;"-"&amp;C298&amp;"-"&amp;D298&amp;"-"&amp;E298</f>
        <v>05-TŞ-14-10-1003</v>
      </c>
    </row>
    <row r="299" spans="1:24" ht="16">
      <c r="A299" s="15" t="s">
        <v>163</v>
      </c>
      <c r="B299" s="16" t="s">
        <v>161</v>
      </c>
      <c r="C299" s="30" t="s">
        <v>20</v>
      </c>
      <c r="D299" s="15" t="s">
        <v>10</v>
      </c>
      <c r="E299" s="15" t="s">
        <v>12</v>
      </c>
      <c r="F299" s="14" t="str">
        <f>+_xlfn.XLOOKUP(X299,[1]R4!$F:$F,[1]R4!$E:$E)</f>
        <v>TŞR - ALTYAPI AKTARIMLARI</v>
      </c>
      <c r="G299" s="34" t="s">
        <v>114</v>
      </c>
      <c r="H299" s="16" t="s">
        <v>18</v>
      </c>
      <c r="I299" s="48" t="s">
        <v>15</v>
      </c>
      <c r="J299" s="11">
        <v>56755395</v>
      </c>
      <c r="K299" s="21">
        <v>45413</v>
      </c>
      <c r="L299" s="20" t="s">
        <v>155</v>
      </c>
      <c r="M299" s="22"/>
      <c r="N299" s="23">
        <v>0</v>
      </c>
      <c r="O299" s="20"/>
      <c r="P299" s="10" t="s">
        <v>136</v>
      </c>
      <c r="Q299" s="10" t="s">
        <v>136</v>
      </c>
      <c r="R299" s="10" t="s">
        <v>136</v>
      </c>
      <c r="S299" s="10">
        <v>0</v>
      </c>
      <c r="T299" s="10"/>
      <c r="U299" s="10"/>
      <c r="V299" s="12"/>
      <c r="W299" s="10"/>
      <c r="X299" t="str">
        <f>+B299&amp;"-"&amp;C299&amp;"-"&amp;D299&amp;"-"&amp;E299</f>
        <v>05-TŞ-15-10-1001</v>
      </c>
    </row>
    <row r="300" spans="1:24" ht="16">
      <c r="A300" s="15" t="s">
        <v>163</v>
      </c>
      <c r="B300" s="16" t="s">
        <v>161</v>
      </c>
      <c r="C300" s="30" t="s">
        <v>20</v>
      </c>
      <c r="D300" s="15" t="s">
        <v>10</v>
      </c>
      <c r="E300" s="15" t="s">
        <v>16</v>
      </c>
      <c r="F300" s="14" t="str">
        <f>+_xlfn.XLOOKUP(X300,[1]R4!$F:$F,[1]R4!$E:$E)</f>
        <v>TŞR - ALTYAPI HAT EMNİYETİ SERTİFİKASYONU</v>
      </c>
      <c r="G300" s="34" t="s">
        <v>114</v>
      </c>
      <c r="H300" s="16" t="s">
        <v>18</v>
      </c>
      <c r="I300" s="48" t="s">
        <v>15</v>
      </c>
      <c r="J300" s="11">
        <v>233327735</v>
      </c>
      <c r="K300" s="21">
        <v>45413</v>
      </c>
      <c r="L300" s="20" t="s">
        <v>155</v>
      </c>
      <c r="M300" s="22"/>
      <c r="N300" s="23">
        <v>0</v>
      </c>
      <c r="O300" s="20"/>
      <c r="P300" s="10" t="s">
        <v>136</v>
      </c>
      <c r="Q300" s="10" t="s">
        <v>136</v>
      </c>
      <c r="R300" s="10" t="s">
        <v>136</v>
      </c>
      <c r="S300" s="10">
        <v>0</v>
      </c>
      <c r="T300" s="10"/>
      <c r="U300" s="10"/>
      <c r="V300" s="12"/>
      <c r="W300" s="10"/>
      <c r="X300" t="str">
        <f>+B300&amp;"-"&amp;C300&amp;"-"&amp;D300&amp;"-"&amp;E300</f>
        <v>05-TŞ-15-10-1002</v>
      </c>
    </row>
    <row r="301" spans="1:24" ht="16">
      <c r="A301" s="15" t="s">
        <v>163</v>
      </c>
      <c r="B301" t="s">
        <v>162</v>
      </c>
      <c r="C301" s="32" t="s">
        <v>11</v>
      </c>
      <c r="D301" s="15" t="s">
        <v>10</v>
      </c>
      <c r="E301" s="15" t="s">
        <v>12</v>
      </c>
      <c r="F301" s="14" t="str">
        <f>+_xlfn.XLOOKUP(X301,[1]R4!$F:$F,[1]R4!$E:$E)</f>
        <v>BETON SANTRALİ AYLIK İŞLETME BEDELİ</v>
      </c>
      <c r="G301" s="34" t="s">
        <v>159</v>
      </c>
      <c r="H301" s="16" t="s">
        <v>18</v>
      </c>
      <c r="I301" s="36" t="s">
        <v>15</v>
      </c>
      <c r="K301" s="37"/>
      <c r="L301" s="20"/>
      <c r="M301" s="22"/>
      <c r="N301" s="13">
        <v>0</v>
      </c>
      <c r="O301" s="20"/>
      <c r="P301" s="10"/>
      <c r="R301" s="10" t="s">
        <v>19</v>
      </c>
      <c r="S301" s="1">
        <v>0</v>
      </c>
      <c r="V301" s="12"/>
      <c r="X301" t="str">
        <f>+B301&amp;"-"&amp;C301&amp;"-"&amp;D301&amp;"-"&amp;E301</f>
        <v>06-AA-11-10-1001</v>
      </c>
    </row>
    <row r="302" spans="1:24" ht="16">
      <c r="A302" s="15" t="s">
        <v>163</v>
      </c>
      <c r="B302" s="16" t="s">
        <v>115</v>
      </c>
      <c r="C302" s="30" t="s">
        <v>11</v>
      </c>
      <c r="D302" s="15" t="s">
        <v>10</v>
      </c>
      <c r="E302" s="15" t="s">
        <v>12</v>
      </c>
      <c r="F302" s="14" t="str">
        <f>+_xlfn.XLOOKUP(X302,[1]R4!$F:$F,[1]R4!$E:$E)</f>
        <v>AMR - KANTAR</v>
      </c>
      <c r="G302" s="34" t="s">
        <v>13</v>
      </c>
      <c r="H302" s="16" t="s">
        <v>14</v>
      </c>
      <c r="I302" s="48" t="s">
        <v>15</v>
      </c>
      <c r="J302" s="11"/>
      <c r="K302" s="37">
        <v>45292</v>
      </c>
      <c r="L302" s="20"/>
      <c r="M302" s="39">
        <v>15000</v>
      </c>
      <c r="N302" s="13">
        <v>1</v>
      </c>
      <c r="O302" s="10" t="s">
        <v>140</v>
      </c>
      <c r="P302" s="10" t="s">
        <v>136</v>
      </c>
      <c r="Q302" s="10" t="s">
        <v>148</v>
      </c>
      <c r="R302" s="10"/>
      <c r="S302" s="10">
        <v>0</v>
      </c>
      <c r="T302" s="10"/>
      <c r="U302" s="10"/>
      <c r="V302" s="12"/>
      <c r="W302" s="10"/>
      <c r="X302" t="str">
        <f>+B302&amp;"-"&amp;C302&amp;"-"&amp;D302&amp;"-"&amp;E302</f>
        <v>11-MK-11-10-1001</v>
      </c>
    </row>
    <row r="303" spans="1:24" ht="16">
      <c r="A303" s="15" t="s">
        <v>163</v>
      </c>
      <c r="B303" s="16" t="s">
        <v>115</v>
      </c>
      <c r="C303" s="30" t="s">
        <v>11</v>
      </c>
      <c r="D303" s="15" t="s">
        <v>10</v>
      </c>
      <c r="E303" s="15" t="s">
        <v>16</v>
      </c>
      <c r="F303" s="14" t="str">
        <f>+_xlfn.XLOOKUP(X303,[1]R4!$F:$F,[1]R4!$E:$E)</f>
        <v>AMR - AKARYAKIT İSTASYONU</v>
      </c>
      <c r="G303" s="34" t="s">
        <v>13</v>
      </c>
      <c r="H303" s="16" t="s">
        <v>14</v>
      </c>
      <c r="I303" s="48" t="s">
        <v>15</v>
      </c>
      <c r="J303" s="11"/>
      <c r="K303" s="37">
        <v>45292</v>
      </c>
      <c r="L303" s="20"/>
      <c r="M303" s="39">
        <v>11750</v>
      </c>
      <c r="N303" s="13">
        <v>1</v>
      </c>
      <c r="O303" s="10" t="s">
        <v>140</v>
      </c>
      <c r="P303" s="10" t="s">
        <v>136</v>
      </c>
      <c r="Q303" s="34" t="s">
        <v>136</v>
      </c>
      <c r="R303" s="10"/>
      <c r="S303" s="10">
        <v>0</v>
      </c>
      <c r="T303" s="10"/>
      <c r="U303" s="10"/>
      <c r="V303" s="12"/>
      <c r="W303" s="10"/>
      <c r="X303" t="str">
        <f>+B303&amp;"-"&amp;C303&amp;"-"&amp;D303&amp;"-"&amp;E303</f>
        <v>11-MK-11-10-1002</v>
      </c>
    </row>
    <row r="304" spans="1:24" ht="16">
      <c r="A304" s="15" t="s">
        <v>163</v>
      </c>
      <c r="B304" s="16" t="s">
        <v>115</v>
      </c>
      <c r="C304" s="30" t="s">
        <v>35</v>
      </c>
      <c r="D304" s="15" t="s">
        <v>10</v>
      </c>
      <c r="E304" s="15" t="s">
        <v>12</v>
      </c>
      <c r="F304" s="14" t="str">
        <f>+_xlfn.XLOOKUP(X304,[1]R4!$F:$F,[1]R4!$E:$E)</f>
        <v>AMR - VİNÇLİ KAMYON (Hİ-UP) - FORD - FASSİ (1)</v>
      </c>
      <c r="G304" s="34" t="s">
        <v>13</v>
      </c>
      <c r="H304" s="16" t="s">
        <v>14</v>
      </c>
      <c r="I304" s="36" t="s">
        <v>15</v>
      </c>
      <c r="J304" s="11"/>
      <c r="K304" s="37">
        <v>45536</v>
      </c>
      <c r="L304" s="20"/>
      <c r="M304" s="39">
        <v>334177</v>
      </c>
      <c r="N304" s="13">
        <v>1</v>
      </c>
      <c r="O304" s="20" t="s">
        <v>139</v>
      </c>
      <c r="P304" s="10" t="s">
        <v>136</v>
      </c>
      <c r="Q304" s="42" t="s">
        <v>76</v>
      </c>
      <c r="R304" s="45" t="s">
        <v>23</v>
      </c>
      <c r="S304" s="10">
        <v>0</v>
      </c>
      <c r="T304" s="10"/>
      <c r="U304" s="10"/>
      <c r="V304" s="12">
        <f>+_xlfn.XLOOKUP(X304,'[2]MAK-List'!$B:$B,'[2]MAK-List'!$C:$C)</f>
        <v>1</v>
      </c>
      <c r="W304" s="10">
        <v>5</v>
      </c>
      <c r="X304" t="str">
        <f>+B304&amp;"-"&amp;C304&amp;"-"&amp;D304&amp;"-"&amp;E304</f>
        <v>11-MK-21-10-1001</v>
      </c>
    </row>
    <row r="305" spans="1:24" ht="16">
      <c r="A305" s="15" t="s">
        <v>163</v>
      </c>
      <c r="B305" s="16" t="s">
        <v>115</v>
      </c>
      <c r="C305" s="30" t="s">
        <v>35</v>
      </c>
      <c r="D305" s="15" t="s">
        <v>10</v>
      </c>
      <c r="E305" s="15" t="s">
        <v>16</v>
      </c>
      <c r="F305" s="14" t="str">
        <f>+_xlfn.XLOOKUP(X305,[1]R4!$F:$F,[1]R4!$E:$E)</f>
        <v>AMR - VİNÇLİ KAMYON (Hİ-UP) - MAN - FASSİ (1)</v>
      </c>
      <c r="G305" s="34" t="s">
        <v>13</v>
      </c>
      <c r="H305" s="16" t="s">
        <v>14</v>
      </c>
      <c r="I305" s="36" t="s">
        <v>32</v>
      </c>
      <c r="J305" s="11"/>
      <c r="K305" s="37">
        <v>45627</v>
      </c>
      <c r="L305" s="20"/>
      <c r="M305" s="39">
        <v>359320</v>
      </c>
      <c r="N305" s="12">
        <v>1</v>
      </c>
      <c r="O305" s="20" t="s">
        <v>139</v>
      </c>
      <c r="P305" s="10"/>
      <c r="Q305" s="42" t="s">
        <v>76</v>
      </c>
      <c r="R305" s="45" t="s">
        <v>23</v>
      </c>
      <c r="S305" s="10">
        <v>0</v>
      </c>
      <c r="T305" s="10"/>
      <c r="U305" s="10"/>
      <c r="V305" s="12">
        <f>+_xlfn.XLOOKUP(X305,'[2]MAK-List'!$B:$B,'[2]MAK-List'!$C:$C)</f>
        <v>2</v>
      </c>
      <c r="W305" s="10">
        <v>5</v>
      </c>
      <c r="X305" t="str">
        <f>+B305&amp;"-"&amp;C305&amp;"-"&amp;D305&amp;"-"&amp;E305</f>
        <v>11-MK-21-10-1002</v>
      </c>
    </row>
    <row r="306" spans="1:24" ht="16">
      <c r="A306" s="15" t="s">
        <v>163</v>
      </c>
      <c r="B306" s="16" t="s">
        <v>115</v>
      </c>
      <c r="C306" s="30" t="s">
        <v>35</v>
      </c>
      <c r="D306" s="15" t="s">
        <v>10</v>
      </c>
      <c r="E306" s="15" t="s">
        <v>26</v>
      </c>
      <c r="F306" s="14" t="str">
        <f>+_xlfn.XLOOKUP(X306,[1]R4!$F:$F,[1]R4!$E:$E)</f>
        <v>AMR - VİNÇLİ KAMYON (Hİ-UP) - FORD - FASSİ (2)</v>
      </c>
      <c r="G306" s="34" t="s">
        <v>13</v>
      </c>
      <c r="H306" s="16" t="s">
        <v>14</v>
      </c>
      <c r="I306" s="36" t="s">
        <v>24</v>
      </c>
      <c r="J306" s="11"/>
      <c r="K306" s="37">
        <v>45566</v>
      </c>
      <c r="L306" s="20"/>
      <c r="M306" s="39">
        <v>334177</v>
      </c>
      <c r="N306" s="12">
        <v>1</v>
      </c>
      <c r="O306" s="20" t="s">
        <v>139</v>
      </c>
      <c r="P306" s="10"/>
      <c r="Q306" s="42" t="s">
        <v>76</v>
      </c>
      <c r="R306" s="45" t="s">
        <v>23</v>
      </c>
      <c r="S306" s="10">
        <v>0</v>
      </c>
      <c r="T306" s="10"/>
      <c r="U306" s="10"/>
      <c r="V306" s="12">
        <f>+_xlfn.XLOOKUP(X306,'[2]MAK-List'!$B:$B,'[2]MAK-List'!$C:$C)</f>
        <v>1</v>
      </c>
      <c r="W306" s="10">
        <v>5</v>
      </c>
      <c r="X306" t="str">
        <f>+B306&amp;"-"&amp;C306&amp;"-"&amp;D306&amp;"-"&amp;E306</f>
        <v>11-MK-21-10-1003</v>
      </c>
    </row>
    <row r="307" spans="1:24" ht="16">
      <c r="A307" s="15" t="s">
        <v>163</v>
      </c>
      <c r="B307" s="16" t="s">
        <v>115</v>
      </c>
      <c r="C307" s="30" t="s">
        <v>35</v>
      </c>
      <c r="D307" s="15" t="s">
        <v>10</v>
      </c>
      <c r="E307" s="15" t="s">
        <v>29</v>
      </c>
      <c r="F307" s="14" t="str">
        <f>+_xlfn.XLOOKUP(X307,[1]R4!$F:$F,[1]R4!$E:$E)</f>
        <v>AMR - VİNÇLİ KAMYON (Hİ-UP) - MAN - FASSİ (2)</v>
      </c>
      <c r="G307" s="34" t="s">
        <v>13</v>
      </c>
      <c r="H307" s="16" t="s">
        <v>14</v>
      </c>
      <c r="I307" s="36" t="s">
        <v>32</v>
      </c>
      <c r="J307" s="11"/>
      <c r="K307" s="37">
        <v>45352</v>
      </c>
      <c r="L307" s="20"/>
      <c r="M307" s="39">
        <v>359320</v>
      </c>
      <c r="N307" s="12">
        <v>1</v>
      </c>
      <c r="O307" s="20" t="s">
        <v>139</v>
      </c>
      <c r="P307" s="10"/>
      <c r="Q307" s="42" t="s">
        <v>76</v>
      </c>
      <c r="R307" s="45" t="s">
        <v>23</v>
      </c>
      <c r="S307" s="10">
        <v>0</v>
      </c>
      <c r="T307" s="10"/>
      <c r="U307" s="10"/>
      <c r="V307" s="12">
        <f>+_xlfn.XLOOKUP(X307,'[2]MAK-List'!$B:$B,'[2]MAK-List'!$C:$C)</f>
        <v>6</v>
      </c>
      <c r="W307" s="10">
        <v>5</v>
      </c>
      <c r="X307" t="str">
        <f>+B307&amp;"-"&amp;C307&amp;"-"&amp;D307&amp;"-"&amp;E307</f>
        <v>11-MK-21-10-1004</v>
      </c>
    </row>
    <row r="308" spans="1:24" ht="16">
      <c r="A308" s="15" t="s">
        <v>163</v>
      </c>
      <c r="B308" s="16" t="s">
        <v>115</v>
      </c>
      <c r="C308" s="30" t="s">
        <v>39</v>
      </c>
      <c r="D308" s="15" t="s">
        <v>10</v>
      </c>
      <c r="E308" s="15" t="s">
        <v>12</v>
      </c>
      <c r="F308" s="14" t="str">
        <f>+_xlfn.XLOOKUP(X308,[1]R4!$F:$F,[1]R4!$E:$E)</f>
        <v>AMR - MAZOT TANKERİ - 20 TON - FORD - SİNANLI (1)</v>
      </c>
      <c r="G308" s="34" t="s">
        <v>13</v>
      </c>
      <c r="H308" s="16" t="s">
        <v>14</v>
      </c>
      <c r="I308" s="36" t="s">
        <v>15</v>
      </c>
      <c r="J308" s="11"/>
      <c r="K308" s="37">
        <v>45292</v>
      </c>
      <c r="L308" s="20"/>
      <c r="M308" s="22">
        <v>100612</v>
      </c>
      <c r="N308" s="13">
        <v>1</v>
      </c>
      <c r="O308" s="20" t="s">
        <v>139</v>
      </c>
      <c r="P308" s="10" t="s">
        <v>146</v>
      </c>
      <c r="Q308" s="10" t="s">
        <v>150</v>
      </c>
      <c r="R308" s="10" t="s">
        <v>145</v>
      </c>
      <c r="S308" s="10">
        <v>0</v>
      </c>
      <c r="T308" s="10"/>
      <c r="U308" s="10"/>
      <c r="V308" s="12">
        <f>+_xlfn.XLOOKUP(X308,'[2]MAK-List'!$B:$B,'[2]MAK-List'!$C:$C)</f>
        <v>1</v>
      </c>
      <c r="W308" s="10">
        <v>5</v>
      </c>
      <c r="X308" t="str">
        <f>+B308&amp;"-"&amp;C308&amp;"-"&amp;D308&amp;"-"&amp;E308</f>
        <v>11-MK-24-10-1001</v>
      </c>
    </row>
    <row r="309" spans="1:24" ht="16">
      <c r="A309" s="15" t="s">
        <v>163</v>
      </c>
      <c r="B309" s="16" t="s">
        <v>115</v>
      </c>
      <c r="C309" s="30" t="s">
        <v>39</v>
      </c>
      <c r="D309" s="15" t="s">
        <v>10</v>
      </c>
      <c r="E309" s="15" t="s">
        <v>51</v>
      </c>
      <c r="F309" s="14" t="str">
        <f>+_xlfn.XLOOKUP(X309,[1]R4!$F:$F,[1]R4!$E:$E)</f>
        <v>AMR - MAZOT TANKERİ - 20 TON - FORD - SİNANLI (2)</v>
      </c>
      <c r="G309" s="34" t="s">
        <v>13</v>
      </c>
      <c r="H309" s="16" t="s">
        <v>14</v>
      </c>
      <c r="I309" s="36" t="s">
        <v>15</v>
      </c>
      <c r="J309" s="11"/>
      <c r="K309" s="37">
        <v>45292</v>
      </c>
      <c r="L309" s="20"/>
      <c r="M309" s="22">
        <v>129504</v>
      </c>
      <c r="N309" s="13">
        <v>1</v>
      </c>
      <c r="O309" s="20" t="s">
        <v>139</v>
      </c>
      <c r="P309" s="10" t="s">
        <v>146</v>
      </c>
      <c r="Q309" s="10" t="s">
        <v>150</v>
      </c>
      <c r="R309" s="10" t="s">
        <v>145</v>
      </c>
      <c r="S309" s="10">
        <v>0</v>
      </c>
      <c r="T309" s="10"/>
      <c r="U309" s="10"/>
      <c r="V309" s="12">
        <f>+_xlfn.XLOOKUP(X309,'[2]MAK-List'!$B:$B,'[2]MAK-List'!$C:$C)</f>
        <v>1</v>
      </c>
      <c r="W309" s="10">
        <v>5</v>
      </c>
      <c r="X309" t="str">
        <f>+B309&amp;"-"&amp;C309&amp;"-"&amp;D309&amp;"-"&amp;E309</f>
        <v>11-MK-24-10-1009</v>
      </c>
    </row>
    <row r="310" spans="1:24" ht="16">
      <c r="A310" s="15" t="s">
        <v>163</v>
      </c>
      <c r="B310" s="16" t="s">
        <v>115</v>
      </c>
      <c r="C310" s="30" t="s">
        <v>39</v>
      </c>
      <c r="D310" s="15" t="s">
        <v>10</v>
      </c>
      <c r="E310" s="15" t="s">
        <v>52</v>
      </c>
      <c r="F310" s="14" t="str">
        <f>+_xlfn.XLOOKUP(X310,[1]R4!$F:$F,[1]R4!$E:$E)</f>
        <v>AMR - MAZOT TANKERİ - 20 TON - FORD - SİNANLI (3)</v>
      </c>
      <c r="G310" s="34" t="s">
        <v>13</v>
      </c>
      <c r="H310" s="16" t="s">
        <v>14</v>
      </c>
      <c r="I310" s="36" t="s">
        <v>15</v>
      </c>
      <c r="J310" s="11"/>
      <c r="K310" s="37">
        <v>45292</v>
      </c>
      <c r="L310" s="20"/>
      <c r="M310" s="22">
        <v>123044</v>
      </c>
      <c r="N310" s="13">
        <v>1</v>
      </c>
      <c r="O310" s="20" t="s">
        <v>139</v>
      </c>
      <c r="P310" s="10" t="s">
        <v>146</v>
      </c>
      <c r="Q310" s="10" t="s">
        <v>150</v>
      </c>
      <c r="R310" s="10" t="s">
        <v>145</v>
      </c>
      <c r="S310" s="10">
        <v>0</v>
      </c>
      <c r="T310" s="10"/>
      <c r="U310" s="10"/>
      <c r="V310" s="12">
        <f>+_xlfn.XLOOKUP(X310,'[2]MAK-List'!$B:$B,'[2]MAK-List'!$C:$C)</f>
        <v>1</v>
      </c>
      <c r="W310" s="10">
        <v>5</v>
      </c>
      <c r="X310" t="str">
        <f>+B310&amp;"-"&amp;C310&amp;"-"&amp;D310&amp;"-"&amp;E310</f>
        <v>11-MK-24-10-1010</v>
      </c>
    </row>
    <row r="311" spans="1:24" ht="16">
      <c r="A311" s="15" t="s">
        <v>163</v>
      </c>
      <c r="B311" s="16" t="s">
        <v>115</v>
      </c>
      <c r="C311" s="30" t="s">
        <v>39</v>
      </c>
      <c r="D311" s="15" t="s">
        <v>10</v>
      </c>
      <c r="E311" s="15" t="s">
        <v>53</v>
      </c>
      <c r="F311" s="14" t="str">
        <f>+_xlfn.XLOOKUP(X311,[1]R4!$F:$F,[1]R4!$E:$E)</f>
        <v>AMR - MAZOT TANKERİ - 20 TON - IVECO - SİNANLI</v>
      </c>
      <c r="G311" s="34" t="s">
        <v>13</v>
      </c>
      <c r="H311" s="16" t="s">
        <v>14</v>
      </c>
      <c r="I311" s="36" t="s">
        <v>15</v>
      </c>
      <c r="J311" s="11"/>
      <c r="K311" s="37">
        <v>45292</v>
      </c>
      <c r="L311" s="20"/>
      <c r="M311" s="22">
        <v>92166</v>
      </c>
      <c r="N311" s="13">
        <v>1</v>
      </c>
      <c r="O311" s="20" t="s">
        <v>139</v>
      </c>
      <c r="P311" s="10" t="s">
        <v>146</v>
      </c>
      <c r="Q311" s="10" t="s">
        <v>150</v>
      </c>
      <c r="R311" s="10" t="s">
        <v>145</v>
      </c>
      <c r="S311" s="10">
        <v>0</v>
      </c>
      <c r="T311" s="10"/>
      <c r="U311" s="10"/>
      <c r="V311" s="12">
        <f>+_xlfn.XLOOKUP(X311,'[2]MAK-List'!$B:$B,'[2]MAK-List'!$C:$C)</f>
        <v>5</v>
      </c>
      <c r="W311" s="10">
        <v>5</v>
      </c>
      <c r="X311" t="str">
        <f>+B311&amp;"-"&amp;C311&amp;"-"&amp;D311&amp;"-"&amp;E311</f>
        <v>11-MK-24-10-1011</v>
      </c>
    </row>
    <row r="312" spans="1:24" ht="16">
      <c r="A312" s="15" t="s">
        <v>163</v>
      </c>
      <c r="B312" s="16" t="s">
        <v>115</v>
      </c>
      <c r="C312" s="30" t="s">
        <v>39</v>
      </c>
      <c r="D312" s="15" t="s">
        <v>10</v>
      </c>
      <c r="E312" s="15" t="s">
        <v>50</v>
      </c>
      <c r="F312" s="14" t="str">
        <f>+_xlfn.XLOOKUP(X312,[1]R4!$F:$F,[1]R4!$E:$E)</f>
        <v>AMR - MAZOT TANKERİ - ÜSTYAPI - ÇEKİCİ İÇİN</v>
      </c>
      <c r="G312" s="34" t="s">
        <v>13</v>
      </c>
      <c r="H312" s="16" t="s">
        <v>14</v>
      </c>
      <c r="I312" s="36" t="s">
        <v>15</v>
      </c>
      <c r="J312" s="11"/>
      <c r="K312" s="37">
        <v>45505</v>
      </c>
      <c r="L312" s="20"/>
      <c r="M312" s="22">
        <v>75000</v>
      </c>
      <c r="N312" s="13">
        <v>1</v>
      </c>
      <c r="O312" s="20" t="s">
        <v>139</v>
      </c>
      <c r="P312" s="10" t="s">
        <v>146</v>
      </c>
      <c r="Q312" s="10" t="s">
        <v>150</v>
      </c>
      <c r="R312" s="10" t="s">
        <v>145</v>
      </c>
      <c r="S312" s="10">
        <v>0</v>
      </c>
      <c r="T312" s="10"/>
      <c r="U312" s="10"/>
      <c r="V312" s="12">
        <f>+_xlfn.XLOOKUP(X312,'[2]MAK-List'!$B:$B,'[2]MAK-List'!$C:$C)</f>
        <v>1</v>
      </c>
      <c r="W312" s="10">
        <v>5</v>
      </c>
      <c r="X312" t="str">
        <f>+B312&amp;"-"&amp;C312&amp;"-"&amp;D312&amp;"-"&amp;E312</f>
        <v>11-MK-24-10-1008</v>
      </c>
    </row>
    <row r="313" spans="1:24" ht="16">
      <c r="A313" s="15" t="s">
        <v>163</v>
      </c>
      <c r="B313" s="16" t="s">
        <v>115</v>
      </c>
      <c r="C313" s="30" t="s">
        <v>40</v>
      </c>
      <c r="D313" s="15" t="s">
        <v>10</v>
      </c>
      <c r="E313" s="15" t="s">
        <v>12</v>
      </c>
      <c r="F313" s="14" t="str">
        <f>+_xlfn.XLOOKUP(X313,[1]R4!$F:$F,[1]R4!$E:$E)</f>
        <v>AMR - VİDANJÖR - 20 T - FORD - ÜSTYAPI DAHİL</v>
      </c>
      <c r="G313" s="34" t="s">
        <v>13</v>
      </c>
      <c r="H313" s="16" t="s">
        <v>14</v>
      </c>
      <c r="I313" s="36" t="s">
        <v>15</v>
      </c>
      <c r="J313" s="11"/>
      <c r="K313" s="37">
        <v>45413</v>
      </c>
      <c r="L313" s="20"/>
      <c r="M313" s="22">
        <v>118631</v>
      </c>
      <c r="N313" s="13">
        <v>1</v>
      </c>
      <c r="O313" s="20" t="s">
        <v>139</v>
      </c>
      <c r="P313" s="10" t="s">
        <v>146</v>
      </c>
      <c r="Q313" s="10" t="s">
        <v>150</v>
      </c>
      <c r="R313" s="10" t="s">
        <v>145</v>
      </c>
      <c r="S313" s="10">
        <v>0</v>
      </c>
      <c r="T313" s="10"/>
      <c r="U313" s="10"/>
      <c r="V313" s="12">
        <f>+_xlfn.XLOOKUP(X313,'[2]MAK-List'!$B:$B,'[2]MAK-List'!$C:$C)</f>
        <v>1</v>
      </c>
      <c r="W313" s="10">
        <v>5</v>
      </c>
      <c r="X313" t="str">
        <f>+B313&amp;"-"&amp;C313&amp;"-"&amp;D313&amp;"-"&amp;E313</f>
        <v>11-MK-25-10-1001</v>
      </c>
    </row>
    <row r="314" spans="1:24" ht="16">
      <c r="A314" s="15" t="s">
        <v>163</v>
      </c>
      <c r="B314" s="16" t="s">
        <v>115</v>
      </c>
      <c r="C314" s="30" t="s">
        <v>40</v>
      </c>
      <c r="D314" s="15" t="s">
        <v>10</v>
      </c>
      <c r="E314" s="15" t="s">
        <v>26</v>
      </c>
      <c r="F314" s="14" t="str">
        <f>+_xlfn.XLOOKUP(X314,[1]R4!$F:$F,[1]R4!$E:$E)</f>
        <v>AMR - ÇÖP KAMYONU - FORD - ÜSTYAPI DAHİL</v>
      </c>
      <c r="G314" s="34" t="s">
        <v>13</v>
      </c>
      <c r="H314" s="16" t="s">
        <v>14</v>
      </c>
      <c r="I314" s="36" t="s">
        <v>15</v>
      </c>
      <c r="J314" s="11"/>
      <c r="K314" s="37">
        <v>45413</v>
      </c>
      <c r="L314" s="20"/>
      <c r="M314" s="22">
        <v>85529</v>
      </c>
      <c r="N314" s="13">
        <v>1</v>
      </c>
      <c r="O314" s="20" t="s">
        <v>139</v>
      </c>
      <c r="P314" s="10" t="s">
        <v>146</v>
      </c>
      <c r="Q314" s="10" t="s">
        <v>150</v>
      </c>
      <c r="R314" s="10" t="s">
        <v>145</v>
      </c>
      <c r="S314" s="10">
        <v>0</v>
      </c>
      <c r="T314" s="10"/>
      <c r="U314" s="10"/>
      <c r="V314" s="12">
        <f>+_xlfn.XLOOKUP(X314,'[2]MAK-List'!$B:$B,'[2]MAK-List'!$C:$C)</f>
        <v>1</v>
      </c>
      <c r="W314" s="10">
        <v>5</v>
      </c>
      <c r="X314" t="str">
        <f>+B314&amp;"-"&amp;C314&amp;"-"&amp;D314&amp;"-"&amp;E314</f>
        <v>11-MK-25-10-1003</v>
      </c>
    </row>
    <row r="315" spans="1:24" ht="16">
      <c r="A315" s="15" t="s">
        <v>163</v>
      </c>
      <c r="B315" s="16" t="s">
        <v>115</v>
      </c>
      <c r="C315" s="30" t="s">
        <v>41</v>
      </c>
      <c r="D315" s="15" t="s">
        <v>10</v>
      </c>
      <c r="E315" s="15" t="s">
        <v>12</v>
      </c>
      <c r="F315" s="14" t="str">
        <f>+_xlfn.XLOOKUP(X315,[1]R4!$F:$F,[1]R4!$E:$E)</f>
        <v xml:space="preserve">AMR - TEHLİKELİ M. TAŞIMA KMY. - İSUZU - ÜSTYAPI DAHİL </v>
      </c>
      <c r="G315" s="34" t="s">
        <v>13</v>
      </c>
      <c r="H315" s="16" t="s">
        <v>14</v>
      </c>
      <c r="I315" s="36" t="s">
        <v>15</v>
      </c>
      <c r="J315" s="11"/>
      <c r="K315" s="37">
        <v>45444</v>
      </c>
      <c r="L315" s="20"/>
      <c r="M315" s="22">
        <v>69429</v>
      </c>
      <c r="N315" s="13">
        <v>1</v>
      </c>
      <c r="O315" s="20" t="s">
        <v>139</v>
      </c>
      <c r="P315" s="10" t="s">
        <v>146</v>
      </c>
      <c r="Q315" s="10" t="s">
        <v>150</v>
      </c>
      <c r="R315" s="10" t="s">
        <v>145</v>
      </c>
      <c r="S315" s="10">
        <v>0</v>
      </c>
      <c r="T315" s="10"/>
      <c r="U315" s="10"/>
      <c r="V315" s="12">
        <f>+_xlfn.XLOOKUP(X315,'[2]MAK-List'!$B:$B,'[2]MAK-List'!$C:$C)</f>
        <v>1</v>
      </c>
      <c r="W315" s="10">
        <v>5</v>
      </c>
      <c r="X315" t="str">
        <f>+B315&amp;"-"&amp;C315&amp;"-"&amp;D315&amp;"-"&amp;E315</f>
        <v>11-MK-26-10-1001</v>
      </c>
    </row>
    <row r="316" spans="1:24" ht="16">
      <c r="A316" s="15" t="s">
        <v>163</v>
      </c>
      <c r="B316" s="16" t="s">
        <v>115</v>
      </c>
      <c r="C316" s="30" t="s">
        <v>42</v>
      </c>
      <c r="D316" s="15" t="s">
        <v>10</v>
      </c>
      <c r="E316" s="15" t="s">
        <v>12</v>
      </c>
      <c r="F316" s="14" t="str">
        <f>+_xlfn.XLOOKUP(X316,[1]R4!$F:$F,[1]R4!$E:$E)</f>
        <v>AMR - BAKIM ARABASI K. - FORD - GÜRBÜZ (1)</v>
      </c>
      <c r="G316" s="34" t="s">
        <v>13</v>
      </c>
      <c r="H316" s="16" t="s">
        <v>14</v>
      </c>
      <c r="I316" s="36" t="s">
        <v>15</v>
      </c>
      <c r="J316" s="11"/>
      <c r="K316" s="37">
        <v>45292</v>
      </c>
      <c r="L316" s="20"/>
      <c r="M316" s="22">
        <v>87664</v>
      </c>
      <c r="N316" s="13">
        <v>1</v>
      </c>
      <c r="O316" s="20" t="s">
        <v>139</v>
      </c>
      <c r="P316" s="10" t="s">
        <v>146</v>
      </c>
      <c r="Q316" s="10" t="s">
        <v>150</v>
      </c>
      <c r="R316" s="10" t="s">
        <v>145</v>
      </c>
      <c r="S316" s="10">
        <v>0</v>
      </c>
      <c r="T316" s="10"/>
      <c r="U316" s="10"/>
      <c r="V316" s="12">
        <f>+_xlfn.XLOOKUP(X316,'[2]MAK-List'!$B:$B,'[2]MAK-List'!$C:$C)</f>
        <v>1</v>
      </c>
      <c r="W316" s="10">
        <v>5</v>
      </c>
      <c r="X316" t="str">
        <f>+B316&amp;"-"&amp;C316&amp;"-"&amp;D316&amp;"-"&amp;E316</f>
        <v>11-MK-27-10-1001</v>
      </c>
    </row>
    <row r="317" spans="1:24" ht="16">
      <c r="A317" s="15" t="s">
        <v>163</v>
      </c>
      <c r="B317" s="16" t="s">
        <v>115</v>
      </c>
      <c r="C317" s="30" t="s">
        <v>42</v>
      </c>
      <c r="D317" s="15" t="s">
        <v>10</v>
      </c>
      <c r="E317" s="15" t="s">
        <v>50</v>
      </c>
      <c r="F317" s="14" t="str">
        <f>+_xlfn.XLOOKUP(X317,[1]R4!$F:$F,[1]R4!$E:$E)</f>
        <v>AMR - BAKIM ARABASI K. - FORD - GÜRBÜZ (2)</v>
      </c>
      <c r="G317" s="34" t="s">
        <v>13</v>
      </c>
      <c r="H317" s="16" t="s">
        <v>14</v>
      </c>
      <c r="I317" s="36" t="s">
        <v>15</v>
      </c>
      <c r="J317" s="11"/>
      <c r="K317" s="37">
        <v>45383</v>
      </c>
      <c r="L317" s="20"/>
      <c r="M317" s="22">
        <v>87411</v>
      </c>
      <c r="N317" s="13">
        <v>1</v>
      </c>
      <c r="O317" s="20" t="s">
        <v>139</v>
      </c>
      <c r="P317" s="10" t="s">
        <v>146</v>
      </c>
      <c r="Q317" s="10" t="s">
        <v>150</v>
      </c>
      <c r="R317" s="10" t="s">
        <v>145</v>
      </c>
      <c r="S317" s="10">
        <v>0</v>
      </c>
      <c r="T317" s="10"/>
      <c r="U317" s="10"/>
      <c r="V317" s="12">
        <f>+_xlfn.XLOOKUP(X317,'[2]MAK-List'!$B:$B,'[2]MAK-List'!$C:$C)</f>
        <v>1</v>
      </c>
      <c r="W317" s="10">
        <v>5</v>
      </c>
      <c r="X317" t="str">
        <f>+B317&amp;"-"&amp;C317&amp;"-"&amp;D317&amp;"-"&amp;E317</f>
        <v>11-MK-27-10-1008</v>
      </c>
    </row>
    <row r="318" spans="1:24" ht="16">
      <c r="A318" s="15" t="s">
        <v>163</v>
      </c>
      <c r="B318" s="16" t="s">
        <v>115</v>
      </c>
      <c r="C318" s="30" t="s">
        <v>42</v>
      </c>
      <c r="D318" s="15" t="s">
        <v>10</v>
      </c>
      <c r="E318" s="15" t="s">
        <v>51</v>
      </c>
      <c r="F318" s="14" t="str">
        <f>+_xlfn.XLOOKUP(X318,[1]R4!$F:$F,[1]R4!$E:$E)</f>
        <v>AMR - BAKIM ARABASI K. - IVECO - GÜRBÜZ (1)</v>
      </c>
      <c r="G318" s="34" t="s">
        <v>13</v>
      </c>
      <c r="H318" s="16" t="s">
        <v>14</v>
      </c>
      <c r="I318" s="36" t="s">
        <v>15</v>
      </c>
      <c r="J318" s="11"/>
      <c r="K318" s="37">
        <v>45536</v>
      </c>
      <c r="L318" s="20"/>
      <c r="M318" s="22">
        <v>147445</v>
      </c>
      <c r="N318" s="13">
        <v>1</v>
      </c>
      <c r="O318" s="20" t="s">
        <v>139</v>
      </c>
      <c r="P318" s="10" t="s">
        <v>146</v>
      </c>
      <c r="Q318" s="10" t="s">
        <v>150</v>
      </c>
      <c r="R318" s="10" t="s">
        <v>145</v>
      </c>
      <c r="S318" s="10">
        <v>0</v>
      </c>
      <c r="T318" s="10"/>
      <c r="U318" s="10"/>
      <c r="V318" s="12">
        <f>+_xlfn.XLOOKUP(X318,'[2]MAK-List'!$B:$B,'[2]MAK-List'!$C:$C)</f>
        <v>5</v>
      </c>
      <c r="W318" s="10">
        <v>5</v>
      </c>
      <c r="X318" t="str">
        <f>+B318&amp;"-"&amp;C318&amp;"-"&amp;D318&amp;"-"&amp;E318</f>
        <v>11-MK-27-10-1009</v>
      </c>
    </row>
    <row r="319" spans="1:24" ht="16">
      <c r="A319" s="15" t="s">
        <v>163</v>
      </c>
      <c r="B319" s="16" t="s">
        <v>115</v>
      </c>
      <c r="C319" s="30" t="s">
        <v>42</v>
      </c>
      <c r="D319" s="15" t="s">
        <v>10</v>
      </c>
      <c r="E319" s="15" t="s">
        <v>52</v>
      </c>
      <c r="F319" s="14" t="str">
        <f>+_xlfn.XLOOKUP(X319,[1]R4!$F:$F,[1]R4!$E:$E)</f>
        <v>AMR - BAKIM ARABASI K. - IVECO - GÜRBÜZ (2)</v>
      </c>
      <c r="G319" s="34" t="s">
        <v>13</v>
      </c>
      <c r="H319" s="16" t="s">
        <v>14</v>
      </c>
      <c r="I319" s="36" t="s">
        <v>15</v>
      </c>
      <c r="J319" s="11"/>
      <c r="K319" s="37">
        <v>45536</v>
      </c>
      <c r="L319" s="20"/>
      <c r="M319" s="22">
        <v>147445</v>
      </c>
      <c r="N319" s="13">
        <v>1</v>
      </c>
      <c r="O319" s="20" t="s">
        <v>139</v>
      </c>
      <c r="P319" s="10" t="s">
        <v>146</v>
      </c>
      <c r="Q319" s="10" t="s">
        <v>150</v>
      </c>
      <c r="R319" s="10" t="s">
        <v>145</v>
      </c>
      <c r="S319" s="10">
        <v>0</v>
      </c>
      <c r="T319" s="10"/>
      <c r="U319" s="10"/>
      <c r="V319" s="12">
        <f>+_xlfn.XLOOKUP(X319,'[2]MAK-List'!$B:$B,'[2]MAK-List'!$C:$C)</f>
        <v>1</v>
      </c>
      <c r="W319" s="10">
        <v>5</v>
      </c>
      <c r="X319" t="str">
        <f>+B319&amp;"-"&amp;C319&amp;"-"&amp;D319&amp;"-"&amp;E319</f>
        <v>11-MK-27-10-1010</v>
      </c>
    </row>
    <row r="320" spans="1:24" ht="16">
      <c r="A320" s="15" t="s">
        <v>163</v>
      </c>
      <c r="B320" s="16" t="s">
        <v>115</v>
      </c>
      <c r="C320" s="30" t="s">
        <v>42</v>
      </c>
      <c r="D320" s="15" t="s">
        <v>10</v>
      </c>
      <c r="E320" s="15" t="s">
        <v>31</v>
      </c>
      <c r="F320" s="14" t="str">
        <f>+_xlfn.XLOOKUP(X320,[1]R4!$F:$F,[1]R4!$E:$E)</f>
        <v>AMR - LASTİK ARACI KAMYONU - FORD - GÜRBÜZ</v>
      </c>
      <c r="G320" s="34" t="s">
        <v>13</v>
      </c>
      <c r="H320" s="16" t="s">
        <v>14</v>
      </c>
      <c r="I320" s="36" t="s">
        <v>15</v>
      </c>
      <c r="J320" s="11"/>
      <c r="K320" s="37">
        <v>45383</v>
      </c>
      <c r="L320" s="20"/>
      <c r="M320" s="22">
        <v>68739</v>
      </c>
      <c r="N320" s="13">
        <v>1</v>
      </c>
      <c r="O320" s="20" t="s">
        <v>139</v>
      </c>
      <c r="P320" s="10" t="s">
        <v>146</v>
      </c>
      <c r="Q320" s="42" t="s">
        <v>150</v>
      </c>
      <c r="R320" s="10" t="s">
        <v>145</v>
      </c>
      <c r="S320" s="10">
        <v>0</v>
      </c>
      <c r="T320" s="10"/>
      <c r="U320" s="10"/>
      <c r="V320" s="12">
        <f>+_xlfn.XLOOKUP(X320,'[2]MAK-List'!$B:$B,'[2]MAK-List'!$C:$C)</f>
        <v>1</v>
      </c>
      <c r="W320" s="10">
        <v>5</v>
      </c>
      <c r="X320" t="str">
        <f>+B320&amp;"-"&amp;C320&amp;"-"&amp;D320&amp;"-"&amp;E320</f>
        <v>11-MK-27-10-1006</v>
      </c>
    </row>
    <row r="321" spans="1:24" ht="16">
      <c r="A321" s="15" t="s">
        <v>163</v>
      </c>
      <c r="B321" s="16" t="s">
        <v>115</v>
      </c>
      <c r="C321" s="30" t="s">
        <v>42</v>
      </c>
      <c r="D321" s="15" t="s">
        <v>10</v>
      </c>
      <c r="E321" s="15" t="s">
        <v>53</v>
      </c>
      <c r="F321" s="14" t="str">
        <f>+_xlfn.XLOOKUP(X321,[1]R4!$F:$F,[1]R4!$E:$E)</f>
        <v>AMR - LASTİK ARACI KAMYONU - IVECO - GÜRBÜZ (1)</v>
      </c>
      <c r="G321" s="34" t="s">
        <v>13</v>
      </c>
      <c r="H321" s="16" t="s">
        <v>14</v>
      </c>
      <c r="I321" s="36" t="s">
        <v>15</v>
      </c>
      <c r="J321" s="11"/>
      <c r="K321" s="37">
        <v>45474</v>
      </c>
      <c r="L321" s="20"/>
      <c r="M321" s="22">
        <v>68739</v>
      </c>
      <c r="N321" s="13">
        <v>1</v>
      </c>
      <c r="O321" s="20" t="s">
        <v>139</v>
      </c>
      <c r="P321" s="10" t="s">
        <v>146</v>
      </c>
      <c r="Q321" s="42" t="s">
        <v>150</v>
      </c>
      <c r="R321" s="10" t="s">
        <v>145</v>
      </c>
      <c r="S321" s="10">
        <v>0</v>
      </c>
      <c r="T321" s="10"/>
      <c r="U321" s="10"/>
      <c r="V321" s="12">
        <f>+_xlfn.XLOOKUP(X321,'[2]MAK-List'!$B:$B,'[2]MAK-List'!$C:$C)</f>
        <v>1</v>
      </c>
      <c r="W321" s="10">
        <v>5</v>
      </c>
      <c r="X321" t="str">
        <f>+B321&amp;"-"&amp;C321&amp;"-"&amp;D321&amp;"-"&amp;E321</f>
        <v>11-MK-27-10-1011</v>
      </c>
    </row>
    <row r="322" spans="1:24" ht="16">
      <c r="A322" s="15" t="s">
        <v>163</v>
      </c>
      <c r="B322" s="16" t="s">
        <v>115</v>
      </c>
      <c r="C322" s="30" t="s">
        <v>42</v>
      </c>
      <c r="D322" s="15" t="s">
        <v>10</v>
      </c>
      <c r="E322" s="15" t="s">
        <v>54</v>
      </c>
      <c r="F322" s="14" t="str">
        <f>+_xlfn.XLOOKUP(X322,[1]R4!$F:$F,[1]R4!$E:$E)</f>
        <v>AMR - LASTİK ARACI KAMYONU - IVECO - GÜRBÜZ (2)</v>
      </c>
      <c r="G322" s="34" t="s">
        <v>13</v>
      </c>
      <c r="H322" s="16" t="s">
        <v>14</v>
      </c>
      <c r="I322" s="36" t="s">
        <v>15</v>
      </c>
      <c r="J322" s="11"/>
      <c r="K322" s="37">
        <v>45597</v>
      </c>
      <c r="L322" s="20"/>
      <c r="M322" s="22">
        <v>68739</v>
      </c>
      <c r="N322" s="13">
        <v>1</v>
      </c>
      <c r="O322" s="20" t="s">
        <v>139</v>
      </c>
      <c r="P322" s="10" t="s">
        <v>146</v>
      </c>
      <c r="Q322" s="42" t="s">
        <v>150</v>
      </c>
      <c r="R322" s="10" t="s">
        <v>145</v>
      </c>
      <c r="S322" s="10">
        <v>0</v>
      </c>
      <c r="T322" s="10"/>
      <c r="U322" s="10"/>
      <c r="V322" s="12">
        <f>+_xlfn.XLOOKUP(X322,'[2]MAK-List'!$B:$B,'[2]MAK-List'!$C:$C)</f>
        <v>2</v>
      </c>
      <c r="W322" s="10">
        <v>5</v>
      </c>
      <c r="X322" t="str">
        <f>+B322&amp;"-"&amp;C322&amp;"-"&amp;D322&amp;"-"&amp;E322</f>
        <v>11-MK-27-10-1012</v>
      </c>
    </row>
    <row r="323" spans="1:24" ht="16">
      <c r="A323" s="15" t="s">
        <v>163</v>
      </c>
      <c r="B323" s="16" t="s">
        <v>115</v>
      </c>
      <c r="C323" s="30" t="s">
        <v>43</v>
      </c>
      <c r="D323" s="15" t="s">
        <v>10</v>
      </c>
      <c r="E323" s="15" t="s">
        <v>12</v>
      </c>
      <c r="F323" s="14" t="str">
        <f>+_xlfn.XLOOKUP(X323,[1]R4!$F:$F,[1]R4!$E:$E)</f>
        <v>AMR - TIR - ÇEKİCİ - 4×2 - MAN (1)</v>
      </c>
      <c r="G323" s="34" t="s">
        <v>13</v>
      </c>
      <c r="H323" s="16" t="s">
        <v>14</v>
      </c>
      <c r="I323" s="36" t="s">
        <v>15</v>
      </c>
      <c r="J323" s="11"/>
      <c r="K323" s="37">
        <v>45261</v>
      </c>
      <c r="L323" s="20"/>
      <c r="M323" s="22">
        <v>125000</v>
      </c>
      <c r="N323" s="13">
        <v>1</v>
      </c>
      <c r="O323" s="20" t="s">
        <v>139</v>
      </c>
      <c r="P323" s="10" t="s">
        <v>146</v>
      </c>
      <c r="Q323" s="10" t="s">
        <v>74</v>
      </c>
      <c r="R323" s="10" t="s">
        <v>145</v>
      </c>
      <c r="S323" s="10">
        <v>0</v>
      </c>
      <c r="T323" s="10"/>
      <c r="U323" s="10"/>
      <c r="V323" s="12">
        <f>+_xlfn.XLOOKUP(X323,'[2]MAK-List'!$B:$B,'[2]MAK-List'!$C:$C)</f>
        <v>1</v>
      </c>
      <c r="W323" s="10">
        <v>5</v>
      </c>
      <c r="X323" t="str">
        <f>+B323&amp;"-"&amp;C323&amp;"-"&amp;D323&amp;"-"&amp;E323</f>
        <v>11-MK-28-10-1001</v>
      </c>
    </row>
    <row r="324" spans="1:24" ht="16">
      <c r="A324" s="15" t="s">
        <v>163</v>
      </c>
      <c r="B324" s="16" t="s">
        <v>115</v>
      </c>
      <c r="C324" s="30" t="s">
        <v>43</v>
      </c>
      <c r="D324" s="15" t="s">
        <v>10</v>
      </c>
      <c r="E324" s="15" t="s">
        <v>16</v>
      </c>
      <c r="F324" s="14" t="str">
        <f>+_xlfn.XLOOKUP(X324,[1]R4!$F:$F,[1]R4!$E:$E)</f>
        <v>AMR - TIR - ÇEKİCİ - 4×2 - MAN (1)</v>
      </c>
      <c r="G324" s="34" t="s">
        <v>13</v>
      </c>
      <c r="H324" s="16" t="s">
        <v>14</v>
      </c>
      <c r="I324" s="36" t="s">
        <v>141</v>
      </c>
      <c r="J324" s="11"/>
      <c r="K324" s="37">
        <v>45505</v>
      </c>
      <c r="L324" s="20"/>
      <c r="M324" s="22">
        <v>124478</v>
      </c>
      <c r="N324" s="13">
        <v>1</v>
      </c>
      <c r="O324" s="20" t="s">
        <v>139</v>
      </c>
      <c r="P324" s="10" t="s">
        <v>146</v>
      </c>
      <c r="Q324" s="10" t="s">
        <v>74</v>
      </c>
      <c r="R324" s="10" t="s">
        <v>145</v>
      </c>
      <c r="S324" s="10">
        <v>0</v>
      </c>
      <c r="T324" s="10"/>
      <c r="U324" s="10"/>
      <c r="V324" s="12">
        <f>+_xlfn.XLOOKUP(X324,'[2]MAK-List'!$B:$B,'[2]MAK-List'!$C:$C)</f>
        <v>2</v>
      </c>
      <c r="W324" s="10">
        <v>5</v>
      </c>
      <c r="X324" t="str">
        <f>+B324&amp;"-"&amp;C324&amp;"-"&amp;D324&amp;"-"&amp;E324</f>
        <v>11-MK-28-10-1002</v>
      </c>
    </row>
    <row r="325" spans="1:24" ht="16">
      <c r="A325" s="15" t="s">
        <v>163</v>
      </c>
      <c r="B325" s="16" t="s">
        <v>115</v>
      </c>
      <c r="C325" s="30" t="s">
        <v>43</v>
      </c>
      <c r="D325" s="15" t="s">
        <v>10</v>
      </c>
      <c r="E325" s="15" t="s">
        <v>26</v>
      </c>
      <c r="F325" s="14" t="str">
        <f>+_xlfn.XLOOKUP(X325,[1]R4!$F:$F,[1]R4!$E:$E)</f>
        <v>AMR - TIR - ÇEKİCİ - 4×2 - MAN (1)</v>
      </c>
      <c r="G325" s="34" t="s">
        <v>13</v>
      </c>
      <c r="H325" s="16" t="s">
        <v>14</v>
      </c>
      <c r="I325" s="36" t="s">
        <v>141</v>
      </c>
      <c r="J325" s="11"/>
      <c r="K325" s="37">
        <v>45566</v>
      </c>
      <c r="L325" s="20"/>
      <c r="M325" s="22">
        <v>115089</v>
      </c>
      <c r="N325" s="13">
        <v>1</v>
      </c>
      <c r="O325" s="20" t="s">
        <v>139</v>
      </c>
      <c r="P325" s="10" t="s">
        <v>146</v>
      </c>
      <c r="Q325" s="10" t="s">
        <v>74</v>
      </c>
      <c r="R325" s="10" t="s">
        <v>145</v>
      </c>
      <c r="S325" s="10">
        <v>0</v>
      </c>
      <c r="T325" s="10"/>
      <c r="U325" s="10"/>
      <c r="V325" s="12">
        <f>+_xlfn.XLOOKUP(X325,'[2]MAK-List'!$B:$B,'[2]MAK-List'!$C:$C)</f>
        <v>3</v>
      </c>
      <c r="W325" s="10">
        <v>5</v>
      </c>
      <c r="X325" t="str">
        <f>+B325&amp;"-"&amp;C325&amp;"-"&amp;D325&amp;"-"&amp;E325</f>
        <v>11-MK-28-10-1003</v>
      </c>
    </row>
    <row r="326" spans="1:24" ht="16">
      <c r="A326" s="15" t="s">
        <v>163</v>
      </c>
      <c r="B326" s="16" t="s">
        <v>115</v>
      </c>
      <c r="C326" s="30" t="s">
        <v>43</v>
      </c>
      <c r="D326" s="15" t="s">
        <v>10</v>
      </c>
      <c r="E326" s="15" t="s">
        <v>29</v>
      </c>
      <c r="F326" s="14" t="str">
        <f>+_xlfn.XLOOKUP(X326,[1]R4!$F:$F,[1]R4!$E:$E)</f>
        <v>AMR - TIR - ÇEKİCİ - 6×4 - MAN (1)</v>
      </c>
      <c r="G326" s="34" t="s">
        <v>13</v>
      </c>
      <c r="H326" s="16" t="s">
        <v>14</v>
      </c>
      <c r="I326" s="36" t="s">
        <v>15</v>
      </c>
      <c r="J326" s="11"/>
      <c r="K326" s="37">
        <v>45261</v>
      </c>
      <c r="L326" s="20"/>
      <c r="M326" s="22">
        <v>175000</v>
      </c>
      <c r="N326" s="13">
        <v>1</v>
      </c>
      <c r="O326" s="20" t="s">
        <v>139</v>
      </c>
      <c r="P326" s="10" t="s">
        <v>146</v>
      </c>
      <c r="Q326" s="10" t="s">
        <v>74</v>
      </c>
      <c r="R326" s="10" t="s">
        <v>145</v>
      </c>
      <c r="S326" s="10">
        <v>0</v>
      </c>
      <c r="T326" s="10"/>
      <c r="U326" s="10"/>
      <c r="V326" s="12">
        <f>+_xlfn.XLOOKUP(X326,'[2]MAK-List'!$B:$B,'[2]MAK-List'!$C:$C)</f>
        <v>1</v>
      </c>
      <c r="W326" s="10">
        <v>5</v>
      </c>
      <c r="X326" t="str">
        <f>+B326&amp;"-"&amp;C326&amp;"-"&amp;D326&amp;"-"&amp;E326</f>
        <v>11-MK-28-10-1004</v>
      </c>
    </row>
    <row r="327" spans="1:24" ht="16">
      <c r="A327" s="15" t="s">
        <v>163</v>
      </c>
      <c r="B327" s="16" t="s">
        <v>115</v>
      </c>
      <c r="C327" s="30" t="s">
        <v>43</v>
      </c>
      <c r="D327" s="15" t="s">
        <v>10</v>
      </c>
      <c r="E327" s="15" t="s">
        <v>30</v>
      </c>
      <c r="F327" s="14" t="str">
        <f>+_xlfn.XLOOKUP(X327,[1]R4!$F:$F,[1]R4!$E:$E)</f>
        <v>AMR - TIR - ÇEKİCİ - 6×4 - MAN (2)</v>
      </c>
      <c r="G327" s="34" t="s">
        <v>13</v>
      </c>
      <c r="H327" s="16" t="s">
        <v>14</v>
      </c>
      <c r="I327" s="36" t="s">
        <v>141</v>
      </c>
      <c r="J327" s="11"/>
      <c r="K327" s="37">
        <v>45505</v>
      </c>
      <c r="L327" s="20"/>
      <c r="M327" s="22">
        <v>167363</v>
      </c>
      <c r="N327" s="13">
        <v>1</v>
      </c>
      <c r="O327" s="20" t="s">
        <v>139</v>
      </c>
      <c r="P327" s="10" t="s">
        <v>146</v>
      </c>
      <c r="Q327" s="10" t="s">
        <v>74</v>
      </c>
      <c r="R327" s="10" t="s">
        <v>145</v>
      </c>
      <c r="S327" s="10">
        <v>0</v>
      </c>
      <c r="T327" s="10"/>
      <c r="U327" s="10"/>
      <c r="V327" s="12">
        <f>+_xlfn.XLOOKUP(X327,'[2]MAK-List'!$B:$B,'[2]MAK-List'!$C:$C)</f>
        <v>1</v>
      </c>
      <c r="W327" s="10">
        <v>5</v>
      </c>
      <c r="X327" t="str">
        <f>+B327&amp;"-"&amp;C327&amp;"-"&amp;D327&amp;"-"&amp;E327</f>
        <v>11-MK-28-10-1005</v>
      </c>
    </row>
    <row r="328" spans="1:24" ht="16">
      <c r="A328" s="15" t="s">
        <v>163</v>
      </c>
      <c r="B328" s="16" t="s">
        <v>115</v>
      </c>
      <c r="C328" s="30" t="s">
        <v>43</v>
      </c>
      <c r="D328" s="15" t="s">
        <v>10</v>
      </c>
      <c r="E328" s="15" t="s">
        <v>31</v>
      </c>
      <c r="F328" s="14" t="str">
        <f>+_xlfn.XLOOKUP(X328,[1]R4!$F:$F,[1]R4!$E:$E)</f>
        <v>AMR - TIR - ÇEKİCİ - 6×4 - MAN (3)</v>
      </c>
      <c r="G328" s="34" t="s">
        <v>13</v>
      </c>
      <c r="H328" s="16" t="s">
        <v>14</v>
      </c>
      <c r="I328" s="36" t="s">
        <v>141</v>
      </c>
      <c r="J328" s="11"/>
      <c r="K328" s="37">
        <v>45566</v>
      </c>
      <c r="L328" s="20"/>
      <c r="M328" s="22">
        <v>161124</v>
      </c>
      <c r="N328" s="13">
        <v>1</v>
      </c>
      <c r="O328" s="20" t="s">
        <v>139</v>
      </c>
      <c r="P328" s="10" t="s">
        <v>146</v>
      </c>
      <c r="Q328" s="10" t="s">
        <v>74</v>
      </c>
      <c r="R328" s="10" t="s">
        <v>145</v>
      </c>
      <c r="S328" s="10">
        <v>0</v>
      </c>
      <c r="T328" s="10"/>
      <c r="U328" s="10"/>
      <c r="V328" s="12">
        <f>+_xlfn.XLOOKUP(X328,'[2]MAK-List'!$B:$B,'[2]MAK-List'!$C:$C)</f>
        <v>2</v>
      </c>
      <c r="W328" s="10">
        <v>5</v>
      </c>
      <c r="X328" t="str">
        <f>+B328&amp;"-"&amp;C328&amp;"-"&amp;D328&amp;"-"&amp;E328</f>
        <v>11-MK-28-10-1006</v>
      </c>
    </row>
    <row r="329" spans="1:24" ht="16">
      <c r="A329" s="15" t="s">
        <v>163</v>
      </c>
      <c r="B329" s="16" t="s">
        <v>115</v>
      </c>
      <c r="C329" s="30" t="s">
        <v>43</v>
      </c>
      <c r="D329" s="15" t="s">
        <v>10</v>
      </c>
      <c r="E329" s="15" t="s">
        <v>49</v>
      </c>
      <c r="F329" s="14" t="str">
        <f>+_xlfn.XLOOKUP(X329,[1]R4!$F:$F,[1]R4!$E:$E)</f>
        <v>AMR - LOWBED - ÖZDEMİRSAN (1)</v>
      </c>
      <c r="G329" s="34" t="s">
        <v>13</v>
      </c>
      <c r="H329" s="16" t="s">
        <v>14</v>
      </c>
      <c r="I329" s="36" t="s">
        <v>15</v>
      </c>
      <c r="J329" s="11"/>
      <c r="K329" s="37">
        <v>45292</v>
      </c>
      <c r="L329" s="20"/>
      <c r="M329" s="22">
        <v>68750</v>
      </c>
      <c r="N329" s="13">
        <v>1</v>
      </c>
      <c r="O329" s="20" t="s">
        <v>139</v>
      </c>
      <c r="P329" s="10" t="s">
        <v>146</v>
      </c>
      <c r="Q329" s="10"/>
      <c r="R329" s="10" t="s">
        <v>145</v>
      </c>
      <c r="S329" s="10">
        <v>0</v>
      </c>
      <c r="T329" s="10"/>
      <c r="U329" s="10"/>
      <c r="V329" s="12">
        <f>+_xlfn.XLOOKUP(X329,'[2]MAK-List'!$B:$B,'[2]MAK-List'!$C:$C)</f>
        <v>1</v>
      </c>
      <c r="W329" s="10">
        <v>5</v>
      </c>
      <c r="X329" t="str">
        <f>+B329&amp;"-"&amp;C329&amp;"-"&amp;D329&amp;"-"&amp;E329</f>
        <v>11-MK-28-10-1007</v>
      </c>
    </row>
    <row r="330" spans="1:24" ht="16">
      <c r="A330" s="15" t="s">
        <v>163</v>
      </c>
      <c r="B330" s="16" t="s">
        <v>115</v>
      </c>
      <c r="C330" s="15" t="s">
        <v>43</v>
      </c>
      <c r="D330" s="15" t="s">
        <v>10</v>
      </c>
      <c r="E330" s="15" t="s">
        <v>50</v>
      </c>
      <c r="F330" s="14" t="str">
        <f>+_xlfn.XLOOKUP(X330,[1]R4!$F:$F,[1]R4!$E:$E)</f>
        <v>AMR - LOWBED - ÖZDEMİRSAN (2)</v>
      </c>
      <c r="G330" s="24" t="s">
        <v>13</v>
      </c>
      <c r="H330" s="16" t="s">
        <v>14</v>
      </c>
      <c r="I330" s="36" t="s">
        <v>15</v>
      </c>
      <c r="J330" s="11"/>
      <c r="K330" s="37">
        <v>45383</v>
      </c>
      <c r="L330" s="20"/>
      <c r="M330" s="22">
        <v>43290</v>
      </c>
      <c r="N330" s="13">
        <v>1</v>
      </c>
      <c r="O330" s="20" t="s">
        <v>139</v>
      </c>
      <c r="P330" s="10" t="s">
        <v>146</v>
      </c>
      <c r="Q330" s="10"/>
      <c r="R330" s="10" t="s">
        <v>145</v>
      </c>
      <c r="S330" s="10">
        <v>0</v>
      </c>
      <c r="T330" s="10"/>
      <c r="U330" s="10"/>
      <c r="V330" s="12">
        <f>+_xlfn.XLOOKUP(X330,'[2]MAK-List'!$B:$B,'[2]MAK-List'!$C:$C)</f>
        <v>1</v>
      </c>
      <c r="W330" s="10">
        <v>5</v>
      </c>
      <c r="X330" t="str">
        <f>+B330&amp;"-"&amp;C330&amp;"-"&amp;D330&amp;"-"&amp;E330</f>
        <v>11-MK-28-10-1008</v>
      </c>
    </row>
    <row r="331" spans="1:24" ht="16">
      <c r="A331" s="15" t="s">
        <v>163</v>
      </c>
      <c r="B331" s="16" t="s">
        <v>115</v>
      </c>
      <c r="C331" s="15" t="s">
        <v>43</v>
      </c>
      <c r="D331" s="15" t="s">
        <v>10</v>
      </c>
      <c r="E331" s="15" t="s">
        <v>54</v>
      </c>
      <c r="F331" s="14" t="str">
        <f>+_xlfn.XLOOKUP(X331,[1]R4!$F:$F,[1]R4!$E:$E)</f>
        <v>AMR - LOWBED - ÖZDEMİRSAN (3)</v>
      </c>
      <c r="G331" s="24" t="s">
        <v>13</v>
      </c>
      <c r="H331" s="16" t="s">
        <v>14</v>
      </c>
      <c r="I331" s="36" t="s">
        <v>15</v>
      </c>
      <c r="J331" s="11"/>
      <c r="K331" s="37">
        <v>45474</v>
      </c>
      <c r="L331" s="20"/>
      <c r="M331" s="22">
        <v>43290</v>
      </c>
      <c r="N331" s="13">
        <v>1</v>
      </c>
      <c r="O331" s="20" t="s">
        <v>139</v>
      </c>
      <c r="P331" s="10" t="s">
        <v>146</v>
      </c>
      <c r="Q331" s="10"/>
      <c r="R331" s="10" t="s">
        <v>145</v>
      </c>
      <c r="S331" s="10">
        <v>0</v>
      </c>
      <c r="T331" s="10"/>
      <c r="U331" s="10"/>
      <c r="V331" s="12">
        <f>+_xlfn.XLOOKUP(X331,'[2]MAK-List'!$B:$B,'[2]MAK-List'!$C:$C)</f>
        <v>1</v>
      </c>
      <c r="W331" s="10">
        <v>5</v>
      </c>
      <c r="X331" t="str">
        <f>+B331&amp;"-"&amp;C331&amp;"-"&amp;D331&amp;"-"&amp;E331</f>
        <v>11-MK-28-10-1012</v>
      </c>
    </row>
    <row r="332" spans="1:24" ht="16">
      <c r="A332" s="15" t="s">
        <v>163</v>
      </c>
      <c r="B332" s="16" t="s">
        <v>115</v>
      </c>
      <c r="C332" s="15" t="s">
        <v>43</v>
      </c>
      <c r="D332" s="15" t="s">
        <v>10</v>
      </c>
      <c r="E332" s="15" t="s">
        <v>71</v>
      </c>
      <c r="F332" s="14" t="str">
        <f>+_xlfn.XLOOKUP(X332,[1]R4!$F:$F,[1]R4!$E:$E)</f>
        <v>AMR - LOWBED - ÖZDEMİRSAN (4)</v>
      </c>
      <c r="G332" s="24" t="s">
        <v>13</v>
      </c>
      <c r="H332" s="16" t="s">
        <v>14</v>
      </c>
      <c r="I332" s="36" t="s">
        <v>15</v>
      </c>
      <c r="J332" s="11"/>
      <c r="K332" s="37">
        <v>45536</v>
      </c>
      <c r="L332" s="20"/>
      <c r="M332" s="22">
        <v>43290</v>
      </c>
      <c r="N332" s="13">
        <v>1</v>
      </c>
      <c r="O332" s="20" t="s">
        <v>139</v>
      </c>
      <c r="P332" s="10" t="s">
        <v>146</v>
      </c>
      <c r="Q332" s="10"/>
      <c r="R332" s="10" t="s">
        <v>145</v>
      </c>
      <c r="S332" s="10">
        <v>0</v>
      </c>
      <c r="T332" s="10"/>
      <c r="U332" s="10"/>
      <c r="V332" s="12">
        <f>+_xlfn.XLOOKUP(X332,'[2]MAK-List'!$B:$B,'[2]MAK-List'!$C:$C)</f>
        <v>1</v>
      </c>
      <c r="W332" s="10">
        <v>5</v>
      </c>
      <c r="X332" t="str">
        <f>+B332&amp;"-"&amp;C332&amp;"-"&amp;D332&amp;"-"&amp;E332</f>
        <v>11-MK-28-10-1013</v>
      </c>
    </row>
    <row r="333" spans="1:24" ht="16">
      <c r="A333" s="15" t="s">
        <v>163</v>
      </c>
      <c r="B333" s="16" t="s">
        <v>115</v>
      </c>
      <c r="C333" s="15" t="s">
        <v>43</v>
      </c>
      <c r="D333" s="15" t="s">
        <v>10</v>
      </c>
      <c r="E333" s="15" t="s">
        <v>51</v>
      </c>
      <c r="F333" s="14" t="str">
        <f>+_xlfn.XLOOKUP(X333,[1]R4!$F:$F,[1]R4!$E:$E)</f>
        <v>AMR - KASALI DORSE - KOLUMAN (1)</v>
      </c>
      <c r="G333" s="24" t="s">
        <v>13</v>
      </c>
      <c r="H333" s="16" t="s">
        <v>14</v>
      </c>
      <c r="I333" s="36" t="s">
        <v>15</v>
      </c>
      <c r="J333" s="11"/>
      <c r="K333" s="37">
        <v>45292</v>
      </c>
      <c r="L333" s="20"/>
      <c r="M333" s="22">
        <v>25000</v>
      </c>
      <c r="N333" s="13">
        <v>1</v>
      </c>
      <c r="O333" s="20" t="s">
        <v>139</v>
      </c>
      <c r="P333" s="10" t="s">
        <v>146</v>
      </c>
      <c r="Q333" s="10"/>
      <c r="R333" s="10" t="s">
        <v>145</v>
      </c>
      <c r="S333" s="10">
        <v>0</v>
      </c>
      <c r="T333" s="10"/>
      <c r="U333" s="10"/>
      <c r="V333" s="12">
        <f>+_xlfn.XLOOKUP(X333,'[2]MAK-List'!$B:$B,'[2]MAK-List'!$C:$C)</f>
        <v>1</v>
      </c>
      <c r="W333" s="10">
        <v>5</v>
      </c>
      <c r="X333" t="str">
        <f>+B333&amp;"-"&amp;C333&amp;"-"&amp;D333&amp;"-"&amp;E333</f>
        <v>11-MK-28-10-1009</v>
      </c>
    </row>
    <row r="334" spans="1:24" ht="16">
      <c r="A334" s="15" t="s">
        <v>163</v>
      </c>
      <c r="B334" s="16" t="s">
        <v>115</v>
      </c>
      <c r="C334" s="15" t="s">
        <v>43</v>
      </c>
      <c r="D334" s="15" t="s">
        <v>10</v>
      </c>
      <c r="E334" s="15" t="s">
        <v>52</v>
      </c>
      <c r="F334" s="14" t="str">
        <f>+_xlfn.XLOOKUP(X334,[1]R4!$F:$F,[1]R4!$E:$E)</f>
        <v>AMR - KASALI DORSE - KOLUMAN (2)</v>
      </c>
      <c r="G334" s="24" t="s">
        <v>13</v>
      </c>
      <c r="H334" s="16" t="s">
        <v>14</v>
      </c>
      <c r="I334" s="36" t="s">
        <v>15</v>
      </c>
      <c r="J334" s="11"/>
      <c r="K334" s="37">
        <v>45536</v>
      </c>
      <c r="L334" s="20"/>
      <c r="M334" s="22">
        <v>25000</v>
      </c>
      <c r="N334" s="13">
        <v>1</v>
      </c>
      <c r="O334" s="20" t="s">
        <v>139</v>
      </c>
      <c r="P334" s="10" t="s">
        <v>146</v>
      </c>
      <c r="Q334" s="10"/>
      <c r="R334" s="10" t="s">
        <v>145</v>
      </c>
      <c r="S334" s="10">
        <v>0</v>
      </c>
      <c r="T334" s="10"/>
      <c r="U334" s="10"/>
      <c r="V334" s="12">
        <f>+_xlfn.XLOOKUP(X334,'[2]MAK-List'!$B:$B,'[2]MAK-List'!$C:$C)</f>
        <v>2</v>
      </c>
      <c r="W334" s="10">
        <v>5</v>
      </c>
      <c r="X334" t="str">
        <f>+B334&amp;"-"&amp;C334&amp;"-"&amp;D334&amp;"-"&amp;E334</f>
        <v>11-MK-28-10-1010</v>
      </c>
    </row>
    <row r="335" spans="1:24" ht="16">
      <c r="A335" s="15" t="s">
        <v>163</v>
      </c>
      <c r="B335" s="16" t="s">
        <v>115</v>
      </c>
      <c r="C335" s="15" t="s">
        <v>43</v>
      </c>
      <c r="D335" s="15" t="s">
        <v>10</v>
      </c>
      <c r="E335" s="15" t="s">
        <v>53</v>
      </c>
      <c r="F335" s="14" t="str">
        <f>+_xlfn.XLOOKUP(X335,[1]R4!$F:$F,[1]R4!$E:$E)</f>
        <v>AMR - KASALI DORSE - KOLUMAN (3)</v>
      </c>
      <c r="G335" s="24" t="s">
        <v>13</v>
      </c>
      <c r="H335" s="16" t="s">
        <v>14</v>
      </c>
      <c r="I335" s="36" t="s">
        <v>15</v>
      </c>
      <c r="J335" s="11"/>
      <c r="K335" s="37">
        <v>45597</v>
      </c>
      <c r="L335" s="20"/>
      <c r="M335" s="22">
        <v>25000</v>
      </c>
      <c r="N335" s="13">
        <v>1</v>
      </c>
      <c r="O335" s="20" t="s">
        <v>139</v>
      </c>
      <c r="P335" s="10" t="s">
        <v>146</v>
      </c>
      <c r="Q335" s="10"/>
      <c r="R335" s="10" t="s">
        <v>145</v>
      </c>
      <c r="S335" s="10">
        <v>0</v>
      </c>
      <c r="T335" s="10"/>
      <c r="U335" s="10"/>
      <c r="V335" s="12">
        <f>+_xlfn.XLOOKUP(X335,'[2]MAK-List'!$B:$B,'[2]MAK-List'!$C:$C)</f>
        <v>2</v>
      </c>
      <c r="W335" s="10">
        <v>5</v>
      </c>
      <c r="X335" t="str">
        <f>+B335&amp;"-"&amp;C335&amp;"-"&amp;D335&amp;"-"&amp;E335</f>
        <v>11-MK-28-10-1011</v>
      </c>
    </row>
    <row r="336" spans="1:24" ht="16">
      <c r="A336" s="15" t="s">
        <v>163</v>
      </c>
      <c r="B336" s="16" t="s">
        <v>115</v>
      </c>
      <c r="C336" s="15" t="s">
        <v>55</v>
      </c>
      <c r="D336" s="15" t="s">
        <v>10</v>
      </c>
      <c r="E336" s="15" t="s">
        <v>12</v>
      </c>
      <c r="F336" s="14" t="str">
        <f>+_xlfn.XLOOKUP(X336,[1]R4!$F:$F,[1]R4!$E:$E)</f>
        <v>AMR - KAMYONÜSTÜ JENERATÖR - 650 KVA - KAMYON - MAN</v>
      </c>
      <c r="G336" s="24" t="s">
        <v>13</v>
      </c>
      <c r="H336" s="16" t="s">
        <v>14</v>
      </c>
      <c r="I336" s="36" t="s">
        <v>15</v>
      </c>
      <c r="J336" s="11"/>
      <c r="K336" s="37">
        <v>45292</v>
      </c>
      <c r="L336" s="10"/>
      <c r="M336" s="22">
        <v>154800</v>
      </c>
      <c r="N336" s="13">
        <v>1</v>
      </c>
      <c r="O336" s="20" t="s">
        <v>147</v>
      </c>
      <c r="P336" s="10" t="s">
        <v>146</v>
      </c>
      <c r="Q336" s="10" t="s">
        <v>136</v>
      </c>
      <c r="R336" s="10" t="s">
        <v>19</v>
      </c>
      <c r="S336" s="10">
        <v>1</v>
      </c>
      <c r="T336" s="10"/>
      <c r="U336" s="10"/>
      <c r="V336" s="12"/>
      <c r="W336" s="10"/>
      <c r="X336" t="str">
        <f>+B336&amp;"-"&amp;C336&amp;"-"&amp;D336&amp;"-"&amp;E336</f>
        <v>11-MK-40-10-1001</v>
      </c>
    </row>
    <row r="337" spans="1:24" ht="16">
      <c r="A337" s="15" t="s">
        <v>163</v>
      </c>
      <c r="B337" s="16" t="s">
        <v>115</v>
      </c>
      <c r="C337" s="15" t="s">
        <v>55</v>
      </c>
      <c r="D337" s="15" t="s">
        <v>10</v>
      </c>
      <c r="E337" s="15" t="s">
        <v>16</v>
      </c>
      <c r="F337" s="14" t="str">
        <f>+_xlfn.XLOOKUP(X337,[1]R4!$F:$F,[1]R4!$E:$E)</f>
        <v>AMR - KAMYONÜSTÜ JENERATÖR - 650 KVA - JENERATÖR - CAT</v>
      </c>
      <c r="G337" s="24" t="s">
        <v>13</v>
      </c>
      <c r="H337" s="16" t="s">
        <v>14</v>
      </c>
      <c r="I337" s="36" t="s">
        <v>15</v>
      </c>
      <c r="J337" s="11"/>
      <c r="K337" s="37">
        <v>45292</v>
      </c>
      <c r="L337" s="10"/>
      <c r="M337" s="22">
        <v>103866</v>
      </c>
      <c r="N337" s="13">
        <v>1</v>
      </c>
      <c r="O337" s="20" t="s">
        <v>147</v>
      </c>
      <c r="P337" s="10" t="s">
        <v>146</v>
      </c>
      <c r="Q337" s="10" t="s">
        <v>136</v>
      </c>
      <c r="R337" s="10" t="s">
        <v>19</v>
      </c>
      <c r="S337" s="10">
        <v>1</v>
      </c>
      <c r="T337" s="10"/>
      <c r="U337" s="10"/>
      <c r="V337" s="12"/>
      <c r="W337" s="10"/>
      <c r="X337" t="str">
        <f>+B337&amp;"-"&amp;C337&amp;"-"&amp;D337&amp;"-"&amp;E337</f>
        <v>11-MK-40-10-1002</v>
      </c>
    </row>
    <row r="338" spans="1:24" ht="16">
      <c r="A338" s="15" t="s">
        <v>163</v>
      </c>
      <c r="B338" s="16" t="s">
        <v>115</v>
      </c>
      <c r="C338" s="15" t="s">
        <v>116</v>
      </c>
      <c r="D338" s="15" t="s">
        <v>10</v>
      </c>
      <c r="E338" s="15" t="s">
        <v>12</v>
      </c>
      <c r="F338" s="14" t="str">
        <f>+_xlfn.XLOOKUP(X338,[1]R4!$F:$F,[1]R4!$E:$E)</f>
        <v>AMR - KOMPRESÖR - ELEKTRİKLİ - 13 BAR - INGERSOLL RAND</v>
      </c>
      <c r="G338" s="24" t="s">
        <v>13</v>
      </c>
      <c r="H338" s="16" t="s">
        <v>14</v>
      </c>
      <c r="I338" s="36" t="s">
        <v>15</v>
      </c>
      <c r="J338" s="11"/>
      <c r="K338" s="37">
        <v>45292</v>
      </c>
      <c r="L338" s="10"/>
      <c r="M338" s="22">
        <v>53508</v>
      </c>
      <c r="N338" s="13">
        <v>1</v>
      </c>
      <c r="O338" s="20" t="s">
        <v>147</v>
      </c>
      <c r="P338" s="10" t="s">
        <v>103</v>
      </c>
      <c r="Q338" s="10" t="s">
        <v>136</v>
      </c>
      <c r="R338" s="10" t="s">
        <v>19</v>
      </c>
      <c r="S338" s="10">
        <v>1</v>
      </c>
      <c r="T338" s="10"/>
      <c r="U338" s="10"/>
      <c r="V338" s="12"/>
      <c r="W338" s="10"/>
      <c r="X338" t="str">
        <f>+B338&amp;"-"&amp;C338&amp;"-"&amp;D338&amp;"-"&amp;E338</f>
        <v>11-MK-41-10-1001</v>
      </c>
    </row>
    <row r="339" spans="1:24" ht="16">
      <c r="A339" s="15" t="s">
        <v>163</v>
      </c>
      <c r="B339" s="16" t="s">
        <v>115</v>
      </c>
      <c r="C339" s="15" t="s">
        <v>116</v>
      </c>
      <c r="D339" s="15" t="s">
        <v>10</v>
      </c>
      <c r="E339" s="15" t="s">
        <v>16</v>
      </c>
      <c r="F339" s="14" t="str">
        <f>+_xlfn.XLOOKUP(X339,[1]R4!$F:$F,[1]R4!$E:$E)</f>
        <v>AMR - SEYYAR DİZEL KOMPRESÖR - ATLAS COPCO XAS136</v>
      </c>
      <c r="G339" s="24" t="s">
        <v>13</v>
      </c>
      <c r="H339" s="16" t="s">
        <v>14</v>
      </c>
      <c r="I339" s="36" t="s">
        <v>15</v>
      </c>
      <c r="J339" s="11"/>
      <c r="K339" s="37">
        <v>45292</v>
      </c>
      <c r="L339" s="10"/>
      <c r="M339" s="22">
        <v>38985</v>
      </c>
      <c r="N339" s="13">
        <v>1</v>
      </c>
      <c r="O339" s="20" t="s">
        <v>147</v>
      </c>
      <c r="P339" s="10" t="s">
        <v>146</v>
      </c>
      <c r="Q339" s="10" t="s">
        <v>136</v>
      </c>
      <c r="R339" s="10" t="s">
        <v>19</v>
      </c>
      <c r="S339" s="10">
        <v>0</v>
      </c>
      <c r="T339" s="10"/>
      <c r="U339" s="10"/>
      <c r="V339" s="12"/>
      <c r="W339" s="10"/>
      <c r="X339" t="str">
        <f>+B339&amp;"-"&amp;C339&amp;"-"&amp;D339&amp;"-"&amp;E339</f>
        <v>11-MK-41-10-1002</v>
      </c>
    </row>
    <row r="340" spans="1:24" ht="16">
      <c r="A340" s="15" t="s">
        <v>163</v>
      </c>
      <c r="B340" s="16" t="s">
        <v>115</v>
      </c>
      <c r="C340" s="15" t="s">
        <v>116</v>
      </c>
      <c r="D340" s="15" t="s">
        <v>10</v>
      </c>
      <c r="E340" s="15" t="s">
        <v>26</v>
      </c>
      <c r="F340" s="14" t="str">
        <f>+_xlfn.XLOOKUP(X340,[1]R4!$F:$F,[1]R4!$E:$E)</f>
        <v>AMR - SEYYAR DİZEL KOMPRESÖR - ATLAS COPCO XAS282</v>
      </c>
      <c r="G340" s="24" t="s">
        <v>13</v>
      </c>
      <c r="H340" s="16" t="s">
        <v>14</v>
      </c>
      <c r="I340" s="36" t="s">
        <v>15</v>
      </c>
      <c r="J340" s="11"/>
      <c r="K340" s="37">
        <v>45292</v>
      </c>
      <c r="L340" s="10"/>
      <c r="M340" s="22">
        <v>29600</v>
      </c>
      <c r="N340" s="13">
        <v>1</v>
      </c>
      <c r="O340" s="20" t="s">
        <v>147</v>
      </c>
      <c r="P340" s="10" t="s">
        <v>146</v>
      </c>
      <c r="Q340" s="10" t="s">
        <v>136</v>
      </c>
      <c r="R340" s="10" t="s">
        <v>19</v>
      </c>
      <c r="S340" s="10">
        <v>0</v>
      </c>
      <c r="T340" s="10"/>
      <c r="U340" s="10"/>
      <c r="V340" s="12"/>
      <c r="W340" s="10"/>
      <c r="X340" t="str">
        <f>+B340&amp;"-"&amp;C340&amp;"-"&amp;D340&amp;"-"&amp;E340</f>
        <v>11-MK-41-10-1003</v>
      </c>
    </row>
    <row r="341" spans="1:24" ht="16">
      <c r="A341" s="15" t="s">
        <v>163</v>
      </c>
      <c r="B341" s="16" t="s">
        <v>115</v>
      </c>
      <c r="C341" s="15" t="s">
        <v>117</v>
      </c>
      <c r="D341" s="15" t="s">
        <v>10</v>
      </c>
      <c r="E341" s="15" t="s">
        <v>12</v>
      </c>
      <c r="F341" s="14" t="str">
        <f>+_xlfn.XLOOKUP(X341,[1]R4!$F:$F,[1]R4!$E:$E)</f>
        <v>AMR - HİDROFOR - GRUNDFOS</v>
      </c>
      <c r="G341" s="24" t="s">
        <v>13</v>
      </c>
      <c r="H341" s="16" t="s">
        <v>14</v>
      </c>
      <c r="I341" s="36" t="s">
        <v>15</v>
      </c>
      <c r="J341" s="11"/>
      <c r="K341" s="37">
        <v>45292</v>
      </c>
      <c r="L341" s="10"/>
      <c r="M341" s="22">
        <v>8815</v>
      </c>
      <c r="N341" s="13">
        <v>1</v>
      </c>
      <c r="O341" s="20" t="s">
        <v>147</v>
      </c>
      <c r="P341" s="10"/>
      <c r="Q341" s="10" t="s">
        <v>136</v>
      </c>
      <c r="R341" s="10" t="s">
        <v>19</v>
      </c>
      <c r="S341" s="10">
        <v>0</v>
      </c>
      <c r="T341" s="10"/>
      <c r="U341" s="10"/>
      <c r="V341" s="12"/>
      <c r="W341" s="10"/>
      <c r="X341" t="str">
        <f>+B341&amp;"-"&amp;C341&amp;"-"&amp;D341&amp;"-"&amp;E341</f>
        <v>11-MK-42-10-1001</v>
      </c>
    </row>
    <row r="342" spans="1:24" ht="16">
      <c r="A342" s="15" t="s">
        <v>163</v>
      </c>
      <c r="B342" s="16" t="s">
        <v>115</v>
      </c>
      <c r="C342" s="15" t="s">
        <v>118</v>
      </c>
      <c r="D342" s="15" t="s">
        <v>10</v>
      </c>
      <c r="E342" s="15" t="s">
        <v>12</v>
      </c>
      <c r="F342" s="14" t="str">
        <f>+_xlfn.XLOOKUP(X342,[1]R4!$F:$F,[1]R4!$E:$E)</f>
        <v>AMR - YAKIT TANKI - 50 TON - INGERSOLL RAND</v>
      </c>
      <c r="G342" s="24" t="s">
        <v>13</v>
      </c>
      <c r="H342" s="16" t="s">
        <v>14</v>
      </c>
      <c r="I342" s="36" t="s">
        <v>15</v>
      </c>
      <c r="J342" s="11"/>
      <c r="K342" s="37">
        <v>45292</v>
      </c>
      <c r="L342" s="10"/>
      <c r="M342" s="22">
        <v>8055</v>
      </c>
      <c r="N342" s="13">
        <v>1</v>
      </c>
      <c r="O342" s="20" t="s">
        <v>147</v>
      </c>
      <c r="P342" s="10"/>
      <c r="Q342" s="10" t="s">
        <v>136</v>
      </c>
      <c r="R342" s="10" t="s">
        <v>19</v>
      </c>
      <c r="S342" s="10">
        <v>0</v>
      </c>
      <c r="T342" s="10"/>
      <c r="U342" s="10"/>
      <c r="V342" s="12"/>
      <c r="W342" s="10"/>
      <c r="X342" t="str">
        <f>+B342&amp;"-"&amp;C342&amp;"-"&amp;D342&amp;"-"&amp;E342</f>
        <v>11-MK-43-10-1001</v>
      </c>
    </row>
    <row r="343" spans="1:24" ht="16">
      <c r="A343" s="15" t="s">
        <v>163</v>
      </c>
      <c r="B343" s="16" t="s">
        <v>115</v>
      </c>
      <c r="C343" s="15" t="s">
        <v>119</v>
      </c>
      <c r="D343" s="15" t="s">
        <v>10</v>
      </c>
      <c r="E343" s="15" t="s">
        <v>12</v>
      </c>
      <c r="F343" s="14" t="str">
        <f>+_xlfn.XLOOKUP(X343,[1]R4!$F:$F,[1]R4!$E:$E)</f>
        <v>AMR - HAVA TANKI</v>
      </c>
      <c r="G343" s="24" t="s">
        <v>13</v>
      </c>
      <c r="H343" s="16" t="s">
        <v>14</v>
      </c>
      <c r="I343" s="36" t="s">
        <v>15</v>
      </c>
      <c r="J343" s="11"/>
      <c r="K343" s="37">
        <v>45292</v>
      </c>
      <c r="L343" s="10"/>
      <c r="M343" s="22">
        <v>14385</v>
      </c>
      <c r="N343" s="13">
        <v>1</v>
      </c>
      <c r="O343" s="20" t="s">
        <v>147</v>
      </c>
      <c r="P343" s="10"/>
      <c r="Q343" s="10" t="s">
        <v>136</v>
      </c>
      <c r="R343" s="10" t="s">
        <v>19</v>
      </c>
      <c r="S343" s="10">
        <v>0</v>
      </c>
      <c r="T343" s="10"/>
      <c r="U343" s="10"/>
      <c r="V343" s="12"/>
      <c r="W343" s="10"/>
      <c r="X343" t="str">
        <f>+B343&amp;"-"&amp;C343&amp;"-"&amp;D343&amp;"-"&amp;E343</f>
        <v>11-MK-44-10-1001</v>
      </c>
    </row>
    <row r="344" spans="1:24" ht="16">
      <c r="A344" s="15" t="s">
        <v>163</v>
      </c>
      <c r="B344" s="16" t="s">
        <v>115</v>
      </c>
      <c r="C344" s="15" t="s">
        <v>120</v>
      </c>
      <c r="D344" s="15" t="s">
        <v>10</v>
      </c>
      <c r="E344" s="15" t="s">
        <v>12</v>
      </c>
      <c r="F344" s="14" t="str">
        <f>+_xlfn.XLOOKUP(X344,[1]R4!$F:$F,[1]R4!$E:$E)</f>
        <v>AMR - SU TANKI - 25 TON - DOĞAN TANKER</v>
      </c>
      <c r="G344" s="24" t="s">
        <v>13</v>
      </c>
      <c r="H344" s="16" t="s">
        <v>14</v>
      </c>
      <c r="I344" s="36" t="s">
        <v>15</v>
      </c>
      <c r="J344" s="11"/>
      <c r="K344" s="37">
        <v>45292</v>
      </c>
      <c r="L344" s="10"/>
      <c r="M344" s="22">
        <v>3567</v>
      </c>
      <c r="N344" s="13">
        <v>1</v>
      </c>
      <c r="O344" s="20" t="s">
        <v>147</v>
      </c>
      <c r="P344" s="10"/>
      <c r="Q344" s="10" t="s">
        <v>136</v>
      </c>
      <c r="R344" s="10" t="s">
        <v>19</v>
      </c>
      <c r="S344" s="10">
        <v>0</v>
      </c>
      <c r="T344" s="10"/>
      <c r="U344" s="10"/>
      <c r="V344" s="12"/>
      <c r="W344" s="10"/>
      <c r="X344" t="str">
        <f>+B344&amp;"-"&amp;C344&amp;"-"&amp;D344&amp;"-"&amp;E344</f>
        <v>11-MK-45-10-1001</v>
      </c>
    </row>
    <row r="345" spans="1:24" ht="16">
      <c r="A345" s="15" t="s">
        <v>163</v>
      </c>
      <c r="B345" s="16" t="s">
        <v>115</v>
      </c>
      <c r="C345" s="15" t="s">
        <v>121</v>
      </c>
      <c r="D345" s="15" t="s">
        <v>10</v>
      </c>
      <c r="E345" s="15" t="s">
        <v>12</v>
      </c>
      <c r="F345" s="14" t="str">
        <f>+_xlfn.XLOOKUP(X345,[1]R4!$F:$F,[1]R4!$E:$E)</f>
        <v>AMR - IŞIK KULESİ - JENERATÖRLÜ - ATLAS COPCO</v>
      </c>
      <c r="G345" s="24" t="s">
        <v>13</v>
      </c>
      <c r="H345" s="16" t="s">
        <v>14</v>
      </c>
      <c r="I345" s="36" t="s">
        <v>15</v>
      </c>
      <c r="J345" s="11"/>
      <c r="K345" s="37">
        <v>45292</v>
      </c>
      <c r="L345" s="10"/>
      <c r="M345" s="22">
        <v>8805</v>
      </c>
      <c r="N345" s="13">
        <v>1</v>
      </c>
      <c r="O345" s="20" t="s">
        <v>147</v>
      </c>
      <c r="P345" s="10" t="s">
        <v>146</v>
      </c>
      <c r="Q345" s="10" t="s">
        <v>136</v>
      </c>
      <c r="R345" s="10" t="s">
        <v>19</v>
      </c>
      <c r="S345" s="10">
        <v>1</v>
      </c>
      <c r="T345" s="10"/>
      <c r="U345" s="10"/>
      <c r="V345" s="12"/>
      <c r="W345" s="10"/>
      <c r="X345" t="str">
        <f>+B345&amp;"-"&amp;C345&amp;"-"&amp;D345&amp;"-"&amp;E345</f>
        <v>11-MK-46-10-1001</v>
      </c>
    </row>
    <row r="346" spans="1:24" ht="16">
      <c r="A346" s="15" t="s">
        <v>163</v>
      </c>
      <c r="B346" s="16" t="s">
        <v>115</v>
      </c>
      <c r="C346" s="15" t="s">
        <v>122</v>
      </c>
      <c r="D346" s="15" t="s">
        <v>10</v>
      </c>
      <c r="E346" s="15" t="s">
        <v>12</v>
      </c>
      <c r="F346" s="14" t="str">
        <f>+_xlfn.XLOOKUP(X346,[1]R4!$F:$F,[1]R4!$E:$E)</f>
        <v>AMR - PROFİL BÜKME MAKİNESİ</v>
      </c>
      <c r="G346" s="24" t="s">
        <v>13</v>
      </c>
      <c r="H346" s="16" t="s">
        <v>14</v>
      </c>
      <c r="I346" s="36" t="s">
        <v>15</v>
      </c>
      <c r="J346" s="11"/>
      <c r="K346" s="37">
        <v>45505</v>
      </c>
      <c r="L346" s="10"/>
      <c r="M346" s="22">
        <v>135000</v>
      </c>
      <c r="N346" s="13">
        <v>1</v>
      </c>
      <c r="O346" s="20" t="s">
        <v>147</v>
      </c>
      <c r="P346" s="10" t="s">
        <v>103</v>
      </c>
      <c r="Q346" s="10" t="s">
        <v>136</v>
      </c>
      <c r="R346" s="10" t="s">
        <v>19</v>
      </c>
      <c r="S346" s="10">
        <v>0</v>
      </c>
      <c r="T346" s="10"/>
      <c r="U346" s="10"/>
      <c r="V346" s="12">
        <f>+_xlfn.XLOOKUP(X346,'[2]MAK-List'!$B:$B,'[2]MAK-List'!$C:$C)</f>
        <v>1</v>
      </c>
      <c r="W346" s="10">
        <v>5</v>
      </c>
      <c r="X346" t="str">
        <f>+B346&amp;"-"&amp;C346&amp;"-"&amp;D346&amp;"-"&amp;E346</f>
        <v>11-MK-47-10-1001</v>
      </c>
    </row>
    <row r="347" spans="1:24" ht="16">
      <c r="A347" s="15" t="s">
        <v>163</v>
      </c>
      <c r="B347" s="16" t="s">
        <v>115</v>
      </c>
      <c r="C347" s="15" t="s">
        <v>122</v>
      </c>
      <c r="D347" s="15" t="s">
        <v>11</v>
      </c>
      <c r="E347" s="15" t="s">
        <v>12</v>
      </c>
      <c r="F347" s="14" t="str">
        <f>+_xlfn.XLOOKUP(X347,[1]R4!$F:$F,[1]R4!$E:$E)</f>
        <v>AMR - DEMİR KESME MAKİNESİ / 55 MM - OFMER</v>
      </c>
      <c r="G347" s="24" t="s">
        <v>13</v>
      </c>
      <c r="H347" s="16" t="s">
        <v>14</v>
      </c>
      <c r="I347" s="36" t="s">
        <v>15</v>
      </c>
      <c r="J347" s="11"/>
      <c r="K347" s="37">
        <v>45292</v>
      </c>
      <c r="L347" s="10"/>
      <c r="M347" s="22">
        <v>5314</v>
      </c>
      <c r="N347" s="13">
        <v>1</v>
      </c>
      <c r="O347" s="20" t="s">
        <v>147</v>
      </c>
      <c r="P347" s="10" t="s">
        <v>103</v>
      </c>
      <c r="Q347" s="10" t="s">
        <v>136</v>
      </c>
      <c r="R347" s="10" t="s">
        <v>19</v>
      </c>
      <c r="S347" s="10">
        <v>0</v>
      </c>
      <c r="T347" s="10"/>
      <c r="U347" s="10"/>
      <c r="V347" s="12"/>
      <c r="W347" s="10"/>
      <c r="X347" t="str">
        <f>+B347&amp;"-"&amp;C347&amp;"-"&amp;D347&amp;"-"&amp;E347</f>
        <v>11-MK-47-11-1001</v>
      </c>
    </row>
    <row r="348" spans="1:24" ht="16">
      <c r="A348" s="15" t="s">
        <v>163</v>
      </c>
      <c r="B348" s="16" t="s">
        <v>115</v>
      </c>
      <c r="C348" s="15" t="s">
        <v>122</v>
      </c>
      <c r="D348" s="15" t="s">
        <v>11</v>
      </c>
      <c r="E348" s="15" t="s">
        <v>16</v>
      </c>
      <c r="F348" s="14" t="str">
        <f>+_xlfn.XLOOKUP(X348,[1]R4!$F:$F,[1]R4!$E:$E)</f>
        <v>AMR - DEMİR BÜKME MAKİNESİ / 55 MM - OFMER</v>
      </c>
      <c r="G348" s="24" t="s">
        <v>13</v>
      </c>
      <c r="H348" s="16" t="s">
        <v>14</v>
      </c>
      <c r="I348" s="36" t="s">
        <v>15</v>
      </c>
      <c r="J348" s="11"/>
      <c r="K348" s="37">
        <v>45292</v>
      </c>
      <c r="L348" s="10"/>
      <c r="M348" s="22">
        <v>6283</v>
      </c>
      <c r="N348" s="13">
        <v>1</v>
      </c>
      <c r="O348" s="20" t="s">
        <v>147</v>
      </c>
      <c r="P348" s="10" t="s">
        <v>103</v>
      </c>
      <c r="Q348" s="10" t="s">
        <v>136</v>
      </c>
      <c r="R348" s="10" t="s">
        <v>19</v>
      </c>
      <c r="S348" s="10">
        <v>0</v>
      </c>
      <c r="T348" s="10"/>
      <c r="U348" s="10"/>
      <c r="V348" s="12"/>
      <c r="W348" s="10"/>
      <c r="X348" t="str">
        <f>+B348&amp;"-"&amp;C348&amp;"-"&amp;D348&amp;"-"&amp;E348</f>
        <v>11-MK-47-11-1002</v>
      </c>
    </row>
    <row r="349" spans="1:24" ht="16">
      <c r="A349" s="15" t="s">
        <v>163</v>
      </c>
      <c r="B349" s="16" t="s">
        <v>115</v>
      </c>
      <c r="C349" s="15" t="s">
        <v>122</v>
      </c>
      <c r="D349" s="15" t="s">
        <v>17</v>
      </c>
      <c r="E349" s="15" t="s">
        <v>12</v>
      </c>
      <c r="F349" s="14" t="str">
        <f>+_xlfn.XLOOKUP(X349,[1]R4!$F:$F,[1]R4!$E:$E)</f>
        <v>AMR - TORNA TEZGAHI - 2 METRE - BULON DİŞİ İÇİN - BAOJİ</v>
      </c>
      <c r="G349" s="24" t="s">
        <v>13</v>
      </c>
      <c r="H349" s="16" t="s">
        <v>14</v>
      </c>
      <c r="I349" s="36" t="s">
        <v>15</v>
      </c>
      <c r="J349" s="11"/>
      <c r="K349" s="37">
        <v>45292</v>
      </c>
      <c r="L349" s="10"/>
      <c r="M349" s="22">
        <v>21119</v>
      </c>
      <c r="N349" s="13">
        <v>1</v>
      </c>
      <c r="O349" s="20" t="s">
        <v>147</v>
      </c>
      <c r="P349" s="10" t="s">
        <v>103</v>
      </c>
      <c r="Q349" s="10" t="s">
        <v>136</v>
      </c>
      <c r="R349" s="10" t="s">
        <v>19</v>
      </c>
      <c r="S349" s="10">
        <v>0</v>
      </c>
      <c r="T349" s="10"/>
      <c r="U349" s="10"/>
      <c r="V349" s="12"/>
      <c r="W349" s="10"/>
      <c r="X349" t="str">
        <f>+B349&amp;"-"&amp;C349&amp;"-"&amp;D349&amp;"-"&amp;E349</f>
        <v>11-MK-47-12-1001</v>
      </c>
    </row>
    <row r="350" spans="1:24" ht="16">
      <c r="A350" s="15" t="s">
        <v>163</v>
      </c>
      <c r="B350" s="16" t="s">
        <v>115</v>
      </c>
      <c r="C350" s="15" t="s">
        <v>122</v>
      </c>
      <c r="D350" s="15" t="s">
        <v>17</v>
      </c>
      <c r="E350" s="15" t="s">
        <v>16</v>
      </c>
      <c r="F350" s="14" t="str">
        <f>+_xlfn.XLOOKUP(X350,[1]R4!$F:$F,[1]R4!$E:$E)</f>
        <v>AMR - TORNA TEZGAHI - 3 METRE - ANA ATÖLYE - TRENS</v>
      </c>
      <c r="G350" s="24" t="s">
        <v>13</v>
      </c>
      <c r="H350" s="16" t="s">
        <v>14</v>
      </c>
      <c r="I350" s="36" t="s">
        <v>15</v>
      </c>
      <c r="J350" s="11"/>
      <c r="K350" s="37">
        <v>45292</v>
      </c>
      <c r="L350" s="10"/>
      <c r="M350" s="22">
        <v>37370</v>
      </c>
      <c r="N350" s="13">
        <v>1</v>
      </c>
      <c r="O350" s="20" t="s">
        <v>147</v>
      </c>
      <c r="P350" s="10" t="s">
        <v>103</v>
      </c>
      <c r="Q350" s="10" t="s">
        <v>136</v>
      </c>
      <c r="R350" s="10" t="s">
        <v>19</v>
      </c>
      <c r="S350" s="10">
        <v>0</v>
      </c>
      <c r="T350" s="10"/>
      <c r="U350" s="10"/>
      <c r="V350" s="12"/>
      <c r="W350" s="10"/>
      <c r="X350" t="str">
        <f>+B350&amp;"-"&amp;C350&amp;"-"&amp;D350&amp;"-"&amp;E350</f>
        <v>11-MK-47-12-1002</v>
      </c>
    </row>
    <row r="351" spans="1:24" ht="16">
      <c r="A351" s="15" t="s">
        <v>163</v>
      </c>
      <c r="B351" s="16" t="s">
        <v>115</v>
      </c>
      <c r="C351" s="15" t="s">
        <v>122</v>
      </c>
      <c r="D351" s="15" t="s">
        <v>25</v>
      </c>
      <c r="E351" s="15" t="s">
        <v>12</v>
      </c>
      <c r="F351" s="14" t="str">
        <f>+_xlfn.XLOOKUP(X351,[1]R4!$F:$F,[1]R4!$E:$E)</f>
        <v>AMR - ISIMAK G-35 APAREY</v>
      </c>
      <c r="G351" s="24" t="s">
        <v>13</v>
      </c>
      <c r="H351" s="16" t="s">
        <v>14</v>
      </c>
      <c r="I351" s="36" t="s">
        <v>15</v>
      </c>
      <c r="J351" s="11"/>
      <c r="K351" s="37">
        <v>45292</v>
      </c>
      <c r="L351" s="10"/>
      <c r="M351" s="22">
        <v>1276</v>
      </c>
      <c r="N351" s="13">
        <v>1</v>
      </c>
      <c r="O351" s="20" t="s">
        <v>147</v>
      </c>
      <c r="P351" s="10" t="s">
        <v>146</v>
      </c>
      <c r="Q351" s="10" t="s">
        <v>136</v>
      </c>
      <c r="R351" s="10" t="s">
        <v>19</v>
      </c>
      <c r="S351" s="10">
        <v>0</v>
      </c>
      <c r="T351" s="10"/>
      <c r="U351" s="10"/>
      <c r="V351" s="12"/>
      <c r="W351" s="10"/>
      <c r="X351" t="str">
        <f>+B351&amp;"-"&amp;C351&amp;"-"&amp;D351&amp;"-"&amp;E351</f>
        <v>11-MK-47-13-1001</v>
      </c>
    </row>
    <row r="352" spans="1:24" ht="16">
      <c r="A352" s="15" t="s">
        <v>163</v>
      </c>
      <c r="B352" s="16" t="s">
        <v>115</v>
      </c>
      <c r="C352" s="15" t="s">
        <v>122</v>
      </c>
      <c r="D352" s="15" t="s">
        <v>25</v>
      </c>
      <c r="E352" s="15" t="s">
        <v>16</v>
      </c>
      <c r="F352" s="14" t="str">
        <f>+_xlfn.XLOOKUP(X352,[1]R4!$F:$F,[1]R4!$E:$E)</f>
        <v>AMR - ISIMAK G-55 APAREY</v>
      </c>
      <c r="G352" s="24" t="s">
        <v>13</v>
      </c>
      <c r="H352" s="16" t="s">
        <v>14</v>
      </c>
      <c r="I352" s="36" t="s">
        <v>15</v>
      </c>
      <c r="J352" s="11"/>
      <c r="K352" s="37">
        <v>45292</v>
      </c>
      <c r="L352" s="10"/>
      <c r="M352" s="22">
        <v>1357</v>
      </c>
      <c r="N352" s="13">
        <v>1</v>
      </c>
      <c r="O352" s="20" t="s">
        <v>147</v>
      </c>
      <c r="P352" s="10" t="s">
        <v>146</v>
      </c>
      <c r="Q352" s="10" t="s">
        <v>136</v>
      </c>
      <c r="R352" s="10" t="s">
        <v>19</v>
      </c>
      <c r="S352" s="10">
        <v>0</v>
      </c>
      <c r="T352" s="10"/>
      <c r="U352" s="10"/>
      <c r="V352" s="12"/>
      <c r="W352" s="10"/>
      <c r="X352" t="str">
        <f>+B352&amp;"-"&amp;C352&amp;"-"&amp;D352&amp;"-"&amp;E352</f>
        <v>11-MK-47-13-1002</v>
      </c>
    </row>
    <row r="353" spans="1:24" ht="16">
      <c r="A353" s="15" t="s">
        <v>163</v>
      </c>
      <c r="B353" s="16" t="s">
        <v>115</v>
      </c>
      <c r="C353" s="15" t="s">
        <v>122</v>
      </c>
      <c r="D353" s="15" t="s">
        <v>27</v>
      </c>
      <c r="E353" s="15" t="s">
        <v>12</v>
      </c>
      <c r="F353" s="14" t="str">
        <f>+_xlfn.XLOOKUP(X353,[1]R4!$F:$F,[1]R4!$E:$E)</f>
        <v>AMR - KARCHER YIKAMA JETİ - 250 BAR - KARCHER</v>
      </c>
      <c r="G353" s="24" t="s">
        <v>13</v>
      </c>
      <c r="H353" s="16" t="s">
        <v>14</v>
      </c>
      <c r="I353" s="36" t="s">
        <v>15</v>
      </c>
      <c r="J353" s="11"/>
      <c r="K353" s="37">
        <v>45292</v>
      </c>
      <c r="L353" s="10"/>
      <c r="M353" s="22">
        <v>4830</v>
      </c>
      <c r="N353" s="13">
        <v>1</v>
      </c>
      <c r="O353" s="20" t="s">
        <v>147</v>
      </c>
      <c r="P353" s="10" t="s">
        <v>103</v>
      </c>
      <c r="Q353" s="10" t="s">
        <v>136</v>
      </c>
      <c r="R353" s="10" t="s">
        <v>19</v>
      </c>
      <c r="S353" s="10">
        <v>0</v>
      </c>
      <c r="T353" s="10"/>
      <c r="U353" s="10"/>
      <c r="V353" s="12"/>
      <c r="W353" s="10"/>
      <c r="X353" t="str">
        <f>+B353&amp;"-"&amp;C353&amp;"-"&amp;D353&amp;"-"&amp;E353</f>
        <v>11-MK-47-14-1001</v>
      </c>
    </row>
    <row r="354" spans="1:24" ht="16">
      <c r="A354" s="15" t="s">
        <v>163</v>
      </c>
      <c r="B354" s="16" t="s">
        <v>115</v>
      </c>
      <c r="C354" s="15" t="s">
        <v>122</v>
      </c>
      <c r="D354" s="15" t="s">
        <v>27</v>
      </c>
      <c r="E354" s="15" t="s">
        <v>16</v>
      </c>
      <c r="F354" s="14" t="str">
        <f>+_xlfn.XLOOKUP(X354,[1]R4!$F:$F,[1]R4!$E:$E)</f>
        <v>AMR - KARCHER YIKAMA JETİ - 1000 BAR - KAMAT</v>
      </c>
      <c r="G354" s="24" t="s">
        <v>13</v>
      </c>
      <c r="H354" s="16" t="s">
        <v>14</v>
      </c>
      <c r="I354" s="36" t="s">
        <v>15</v>
      </c>
      <c r="J354" s="11"/>
      <c r="K354" s="37">
        <v>45292</v>
      </c>
      <c r="L354" s="10"/>
      <c r="M354" s="22">
        <v>32755</v>
      </c>
      <c r="N354" s="13">
        <v>1</v>
      </c>
      <c r="O354" s="20" t="s">
        <v>147</v>
      </c>
      <c r="P354" s="10" t="s">
        <v>103</v>
      </c>
      <c r="Q354" s="10" t="s">
        <v>136</v>
      </c>
      <c r="R354" s="10" t="s">
        <v>19</v>
      </c>
      <c r="S354" s="10">
        <v>0</v>
      </c>
      <c r="T354" s="10"/>
      <c r="U354" s="10"/>
      <c r="V354" s="12"/>
      <c r="W354" s="10"/>
      <c r="X354" t="str">
        <f>+B354&amp;"-"&amp;C354&amp;"-"&amp;D354&amp;"-"&amp;E354</f>
        <v>11-MK-47-14-1002</v>
      </c>
    </row>
    <row r="355" spans="1:24" ht="16">
      <c r="A355" s="15" t="s">
        <v>163</v>
      </c>
      <c r="B355" s="16" t="s">
        <v>115</v>
      </c>
      <c r="C355" s="15" t="s">
        <v>122</v>
      </c>
      <c r="D355" s="15" t="s">
        <v>20</v>
      </c>
      <c r="E355" s="15" t="s">
        <v>12</v>
      </c>
      <c r="F355" s="14" t="str">
        <f>+_xlfn.XLOOKUP(X355,[1]R4!$F:$F,[1]R4!$E:$E)</f>
        <v>AMR - SÜTUNLU MATKAP - VDM</v>
      </c>
      <c r="G355" s="24" t="s">
        <v>13</v>
      </c>
      <c r="H355" s="16" t="s">
        <v>14</v>
      </c>
      <c r="I355" s="36" t="s">
        <v>15</v>
      </c>
      <c r="J355" s="11"/>
      <c r="K355" s="37">
        <v>45292</v>
      </c>
      <c r="L355" s="10"/>
      <c r="M355" s="22">
        <v>7211</v>
      </c>
      <c r="N355" s="13">
        <v>1</v>
      </c>
      <c r="O355" s="20" t="s">
        <v>147</v>
      </c>
      <c r="P355" s="10" t="s">
        <v>103</v>
      </c>
      <c r="Q355" s="10" t="s">
        <v>136</v>
      </c>
      <c r="R355" s="10" t="s">
        <v>19</v>
      </c>
      <c r="S355" s="10">
        <v>0</v>
      </c>
      <c r="T355" s="10"/>
      <c r="U355" s="10"/>
      <c r="V355" s="12"/>
      <c r="W355" s="10"/>
      <c r="X355" t="str">
        <f>+B355&amp;"-"&amp;C355&amp;"-"&amp;D355&amp;"-"&amp;E355</f>
        <v>11-MK-47-15-1001</v>
      </c>
    </row>
    <row r="356" spans="1:24" ht="16">
      <c r="A356" s="15" t="s">
        <v>163</v>
      </c>
      <c r="B356" s="16" t="s">
        <v>115</v>
      </c>
      <c r="C356" s="15" t="s">
        <v>122</v>
      </c>
      <c r="D356" s="15" t="s">
        <v>21</v>
      </c>
      <c r="E356" s="15" t="s">
        <v>12</v>
      </c>
      <c r="F356" s="14" t="str">
        <f>+_xlfn.XLOOKUP(X356,[1]R4!$F:$F,[1]R4!$E:$E)</f>
        <v>AMR - ŞERİT TESTERE - DİSPA</v>
      </c>
      <c r="G356" s="24" t="s">
        <v>13</v>
      </c>
      <c r="H356" s="16" t="s">
        <v>14</v>
      </c>
      <c r="I356" s="36" t="s">
        <v>15</v>
      </c>
      <c r="J356" s="11"/>
      <c r="K356" s="37">
        <v>45292</v>
      </c>
      <c r="L356" s="10"/>
      <c r="M356" s="22">
        <v>11477</v>
      </c>
      <c r="N356" s="13">
        <v>1</v>
      </c>
      <c r="O356" s="20" t="s">
        <v>147</v>
      </c>
      <c r="P356" s="10" t="s">
        <v>103</v>
      </c>
      <c r="Q356" s="10" t="s">
        <v>136</v>
      </c>
      <c r="R356" s="10" t="s">
        <v>19</v>
      </c>
      <c r="S356" s="10">
        <v>0</v>
      </c>
      <c r="T356" s="10"/>
      <c r="U356" s="10"/>
      <c r="V356" s="12"/>
      <c r="W356" s="10"/>
      <c r="X356" t="str">
        <f>+B356&amp;"-"&amp;C356&amp;"-"&amp;D356&amp;"-"&amp;E356</f>
        <v>11-MK-47-16-1001</v>
      </c>
    </row>
    <row r="357" spans="1:24" ht="16">
      <c r="A357" s="15" t="s">
        <v>163</v>
      </c>
      <c r="B357" s="16" t="s">
        <v>115</v>
      </c>
      <c r="C357" s="15" t="s">
        <v>122</v>
      </c>
      <c r="D357" s="15" t="s">
        <v>28</v>
      </c>
      <c r="E357" s="15" t="s">
        <v>12</v>
      </c>
      <c r="F357" s="14" t="str">
        <f>+_xlfn.XLOOKUP(X357,[1]R4!$F:$F,[1]R4!$E:$E)</f>
        <v>AMR - 200 TON HİDROLİK PRES</v>
      </c>
      <c r="G357" s="24" t="s">
        <v>13</v>
      </c>
      <c r="H357" s="16" t="s">
        <v>14</v>
      </c>
      <c r="I357" s="36" t="s">
        <v>15</v>
      </c>
      <c r="J357" s="11"/>
      <c r="K357" s="37">
        <v>45292</v>
      </c>
      <c r="L357" s="10"/>
      <c r="M357" s="22">
        <v>20000</v>
      </c>
      <c r="N357" s="13">
        <v>1</v>
      </c>
      <c r="O357" s="20" t="s">
        <v>147</v>
      </c>
      <c r="P357" s="10" t="s">
        <v>103</v>
      </c>
      <c r="Q357" s="10" t="s">
        <v>136</v>
      </c>
      <c r="R357" s="10" t="s">
        <v>19</v>
      </c>
      <c r="S357" s="10">
        <v>0</v>
      </c>
      <c r="T357" s="10"/>
      <c r="U357" s="10"/>
      <c r="V357" s="12"/>
      <c r="W357" s="10"/>
      <c r="X357" t="str">
        <f>+B357&amp;"-"&amp;C357&amp;"-"&amp;D357&amp;"-"&amp;E357</f>
        <v>11-MK-47-17-1001</v>
      </c>
    </row>
    <row r="358" spans="1:24" ht="16">
      <c r="A358" s="15" t="s">
        <v>163</v>
      </c>
      <c r="B358" s="16" t="s">
        <v>115</v>
      </c>
      <c r="C358" s="15" t="s">
        <v>122</v>
      </c>
      <c r="D358" s="15" t="s">
        <v>33</v>
      </c>
      <c r="E358" s="15" t="s">
        <v>12</v>
      </c>
      <c r="F358" s="14" t="str">
        <f>+_xlfn.XLOOKUP(X358,[1]R4!$F:$F,[1]R4!$E:$E)</f>
        <v>AMR - GAZ ALTI KAYNAK MAKİNELERİ</v>
      </c>
      <c r="G358" s="24" t="s">
        <v>13</v>
      </c>
      <c r="H358" s="16" t="s">
        <v>14</v>
      </c>
      <c r="I358" s="36" t="s">
        <v>15</v>
      </c>
      <c r="J358" s="11"/>
      <c r="K358" s="37">
        <v>45292</v>
      </c>
      <c r="L358" s="10"/>
      <c r="M358" s="22">
        <v>10335</v>
      </c>
      <c r="N358" s="13">
        <v>1</v>
      </c>
      <c r="O358" s="20" t="s">
        <v>147</v>
      </c>
      <c r="P358" s="10" t="s">
        <v>103</v>
      </c>
      <c r="Q358" s="10" t="s">
        <v>136</v>
      </c>
      <c r="R358" s="10" t="s">
        <v>19</v>
      </c>
      <c r="S358" s="10">
        <v>0</v>
      </c>
      <c r="T358" s="10"/>
      <c r="U358" s="10"/>
      <c r="V358" s="12"/>
      <c r="W358" s="10"/>
      <c r="X358" t="str">
        <f>+B358&amp;"-"&amp;C358&amp;"-"&amp;D358&amp;"-"&amp;E358</f>
        <v>11-MK-47-18-1001</v>
      </c>
    </row>
    <row r="359" spans="1:24" ht="16">
      <c r="A359" s="15" t="s">
        <v>163</v>
      </c>
      <c r="B359" s="16" t="s">
        <v>115</v>
      </c>
      <c r="C359" s="15" t="s">
        <v>122</v>
      </c>
      <c r="D359" s="15" t="s">
        <v>33</v>
      </c>
      <c r="E359" s="15" t="s">
        <v>16</v>
      </c>
      <c r="F359" s="14" t="str">
        <f>+_xlfn.XLOOKUP(X359,[1]R4!$F:$F,[1]R4!$E:$E)</f>
        <v>AMR - ELEKTRİKLİ KAYNAK MAKİNELERİ</v>
      </c>
      <c r="G359" s="24" t="s">
        <v>13</v>
      </c>
      <c r="H359" s="16" t="s">
        <v>14</v>
      </c>
      <c r="I359" s="36" t="s">
        <v>15</v>
      </c>
      <c r="J359" s="11"/>
      <c r="K359" s="37">
        <v>45292</v>
      </c>
      <c r="L359" s="10"/>
      <c r="M359" s="22">
        <v>3845</v>
      </c>
      <c r="N359" s="13">
        <v>1</v>
      </c>
      <c r="O359" s="20" t="s">
        <v>147</v>
      </c>
      <c r="P359" s="10" t="s">
        <v>103</v>
      </c>
      <c r="Q359" s="10" t="s">
        <v>136</v>
      </c>
      <c r="R359" s="10" t="s">
        <v>19</v>
      </c>
      <c r="S359" s="10">
        <v>0</v>
      </c>
      <c r="T359" s="10"/>
      <c r="U359" s="10"/>
      <c r="V359" s="12"/>
      <c r="W359" s="10"/>
      <c r="X359" t="str">
        <f>+B359&amp;"-"&amp;C359&amp;"-"&amp;D359&amp;"-"&amp;E359</f>
        <v>11-MK-47-18-1002</v>
      </c>
    </row>
    <row r="360" spans="1:24" ht="16">
      <c r="A360" s="15" t="s">
        <v>163</v>
      </c>
      <c r="B360" s="16" t="s">
        <v>115</v>
      </c>
      <c r="C360" s="15" t="s">
        <v>122</v>
      </c>
      <c r="D360" s="15" t="s">
        <v>33</v>
      </c>
      <c r="E360" s="15" t="s">
        <v>26</v>
      </c>
      <c r="F360" s="14" t="str">
        <f>+_xlfn.XLOOKUP(X360,[1]R4!$F:$F,[1]R4!$E:$E)</f>
        <v>AMR - DİZEL KAYNAK MAKİNELERİ</v>
      </c>
      <c r="G360" s="24" t="s">
        <v>13</v>
      </c>
      <c r="H360" s="16" t="s">
        <v>14</v>
      </c>
      <c r="I360" s="36" t="s">
        <v>15</v>
      </c>
      <c r="J360" s="11"/>
      <c r="K360" s="37">
        <v>45292</v>
      </c>
      <c r="L360" s="10"/>
      <c r="M360" s="22">
        <v>24029</v>
      </c>
      <c r="N360" s="13">
        <v>1</v>
      </c>
      <c r="O360" s="20" t="s">
        <v>147</v>
      </c>
      <c r="P360" s="10" t="s">
        <v>103</v>
      </c>
      <c r="Q360" s="10" t="s">
        <v>136</v>
      </c>
      <c r="R360" s="10" t="s">
        <v>19</v>
      </c>
      <c r="S360" s="10">
        <v>0</v>
      </c>
      <c r="T360" s="10"/>
      <c r="U360" s="10"/>
      <c r="V360" s="12"/>
      <c r="W360" s="10"/>
      <c r="X360" t="str">
        <f>+B360&amp;"-"&amp;C360&amp;"-"&amp;D360&amp;"-"&amp;E360</f>
        <v>11-MK-47-18-1003</v>
      </c>
    </row>
    <row r="361" spans="1:24" ht="16">
      <c r="A361" s="15" t="s">
        <v>163</v>
      </c>
      <c r="B361" s="16" t="s">
        <v>115</v>
      </c>
      <c r="C361" s="15" t="s">
        <v>122</v>
      </c>
      <c r="D361" s="15" t="s">
        <v>33</v>
      </c>
      <c r="E361" s="15" t="s">
        <v>29</v>
      </c>
      <c r="F361" s="14" t="str">
        <f>+_xlfn.XLOOKUP(X361,[1]R4!$F:$F,[1]R4!$E:$E)</f>
        <v>AMR - ÇANTA KAYNAK MAKİNELERİ</v>
      </c>
      <c r="G361" s="24" t="s">
        <v>13</v>
      </c>
      <c r="H361" s="16" t="s">
        <v>14</v>
      </c>
      <c r="I361" s="36" t="s">
        <v>15</v>
      </c>
      <c r="J361" s="11"/>
      <c r="K361" s="37">
        <v>45292</v>
      </c>
      <c r="L361" s="10"/>
      <c r="M361" s="22">
        <v>2970</v>
      </c>
      <c r="N361" s="13">
        <v>1</v>
      </c>
      <c r="O361" s="20" t="s">
        <v>147</v>
      </c>
      <c r="P361" s="10" t="s">
        <v>103</v>
      </c>
      <c r="Q361" s="10" t="s">
        <v>136</v>
      </c>
      <c r="R361" s="10" t="s">
        <v>19</v>
      </c>
      <c r="S361" s="10">
        <v>0</v>
      </c>
      <c r="T361" s="10"/>
      <c r="U361" s="10"/>
      <c r="V361" s="12"/>
      <c r="W361" s="10"/>
      <c r="X361" t="str">
        <f>+B361&amp;"-"&amp;C361&amp;"-"&amp;D361&amp;"-"&amp;E361</f>
        <v>11-MK-47-18-1004</v>
      </c>
    </row>
    <row r="362" spans="1:24" ht="16">
      <c r="A362" s="15" t="s">
        <v>163</v>
      </c>
      <c r="B362" s="16" t="s">
        <v>115</v>
      </c>
      <c r="C362" s="15" t="s">
        <v>122</v>
      </c>
      <c r="D362" s="15" t="s">
        <v>34</v>
      </c>
      <c r="E362" s="15" t="s">
        <v>12</v>
      </c>
      <c r="F362" s="14" t="str">
        <f>+_xlfn.XLOOKUP(X362,[1]R4!$F:$F,[1]R4!$E:$E)</f>
        <v>AMR - ELEKTROD KURUTMA FIRINLARI</v>
      </c>
      <c r="G362" s="24" t="s">
        <v>13</v>
      </c>
      <c r="H362" s="16" t="s">
        <v>14</v>
      </c>
      <c r="I362" s="36" t="s">
        <v>15</v>
      </c>
      <c r="J362" s="11"/>
      <c r="K362" s="37">
        <v>45292</v>
      </c>
      <c r="L362" s="10"/>
      <c r="M362" s="22">
        <v>2287</v>
      </c>
      <c r="N362" s="13">
        <v>1</v>
      </c>
      <c r="O362" s="20" t="s">
        <v>147</v>
      </c>
      <c r="P362" s="10" t="s">
        <v>103</v>
      </c>
      <c r="Q362" s="10" t="s">
        <v>136</v>
      </c>
      <c r="R362" s="10" t="s">
        <v>19</v>
      </c>
      <c r="S362" s="10">
        <v>0</v>
      </c>
      <c r="T362" s="10"/>
      <c r="U362" s="10"/>
      <c r="V362" s="12"/>
      <c r="W362" s="10"/>
      <c r="X362" t="str">
        <f>+B362&amp;"-"&amp;C362&amp;"-"&amp;D362&amp;"-"&amp;E362</f>
        <v>11-MK-47-19-1001</v>
      </c>
    </row>
    <row r="363" spans="1:24" ht="16">
      <c r="A363" s="15" t="s">
        <v>163</v>
      </c>
      <c r="B363" s="16" t="s">
        <v>115</v>
      </c>
      <c r="C363" s="15" t="s">
        <v>122</v>
      </c>
      <c r="D363" s="15" t="s">
        <v>34</v>
      </c>
      <c r="E363" s="15" t="s">
        <v>16</v>
      </c>
      <c r="F363" s="14" t="str">
        <f>+_xlfn.XLOOKUP(X363,[1]R4!$F:$F,[1]R4!$E:$E)</f>
        <v>AMR - ELEKTROD TERMOSU</v>
      </c>
      <c r="G363" s="24" t="s">
        <v>13</v>
      </c>
      <c r="H363" s="16" t="s">
        <v>14</v>
      </c>
      <c r="I363" s="36" t="s">
        <v>15</v>
      </c>
      <c r="J363" s="11"/>
      <c r="K363" s="37">
        <v>45292</v>
      </c>
      <c r="L363" s="10"/>
      <c r="M363" s="22">
        <v>258</v>
      </c>
      <c r="N363" s="13">
        <v>1</v>
      </c>
      <c r="O363" s="20" t="s">
        <v>147</v>
      </c>
      <c r="P363" s="10" t="s">
        <v>103</v>
      </c>
      <c r="Q363" s="10" t="s">
        <v>136</v>
      </c>
      <c r="R363" s="10" t="s">
        <v>19</v>
      </c>
      <c r="S363" s="10">
        <v>0</v>
      </c>
      <c r="T363" s="10"/>
      <c r="U363" s="10"/>
      <c r="V363" s="12"/>
      <c r="W363" s="10"/>
      <c r="X363" t="str">
        <f>+B363&amp;"-"&amp;C363&amp;"-"&amp;D363&amp;"-"&amp;E363</f>
        <v>11-MK-47-19-1002</v>
      </c>
    </row>
    <row r="364" spans="1:24" ht="16">
      <c r="A364" s="15" t="s">
        <v>163</v>
      </c>
      <c r="B364" s="16" t="s">
        <v>115</v>
      </c>
      <c r="C364" s="15" t="s">
        <v>122</v>
      </c>
      <c r="D364" s="15" t="s">
        <v>56</v>
      </c>
      <c r="E364" s="15" t="s">
        <v>12</v>
      </c>
      <c r="F364" s="14" t="str">
        <f>+_xlfn.XLOOKUP(X364,[1]R4!$F:$F,[1]R4!$E:$E)</f>
        <v>AMR - LASTİK DEĞİŞTİRME MAKİNESİ - CORGHİ</v>
      </c>
      <c r="G364" s="24" t="s">
        <v>13</v>
      </c>
      <c r="H364" s="16" t="s">
        <v>14</v>
      </c>
      <c r="I364" s="36" t="s">
        <v>15</v>
      </c>
      <c r="J364" s="11"/>
      <c r="K364" s="37">
        <v>45292</v>
      </c>
      <c r="L364" s="10"/>
      <c r="M364" s="22">
        <v>27775</v>
      </c>
      <c r="N364" s="13">
        <v>1</v>
      </c>
      <c r="O364" s="20" t="s">
        <v>147</v>
      </c>
      <c r="P364" s="10" t="s">
        <v>103</v>
      </c>
      <c r="Q364" s="10" t="s">
        <v>136</v>
      </c>
      <c r="R364" s="10" t="s">
        <v>19</v>
      </c>
      <c r="S364" s="10">
        <v>0</v>
      </c>
      <c r="T364" s="10"/>
      <c r="U364" s="10"/>
      <c r="V364" s="12"/>
      <c r="W364" s="10"/>
      <c r="X364" t="str">
        <f>+B364&amp;"-"&amp;C364&amp;"-"&amp;D364&amp;"-"&amp;E364</f>
        <v>11-MK-47-20-1001</v>
      </c>
    </row>
    <row r="365" spans="1:24" ht="16">
      <c r="A365" s="15" t="s">
        <v>163</v>
      </c>
      <c r="B365" s="16" t="s">
        <v>115</v>
      </c>
      <c r="C365" s="15" t="s">
        <v>122</v>
      </c>
      <c r="D365" s="15" t="s">
        <v>35</v>
      </c>
      <c r="E365" s="15" t="s">
        <v>12</v>
      </c>
      <c r="F365" s="14" t="str">
        <f>+_xlfn.XLOOKUP(X365,[1]R4!$F:$F,[1]R4!$E:$E)</f>
        <v>AMR - HORTUM BASMA MAKİNESİ - TEKSAN</v>
      </c>
      <c r="G365" s="24" t="s">
        <v>13</v>
      </c>
      <c r="H365" s="16" t="s">
        <v>14</v>
      </c>
      <c r="I365" s="36" t="s">
        <v>15</v>
      </c>
      <c r="J365" s="11"/>
      <c r="K365" s="37">
        <v>45292</v>
      </c>
      <c r="L365" s="10"/>
      <c r="M365" s="22">
        <v>4908</v>
      </c>
      <c r="N365" s="13">
        <v>1</v>
      </c>
      <c r="O365" s="20" t="s">
        <v>147</v>
      </c>
      <c r="P365" s="10" t="s">
        <v>103</v>
      </c>
      <c r="Q365" s="10" t="s">
        <v>136</v>
      </c>
      <c r="R365" s="10" t="s">
        <v>19</v>
      </c>
      <c r="S365" s="10">
        <v>0</v>
      </c>
      <c r="T365" s="10"/>
      <c r="U365" s="10"/>
      <c r="V365" s="12"/>
      <c r="W365" s="10"/>
      <c r="X365" t="str">
        <f>+B365&amp;"-"&amp;C365&amp;"-"&amp;D365&amp;"-"&amp;E365</f>
        <v>11-MK-47-21-1001</v>
      </c>
    </row>
    <row r="366" spans="1:24" ht="16">
      <c r="A366" s="15" t="s">
        <v>163</v>
      </c>
      <c r="B366" s="16" t="s">
        <v>115</v>
      </c>
      <c r="C366" s="15" t="s">
        <v>122</v>
      </c>
      <c r="D366" s="15" t="s">
        <v>45</v>
      </c>
      <c r="E366" s="15" t="s">
        <v>12</v>
      </c>
      <c r="F366" s="14" t="str">
        <f>+_xlfn.XLOOKUP(X366,[1]R4!$F:$F,[1]R4!$E:$E)</f>
        <v>AMR - ATÖLYE TAVAN VİNCİ - 6,30 TON</v>
      </c>
      <c r="G366" s="24" t="s">
        <v>13</v>
      </c>
      <c r="H366" s="16" t="s">
        <v>14</v>
      </c>
      <c r="I366" s="36" t="s">
        <v>15</v>
      </c>
      <c r="J366" s="11"/>
      <c r="K366" s="37">
        <v>45292</v>
      </c>
      <c r="L366" s="10"/>
      <c r="M366" s="22">
        <v>58611</v>
      </c>
      <c r="N366" s="13">
        <v>1</v>
      </c>
      <c r="O366" s="20" t="s">
        <v>147</v>
      </c>
      <c r="P366" s="10" t="s">
        <v>103</v>
      </c>
      <c r="Q366" s="10" t="s">
        <v>136</v>
      </c>
      <c r="R366" s="10" t="s">
        <v>19</v>
      </c>
      <c r="S366" s="10">
        <v>0</v>
      </c>
      <c r="T366" s="10"/>
      <c r="U366" s="10"/>
      <c r="V366" s="12"/>
      <c r="W366" s="10"/>
      <c r="X366" t="str">
        <f>+B366&amp;"-"&amp;C366&amp;"-"&amp;D366&amp;"-"&amp;E366</f>
        <v>11-MK-47-30-1001</v>
      </c>
    </row>
    <row r="367" spans="1:24" ht="16">
      <c r="A367" s="15" t="s">
        <v>163</v>
      </c>
      <c r="B367" s="16" t="s">
        <v>115</v>
      </c>
      <c r="C367" s="15" t="s">
        <v>122</v>
      </c>
      <c r="D367" s="15" t="s">
        <v>46</v>
      </c>
      <c r="E367" s="15" t="s">
        <v>12</v>
      </c>
      <c r="F367" s="14" t="str">
        <f>+_xlfn.XLOOKUP(X367,[1]R4!$F:$F,[1]R4!$E:$E)</f>
        <v>AMR - ATÖLYE TAKIMLARI</v>
      </c>
      <c r="G367" s="24" t="s">
        <v>13</v>
      </c>
      <c r="H367" s="16" t="s">
        <v>14</v>
      </c>
      <c r="I367" s="36" t="s">
        <v>15</v>
      </c>
      <c r="J367" s="11"/>
      <c r="K367" s="37">
        <v>45292</v>
      </c>
      <c r="L367" s="10"/>
      <c r="M367" s="22">
        <v>291186</v>
      </c>
      <c r="N367" s="13">
        <v>1</v>
      </c>
      <c r="O367" s="20" t="s">
        <v>147</v>
      </c>
      <c r="P367" s="10"/>
      <c r="Q367" s="10" t="s">
        <v>136</v>
      </c>
      <c r="R367" s="10" t="s">
        <v>19</v>
      </c>
      <c r="S367" s="10">
        <v>0</v>
      </c>
      <c r="T367" s="10"/>
      <c r="U367" s="10"/>
      <c r="V367" s="12"/>
      <c r="W367" s="10"/>
      <c r="X367" t="str">
        <f>+B367&amp;"-"&amp;C367&amp;"-"&amp;D367&amp;"-"&amp;E367</f>
        <v>11-MK-47-31-1001</v>
      </c>
    </row>
    <row r="368" spans="1:24" ht="16">
      <c r="A368" s="15" t="s">
        <v>163</v>
      </c>
      <c r="B368" s="16" t="s">
        <v>115</v>
      </c>
      <c r="C368" s="15" t="s">
        <v>123</v>
      </c>
      <c r="D368" s="15" t="s">
        <v>10</v>
      </c>
      <c r="E368" s="15" t="s">
        <v>12</v>
      </c>
      <c r="F368" s="14" t="str">
        <f>+_xlfn.XLOOKUP(X368,[1]R4!$F:$F,[1]R4!$E:$E)</f>
        <v>AMR - TOPOĞRAFİK ÖLÇÜM ALETLERİ</v>
      </c>
      <c r="G368" s="24" t="s">
        <v>13</v>
      </c>
      <c r="H368" s="16" t="s">
        <v>18</v>
      </c>
      <c r="I368" s="36" t="s">
        <v>15</v>
      </c>
      <c r="J368" s="11"/>
      <c r="K368" s="37">
        <v>45292</v>
      </c>
      <c r="L368" s="10"/>
      <c r="M368" s="22">
        <v>1114722</v>
      </c>
      <c r="N368" s="13">
        <v>1</v>
      </c>
      <c r="O368" s="20" t="s">
        <v>147</v>
      </c>
      <c r="P368" s="10"/>
      <c r="Q368" s="10" t="s">
        <v>136</v>
      </c>
      <c r="R368" s="10" t="s">
        <v>19</v>
      </c>
      <c r="S368" s="10">
        <v>0</v>
      </c>
      <c r="T368" s="10"/>
      <c r="U368" s="10"/>
      <c r="V368" s="12"/>
      <c r="W368" s="10"/>
      <c r="X368" t="str">
        <f>+B368&amp;"-"&amp;C368&amp;"-"&amp;D368&amp;"-"&amp;E368</f>
        <v>11-MK-48-10-1001</v>
      </c>
    </row>
    <row r="369" spans="1:24" ht="16">
      <c r="A369" s="15" t="s">
        <v>163</v>
      </c>
      <c r="B369" s="16" t="s">
        <v>115</v>
      </c>
      <c r="C369" s="15" t="s">
        <v>58</v>
      </c>
      <c r="D369" s="15" t="s">
        <v>10</v>
      </c>
      <c r="E369" s="15" t="s">
        <v>12</v>
      </c>
      <c r="F369" s="14" t="str">
        <f>+_xlfn.XLOOKUP(X369,[1]R4!$F:$F,[1]R4!$E:$E)</f>
        <v>AMR - DEMİR SAHASI PORTAL VİNÇLERİ - 6,3 TON - 3 TON</v>
      </c>
      <c r="G369" s="24" t="s">
        <v>13</v>
      </c>
      <c r="H369" s="16" t="s">
        <v>14</v>
      </c>
      <c r="I369" s="36" t="s">
        <v>15</v>
      </c>
      <c r="J369" s="11"/>
      <c r="K369" s="37">
        <v>45292</v>
      </c>
      <c r="L369" s="10"/>
      <c r="M369" s="22">
        <v>119246</v>
      </c>
      <c r="N369" s="13">
        <v>1</v>
      </c>
      <c r="O369" s="20" t="s">
        <v>147</v>
      </c>
      <c r="P369" s="10" t="s">
        <v>103</v>
      </c>
      <c r="Q369" s="10" t="s">
        <v>136</v>
      </c>
      <c r="R369" s="10" t="s">
        <v>19</v>
      </c>
      <c r="S369" s="10">
        <v>0</v>
      </c>
      <c r="T369" s="10"/>
      <c r="U369" s="10"/>
      <c r="V369" s="12"/>
      <c r="W369" s="10"/>
      <c r="X369" t="str">
        <f>+B369&amp;"-"&amp;C369&amp;"-"&amp;D369&amp;"-"&amp;E369</f>
        <v>11-MK-50-10-1001</v>
      </c>
    </row>
    <row r="370" spans="1:24" ht="16">
      <c r="A370" s="15" t="s">
        <v>163</v>
      </c>
      <c r="B370" s="16" t="s">
        <v>115</v>
      </c>
      <c r="C370" s="15" t="s">
        <v>57</v>
      </c>
      <c r="D370" s="15" t="s">
        <v>10</v>
      </c>
      <c r="E370" s="15" t="s">
        <v>12</v>
      </c>
      <c r="F370" s="14" t="str">
        <f>+_xlfn.XLOOKUP(X370,[1]R4!$F:$F,[1]R4!$E:$E)</f>
        <v>AMR - ARAZİ ARACI - DUSTER - 4×4</v>
      </c>
      <c r="G370" s="24" t="s">
        <v>13</v>
      </c>
      <c r="H370" s="16" t="s">
        <v>18</v>
      </c>
      <c r="I370" s="36" t="s">
        <v>15</v>
      </c>
      <c r="J370" s="11"/>
      <c r="K370" s="37">
        <v>45292</v>
      </c>
      <c r="L370" s="10"/>
      <c r="M370" s="22">
        <v>1500000</v>
      </c>
      <c r="N370" s="13">
        <v>1</v>
      </c>
      <c r="O370" s="20" t="s">
        <v>139</v>
      </c>
      <c r="P370" s="10" t="s">
        <v>146</v>
      </c>
      <c r="Q370" s="10" t="s">
        <v>136</v>
      </c>
      <c r="R370" s="10" t="s">
        <v>19</v>
      </c>
      <c r="S370" s="10">
        <v>0</v>
      </c>
      <c r="T370" s="10"/>
      <c r="U370" s="10"/>
      <c r="V370" s="12"/>
      <c r="W370" s="10"/>
      <c r="X370" t="str">
        <f>+B370&amp;"-"&amp;C370&amp;"-"&amp;D370&amp;"-"&amp;E370</f>
        <v>11-MK-70-10-1001</v>
      </c>
    </row>
    <row r="371" spans="1:24" ht="16">
      <c r="A371" s="15" t="s">
        <v>163</v>
      </c>
      <c r="B371" s="16" t="s">
        <v>115</v>
      </c>
      <c r="C371" s="15" t="s">
        <v>57</v>
      </c>
      <c r="D371" s="15" t="s">
        <v>10</v>
      </c>
      <c r="E371" s="15" t="s">
        <v>16</v>
      </c>
      <c r="F371" s="14" t="str">
        <f>+_xlfn.XLOOKUP(X371,[1]R4!$F:$F,[1]R4!$E:$E)</f>
        <v>AMR - ARAZİ ARACI - DUSTER - 4×4 - SATINALMA</v>
      </c>
      <c r="G371" s="24" t="s">
        <v>13</v>
      </c>
      <c r="H371" s="16" t="s">
        <v>18</v>
      </c>
      <c r="I371" s="36" t="s">
        <v>15</v>
      </c>
      <c r="J371" s="11"/>
      <c r="K371" s="37">
        <v>45292</v>
      </c>
      <c r="L371" s="10"/>
      <c r="M371" s="22">
        <v>535000</v>
      </c>
      <c r="N371" s="13">
        <v>1</v>
      </c>
      <c r="O371" s="20" t="s">
        <v>139</v>
      </c>
      <c r="P371" s="10" t="s">
        <v>146</v>
      </c>
      <c r="Q371" s="10" t="s">
        <v>136</v>
      </c>
      <c r="R371" s="10" t="s">
        <v>19</v>
      </c>
      <c r="S371" s="10">
        <v>0</v>
      </c>
      <c r="T371" s="10"/>
      <c r="U371" s="10"/>
      <c r="V371" s="12"/>
      <c r="W371" s="10"/>
      <c r="X371" t="str">
        <f>+B371&amp;"-"&amp;C371&amp;"-"&amp;D371&amp;"-"&amp;E371</f>
        <v>11-MK-70-10-1002</v>
      </c>
    </row>
    <row r="372" spans="1:24" ht="16">
      <c r="A372" s="15" t="s">
        <v>163</v>
      </c>
      <c r="B372" s="16" t="s">
        <v>115</v>
      </c>
      <c r="C372" s="15" t="s">
        <v>57</v>
      </c>
      <c r="D372" s="15" t="s">
        <v>10</v>
      </c>
      <c r="E372" s="15" t="s">
        <v>26</v>
      </c>
      <c r="F372" s="14" t="str">
        <f>+_xlfn.XLOOKUP(X372,[1]R4!$F:$F,[1]R4!$E:$E)</f>
        <v>AMR - ARAZİ ARACI - NİSSAN - 4×4 - SATINALMA</v>
      </c>
      <c r="G372" s="24" t="s">
        <v>13</v>
      </c>
      <c r="H372" s="16" t="s">
        <v>18</v>
      </c>
      <c r="I372" s="36" t="s">
        <v>15</v>
      </c>
      <c r="J372" s="11"/>
      <c r="K372" s="37">
        <v>45292</v>
      </c>
      <c r="L372" s="10"/>
      <c r="M372" s="22">
        <v>1065000</v>
      </c>
      <c r="N372" s="13">
        <v>1</v>
      </c>
      <c r="O372" s="20" t="s">
        <v>139</v>
      </c>
      <c r="P372" s="10" t="s">
        <v>146</v>
      </c>
      <c r="Q372" s="10" t="s">
        <v>136</v>
      </c>
      <c r="R372" s="10" t="s">
        <v>19</v>
      </c>
      <c r="S372" s="10">
        <v>0</v>
      </c>
      <c r="T372" s="10"/>
      <c r="U372" s="10"/>
      <c r="V372" s="12"/>
      <c r="W372" s="10"/>
      <c r="X372" t="str">
        <f>+B372&amp;"-"&amp;C372&amp;"-"&amp;D372&amp;"-"&amp;E372</f>
        <v>11-MK-70-10-1003</v>
      </c>
    </row>
    <row r="373" spans="1:24" ht="16">
      <c r="A373" s="15" t="s">
        <v>163</v>
      </c>
      <c r="B373" s="16" t="s">
        <v>115</v>
      </c>
      <c r="C373" s="15" t="s">
        <v>124</v>
      </c>
      <c r="D373" s="15" t="s">
        <v>10</v>
      </c>
      <c r="E373" s="15" t="s">
        <v>12</v>
      </c>
      <c r="F373" s="14" t="str">
        <f>+_xlfn.XLOOKUP(X373,[1]R4!$F:$F,[1]R4!$E:$E)</f>
        <v>AMR - ARAZİ ARACI - DUSTER - 4×4 - İDARE</v>
      </c>
      <c r="G373" s="24" t="s">
        <v>13</v>
      </c>
      <c r="H373" s="16" t="s">
        <v>18</v>
      </c>
      <c r="I373" s="36" t="s">
        <v>15</v>
      </c>
      <c r="J373" s="11"/>
      <c r="K373" s="37">
        <v>45292</v>
      </c>
      <c r="L373" s="10"/>
      <c r="M373" s="22">
        <v>1750000</v>
      </c>
      <c r="N373" s="13">
        <v>1</v>
      </c>
      <c r="O373" s="20" t="s">
        <v>139</v>
      </c>
      <c r="P373" s="10" t="s">
        <v>146</v>
      </c>
      <c r="Q373" s="10" t="s">
        <v>136</v>
      </c>
      <c r="R373" s="10" t="s">
        <v>19</v>
      </c>
      <c r="S373" s="10">
        <v>0</v>
      </c>
      <c r="T373" s="10"/>
      <c r="U373" s="10"/>
      <c r="V373" s="12"/>
      <c r="W373" s="10"/>
      <c r="X373" t="str">
        <f>+B373&amp;"-"&amp;C373&amp;"-"&amp;D373&amp;"-"&amp;E373</f>
        <v>11-MK-71-10-1001</v>
      </c>
    </row>
    <row r="374" spans="1:24" ht="16">
      <c r="A374" s="15" t="s">
        <v>163</v>
      </c>
      <c r="B374" s="16" t="s">
        <v>115</v>
      </c>
      <c r="C374" s="15" t="s">
        <v>125</v>
      </c>
      <c r="D374" s="15" t="s">
        <v>10</v>
      </c>
      <c r="E374" s="15" t="s">
        <v>12</v>
      </c>
      <c r="F374" s="14" t="str">
        <f>+_xlfn.XLOOKUP(X374,[1]R4!$F:$F,[1]R4!$E:$E)</f>
        <v>AMR - MİNİBÜS</v>
      </c>
      <c r="G374" s="24" t="s">
        <v>13</v>
      </c>
      <c r="H374" s="16" t="s">
        <v>18</v>
      </c>
      <c r="I374" s="36" t="s">
        <v>15</v>
      </c>
      <c r="J374" s="11"/>
      <c r="K374" s="37">
        <v>45292</v>
      </c>
      <c r="L374" s="10"/>
      <c r="M374" s="22">
        <v>2500000</v>
      </c>
      <c r="N374" s="13">
        <v>1</v>
      </c>
      <c r="O374" s="20" t="s">
        <v>139</v>
      </c>
      <c r="P374" s="10" t="s">
        <v>146</v>
      </c>
      <c r="Q374" s="10" t="s">
        <v>136</v>
      </c>
      <c r="R374" s="10" t="s">
        <v>19</v>
      </c>
      <c r="S374" s="10">
        <v>0</v>
      </c>
      <c r="T374" s="10"/>
      <c r="U374" s="10"/>
      <c r="V374" s="12"/>
      <c r="W374" s="10"/>
      <c r="X374" t="str">
        <f>+B374&amp;"-"&amp;C374&amp;"-"&amp;D374&amp;"-"&amp;E374</f>
        <v>11-MK-72-10-1001</v>
      </c>
    </row>
    <row r="375" spans="1:24" ht="16">
      <c r="A375" s="15" t="s">
        <v>163</v>
      </c>
      <c r="B375" s="16" t="s">
        <v>115</v>
      </c>
      <c r="C375" s="15" t="s">
        <v>125</v>
      </c>
      <c r="D375" s="15" t="s">
        <v>10</v>
      </c>
      <c r="E375" s="15" t="s">
        <v>16</v>
      </c>
      <c r="F375" s="14" t="str">
        <f>+_xlfn.XLOOKUP(X375,[1]R4!$F:$F,[1]R4!$E:$E)</f>
        <v>AMR - BİNEK ARAÇ - DOBLO</v>
      </c>
      <c r="G375" s="24" t="s">
        <v>13</v>
      </c>
      <c r="H375" s="16" t="s">
        <v>18</v>
      </c>
      <c r="I375" s="36" t="s">
        <v>15</v>
      </c>
      <c r="J375" s="11"/>
      <c r="K375" s="37">
        <v>45292</v>
      </c>
      <c r="L375" s="10"/>
      <c r="M375" s="22">
        <v>1500000</v>
      </c>
      <c r="N375" s="13">
        <v>1</v>
      </c>
      <c r="O375" s="20" t="s">
        <v>139</v>
      </c>
      <c r="P375" s="10" t="s">
        <v>146</v>
      </c>
      <c r="Q375" s="10" t="s">
        <v>136</v>
      </c>
      <c r="R375" s="10" t="s">
        <v>19</v>
      </c>
      <c r="S375" s="10">
        <v>0</v>
      </c>
      <c r="T375" s="10"/>
      <c r="U375" s="10"/>
      <c r="V375" s="12"/>
      <c r="W375" s="10"/>
      <c r="X375" t="str">
        <f>+B375&amp;"-"&amp;C375&amp;"-"&amp;D375&amp;"-"&amp;E375</f>
        <v>11-MK-72-10-1002</v>
      </c>
    </row>
    <row r="376" spans="1:24" ht="16">
      <c r="A376" s="15" t="s">
        <v>163</v>
      </c>
      <c r="B376" s="16" t="s">
        <v>115</v>
      </c>
      <c r="C376" s="15" t="s">
        <v>125</v>
      </c>
      <c r="D376" s="15" t="s">
        <v>10</v>
      </c>
      <c r="E376" s="15" t="s">
        <v>26</v>
      </c>
      <c r="F376" s="14" t="str">
        <f>+_xlfn.XLOOKUP(X376,[1]R4!$F:$F,[1]R4!$E:$E)</f>
        <v>AMR - BİNEK ARAÇ - EGEA</v>
      </c>
      <c r="G376" s="24" t="s">
        <v>13</v>
      </c>
      <c r="H376" s="16" t="s">
        <v>18</v>
      </c>
      <c r="I376" s="36" t="s">
        <v>15</v>
      </c>
      <c r="J376" s="11"/>
      <c r="K376" s="37">
        <v>45292</v>
      </c>
      <c r="L376" s="10"/>
      <c r="M376" s="22">
        <v>1500000</v>
      </c>
      <c r="N376" s="13">
        <v>1</v>
      </c>
      <c r="O376" s="20" t="s">
        <v>139</v>
      </c>
      <c r="P376" s="10" t="s">
        <v>146</v>
      </c>
      <c r="Q376" s="10" t="s">
        <v>136</v>
      </c>
      <c r="R376" s="10" t="s">
        <v>19</v>
      </c>
      <c r="S376" s="10">
        <v>0</v>
      </c>
      <c r="T376" s="10"/>
      <c r="U376" s="10"/>
      <c r="V376" s="12"/>
      <c r="W376" s="10"/>
      <c r="X376" t="str">
        <f>+B376&amp;"-"&amp;C376&amp;"-"&amp;D376&amp;"-"&amp;E376</f>
        <v>11-MK-72-10-1003</v>
      </c>
    </row>
    <row r="377" spans="1:24" ht="16">
      <c r="A377" s="15" t="s">
        <v>163</v>
      </c>
      <c r="B377" s="16" t="s">
        <v>115</v>
      </c>
      <c r="C377" s="15" t="s">
        <v>126</v>
      </c>
      <c r="D377" s="15" t="s">
        <v>10</v>
      </c>
      <c r="E377" s="15" t="s">
        <v>12</v>
      </c>
      <c r="F377" s="14" t="str">
        <f>+_xlfn.XLOOKUP(X377,[1]R4!$F:$F,[1]R4!$E:$E)</f>
        <v>AMR - PİKAP - 4×4</v>
      </c>
      <c r="G377" s="24" t="s">
        <v>13</v>
      </c>
      <c r="H377" s="16" t="s">
        <v>18</v>
      </c>
      <c r="I377" s="36" t="s">
        <v>15</v>
      </c>
      <c r="J377" s="11"/>
      <c r="K377" s="37">
        <v>45292</v>
      </c>
      <c r="L377" s="10"/>
      <c r="M377" s="22">
        <v>1500000</v>
      </c>
      <c r="N377" s="13">
        <v>1</v>
      </c>
      <c r="O377" s="20" t="s">
        <v>139</v>
      </c>
      <c r="P377" s="10" t="s">
        <v>146</v>
      </c>
      <c r="Q377" s="10" t="s">
        <v>136</v>
      </c>
      <c r="R377" s="10" t="s">
        <v>19</v>
      </c>
      <c r="S377" s="10">
        <v>0</v>
      </c>
      <c r="T377" s="10"/>
      <c r="U377" s="10"/>
      <c r="V377" s="12"/>
      <c r="W377" s="10"/>
      <c r="X377" t="str">
        <f>+B377&amp;"-"&amp;C377&amp;"-"&amp;D377&amp;"-"&amp;E377</f>
        <v>11-MK-73-10-1001</v>
      </c>
    </row>
    <row r="378" spans="1:24" ht="16">
      <c r="A378" s="15" t="s">
        <v>163</v>
      </c>
      <c r="B378" s="16" t="s">
        <v>115</v>
      </c>
      <c r="C378" s="15" t="s">
        <v>127</v>
      </c>
      <c r="D378" s="15" t="s">
        <v>10</v>
      </c>
      <c r="E378" s="15" t="s">
        <v>12</v>
      </c>
      <c r="F378" s="14" t="str">
        <f>+_xlfn.XLOOKUP(X378,[1]R4!$F:$F,[1]R4!$E:$E)</f>
        <v>AMR - PREMİUM BİNEK ARAÇ - 3LT. ÜZERİ - İDARE</v>
      </c>
      <c r="G378" s="24" t="s">
        <v>13</v>
      </c>
      <c r="H378" s="16" t="s">
        <v>18</v>
      </c>
      <c r="I378" s="36" t="s">
        <v>15</v>
      </c>
      <c r="J378" s="11"/>
      <c r="K378" s="37">
        <v>45292</v>
      </c>
      <c r="L378" s="10"/>
      <c r="M378" s="22">
        <v>5000000</v>
      </c>
      <c r="N378" s="13">
        <v>1</v>
      </c>
      <c r="O378" s="20" t="s">
        <v>139</v>
      </c>
      <c r="P378" s="10" t="s">
        <v>146</v>
      </c>
      <c r="Q378" s="10" t="s">
        <v>136</v>
      </c>
      <c r="R378" s="10" t="s">
        <v>19</v>
      </c>
      <c r="S378" s="10">
        <v>0</v>
      </c>
      <c r="T378" s="10"/>
      <c r="U378" s="10"/>
      <c r="V378" s="12"/>
      <c r="W378" s="10"/>
      <c r="X378" t="str">
        <f>+B378&amp;"-"&amp;C378&amp;"-"&amp;D378&amp;"-"&amp;E378</f>
        <v>11-MK-74-10-1001</v>
      </c>
    </row>
    <row r="379" spans="1:24" ht="16">
      <c r="A379" s="15" t="s">
        <v>163</v>
      </c>
      <c r="B379" s="16" t="s">
        <v>115</v>
      </c>
      <c r="C379" s="15" t="s">
        <v>127</v>
      </c>
      <c r="D379" s="15" t="s">
        <v>10</v>
      </c>
      <c r="E379" s="15" t="s">
        <v>16</v>
      </c>
      <c r="F379" s="14" t="str">
        <f>+_xlfn.XLOOKUP(X379,[1]R4!$F:$F,[1]R4!$E:$E)</f>
        <v>AMR - PREMİUM BİNEK ARAÇ - SUPERB</v>
      </c>
      <c r="G379" s="24" t="s">
        <v>13</v>
      </c>
      <c r="H379" s="16" t="s">
        <v>18</v>
      </c>
      <c r="I379" s="36" t="s">
        <v>15</v>
      </c>
      <c r="J379" s="11"/>
      <c r="K379" s="37">
        <v>45292</v>
      </c>
      <c r="L379" s="10"/>
      <c r="M379" s="22">
        <v>1970000</v>
      </c>
      <c r="N379" s="13">
        <v>1</v>
      </c>
      <c r="O379" s="20" t="s">
        <v>139</v>
      </c>
      <c r="P379" s="10" t="s">
        <v>146</v>
      </c>
      <c r="Q379" s="10" t="s">
        <v>136</v>
      </c>
      <c r="R379" s="10" t="s">
        <v>19</v>
      </c>
      <c r="S379" s="10">
        <v>0</v>
      </c>
      <c r="T379" s="10"/>
      <c r="U379" s="10"/>
      <c r="V379" s="12"/>
      <c r="W379" s="10"/>
      <c r="X379" t="str">
        <f>+B379&amp;"-"&amp;C379&amp;"-"&amp;D379&amp;"-"&amp;E379</f>
        <v>11-MK-74-10-1002</v>
      </c>
    </row>
    <row r="380" spans="1:24" ht="16">
      <c r="A380" s="15" t="s">
        <v>163</v>
      </c>
      <c r="B380" s="16" t="s">
        <v>77</v>
      </c>
      <c r="C380" s="29" t="s">
        <v>58</v>
      </c>
      <c r="D380" s="15" t="s">
        <v>10</v>
      </c>
      <c r="E380" s="15" t="s">
        <v>12</v>
      </c>
      <c r="F380" s="14" t="str">
        <f>+_xlfn.XLOOKUP(X380,[1]R4!$F:$F,[1]R4!$E:$E)</f>
        <v>PROJE KOORDİNATÖRÜ</v>
      </c>
      <c r="G380" s="33" t="s">
        <v>62</v>
      </c>
      <c r="H380" s="16" t="s">
        <v>18</v>
      </c>
      <c r="I380" s="48" t="s">
        <v>15</v>
      </c>
      <c r="J380" s="11">
        <v>287500</v>
      </c>
      <c r="K380" s="21">
        <v>45444</v>
      </c>
      <c r="L380" s="20" t="s">
        <v>155</v>
      </c>
      <c r="M380" s="22"/>
      <c r="N380" s="23">
        <v>0</v>
      </c>
      <c r="O380" s="20"/>
      <c r="P380" s="10" t="s">
        <v>136</v>
      </c>
      <c r="Q380" s="10" t="s">
        <v>136</v>
      </c>
      <c r="R380" s="10" t="s">
        <v>136</v>
      </c>
      <c r="S380" s="10">
        <v>0</v>
      </c>
      <c r="T380" s="10"/>
      <c r="U380" s="10"/>
      <c r="V380" s="12"/>
      <c r="W380" s="10"/>
      <c r="X380" t="str">
        <f>+B380&amp;"-"&amp;C380&amp;"-"&amp;D380&amp;"-"&amp;E380</f>
        <v>12-PR-50-10-1001</v>
      </c>
    </row>
    <row r="381" spans="1:24" ht="16">
      <c r="A381" s="15" t="s">
        <v>163</v>
      </c>
      <c r="B381" s="16" t="s">
        <v>77</v>
      </c>
      <c r="C381" s="29" t="s">
        <v>58</v>
      </c>
      <c r="D381" s="15" t="s">
        <v>10</v>
      </c>
      <c r="E381" s="15" t="s">
        <v>16</v>
      </c>
      <c r="F381" s="14" t="str">
        <f>+_xlfn.XLOOKUP(X381,[1]R4!$F:$F,[1]R4!$E:$E)</f>
        <v>PROJE DİREKTÖRÜ</v>
      </c>
      <c r="G381" s="33" t="s">
        <v>62</v>
      </c>
      <c r="H381" s="16" t="s">
        <v>18</v>
      </c>
      <c r="I381" s="48" t="s">
        <v>15</v>
      </c>
      <c r="J381" s="11">
        <v>230000</v>
      </c>
      <c r="K381" s="21">
        <v>45444</v>
      </c>
      <c r="L381" s="20" t="s">
        <v>155</v>
      </c>
      <c r="M381" s="22"/>
      <c r="N381" s="23">
        <v>0</v>
      </c>
      <c r="O381" s="20"/>
      <c r="P381" s="10" t="s">
        <v>136</v>
      </c>
      <c r="Q381" s="10" t="s">
        <v>136</v>
      </c>
      <c r="R381" s="10" t="s">
        <v>136</v>
      </c>
      <c r="S381" s="10">
        <v>0</v>
      </c>
      <c r="T381" s="10"/>
      <c r="U381" s="10"/>
      <c r="V381" s="12"/>
      <c r="W381" s="10"/>
      <c r="X381" t="str">
        <f>+B381&amp;"-"&amp;C381&amp;"-"&amp;D381&amp;"-"&amp;E381</f>
        <v>12-PR-50-10-1002</v>
      </c>
    </row>
    <row r="382" spans="1:24" ht="16">
      <c r="A382" s="15" t="s">
        <v>163</v>
      </c>
      <c r="B382" s="16" t="s">
        <v>77</v>
      </c>
      <c r="C382" s="29" t="s">
        <v>58</v>
      </c>
      <c r="D382" s="15" t="s">
        <v>10</v>
      </c>
      <c r="E382" s="15" t="s">
        <v>26</v>
      </c>
      <c r="F382" s="14" t="str">
        <f>+_xlfn.XLOOKUP(X382,[1]R4!$F:$F,[1]R4!$E:$E)</f>
        <v>PROJE MÜDÜRÜ</v>
      </c>
      <c r="G382" s="33" t="s">
        <v>62</v>
      </c>
      <c r="H382" s="16" t="s">
        <v>18</v>
      </c>
      <c r="I382" s="48" t="s">
        <v>15</v>
      </c>
      <c r="J382" s="11">
        <v>201250</v>
      </c>
      <c r="K382" s="21">
        <v>45444</v>
      </c>
      <c r="L382" s="20" t="s">
        <v>155</v>
      </c>
      <c r="M382" s="22"/>
      <c r="N382" s="23">
        <v>0</v>
      </c>
      <c r="O382" s="20"/>
      <c r="P382" s="10" t="s">
        <v>136</v>
      </c>
      <c r="Q382" s="10" t="s">
        <v>136</v>
      </c>
      <c r="R382" s="10" t="s">
        <v>136</v>
      </c>
      <c r="S382" s="10">
        <v>0</v>
      </c>
      <c r="T382" s="10"/>
      <c r="U382" s="10"/>
      <c r="V382" s="12"/>
      <c r="W382" s="10"/>
      <c r="X382" t="str">
        <f>+B382&amp;"-"&amp;C382&amp;"-"&amp;D382&amp;"-"&amp;E382</f>
        <v>12-PR-50-10-1003</v>
      </c>
    </row>
    <row r="383" spans="1:24" ht="16">
      <c r="A383" s="15" t="s">
        <v>163</v>
      </c>
      <c r="B383" s="16" t="s">
        <v>77</v>
      </c>
      <c r="C383" s="29" t="s">
        <v>58</v>
      </c>
      <c r="D383" s="15" t="s">
        <v>10</v>
      </c>
      <c r="E383" s="15" t="s">
        <v>29</v>
      </c>
      <c r="F383" s="14" t="str">
        <f>+_xlfn.XLOOKUP(X383,[1]R4!$F:$F,[1]R4!$E:$E)</f>
        <v>PROJE MÜDÜRÜ YARDIMCISI</v>
      </c>
      <c r="G383" s="33" t="s">
        <v>62</v>
      </c>
      <c r="H383" s="16" t="s">
        <v>18</v>
      </c>
      <c r="I383" s="48" t="s">
        <v>15</v>
      </c>
      <c r="J383" s="11">
        <v>172500</v>
      </c>
      <c r="K383" s="21">
        <v>45444</v>
      </c>
      <c r="L383" s="20" t="s">
        <v>155</v>
      </c>
      <c r="M383" s="22"/>
      <c r="N383" s="23">
        <v>0</v>
      </c>
      <c r="O383" s="20"/>
      <c r="P383" s="10" t="s">
        <v>136</v>
      </c>
      <c r="Q383" s="10" t="s">
        <v>136</v>
      </c>
      <c r="R383" s="10" t="s">
        <v>136</v>
      </c>
      <c r="S383" s="10">
        <v>0</v>
      </c>
      <c r="T383" s="10"/>
      <c r="U383" s="10"/>
      <c r="V383" s="12"/>
      <c r="W383" s="10"/>
      <c r="X383" t="str">
        <f>+B383&amp;"-"&amp;C383&amp;"-"&amp;D383&amp;"-"&amp;E383</f>
        <v>12-PR-50-10-1004</v>
      </c>
    </row>
    <row r="384" spans="1:24" ht="16">
      <c r="A384" s="15" t="s">
        <v>163</v>
      </c>
      <c r="B384" s="16" t="s">
        <v>77</v>
      </c>
      <c r="C384" s="29" t="s">
        <v>58</v>
      </c>
      <c r="D384" s="15" t="s">
        <v>10</v>
      </c>
      <c r="E384" s="15" t="s">
        <v>30</v>
      </c>
      <c r="F384" s="14" t="str">
        <f>+_xlfn.XLOOKUP(X384,[1]R4!$F:$F,[1]R4!$E:$E)</f>
        <v>MALİ İŞLER DİREKTÖRÜ</v>
      </c>
      <c r="G384" s="33" t="s">
        <v>62</v>
      </c>
      <c r="H384" s="16" t="s">
        <v>18</v>
      </c>
      <c r="I384" s="48" t="s">
        <v>15</v>
      </c>
      <c r="J384" s="11">
        <v>184000</v>
      </c>
      <c r="K384" s="21">
        <v>45444</v>
      </c>
      <c r="L384" s="20" t="s">
        <v>155</v>
      </c>
      <c r="M384" s="22"/>
      <c r="N384" s="23">
        <v>0</v>
      </c>
      <c r="O384" s="20"/>
      <c r="P384" s="10" t="s">
        <v>136</v>
      </c>
      <c r="Q384" s="10" t="s">
        <v>136</v>
      </c>
      <c r="R384" s="10" t="s">
        <v>136</v>
      </c>
      <c r="S384" s="10">
        <v>0</v>
      </c>
      <c r="T384" s="10"/>
      <c r="U384" s="10"/>
      <c r="V384" s="12"/>
      <c r="W384" s="10"/>
      <c r="X384" t="str">
        <f>+B384&amp;"-"&amp;C384&amp;"-"&amp;D384&amp;"-"&amp;E384</f>
        <v>12-PR-50-10-1005</v>
      </c>
    </row>
    <row r="385" spans="1:24" ht="16">
      <c r="A385" s="15" t="s">
        <v>163</v>
      </c>
      <c r="B385" s="16" t="s">
        <v>77</v>
      </c>
      <c r="C385" s="29" t="s">
        <v>78</v>
      </c>
      <c r="D385" s="15" t="s">
        <v>10</v>
      </c>
      <c r="E385" s="15" t="s">
        <v>12</v>
      </c>
      <c r="F385" s="14" t="str">
        <f>+_xlfn.XLOOKUP(X385,[1]R4!$F:$F,[1]R4!$E:$E)</f>
        <v>MERKEZ TEKNİK OFİS MÜDÜRÜ</v>
      </c>
      <c r="G385" s="33" t="s">
        <v>62</v>
      </c>
      <c r="H385" s="16" t="s">
        <v>18</v>
      </c>
      <c r="I385" s="48" t="s">
        <v>15</v>
      </c>
      <c r="J385" s="11">
        <v>143750</v>
      </c>
      <c r="K385" s="21">
        <v>45444</v>
      </c>
      <c r="L385" s="20" t="s">
        <v>155</v>
      </c>
      <c r="M385" s="22"/>
      <c r="N385" s="23">
        <v>0</v>
      </c>
      <c r="O385" s="20"/>
      <c r="P385" s="10" t="s">
        <v>136</v>
      </c>
      <c r="Q385" s="10" t="s">
        <v>136</v>
      </c>
      <c r="R385" s="10" t="s">
        <v>136</v>
      </c>
      <c r="S385" s="10">
        <v>0</v>
      </c>
      <c r="T385" s="10"/>
      <c r="U385" s="10"/>
      <c r="V385" s="12"/>
      <c r="W385" s="10"/>
      <c r="X385" t="str">
        <f>+B385&amp;"-"&amp;C385&amp;"-"&amp;D385&amp;"-"&amp;E385</f>
        <v>12-PR-51-10-1001</v>
      </c>
    </row>
    <row r="386" spans="1:24" ht="16">
      <c r="A386" s="15" t="s">
        <v>163</v>
      </c>
      <c r="B386" s="16" t="s">
        <v>77</v>
      </c>
      <c r="C386" s="29" t="s">
        <v>78</v>
      </c>
      <c r="D386" s="15" t="s">
        <v>10</v>
      </c>
      <c r="E386" s="15" t="s">
        <v>16</v>
      </c>
      <c r="F386" s="14" t="str">
        <f>+_xlfn.XLOOKUP(X386,[1]R4!$F:$F,[1]R4!$E:$E)</f>
        <v>MERKEZ PLANLAMA VE RAPORLAMA MÜH.</v>
      </c>
      <c r="G386" s="33" t="s">
        <v>62</v>
      </c>
      <c r="H386" s="16" t="s">
        <v>18</v>
      </c>
      <c r="I386" s="48" t="s">
        <v>15</v>
      </c>
      <c r="J386" s="11">
        <v>46316.25</v>
      </c>
      <c r="K386" s="21">
        <v>45444</v>
      </c>
      <c r="L386" s="20" t="s">
        <v>155</v>
      </c>
      <c r="M386" s="22"/>
      <c r="N386" s="23">
        <v>0</v>
      </c>
      <c r="O386" s="20"/>
      <c r="P386" s="10" t="s">
        <v>136</v>
      </c>
      <c r="Q386" s="10" t="s">
        <v>136</v>
      </c>
      <c r="R386" s="10" t="s">
        <v>136</v>
      </c>
      <c r="S386" s="10">
        <v>0</v>
      </c>
      <c r="T386" s="10"/>
      <c r="U386" s="10"/>
      <c r="V386" s="12"/>
      <c r="W386" s="10"/>
      <c r="X386" t="str">
        <f>+B386&amp;"-"&amp;C386&amp;"-"&amp;D386&amp;"-"&amp;E386</f>
        <v>12-PR-51-10-1002</v>
      </c>
    </row>
    <row r="387" spans="1:24" ht="16">
      <c r="A387" s="15" t="s">
        <v>163</v>
      </c>
      <c r="B387" s="16" t="s">
        <v>77</v>
      </c>
      <c r="C387" s="29" t="s">
        <v>78</v>
      </c>
      <c r="D387" s="15" t="s">
        <v>10</v>
      </c>
      <c r="E387" s="15" t="s">
        <v>26</v>
      </c>
      <c r="F387" s="14" t="str">
        <f>+_xlfn.XLOOKUP(X387,[1]R4!$F:$F,[1]R4!$E:$E)</f>
        <v>MERKEZ BÜTÇE MALİYET KONTROL ŞEFİ</v>
      </c>
      <c r="G387" s="33" t="s">
        <v>62</v>
      </c>
      <c r="H387" s="16" t="s">
        <v>18</v>
      </c>
      <c r="I387" s="48" t="s">
        <v>15</v>
      </c>
      <c r="J387" s="11">
        <v>115000</v>
      </c>
      <c r="K387" s="21">
        <v>45444</v>
      </c>
      <c r="L387" s="20" t="s">
        <v>155</v>
      </c>
      <c r="M387" s="22"/>
      <c r="N387" s="23">
        <v>0</v>
      </c>
      <c r="O387" s="20"/>
      <c r="P387" s="10" t="s">
        <v>136</v>
      </c>
      <c r="Q387" s="10" t="s">
        <v>136</v>
      </c>
      <c r="R387" s="10" t="s">
        <v>136</v>
      </c>
      <c r="S387" s="10">
        <v>0</v>
      </c>
      <c r="T387" s="10"/>
      <c r="U387" s="10"/>
      <c r="V387" s="12"/>
      <c r="W387" s="10"/>
      <c r="X387" t="str">
        <f>+B387&amp;"-"&amp;C387&amp;"-"&amp;D387&amp;"-"&amp;E387</f>
        <v>12-PR-51-10-1003</v>
      </c>
    </row>
    <row r="388" spans="1:24" ht="16">
      <c r="A388" s="15" t="s">
        <v>163</v>
      </c>
      <c r="B388" s="16" t="s">
        <v>77</v>
      </c>
      <c r="C388" s="29" t="s">
        <v>78</v>
      </c>
      <c r="D388" s="15" t="s">
        <v>10</v>
      </c>
      <c r="E388" s="15" t="s">
        <v>29</v>
      </c>
      <c r="F388" s="14" t="str">
        <f>+_xlfn.XLOOKUP(X388,[1]R4!$F:$F,[1]R4!$E:$E)</f>
        <v>MERKEZ BÜTÇE MALİYET KONTROL MÜHENDİSİ</v>
      </c>
      <c r="G388" s="33" t="s">
        <v>62</v>
      </c>
      <c r="H388" s="16" t="s">
        <v>18</v>
      </c>
      <c r="I388" s="48" t="s">
        <v>15</v>
      </c>
      <c r="J388" s="11">
        <v>57500</v>
      </c>
      <c r="K388" s="21">
        <v>45444</v>
      </c>
      <c r="L388" s="20" t="s">
        <v>155</v>
      </c>
      <c r="M388" s="22"/>
      <c r="N388" s="23">
        <v>0</v>
      </c>
      <c r="O388" s="20"/>
      <c r="P388" s="10" t="s">
        <v>136</v>
      </c>
      <c r="Q388" s="10" t="s">
        <v>136</v>
      </c>
      <c r="R388" s="10" t="s">
        <v>136</v>
      </c>
      <c r="S388" s="10">
        <v>0</v>
      </c>
      <c r="T388" s="10"/>
      <c r="U388" s="10"/>
      <c r="V388" s="12"/>
      <c r="W388" s="10"/>
      <c r="X388" t="str">
        <f>+B388&amp;"-"&amp;C388&amp;"-"&amp;D388&amp;"-"&amp;E388</f>
        <v>12-PR-51-10-1004</v>
      </c>
    </row>
    <row r="389" spans="1:24" ht="16">
      <c r="A389" s="15" t="s">
        <v>163</v>
      </c>
      <c r="B389" s="16" t="s">
        <v>77</v>
      </c>
      <c r="C389" s="29" t="s">
        <v>78</v>
      </c>
      <c r="D389" s="15" t="s">
        <v>10</v>
      </c>
      <c r="E389" s="15" t="s">
        <v>30</v>
      </c>
      <c r="F389" s="14" t="str">
        <f>+_xlfn.XLOOKUP(X389,[1]R4!$F:$F,[1]R4!$E:$E)</f>
        <v>MERKEZ SÖZLEŞME ŞEFİ</v>
      </c>
      <c r="G389" s="33" t="s">
        <v>62</v>
      </c>
      <c r="H389" s="16" t="s">
        <v>18</v>
      </c>
      <c r="I389" s="48" t="s">
        <v>15</v>
      </c>
      <c r="J389" s="11">
        <v>69000</v>
      </c>
      <c r="K389" s="21">
        <v>45444</v>
      </c>
      <c r="L389" s="20" t="s">
        <v>155</v>
      </c>
      <c r="M389" s="22"/>
      <c r="N389" s="23">
        <v>0</v>
      </c>
      <c r="O389" s="20"/>
      <c r="P389" s="10" t="s">
        <v>136</v>
      </c>
      <c r="Q389" s="10" t="s">
        <v>136</v>
      </c>
      <c r="R389" s="10" t="s">
        <v>136</v>
      </c>
      <c r="S389" s="10">
        <v>0</v>
      </c>
      <c r="T389" s="10"/>
      <c r="U389" s="10"/>
      <c r="V389" s="12"/>
      <c r="W389" s="10"/>
      <c r="X389" t="str">
        <f>+B389&amp;"-"&amp;C389&amp;"-"&amp;D389&amp;"-"&amp;E389</f>
        <v>12-PR-51-10-1005</v>
      </c>
    </row>
    <row r="390" spans="1:24" ht="16">
      <c r="A390" s="15" t="s">
        <v>163</v>
      </c>
      <c r="B390" s="16" t="s">
        <v>77</v>
      </c>
      <c r="C390" s="29" t="s">
        <v>78</v>
      </c>
      <c r="D390" s="15" t="s">
        <v>10</v>
      </c>
      <c r="E390" s="15" t="s">
        <v>31</v>
      </c>
      <c r="F390" s="14" t="str">
        <f>+_xlfn.XLOOKUP(X390,[1]R4!$F:$F,[1]R4!$E:$E)</f>
        <v>SAHA TEKNİK OFİS MÜDÜRÜ</v>
      </c>
      <c r="G390" s="33" t="s">
        <v>62</v>
      </c>
      <c r="H390" s="16" t="s">
        <v>18</v>
      </c>
      <c r="I390" s="48" t="s">
        <v>15</v>
      </c>
      <c r="J390" s="11">
        <v>138000</v>
      </c>
      <c r="K390" s="21">
        <v>45444</v>
      </c>
      <c r="L390" s="20" t="s">
        <v>155</v>
      </c>
      <c r="M390" s="22"/>
      <c r="N390" s="23">
        <v>0</v>
      </c>
      <c r="O390" s="20"/>
      <c r="P390" s="10" t="s">
        <v>136</v>
      </c>
      <c r="Q390" s="10" t="s">
        <v>136</v>
      </c>
      <c r="R390" s="10" t="s">
        <v>136</v>
      </c>
      <c r="S390" s="10">
        <v>0</v>
      </c>
      <c r="T390" s="10"/>
      <c r="U390" s="10"/>
      <c r="V390" s="12"/>
      <c r="W390" s="10"/>
      <c r="X390" t="str">
        <f>+B390&amp;"-"&amp;C390&amp;"-"&amp;D390&amp;"-"&amp;E390</f>
        <v>12-PR-51-10-1006</v>
      </c>
    </row>
    <row r="391" spans="1:24" ht="16">
      <c r="A391" s="15" t="s">
        <v>163</v>
      </c>
      <c r="B391" s="16" t="s">
        <v>77</v>
      </c>
      <c r="C391" s="29" t="s">
        <v>78</v>
      </c>
      <c r="D391" s="15" t="s">
        <v>10</v>
      </c>
      <c r="E391" s="15" t="s">
        <v>49</v>
      </c>
      <c r="F391" s="14" t="str">
        <f>+_xlfn.XLOOKUP(X391,[1]R4!$F:$F,[1]R4!$E:$E)</f>
        <v>SAHA PLANLAMA / RAPORLAMA ŞEFİ</v>
      </c>
      <c r="G391" s="33" t="s">
        <v>62</v>
      </c>
      <c r="H391" s="16" t="s">
        <v>18</v>
      </c>
      <c r="I391" s="48" t="s">
        <v>15</v>
      </c>
      <c r="J391" s="11">
        <v>86250</v>
      </c>
      <c r="K391" s="21">
        <v>45444</v>
      </c>
      <c r="L391" s="20" t="s">
        <v>155</v>
      </c>
      <c r="M391" s="22"/>
      <c r="N391" s="23">
        <v>0</v>
      </c>
      <c r="O391" s="20"/>
      <c r="P391" s="10" t="s">
        <v>136</v>
      </c>
      <c r="Q391" s="10" t="s">
        <v>136</v>
      </c>
      <c r="R391" s="10" t="s">
        <v>136</v>
      </c>
      <c r="S391" s="10">
        <v>0</v>
      </c>
      <c r="T391" s="10"/>
      <c r="U391" s="10"/>
      <c r="V391" s="12"/>
      <c r="W391" s="10"/>
      <c r="X391" t="str">
        <f>+B391&amp;"-"&amp;C391&amp;"-"&amp;D391&amp;"-"&amp;E391</f>
        <v>12-PR-51-10-1007</v>
      </c>
    </row>
    <row r="392" spans="1:24" ht="16">
      <c r="A392" s="15" t="s">
        <v>163</v>
      </c>
      <c r="B392" s="16" t="s">
        <v>77</v>
      </c>
      <c r="C392" s="29" t="s">
        <v>78</v>
      </c>
      <c r="D392" s="15" t="s">
        <v>10</v>
      </c>
      <c r="E392" s="15" t="s">
        <v>50</v>
      </c>
      <c r="F392" s="14" t="str">
        <f>+_xlfn.XLOOKUP(X392,[1]R4!$F:$F,[1]R4!$E:$E)</f>
        <v>SAHA PLANLAMA / RAPORLAMA MÜHENDİSİ</v>
      </c>
      <c r="G392" s="33" t="s">
        <v>62</v>
      </c>
      <c r="H392" s="16" t="s">
        <v>18</v>
      </c>
      <c r="I392" s="48" t="s">
        <v>15</v>
      </c>
      <c r="J392" s="11">
        <v>48616.25</v>
      </c>
      <c r="K392" s="21">
        <v>45444</v>
      </c>
      <c r="L392" s="20" t="s">
        <v>155</v>
      </c>
      <c r="M392" s="22"/>
      <c r="N392" s="23">
        <v>0</v>
      </c>
      <c r="O392" s="20"/>
      <c r="P392" s="10" t="s">
        <v>136</v>
      </c>
      <c r="Q392" s="10" t="s">
        <v>136</v>
      </c>
      <c r="R392" s="10" t="s">
        <v>136</v>
      </c>
      <c r="S392" s="10">
        <v>0</v>
      </c>
      <c r="T392" s="10"/>
      <c r="U392" s="10"/>
      <c r="V392" s="12"/>
      <c r="W392" s="10"/>
      <c r="X392" t="str">
        <f>+B392&amp;"-"&amp;C392&amp;"-"&amp;D392&amp;"-"&amp;E392</f>
        <v>12-PR-51-10-1008</v>
      </c>
    </row>
    <row r="393" spans="1:24" ht="16">
      <c r="A393" s="15" t="s">
        <v>163</v>
      </c>
      <c r="B393" s="16" t="s">
        <v>77</v>
      </c>
      <c r="C393" s="29" t="s">
        <v>78</v>
      </c>
      <c r="D393" s="15" t="s">
        <v>10</v>
      </c>
      <c r="E393" s="15" t="s">
        <v>51</v>
      </c>
      <c r="F393" s="14" t="str">
        <f>+_xlfn.XLOOKUP(X393,[1]R4!$F:$F,[1]R4!$E:$E)</f>
        <v>SAHA BÜTÇE MALİYET ŞEFİ</v>
      </c>
      <c r="G393" s="33" t="s">
        <v>62</v>
      </c>
      <c r="H393" s="16" t="s">
        <v>18</v>
      </c>
      <c r="I393" s="48" t="s">
        <v>15</v>
      </c>
      <c r="J393" s="11">
        <v>86250</v>
      </c>
      <c r="K393" s="21">
        <v>45444</v>
      </c>
      <c r="L393" s="20" t="s">
        <v>155</v>
      </c>
      <c r="M393" s="22"/>
      <c r="N393" s="23">
        <v>0</v>
      </c>
      <c r="O393" s="20"/>
      <c r="P393" s="10" t="s">
        <v>136</v>
      </c>
      <c r="Q393" s="10" t="s">
        <v>136</v>
      </c>
      <c r="R393" s="10" t="s">
        <v>136</v>
      </c>
      <c r="S393" s="10">
        <v>0</v>
      </c>
      <c r="T393" s="10"/>
      <c r="U393" s="10"/>
      <c r="V393" s="12"/>
      <c r="W393" s="10"/>
      <c r="X393" t="str">
        <f>+B393&amp;"-"&amp;C393&amp;"-"&amp;D393&amp;"-"&amp;E393</f>
        <v>12-PR-51-10-1009</v>
      </c>
    </row>
    <row r="394" spans="1:24" ht="16">
      <c r="A394" s="15" t="s">
        <v>163</v>
      </c>
      <c r="B394" s="16" t="s">
        <v>77</v>
      </c>
      <c r="C394" s="29" t="s">
        <v>78</v>
      </c>
      <c r="D394" s="15" t="s">
        <v>10</v>
      </c>
      <c r="E394" s="15" t="s">
        <v>52</v>
      </c>
      <c r="F394" s="14" t="str">
        <f>+_xlfn.XLOOKUP(X394,[1]R4!$F:$F,[1]R4!$E:$E)</f>
        <v>SAHA BÜTÇE MALİYET MÜHENDİSİ</v>
      </c>
      <c r="G394" s="33" t="s">
        <v>62</v>
      </c>
      <c r="H394" s="16" t="s">
        <v>18</v>
      </c>
      <c r="I394" s="48" t="s">
        <v>15</v>
      </c>
      <c r="J394" s="11">
        <v>57500</v>
      </c>
      <c r="K394" s="21">
        <v>45444</v>
      </c>
      <c r="L394" s="20" t="s">
        <v>155</v>
      </c>
      <c r="M394" s="22"/>
      <c r="N394" s="23">
        <v>0</v>
      </c>
      <c r="O394" s="20"/>
      <c r="P394" s="10" t="s">
        <v>136</v>
      </c>
      <c r="Q394" s="10" t="s">
        <v>136</v>
      </c>
      <c r="R394" s="10" t="s">
        <v>136</v>
      </c>
      <c r="S394" s="10">
        <v>0</v>
      </c>
      <c r="T394" s="10"/>
      <c r="U394" s="10"/>
      <c r="V394" s="12"/>
      <c r="W394" s="10"/>
      <c r="X394" t="str">
        <f>+B394&amp;"-"&amp;C394&amp;"-"&amp;D394&amp;"-"&amp;E394</f>
        <v>12-PR-51-10-1010</v>
      </c>
    </row>
    <row r="395" spans="1:24" ht="16">
      <c r="A395" s="15" t="s">
        <v>163</v>
      </c>
      <c r="B395" s="16" t="s">
        <v>77</v>
      </c>
      <c r="C395" s="29" t="s">
        <v>78</v>
      </c>
      <c r="D395" s="15" t="s">
        <v>10</v>
      </c>
      <c r="E395" s="15" t="s">
        <v>53</v>
      </c>
      <c r="F395" s="14" t="str">
        <f>+_xlfn.XLOOKUP(X395,[1]R4!$F:$F,[1]R4!$E:$E)</f>
        <v>SAHA İDARİ HAKEDİŞ ŞEFİ</v>
      </c>
      <c r="G395" s="33" t="s">
        <v>62</v>
      </c>
      <c r="H395" s="16" t="s">
        <v>18</v>
      </c>
      <c r="I395" s="48" t="s">
        <v>15</v>
      </c>
      <c r="J395" s="11">
        <v>86250</v>
      </c>
      <c r="K395" s="21">
        <v>45444</v>
      </c>
      <c r="L395" s="20" t="s">
        <v>155</v>
      </c>
      <c r="M395" s="22"/>
      <c r="N395" s="23">
        <v>0</v>
      </c>
      <c r="O395" s="20"/>
      <c r="P395" s="10" t="s">
        <v>136</v>
      </c>
      <c r="Q395" s="10" t="s">
        <v>136</v>
      </c>
      <c r="R395" s="10" t="s">
        <v>136</v>
      </c>
      <c r="S395" s="10">
        <v>0</v>
      </c>
      <c r="T395" s="10"/>
      <c r="U395" s="10"/>
      <c r="V395" s="12"/>
      <c r="W395" s="10"/>
      <c r="X395" t="str">
        <f>+B395&amp;"-"&amp;C395&amp;"-"&amp;D395&amp;"-"&amp;E395</f>
        <v>12-PR-51-10-1011</v>
      </c>
    </row>
    <row r="396" spans="1:24" ht="16">
      <c r="A396" s="15" t="s">
        <v>163</v>
      </c>
      <c r="B396" s="16" t="s">
        <v>77</v>
      </c>
      <c r="C396" s="29" t="s">
        <v>78</v>
      </c>
      <c r="D396" s="15" t="s">
        <v>10</v>
      </c>
      <c r="E396" s="15" t="s">
        <v>54</v>
      </c>
      <c r="F396" s="14" t="str">
        <f>+_xlfn.XLOOKUP(X396,[1]R4!$F:$F,[1]R4!$E:$E)</f>
        <v>SAHA TAŞERON HAKEDİŞİ ŞEFİ</v>
      </c>
      <c r="G396" s="33" t="s">
        <v>62</v>
      </c>
      <c r="H396" s="16" t="s">
        <v>18</v>
      </c>
      <c r="I396" s="48" t="s">
        <v>15</v>
      </c>
      <c r="J396" s="11">
        <v>86250</v>
      </c>
      <c r="K396" s="21">
        <v>45444</v>
      </c>
      <c r="L396" s="20" t="s">
        <v>155</v>
      </c>
      <c r="M396" s="22"/>
      <c r="N396" s="23">
        <v>0</v>
      </c>
      <c r="O396" s="20"/>
      <c r="P396" s="10" t="s">
        <v>136</v>
      </c>
      <c r="Q396" s="10" t="s">
        <v>136</v>
      </c>
      <c r="R396" s="10" t="s">
        <v>136</v>
      </c>
      <c r="S396" s="10">
        <v>0</v>
      </c>
      <c r="T396" s="10"/>
      <c r="U396" s="10"/>
      <c r="V396" s="12"/>
      <c r="W396" s="10"/>
      <c r="X396" t="str">
        <f>+B396&amp;"-"&amp;C396&amp;"-"&amp;D396&amp;"-"&amp;E396</f>
        <v>12-PR-51-10-1012</v>
      </c>
    </row>
    <row r="397" spans="1:24" ht="16">
      <c r="A397" s="15" t="s">
        <v>163</v>
      </c>
      <c r="B397" s="16" t="s">
        <v>77</v>
      </c>
      <c r="C397" s="29" t="s">
        <v>78</v>
      </c>
      <c r="D397" s="15" t="s">
        <v>10</v>
      </c>
      <c r="E397" s="15" t="s">
        <v>71</v>
      </c>
      <c r="F397" s="14" t="str">
        <f>+_xlfn.XLOOKUP(X397,[1]R4!$F:$F,[1]R4!$E:$E)</f>
        <v>SAHA TEKNİK OFİS TEKNİKERİ</v>
      </c>
      <c r="G397" s="33" t="s">
        <v>62</v>
      </c>
      <c r="H397" s="16" t="s">
        <v>18</v>
      </c>
      <c r="I397" s="48" t="s">
        <v>15</v>
      </c>
      <c r="J397" s="11">
        <v>43125</v>
      </c>
      <c r="K397" s="21">
        <v>45444</v>
      </c>
      <c r="L397" s="20" t="s">
        <v>155</v>
      </c>
      <c r="M397" s="22"/>
      <c r="N397" s="23">
        <v>0</v>
      </c>
      <c r="O397" s="20"/>
      <c r="P397" s="10" t="s">
        <v>136</v>
      </c>
      <c r="Q397" s="10" t="s">
        <v>136</v>
      </c>
      <c r="R397" s="10" t="s">
        <v>136</v>
      </c>
      <c r="S397" s="10">
        <v>0</v>
      </c>
      <c r="T397" s="10"/>
      <c r="U397" s="10"/>
      <c r="V397" s="12"/>
      <c r="W397" s="10"/>
      <c r="X397" t="str">
        <f>+B397&amp;"-"&amp;C397&amp;"-"&amp;D397&amp;"-"&amp;E397</f>
        <v>12-PR-51-10-1013</v>
      </c>
    </row>
    <row r="398" spans="1:24" ht="16">
      <c r="A398" s="15" t="s">
        <v>163</v>
      </c>
      <c r="B398" s="16" t="s">
        <v>77</v>
      </c>
      <c r="C398" s="29" t="s">
        <v>79</v>
      </c>
      <c r="D398" s="15" t="s">
        <v>10</v>
      </c>
      <c r="E398" s="15" t="s">
        <v>12</v>
      </c>
      <c r="F398" s="14" t="str">
        <f>+_xlfn.XLOOKUP(X398,[1]R4!$F:$F,[1]R4!$E:$E)</f>
        <v>MERKEZ TASARIM MÜDÜRÜ</v>
      </c>
      <c r="G398" s="33" t="s">
        <v>62</v>
      </c>
      <c r="H398" s="16" t="s">
        <v>18</v>
      </c>
      <c r="I398" s="48" t="s">
        <v>15</v>
      </c>
      <c r="J398" s="11">
        <v>143750</v>
      </c>
      <c r="K398" s="21">
        <v>45444</v>
      </c>
      <c r="L398" s="20" t="s">
        <v>155</v>
      </c>
      <c r="M398" s="22"/>
      <c r="N398" s="23">
        <v>0</v>
      </c>
      <c r="O398" s="20"/>
      <c r="P398" s="10" t="s">
        <v>136</v>
      </c>
      <c r="Q398" s="10" t="s">
        <v>136</v>
      </c>
      <c r="R398" s="10" t="s">
        <v>136</v>
      </c>
      <c r="S398" s="10">
        <v>0</v>
      </c>
      <c r="T398" s="10"/>
      <c r="U398" s="10"/>
      <c r="V398" s="12"/>
      <c r="W398" s="10"/>
      <c r="X398" t="str">
        <f>+B398&amp;"-"&amp;C398&amp;"-"&amp;D398&amp;"-"&amp;E398</f>
        <v>12-PR-52-10-1001</v>
      </c>
    </row>
    <row r="399" spans="1:24" ht="16">
      <c r="A399" s="15" t="s">
        <v>163</v>
      </c>
      <c r="B399" s="16" t="s">
        <v>77</v>
      </c>
      <c r="C399" s="29" t="s">
        <v>79</v>
      </c>
      <c r="D399" s="15" t="s">
        <v>10</v>
      </c>
      <c r="E399" s="15" t="s">
        <v>16</v>
      </c>
      <c r="F399" s="14" t="str">
        <f>+_xlfn.XLOOKUP(X399,[1]R4!$F:$F,[1]R4!$E:$E)</f>
        <v>MERKEZ TASARIM ŞEFİ</v>
      </c>
      <c r="G399" s="33" t="s">
        <v>62</v>
      </c>
      <c r="H399" s="16" t="s">
        <v>18</v>
      </c>
      <c r="I399" s="48" t="s">
        <v>15</v>
      </c>
      <c r="J399" s="11">
        <v>80500</v>
      </c>
      <c r="K399" s="21">
        <v>45444</v>
      </c>
      <c r="L399" s="20" t="s">
        <v>155</v>
      </c>
      <c r="M399" s="22"/>
      <c r="N399" s="23">
        <v>0</v>
      </c>
      <c r="O399" s="20"/>
      <c r="P399" s="10" t="s">
        <v>136</v>
      </c>
      <c r="Q399" s="10" t="s">
        <v>136</v>
      </c>
      <c r="R399" s="10" t="s">
        <v>136</v>
      </c>
      <c r="S399" s="10">
        <v>0</v>
      </c>
      <c r="T399" s="10"/>
      <c r="U399" s="10"/>
      <c r="V399" s="12"/>
      <c r="W399" s="10"/>
      <c r="X399" t="str">
        <f>+B399&amp;"-"&amp;C399&amp;"-"&amp;D399&amp;"-"&amp;E399</f>
        <v>12-PR-52-10-1002</v>
      </c>
    </row>
    <row r="400" spans="1:24" ht="16">
      <c r="A400" s="15" t="s">
        <v>163</v>
      </c>
      <c r="B400" s="16" t="s">
        <v>77</v>
      </c>
      <c r="C400" s="29" t="s">
        <v>79</v>
      </c>
      <c r="D400" s="15" t="s">
        <v>10</v>
      </c>
      <c r="E400" s="15" t="s">
        <v>26</v>
      </c>
      <c r="F400" s="14" t="str">
        <f>+_xlfn.XLOOKUP(X400,[1]R4!$F:$F,[1]R4!$E:$E)</f>
        <v>MERKEZ TASARIM MÜHENDİSİ</v>
      </c>
      <c r="G400" s="33" t="s">
        <v>62</v>
      </c>
      <c r="H400" s="16" t="s">
        <v>18</v>
      </c>
      <c r="I400" s="48" t="s">
        <v>15</v>
      </c>
      <c r="J400" s="11">
        <v>57500</v>
      </c>
      <c r="K400" s="21">
        <v>45444</v>
      </c>
      <c r="L400" s="20" t="s">
        <v>155</v>
      </c>
      <c r="M400" s="22"/>
      <c r="N400" s="23">
        <v>0</v>
      </c>
      <c r="O400" s="20"/>
      <c r="P400" s="10" t="s">
        <v>136</v>
      </c>
      <c r="Q400" s="10" t="s">
        <v>136</v>
      </c>
      <c r="R400" s="10" t="s">
        <v>136</v>
      </c>
      <c r="S400" s="10">
        <v>0</v>
      </c>
      <c r="T400" s="10"/>
      <c r="U400" s="10"/>
      <c r="V400" s="12"/>
      <c r="W400" s="10"/>
      <c r="X400" t="str">
        <f>+B400&amp;"-"&amp;C400&amp;"-"&amp;D400&amp;"-"&amp;E400</f>
        <v>12-PR-52-10-1003</v>
      </c>
    </row>
    <row r="401" spans="1:24" ht="16">
      <c r="A401" s="15" t="s">
        <v>163</v>
      </c>
      <c r="B401" s="16" t="s">
        <v>77</v>
      </c>
      <c r="C401" s="29" t="s">
        <v>79</v>
      </c>
      <c r="D401" s="15" t="s">
        <v>10</v>
      </c>
      <c r="E401" s="15" t="s">
        <v>29</v>
      </c>
      <c r="F401" s="14" t="str">
        <f>+_xlfn.XLOOKUP(X401,[1]R4!$F:$F,[1]R4!$E:$E)</f>
        <v>TEKNİK RESSAM</v>
      </c>
      <c r="G401" s="33" t="s">
        <v>62</v>
      </c>
      <c r="H401" s="16" t="s">
        <v>18</v>
      </c>
      <c r="I401" s="48" t="s">
        <v>15</v>
      </c>
      <c r="J401" s="11">
        <v>46000</v>
      </c>
      <c r="K401" s="21">
        <v>45444</v>
      </c>
      <c r="L401" s="20" t="s">
        <v>155</v>
      </c>
      <c r="M401" s="22"/>
      <c r="N401" s="23">
        <v>0</v>
      </c>
      <c r="O401" s="20"/>
      <c r="P401" s="10" t="s">
        <v>136</v>
      </c>
      <c r="Q401" s="10" t="s">
        <v>136</v>
      </c>
      <c r="R401" s="10" t="s">
        <v>136</v>
      </c>
      <c r="S401" s="10">
        <v>0</v>
      </c>
      <c r="T401" s="10"/>
      <c r="U401" s="10"/>
      <c r="V401" s="12"/>
      <c r="W401" s="10"/>
      <c r="X401" t="str">
        <f>+B401&amp;"-"&amp;C401&amp;"-"&amp;D401&amp;"-"&amp;E401</f>
        <v>12-PR-52-10-1004</v>
      </c>
    </row>
    <row r="402" spans="1:24" ht="16">
      <c r="A402" s="15" t="s">
        <v>163</v>
      </c>
      <c r="B402" s="16" t="s">
        <v>77</v>
      </c>
      <c r="C402" s="29" t="s">
        <v>80</v>
      </c>
      <c r="D402" s="15" t="s">
        <v>10</v>
      </c>
      <c r="E402" s="15" t="s">
        <v>12</v>
      </c>
      <c r="F402" s="14" t="str">
        <f>+_xlfn.XLOOKUP(X402,[1]R4!$F:$F,[1]R4!$E:$E)</f>
        <v>ETÜT - HARİTA MÜDÜRÜ</v>
      </c>
      <c r="G402" s="33" t="s">
        <v>62</v>
      </c>
      <c r="H402" s="16" t="s">
        <v>18</v>
      </c>
      <c r="I402" s="48" t="s">
        <v>15</v>
      </c>
      <c r="J402" s="11">
        <v>115000</v>
      </c>
      <c r="K402" s="21">
        <v>45444</v>
      </c>
      <c r="L402" s="20" t="s">
        <v>155</v>
      </c>
      <c r="M402" s="22"/>
      <c r="N402" s="23">
        <v>0</v>
      </c>
      <c r="O402" s="20"/>
      <c r="P402" s="10" t="s">
        <v>136</v>
      </c>
      <c r="Q402" s="10" t="s">
        <v>136</v>
      </c>
      <c r="R402" s="10" t="s">
        <v>136</v>
      </c>
      <c r="S402" s="10">
        <v>0</v>
      </c>
      <c r="T402" s="10"/>
      <c r="U402" s="10"/>
      <c r="V402" s="12"/>
      <c r="W402" s="10"/>
      <c r="X402" t="str">
        <f>+B402&amp;"-"&amp;C402&amp;"-"&amp;D402&amp;"-"&amp;E402</f>
        <v>12-PR-53-10-1001</v>
      </c>
    </row>
    <row r="403" spans="1:24" ht="16">
      <c r="A403" s="15" t="s">
        <v>163</v>
      </c>
      <c r="B403" s="16" t="s">
        <v>77</v>
      </c>
      <c r="C403" s="29" t="s">
        <v>80</v>
      </c>
      <c r="D403" s="15" t="s">
        <v>10</v>
      </c>
      <c r="E403" s="15" t="s">
        <v>16</v>
      </c>
      <c r="F403" s="14" t="str">
        <f>+_xlfn.XLOOKUP(X403,[1]R4!$F:$F,[1]R4!$E:$E)</f>
        <v>ETÜT - HARİTA ŞEFİ</v>
      </c>
      <c r="G403" s="33" t="s">
        <v>62</v>
      </c>
      <c r="H403" s="16" t="s">
        <v>18</v>
      </c>
      <c r="I403" s="48" t="s">
        <v>15</v>
      </c>
      <c r="J403" s="11">
        <v>97031.25</v>
      </c>
      <c r="K403" s="21">
        <v>45444</v>
      </c>
      <c r="L403" s="20" t="s">
        <v>155</v>
      </c>
      <c r="M403" s="22"/>
      <c r="N403" s="23">
        <v>0</v>
      </c>
      <c r="O403" s="20"/>
      <c r="P403" s="10" t="s">
        <v>136</v>
      </c>
      <c r="Q403" s="10" t="s">
        <v>136</v>
      </c>
      <c r="R403" s="10" t="s">
        <v>136</v>
      </c>
      <c r="S403" s="10">
        <v>0</v>
      </c>
      <c r="T403" s="10"/>
      <c r="U403" s="10"/>
      <c r="V403" s="12"/>
      <c r="W403" s="10"/>
      <c r="X403" t="str">
        <f>+B403&amp;"-"&amp;C403&amp;"-"&amp;D403&amp;"-"&amp;E403</f>
        <v>12-PR-53-10-1002</v>
      </c>
    </row>
    <row r="404" spans="1:24" ht="16">
      <c r="A404" s="15" t="s">
        <v>163</v>
      </c>
      <c r="B404" s="16" t="s">
        <v>77</v>
      </c>
      <c r="C404" s="29" t="s">
        <v>80</v>
      </c>
      <c r="D404" s="15" t="s">
        <v>10</v>
      </c>
      <c r="E404" s="15" t="s">
        <v>26</v>
      </c>
      <c r="F404" s="14" t="str">
        <f>+_xlfn.XLOOKUP(X404,[1]R4!$F:$F,[1]R4!$E:$E)</f>
        <v>ETÜT - HARİTA MÜHENDİSİ</v>
      </c>
      <c r="G404" s="33" t="s">
        <v>62</v>
      </c>
      <c r="H404" s="16" t="s">
        <v>18</v>
      </c>
      <c r="I404" s="48" t="s">
        <v>15</v>
      </c>
      <c r="J404" s="11">
        <v>46316.25</v>
      </c>
      <c r="K404" s="21">
        <v>45444</v>
      </c>
      <c r="L404" s="20" t="s">
        <v>155</v>
      </c>
      <c r="M404" s="22"/>
      <c r="N404" s="23">
        <v>0</v>
      </c>
      <c r="O404" s="20"/>
      <c r="P404" s="10" t="s">
        <v>136</v>
      </c>
      <c r="Q404" s="10" t="s">
        <v>136</v>
      </c>
      <c r="R404" s="10" t="s">
        <v>136</v>
      </c>
      <c r="S404" s="10">
        <v>0</v>
      </c>
      <c r="T404" s="10"/>
      <c r="U404" s="10"/>
      <c r="V404" s="12"/>
      <c r="W404" s="10"/>
      <c r="X404" t="str">
        <f>+B404&amp;"-"&amp;C404&amp;"-"&amp;D404&amp;"-"&amp;E404</f>
        <v>12-PR-53-10-1003</v>
      </c>
    </row>
    <row r="405" spans="1:24" ht="16">
      <c r="A405" s="15" t="s">
        <v>163</v>
      </c>
      <c r="B405" s="16" t="s">
        <v>77</v>
      </c>
      <c r="C405" s="29" t="s">
        <v>80</v>
      </c>
      <c r="D405" s="15" t="s">
        <v>10</v>
      </c>
      <c r="E405" s="15" t="s">
        <v>29</v>
      </c>
      <c r="F405" s="14" t="str">
        <f>+_xlfn.XLOOKUP(X405,[1]R4!$F:$F,[1]R4!$E:$E)</f>
        <v>ETÜT - HARİTA TEKNİKERİ / TOPOĞRAF</v>
      </c>
      <c r="G405" s="33" t="s">
        <v>62</v>
      </c>
      <c r="H405" s="16" t="s">
        <v>18</v>
      </c>
      <c r="I405" s="48" t="s">
        <v>15</v>
      </c>
      <c r="J405" s="11">
        <v>50769.86</v>
      </c>
      <c r="K405" s="21">
        <v>45444</v>
      </c>
      <c r="L405" s="20" t="s">
        <v>155</v>
      </c>
      <c r="M405" s="22"/>
      <c r="N405" s="23">
        <v>0</v>
      </c>
      <c r="O405" s="20"/>
      <c r="P405" s="10" t="s">
        <v>136</v>
      </c>
      <c r="Q405" s="10" t="s">
        <v>136</v>
      </c>
      <c r="R405" s="10" t="s">
        <v>136</v>
      </c>
      <c r="S405" s="10">
        <v>0</v>
      </c>
      <c r="T405" s="10"/>
      <c r="U405" s="10"/>
      <c r="V405" s="12"/>
      <c r="W405" s="10"/>
      <c r="X405" t="str">
        <f>+B405&amp;"-"&amp;C405&amp;"-"&amp;D405&amp;"-"&amp;E405</f>
        <v>12-PR-53-10-1004</v>
      </c>
    </row>
    <row r="406" spans="1:24" ht="16">
      <c r="A406" s="15" t="s">
        <v>163</v>
      </c>
      <c r="B406" s="16" t="s">
        <v>77</v>
      </c>
      <c r="C406" s="29" t="s">
        <v>80</v>
      </c>
      <c r="D406" s="15" t="s">
        <v>10</v>
      </c>
      <c r="E406" s="15" t="s">
        <v>30</v>
      </c>
      <c r="F406" s="14" t="str">
        <f>+_xlfn.XLOOKUP(X406,[1]R4!$F:$F,[1]R4!$E:$E)</f>
        <v>ALET OPERATÖRÜ</v>
      </c>
      <c r="G406" s="33" t="s">
        <v>62</v>
      </c>
      <c r="H406" s="16" t="s">
        <v>18</v>
      </c>
      <c r="I406" s="48" t="s">
        <v>15</v>
      </c>
      <c r="J406" s="11">
        <v>34672.5</v>
      </c>
      <c r="K406" s="21">
        <v>45444</v>
      </c>
      <c r="L406" s="20" t="s">
        <v>155</v>
      </c>
      <c r="M406" s="22"/>
      <c r="N406" s="23">
        <v>0</v>
      </c>
      <c r="O406" s="20"/>
      <c r="P406" s="10" t="s">
        <v>136</v>
      </c>
      <c r="Q406" s="10" t="s">
        <v>136</v>
      </c>
      <c r="R406" s="10" t="s">
        <v>136</v>
      </c>
      <c r="S406" s="10">
        <v>0</v>
      </c>
      <c r="T406" s="10"/>
      <c r="U406" s="10"/>
      <c r="V406" s="12"/>
      <c r="W406" s="10"/>
      <c r="X406" t="str">
        <f>+B406&amp;"-"&amp;C406&amp;"-"&amp;D406&amp;"-"&amp;E406</f>
        <v>12-PR-53-10-1005</v>
      </c>
    </row>
    <row r="407" spans="1:24" ht="16">
      <c r="A407" s="15" t="s">
        <v>163</v>
      </c>
      <c r="B407" s="16" t="s">
        <v>77</v>
      </c>
      <c r="C407" s="29" t="s">
        <v>80</v>
      </c>
      <c r="D407" s="15" t="s">
        <v>10</v>
      </c>
      <c r="E407" s="15" t="s">
        <v>31</v>
      </c>
      <c r="F407" s="14" t="str">
        <f>+_xlfn.XLOOKUP(X407,[1]R4!$F:$F,[1]R4!$E:$E)</f>
        <v>ŞENÖR</v>
      </c>
      <c r="G407" s="33" t="s">
        <v>62</v>
      </c>
      <c r="H407" s="16" t="s">
        <v>18</v>
      </c>
      <c r="I407" s="48" t="s">
        <v>15</v>
      </c>
      <c r="J407" s="11">
        <v>30632.55</v>
      </c>
      <c r="K407" s="21">
        <v>45444</v>
      </c>
      <c r="L407" s="20" t="s">
        <v>155</v>
      </c>
      <c r="M407" s="22"/>
      <c r="N407" s="23">
        <v>0</v>
      </c>
      <c r="O407" s="20"/>
      <c r="P407" s="10" t="s">
        <v>136</v>
      </c>
      <c r="Q407" s="10" t="s">
        <v>136</v>
      </c>
      <c r="R407" s="10" t="s">
        <v>136</v>
      </c>
      <c r="S407" s="10">
        <v>0</v>
      </c>
      <c r="T407" s="10"/>
      <c r="U407" s="10"/>
      <c r="V407" s="12"/>
      <c r="W407" s="10"/>
      <c r="X407" t="str">
        <f>+B407&amp;"-"&amp;C407&amp;"-"&amp;D407&amp;"-"&amp;E407</f>
        <v>12-PR-53-10-1006</v>
      </c>
    </row>
    <row r="408" spans="1:24" ht="16">
      <c r="A408" s="15" t="s">
        <v>163</v>
      </c>
      <c r="B408" s="16" t="s">
        <v>77</v>
      </c>
      <c r="C408" s="29" t="s">
        <v>80</v>
      </c>
      <c r="D408" s="15" t="s">
        <v>10</v>
      </c>
      <c r="E408" s="15" t="s">
        <v>49</v>
      </c>
      <c r="F408" s="14" t="str">
        <f>+_xlfn.XLOOKUP(X408,[1]R4!$F:$F,[1]R4!$E:$E)</f>
        <v>MERKEZ KAMULAŞTIRMA ŞEFİ</v>
      </c>
      <c r="G408" s="33" t="s">
        <v>62</v>
      </c>
      <c r="H408" s="16" t="s">
        <v>18</v>
      </c>
      <c r="I408" s="48" t="s">
        <v>15</v>
      </c>
      <c r="J408" s="11">
        <v>97031.25</v>
      </c>
      <c r="K408" s="21">
        <v>45444</v>
      </c>
      <c r="L408" s="20" t="s">
        <v>155</v>
      </c>
      <c r="M408" s="22"/>
      <c r="N408" s="23">
        <v>0</v>
      </c>
      <c r="O408" s="20"/>
      <c r="P408" s="10" t="s">
        <v>136</v>
      </c>
      <c r="Q408" s="10" t="s">
        <v>136</v>
      </c>
      <c r="R408" s="10" t="s">
        <v>136</v>
      </c>
      <c r="S408" s="10">
        <v>0</v>
      </c>
      <c r="T408" s="10"/>
      <c r="U408" s="10"/>
      <c r="V408" s="12"/>
      <c r="W408" s="10"/>
      <c r="X408" t="str">
        <f>+B408&amp;"-"&amp;C408&amp;"-"&amp;D408&amp;"-"&amp;E408</f>
        <v>12-PR-53-10-1007</v>
      </c>
    </row>
    <row r="409" spans="1:24" ht="16">
      <c r="A409" s="15" t="s">
        <v>163</v>
      </c>
      <c r="B409" s="16" t="s">
        <v>77</v>
      </c>
      <c r="C409" s="29" t="s">
        <v>80</v>
      </c>
      <c r="D409" s="15" t="s">
        <v>10</v>
      </c>
      <c r="E409" s="15" t="s">
        <v>50</v>
      </c>
      <c r="F409" s="14" t="str">
        <f>+_xlfn.XLOOKUP(X409,[1]R4!$F:$F,[1]R4!$E:$E)</f>
        <v>MERKEZ KAMULAŞTIRMA MÜHENDİSİ</v>
      </c>
      <c r="G409" s="33" t="s">
        <v>62</v>
      </c>
      <c r="H409" s="16" t="s">
        <v>18</v>
      </c>
      <c r="I409" s="48" t="s">
        <v>15</v>
      </c>
      <c r="J409" s="11">
        <v>46316.25</v>
      </c>
      <c r="K409" s="21">
        <v>45444</v>
      </c>
      <c r="L409" s="20" t="s">
        <v>155</v>
      </c>
      <c r="M409" s="22"/>
      <c r="N409" s="23">
        <v>0</v>
      </c>
      <c r="O409" s="20"/>
      <c r="P409" s="10" t="s">
        <v>136</v>
      </c>
      <c r="Q409" s="10" t="s">
        <v>136</v>
      </c>
      <c r="R409" s="10" t="s">
        <v>136</v>
      </c>
      <c r="S409" s="10">
        <v>0</v>
      </c>
      <c r="T409" s="10"/>
      <c r="U409" s="10"/>
      <c r="V409" s="12"/>
      <c r="W409" s="10"/>
      <c r="X409" t="str">
        <f>+B409&amp;"-"&amp;C409&amp;"-"&amp;D409&amp;"-"&amp;E409</f>
        <v>12-PR-53-10-1008</v>
      </c>
    </row>
    <row r="410" spans="1:24" ht="16">
      <c r="A410" s="15" t="s">
        <v>163</v>
      </c>
      <c r="B410" s="16" t="s">
        <v>77</v>
      </c>
      <c r="C410" s="29" t="s">
        <v>81</v>
      </c>
      <c r="D410" s="15" t="s">
        <v>10</v>
      </c>
      <c r="E410" s="15" t="s">
        <v>12</v>
      </c>
      <c r="F410" s="14" t="str">
        <f>+_xlfn.XLOOKUP(X410,[1]R4!$F:$F,[1]R4!$E:$E)</f>
        <v>MERKEZ ÇEVRE VE SOSYAL UYUM MÜDÜRÜ</v>
      </c>
      <c r="G410" s="33" t="s">
        <v>62</v>
      </c>
      <c r="H410" s="16" t="s">
        <v>18</v>
      </c>
      <c r="I410" s="48" t="s">
        <v>15</v>
      </c>
      <c r="J410" s="11">
        <v>112125</v>
      </c>
      <c r="K410" s="21">
        <v>45444</v>
      </c>
      <c r="L410" s="20" t="s">
        <v>155</v>
      </c>
      <c r="M410" s="22"/>
      <c r="N410" s="23">
        <v>0</v>
      </c>
      <c r="O410" s="20"/>
      <c r="P410" s="10" t="s">
        <v>136</v>
      </c>
      <c r="Q410" s="10" t="s">
        <v>136</v>
      </c>
      <c r="R410" s="10" t="s">
        <v>136</v>
      </c>
      <c r="S410" s="10">
        <v>0</v>
      </c>
      <c r="T410" s="10"/>
      <c r="U410" s="10"/>
      <c r="V410" s="12"/>
      <c r="W410" s="10"/>
      <c r="X410" t="str">
        <f>+B410&amp;"-"&amp;C410&amp;"-"&amp;D410&amp;"-"&amp;E410</f>
        <v>12-PR-54-10-1001</v>
      </c>
    </row>
    <row r="411" spans="1:24" ht="16">
      <c r="A411" s="15" t="s">
        <v>163</v>
      </c>
      <c r="B411" s="16" t="s">
        <v>77</v>
      </c>
      <c r="C411" s="29" t="s">
        <v>81</v>
      </c>
      <c r="D411" s="15" t="s">
        <v>10</v>
      </c>
      <c r="E411" s="15" t="s">
        <v>16</v>
      </c>
      <c r="F411" s="14" t="str">
        <f>+_xlfn.XLOOKUP(X411,[1]R4!$F:$F,[1]R4!$E:$E)</f>
        <v>MERKEZ SOSYAL ETKİ ŞEFİ</v>
      </c>
      <c r="G411" s="33" t="s">
        <v>62</v>
      </c>
      <c r="H411" s="16" t="s">
        <v>18</v>
      </c>
      <c r="I411" s="48" t="s">
        <v>15</v>
      </c>
      <c r="J411" s="11">
        <v>56925</v>
      </c>
      <c r="K411" s="21">
        <v>45444</v>
      </c>
      <c r="L411" s="20" t="s">
        <v>155</v>
      </c>
      <c r="M411" s="22"/>
      <c r="N411" s="23">
        <v>0</v>
      </c>
      <c r="O411" s="20"/>
      <c r="P411" s="10" t="s">
        <v>136</v>
      </c>
      <c r="Q411" s="10" t="s">
        <v>136</v>
      </c>
      <c r="R411" s="10" t="s">
        <v>136</v>
      </c>
      <c r="S411" s="10">
        <v>0</v>
      </c>
      <c r="T411" s="10"/>
      <c r="U411" s="10"/>
      <c r="V411" s="12"/>
      <c r="W411" s="10"/>
      <c r="X411" t="str">
        <f>+B411&amp;"-"&amp;C411&amp;"-"&amp;D411&amp;"-"&amp;E411</f>
        <v>12-PR-54-10-1002</v>
      </c>
    </row>
    <row r="412" spans="1:24" ht="16">
      <c r="A412" s="15" t="s">
        <v>163</v>
      </c>
      <c r="B412" s="16" t="s">
        <v>77</v>
      </c>
      <c r="C412" s="29" t="s">
        <v>81</v>
      </c>
      <c r="D412" s="15" t="s">
        <v>10</v>
      </c>
      <c r="E412" s="15" t="s">
        <v>26</v>
      </c>
      <c r="F412" s="14" t="str">
        <f>+_xlfn.XLOOKUP(X412,[1]R4!$F:$F,[1]R4!$E:$E)</f>
        <v>MERKEZ ÇEVRE VE SOS. İŞL. DOKÜMANTASYON</v>
      </c>
      <c r="G412" s="33" t="s">
        <v>62</v>
      </c>
      <c r="H412" s="16" t="s">
        <v>18</v>
      </c>
      <c r="I412" s="48" t="s">
        <v>15</v>
      </c>
      <c r="J412" s="11">
        <v>47437.5</v>
      </c>
      <c r="K412" s="21">
        <v>45444</v>
      </c>
      <c r="L412" s="20" t="s">
        <v>155</v>
      </c>
      <c r="M412" s="22"/>
      <c r="N412" s="23">
        <v>0</v>
      </c>
      <c r="O412" s="20"/>
      <c r="P412" s="10" t="s">
        <v>136</v>
      </c>
      <c r="Q412" s="10" t="s">
        <v>136</v>
      </c>
      <c r="R412" s="10" t="s">
        <v>136</v>
      </c>
      <c r="S412" s="10">
        <v>0</v>
      </c>
      <c r="T412" s="10"/>
      <c r="U412" s="10"/>
      <c r="V412" s="12"/>
      <c r="W412" s="10"/>
      <c r="X412" t="str">
        <f>+B412&amp;"-"&amp;C412&amp;"-"&amp;D412&amp;"-"&amp;E412</f>
        <v>12-PR-54-10-1003</v>
      </c>
    </row>
    <row r="413" spans="1:24" ht="16">
      <c r="A413" s="15" t="s">
        <v>163</v>
      </c>
      <c r="B413" s="16" t="s">
        <v>77</v>
      </c>
      <c r="C413" s="29" t="s">
        <v>81</v>
      </c>
      <c r="D413" s="15" t="s">
        <v>10</v>
      </c>
      <c r="E413" s="15" t="s">
        <v>29</v>
      </c>
      <c r="F413" s="14" t="str">
        <f>+_xlfn.XLOOKUP(X413,[1]R4!$F:$F,[1]R4!$E:$E)</f>
        <v>ÇEVRE VE SOSYAL UYUM ŞEFİ</v>
      </c>
      <c r="G413" s="33" t="s">
        <v>62</v>
      </c>
      <c r="H413" s="16" t="s">
        <v>18</v>
      </c>
      <c r="I413" s="48" t="s">
        <v>15</v>
      </c>
      <c r="J413" s="11">
        <v>86250</v>
      </c>
      <c r="K413" s="21">
        <v>45444</v>
      </c>
      <c r="L413" s="20" t="s">
        <v>155</v>
      </c>
      <c r="M413" s="22"/>
      <c r="N413" s="23">
        <v>0</v>
      </c>
      <c r="O413" s="20"/>
      <c r="P413" s="10" t="s">
        <v>136</v>
      </c>
      <c r="Q413" s="10" t="s">
        <v>136</v>
      </c>
      <c r="R413" s="10" t="s">
        <v>136</v>
      </c>
      <c r="S413" s="10">
        <v>0</v>
      </c>
      <c r="T413" s="10"/>
      <c r="U413" s="10"/>
      <c r="V413" s="12"/>
      <c r="W413" s="10"/>
      <c r="X413" t="str">
        <f>+B413&amp;"-"&amp;C413&amp;"-"&amp;D413&amp;"-"&amp;E413</f>
        <v>12-PR-54-10-1004</v>
      </c>
    </row>
    <row r="414" spans="1:24" ht="16">
      <c r="A414" s="15" t="s">
        <v>163</v>
      </c>
      <c r="B414" s="16" t="s">
        <v>77</v>
      </c>
      <c r="C414" s="29" t="s">
        <v>81</v>
      </c>
      <c r="D414" s="15" t="s">
        <v>10</v>
      </c>
      <c r="E414" s="15" t="s">
        <v>30</v>
      </c>
      <c r="F414" s="14" t="str">
        <f>+_xlfn.XLOOKUP(X414,[1]R4!$F:$F,[1]R4!$E:$E)</f>
        <v>HALKLA İLİŞKİLER UZMANI</v>
      </c>
      <c r="G414" s="33" t="s">
        <v>62</v>
      </c>
      <c r="H414" s="16" t="s">
        <v>18</v>
      </c>
      <c r="I414" s="48" t="s">
        <v>15</v>
      </c>
      <c r="J414" s="11">
        <v>56005</v>
      </c>
      <c r="K414" s="21">
        <v>45444</v>
      </c>
      <c r="L414" s="20" t="s">
        <v>155</v>
      </c>
      <c r="M414" s="22"/>
      <c r="N414" s="23">
        <v>0</v>
      </c>
      <c r="O414" s="20"/>
      <c r="P414" s="10" t="s">
        <v>136</v>
      </c>
      <c r="Q414" s="10" t="s">
        <v>136</v>
      </c>
      <c r="R414" s="10" t="s">
        <v>136</v>
      </c>
      <c r="S414" s="10">
        <v>0</v>
      </c>
      <c r="T414" s="10"/>
      <c r="U414" s="10"/>
      <c r="V414" s="12"/>
      <c r="W414" s="10"/>
      <c r="X414" t="str">
        <f>+B414&amp;"-"&amp;C414&amp;"-"&amp;D414&amp;"-"&amp;E414</f>
        <v>12-PR-54-10-1005</v>
      </c>
    </row>
    <row r="415" spans="1:24" ht="16">
      <c r="A415" s="15" t="s">
        <v>163</v>
      </c>
      <c r="B415" s="16" t="s">
        <v>77</v>
      </c>
      <c r="C415" s="29" t="s">
        <v>81</v>
      </c>
      <c r="D415" s="15" t="s">
        <v>10</v>
      </c>
      <c r="E415" s="15" t="s">
        <v>31</v>
      </c>
      <c r="F415" s="14" t="str">
        <f>+_xlfn.XLOOKUP(X415,[1]R4!$F:$F,[1]R4!$E:$E)</f>
        <v>ÇEVRE ŞEFİ</v>
      </c>
      <c r="G415" s="33" t="s">
        <v>62</v>
      </c>
      <c r="H415" s="16" t="s">
        <v>18</v>
      </c>
      <c r="I415" s="48" t="s">
        <v>15</v>
      </c>
      <c r="J415" s="11">
        <v>64687.5</v>
      </c>
      <c r="K415" s="21">
        <v>45444</v>
      </c>
      <c r="L415" s="20" t="s">
        <v>155</v>
      </c>
      <c r="M415" s="22"/>
      <c r="N415" s="23">
        <v>0</v>
      </c>
      <c r="O415" s="20"/>
      <c r="P415" s="10" t="s">
        <v>136</v>
      </c>
      <c r="Q415" s="10" t="s">
        <v>136</v>
      </c>
      <c r="R415" s="10" t="s">
        <v>136</v>
      </c>
      <c r="S415" s="10">
        <v>0</v>
      </c>
      <c r="T415" s="10"/>
      <c r="U415" s="10"/>
      <c r="V415" s="12"/>
      <c r="W415" s="10"/>
      <c r="X415" t="str">
        <f>+B415&amp;"-"&amp;C415&amp;"-"&amp;D415&amp;"-"&amp;E415</f>
        <v>12-PR-54-10-1006</v>
      </c>
    </row>
    <row r="416" spans="1:24" ht="16">
      <c r="A416" s="15" t="s">
        <v>163</v>
      </c>
      <c r="B416" s="16" t="s">
        <v>77</v>
      </c>
      <c r="C416" s="29" t="s">
        <v>81</v>
      </c>
      <c r="D416" s="15" t="s">
        <v>10</v>
      </c>
      <c r="E416" s="15" t="s">
        <v>49</v>
      </c>
      <c r="F416" s="14" t="str">
        <f>+_xlfn.XLOOKUP(X416,[1]R4!$F:$F,[1]R4!$E:$E)</f>
        <v>ÇEVRE MÜHENDİSİ</v>
      </c>
      <c r="G416" s="33" t="s">
        <v>62</v>
      </c>
      <c r="H416" s="16" t="s">
        <v>18</v>
      </c>
      <c r="I416" s="48" t="s">
        <v>15</v>
      </c>
      <c r="J416" s="11">
        <v>46316.25</v>
      </c>
      <c r="K416" s="21">
        <v>45444</v>
      </c>
      <c r="L416" s="20" t="s">
        <v>155</v>
      </c>
      <c r="M416" s="22"/>
      <c r="N416" s="23">
        <v>0</v>
      </c>
      <c r="O416" s="20"/>
      <c r="P416" s="10" t="s">
        <v>136</v>
      </c>
      <c r="Q416" s="10" t="s">
        <v>136</v>
      </c>
      <c r="R416" s="10" t="s">
        <v>136</v>
      </c>
      <c r="S416" s="10">
        <v>0</v>
      </c>
      <c r="T416" s="10"/>
      <c r="U416" s="10"/>
      <c r="V416" s="12"/>
      <c r="W416" s="10"/>
      <c r="X416" t="str">
        <f>+B416&amp;"-"&amp;C416&amp;"-"&amp;D416&amp;"-"&amp;E416</f>
        <v>12-PR-54-10-1007</v>
      </c>
    </row>
    <row r="417" spans="1:24" ht="16">
      <c r="A417" s="15" t="s">
        <v>163</v>
      </c>
      <c r="B417" s="16" t="s">
        <v>77</v>
      </c>
      <c r="C417" s="29" t="s">
        <v>81</v>
      </c>
      <c r="D417" s="15" t="s">
        <v>10</v>
      </c>
      <c r="E417" s="15" t="s">
        <v>50</v>
      </c>
      <c r="F417" s="14" t="str">
        <f>+_xlfn.XLOOKUP(X417,[1]R4!$F:$F,[1]R4!$E:$E)</f>
        <v>ARKEOLOG</v>
      </c>
      <c r="G417" s="33" t="s">
        <v>62</v>
      </c>
      <c r="H417" s="16" t="s">
        <v>18</v>
      </c>
      <c r="I417" s="48" t="s">
        <v>15</v>
      </c>
      <c r="J417" s="11">
        <v>56925</v>
      </c>
      <c r="K417" s="21">
        <v>45444</v>
      </c>
      <c r="L417" s="20" t="s">
        <v>155</v>
      </c>
      <c r="M417" s="22"/>
      <c r="N417" s="23">
        <v>0</v>
      </c>
      <c r="O417" s="20"/>
      <c r="P417" s="10" t="s">
        <v>136</v>
      </c>
      <c r="Q417" s="10" t="s">
        <v>136</v>
      </c>
      <c r="R417" s="10" t="s">
        <v>136</v>
      </c>
      <c r="S417" s="10">
        <v>0</v>
      </c>
      <c r="T417" s="10"/>
      <c r="U417" s="10"/>
      <c r="V417" s="12"/>
      <c r="W417" s="10"/>
      <c r="X417" t="str">
        <f>+B417&amp;"-"&amp;C417&amp;"-"&amp;D417&amp;"-"&amp;E417</f>
        <v>12-PR-54-10-1008</v>
      </c>
    </row>
    <row r="418" spans="1:24" ht="16">
      <c r="A418" s="15" t="s">
        <v>163</v>
      </c>
      <c r="B418" s="16" t="s">
        <v>77</v>
      </c>
      <c r="C418" s="29" t="s">
        <v>81</v>
      </c>
      <c r="D418" s="15" t="s">
        <v>10</v>
      </c>
      <c r="E418" s="15" t="s">
        <v>51</v>
      </c>
      <c r="F418" s="14" t="str">
        <f>+_xlfn.XLOOKUP(X418,[1]R4!$F:$F,[1]R4!$E:$E)</f>
        <v>BİYOLOG</v>
      </c>
      <c r="G418" s="33" t="s">
        <v>62</v>
      </c>
      <c r="H418" s="16" t="s">
        <v>18</v>
      </c>
      <c r="I418" s="48" t="s">
        <v>15</v>
      </c>
      <c r="J418" s="11">
        <v>56925</v>
      </c>
      <c r="K418" s="21">
        <v>45444</v>
      </c>
      <c r="L418" s="20" t="s">
        <v>155</v>
      </c>
      <c r="M418" s="22"/>
      <c r="N418" s="23">
        <v>0</v>
      </c>
      <c r="O418" s="20"/>
      <c r="P418" s="10" t="s">
        <v>136</v>
      </c>
      <c r="Q418" s="10" t="s">
        <v>136</v>
      </c>
      <c r="R418" s="10" t="s">
        <v>136</v>
      </c>
      <c r="S418" s="10">
        <v>0</v>
      </c>
      <c r="T418" s="10"/>
      <c r="U418" s="10"/>
      <c r="V418" s="12"/>
      <c r="W418" s="10"/>
      <c r="X418" t="str">
        <f>+B418&amp;"-"&amp;C418&amp;"-"&amp;D418&amp;"-"&amp;E418</f>
        <v>12-PR-54-10-1009</v>
      </c>
    </row>
    <row r="419" spans="1:24" ht="16">
      <c r="A419" s="15" t="s">
        <v>163</v>
      </c>
      <c r="B419" s="16" t="s">
        <v>77</v>
      </c>
      <c r="C419" s="29" t="s">
        <v>82</v>
      </c>
      <c r="D419" s="15" t="s">
        <v>10</v>
      </c>
      <c r="E419" s="15" t="s">
        <v>12</v>
      </c>
      <c r="F419" s="14" t="str">
        <f>+_xlfn.XLOOKUP(X419,[1]R4!$F:$F,[1]R4!$E:$E)</f>
        <v>MERKEZ FİNANS MÜDÜRÜ</v>
      </c>
      <c r="G419" s="33" t="s">
        <v>62</v>
      </c>
      <c r="H419" s="16" t="s">
        <v>18</v>
      </c>
      <c r="I419" s="48" t="s">
        <v>15</v>
      </c>
      <c r="J419" s="11">
        <v>172500</v>
      </c>
      <c r="K419" s="21">
        <v>45444</v>
      </c>
      <c r="L419" s="20" t="s">
        <v>155</v>
      </c>
      <c r="M419" s="22"/>
      <c r="N419" s="23">
        <v>0</v>
      </c>
      <c r="O419" s="20"/>
      <c r="P419" s="10" t="s">
        <v>136</v>
      </c>
      <c r="Q419" s="10" t="s">
        <v>136</v>
      </c>
      <c r="R419" s="10" t="s">
        <v>136</v>
      </c>
      <c r="S419" s="10">
        <v>0</v>
      </c>
      <c r="T419" s="10"/>
      <c r="U419" s="10"/>
      <c r="V419" s="12"/>
      <c r="W419" s="10"/>
      <c r="X419" t="str">
        <f>+B419&amp;"-"&amp;C419&amp;"-"&amp;D419&amp;"-"&amp;E419</f>
        <v>12-PR-55-10-1001</v>
      </c>
    </row>
    <row r="420" spans="1:24" ht="16">
      <c r="A420" s="15" t="s">
        <v>163</v>
      </c>
      <c r="B420" s="16" t="s">
        <v>77</v>
      </c>
      <c r="C420" s="29" t="s">
        <v>82</v>
      </c>
      <c r="D420" s="15" t="s">
        <v>10</v>
      </c>
      <c r="E420" s="15" t="s">
        <v>16</v>
      </c>
      <c r="F420" s="14" t="str">
        <f>+_xlfn.XLOOKUP(X420,[1]R4!$F:$F,[1]R4!$E:$E)</f>
        <v>MERKEZ FİNANS ŞEFİ</v>
      </c>
      <c r="G420" s="33" t="s">
        <v>62</v>
      </c>
      <c r="H420" s="16" t="s">
        <v>18</v>
      </c>
      <c r="I420" s="48" t="s">
        <v>15</v>
      </c>
      <c r="J420" s="11">
        <v>86250</v>
      </c>
      <c r="K420" s="21">
        <v>45444</v>
      </c>
      <c r="L420" s="20" t="s">
        <v>155</v>
      </c>
      <c r="M420" s="22"/>
      <c r="N420" s="23">
        <v>0</v>
      </c>
      <c r="O420" s="20"/>
      <c r="P420" s="10" t="s">
        <v>136</v>
      </c>
      <c r="Q420" s="10" t="s">
        <v>136</v>
      </c>
      <c r="R420" s="10" t="s">
        <v>136</v>
      </c>
      <c r="S420" s="10">
        <v>0</v>
      </c>
      <c r="T420" s="10"/>
      <c r="U420" s="10"/>
      <c r="V420" s="12"/>
      <c r="W420" s="10"/>
      <c r="X420" t="str">
        <f>+B420&amp;"-"&amp;C420&amp;"-"&amp;D420&amp;"-"&amp;E420</f>
        <v>12-PR-55-10-1002</v>
      </c>
    </row>
    <row r="421" spans="1:24" ht="16">
      <c r="A421" s="15" t="s">
        <v>163</v>
      </c>
      <c r="B421" s="16" t="s">
        <v>77</v>
      </c>
      <c r="C421" s="29" t="s">
        <v>82</v>
      </c>
      <c r="D421" s="15" t="s">
        <v>10</v>
      </c>
      <c r="E421" s="15" t="s">
        <v>26</v>
      </c>
      <c r="F421" s="14" t="str">
        <f>+_xlfn.XLOOKUP(X421,[1]R4!$F:$F,[1]R4!$E:$E)</f>
        <v>MERKEZ FİNANS UZMANI</v>
      </c>
      <c r="G421" s="33" t="s">
        <v>62</v>
      </c>
      <c r="H421" s="16" t="s">
        <v>18</v>
      </c>
      <c r="I421" s="48" t="s">
        <v>15</v>
      </c>
      <c r="J421" s="11">
        <v>57500</v>
      </c>
      <c r="K421" s="21">
        <v>45444</v>
      </c>
      <c r="L421" s="20" t="s">
        <v>155</v>
      </c>
      <c r="M421" s="22"/>
      <c r="N421" s="23">
        <v>0</v>
      </c>
      <c r="O421" s="20"/>
      <c r="P421" s="10" t="s">
        <v>136</v>
      </c>
      <c r="Q421" s="10" t="s">
        <v>136</v>
      </c>
      <c r="R421" s="10" t="s">
        <v>136</v>
      </c>
      <c r="S421" s="10">
        <v>0</v>
      </c>
      <c r="T421" s="10"/>
      <c r="U421" s="10"/>
      <c r="V421" s="12"/>
      <c r="W421" s="10"/>
      <c r="X421" t="str">
        <f>+B421&amp;"-"&amp;C421&amp;"-"&amp;D421&amp;"-"&amp;E421</f>
        <v>12-PR-55-10-1003</v>
      </c>
    </row>
    <row r="422" spans="1:24" ht="16">
      <c r="A422" s="15" t="s">
        <v>163</v>
      </c>
      <c r="B422" s="16" t="s">
        <v>77</v>
      </c>
      <c r="C422" s="29" t="s">
        <v>82</v>
      </c>
      <c r="D422" s="15" t="s">
        <v>10</v>
      </c>
      <c r="E422" s="15" t="s">
        <v>29</v>
      </c>
      <c r="F422" s="14" t="str">
        <f>+_xlfn.XLOOKUP(X422,[1]R4!$F:$F,[1]R4!$E:$E)</f>
        <v>MERKEZ MUHASEBE MÜDÜRÜ</v>
      </c>
      <c r="G422" s="33" t="s">
        <v>62</v>
      </c>
      <c r="H422" s="16" t="s">
        <v>18</v>
      </c>
      <c r="I422" s="48" t="s">
        <v>15</v>
      </c>
      <c r="J422" s="11">
        <v>172500</v>
      </c>
      <c r="K422" s="21">
        <v>45444</v>
      </c>
      <c r="L422" s="20" t="s">
        <v>155</v>
      </c>
      <c r="M422" s="22"/>
      <c r="N422" s="23">
        <v>0</v>
      </c>
      <c r="O422" s="20"/>
      <c r="P422" s="10" t="s">
        <v>136</v>
      </c>
      <c r="Q422" s="10" t="s">
        <v>136</v>
      </c>
      <c r="R422" s="10" t="s">
        <v>136</v>
      </c>
      <c r="S422" s="10">
        <v>0</v>
      </c>
      <c r="T422" s="10"/>
      <c r="U422" s="10"/>
      <c r="V422" s="12"/>
      <c r="W422" s="10"/>
      <c r="X422" t="str">
        <f>+B422&amp;"-"&amp;C422&amp;"-"&amp;D422&amp;"-"&amp;E422</f>
        <v>12-PR-55-10-1004</v>
      </c>
    </row>
    <row r="423" spans="1:24" ht="16">
      <c r="A423" s="15" t="s">
        <v>163</v>
      </c>
      <c r="B423" s="16" t="s">
        <v>77</v>
      </c>
      <c r="C423" s="29" t="s">
        <v>82</v>
      </c>
      <c r="D423" s="15" t="s">
        <v>10</v>
      </c>
      <c r="E423" s="15" t="s">
        <v>30</v>
      </c>
      <c r="F423" s="14" t="str">
        <f>+_xlfn.XLOOKUP(X423,[1]R4!$F:$F,[1]R4!$E:$E)</f>
        <v>MERKEZ MUHASEBE ŞEFİ</v>
      </c>
      <c r="G423" s="33" t="s">
        <v>62</v>
      </c>
      <c r="H423" s="16" t="s">
        <v>18</v>
      </c>
      <c r="I423" s="48" t="s">
        <v>15</v>
      </c>
      <c r="J423" s="11">
        <v>74750</v>
      </c>
      <c r="K423" s="21">
        <v>45444</v>
      </c>
      <c r="L423" s="20" t="s">
        <v>155</v>
      </c>
      <c r="M423" s="22"/>
      <c r="N423" s="23">
        <v>0</v>
      </c>
      <c r="O423" s="20"/>
      <c r="P423" s="10" t="s">
        <v>136</v>
      </c>
      <c r="Q423" s="10" t="s">
        <v>136</v>
      </c>
      <c r="R423" s="10" t="s">
        <v>136</v>
      </c>
      <c r="S423" s="10">
        <v>0</v>
      </c>
      <c r="T423" s="10"/>
      <c r="U423" s="10"/>
      <c r="V423" s="12"/>
      <c r="W423" s="10"/>
      <c r="X423" t="str">
        <f>+B423&amp;"-"&amp;C423&amp;"-"&amp;D423&amp;"-"&amp;E423</f>
        <v>12-PR-55-10-1005</v>
      </c>
    </row>
    <row r="424" spans="1:24" ht="16">
      <c r="A424" s="15" t="s">
        <v>163</v>
      </c>
      <c r="B424" s="16" t="s">
        <v>77</v>
      </c>
      <c r="C424" s="29" t="s">
        <v>82</v>
      </c>
      <c r="D424" s="15" t="s">
        <v>10</v>
      </c>
      <c r="E424" s="15" t="s">
        <v>31</v>
      </c>
      <c r="F424" s="14" t="str">
        <f>+_xlfn.XLOOKUP(X424,[1]R4!$F:$F,[1]R4!$E:$E)</f>
        <v>MERKEZ MUHASEBE UZMANI</v>
      </c>
      <c r="G424" s="33" t="s">
        <v>62</v>
      </c>
      <c r="H424" s="16" t="s">
        <v>18</v>
      </c>
      <c r="I424" s="48" t="s">
        <v>15</v>
      </c>
      <c r="J424" s="11">
        <v>57500</v>
      </c>
      <c r="K424" s="21">
        <v>45444</v>
      </c>
      <c r="L424" s="20" t="s">
        <v>155</v>
      </c>
      <c r="M424" s="22"/>
      <c r="N424" s="23">
        <v>0</v>
      </c>
      <c r="O424" s="20"/>
      <c r="P424" s="10" t="s">
        <v>136</v>
      </c>
      <c r="Q424" s="10" t="s">
        <v>136</v>
      </c>
      <c r="R424" s="10" t="s">
        <v>136</v>
      </c>
      <c r="S424" s="10">
        <v>0</v>
      </c>
      <c r="T424" s="10"/>
      <c r="U424" s="10"/>
      <c r="V424" s="12"/>
      <c r="W424" s="10"/>
      <c r="X424" t="str">
        <f>+B424&amp;"-"&amp;C424&amp;"-"&amp;D424&amp;"-"&amp;E424</f>
        <v>12-PR-55-10-1006</v>
      </c>
    </row>
    <row r="425" spans="1:24" ht="16">
      <c r="A425" s="15" t="s">
        <v>163</v>
      </c>
      <c r="B425" s="16" t="s">
        <v>77</v>
      </c>
      <c r="C425" s="29" t="s">
        <v>82</v>
      </c>
      <c r="D425" s="15" t="s">
        <v>10</v>
      </c>
      <c r="E425" s="15" t="s">
        <v>49</v>
      </c>
      <c r="F425" s="14" t="str">
        <f>+_xlfn.XLOOKUP(X425,[1]R4!$F:$F,[1]R4!$E:$E)</f>
        <v>MUHASEBE ŞEFİ</v>
      </c>
      <c r="G425" s="33" t="s">
        <v>62</v>
      </c>
      <c r="H425" s="16" t="s">
        <v>18</v>
      </c>
      <c r="I425" s="48" t="s">
        <v>15</v>
      </c>
      <c r="J425" s="11">
        <v>74750</v>
      </c>
      <c r="K425" s="21">
        <v>45444</v>
      </c>
      <c r="L425" s="20" t="s">
        <v>155</v>
      </c>
      <c r="M425" s="22"/>
      <c r="N425" s="23">
        <v>0</v>
      </c>
      <c r="O425" s="20"/>
      <c r="P425" s="10" t="s">
        <v>136</v>
      </c>
      <c r="Q425" s="10" t="s">
        <v>136</v>
      </c>
      <c r="R425" s="10" t="s">
        <v>136</v>
      </c>
      <c r="S425" s="10">
        <v>0</v>
      </c>
      <c r="T425" s="10"/>
      <c r="U425" s="10"/>
      <c r="V425" s="12"/>
      <c r="W425" s="10"/>
      <c r="X425" t="str">
        <f>+B425&amp;"-"&amp;C425&amp;"-"&amp;D425&amp;"-"&amp;E425</f>
        <v>12-PR-55-10-1007</v>
      </c>
    </row>
    <row r="426" spans="1:24" ht="16">
      <c r="A426" s="15" t="s">
        <v>163</v>
      </c>
      <c r="B426" s="16" t="s">
        <v>77</v>
      </c>
      <c r="C426" s="29" t="s">
        <v>83</v>
      </c>
      <c r="D426" s="15" t="s">
        <v>10</v>
      </c>
      <c r="E426" s="15" t="s">
        <v>12</v>
      </c>
      <c r="F426" s="14" t="str">
        <f>+_xlfn.XLOOKUP(X426,[1]R4!$F:$F,[1]R4!$E:$E)</f>
        <v>MERKEZ SATINALMA MÜDÜRÜ</v>
      </c>
      <c r="G426" s="33" t="s">
        <v>62</v>
      </c>
      <c r="H426" s="16" t="s">
        <v>18</v>
      </c>
      <c r="I426" s="48" t="s">
        <v>15</v>
      </c>
      <c r="J426" s="11">
        <v>112125</v>
      </c>
      <c r="K426" s="21">
        <v>45444</v>
      </c>
      <c r="L426" s="20" t="s">
        <v>155</v>
      </c>
      <c r="M426" s="22"/>
      <c r="N426" s="23">
        <v>0</v>
      </c>
      <c r="O426" s="20"/>
      <c r="P426" s="10" t="s">
        <v>136</v>
      </c>
      <c r="Q426" s="10" t="s">
        <v>136</v>
      </c>
      <c r="R426" s="10" t="s">
        <v>136</v>
      </c>
      <c r="S426" s="10">
        <v>0</v>
      </c>
      <c r="T426" s="10"/>
      <c r="U426" s="10"/>
      <c r="V426" s="12"/>
      <c r="W426" s="10"/>
      <c r="X426" t="str">
        <f>+B426&amp;"-"&amp;C426&amp;"-"&amp;D426&amp;"-"&amp;E426</f>
        <v>12-PR-56-10-1001</v>
      </c>
    </row>
    <row r="427" spans="1:24" ht="16">
      <c r="A427" s="15" t="s">
        <v>163</v>
      </c>
      <c r="B427" s="16" t="s">
        <v>77</v>
      </c>
      <c r="C427" s="29" t="s">
        <v>83</v>
      </c>
      <c r="D427" s="15" t="s">
        <v>10</v>
      </c>
      <c r="E427" s="15" t="s">
        <v>16</v>
      </c>
      <c r="F427" s="14" t="str">
        <f>+_xlfn.XLOOKUP(X427,[1]R4!$F:$F,[1]R4!$E:$E)</f>
        <v>MERKEZ SATINALMA ŞEFİ</v>
      </c>
      <c r="G427" s="33" t="s">
        <v>62</v>
      </c>
      <c r="H427" s="16" t="s">
        <v>18</v>
      </c>
      <c r="I427" s="48" t="s">
        <v>15</v>
      </c>
      <c r="J427" s="11">
        <v>92000</v>
      </c>
      <c r="K427" s="21">
        <v>45444</v>
      </c>
      <c r="L427" s="20" t="s">
        <v>155</v>
      </c>
      <c r="M427" s="22"/>
      <c r="N427" s="23">
        <v>0</v>
      </c>
      <c r="O427" s="20"/>
      <c r="P427" s="10" t="s">
        <v>136</v>
      </c>
      <c r="Q427" s="10" t="s">
        <v>136</v>
      </c>
      <c r="R427" s="10" t="s">
        <v>136</v>
      </c>
      <c r="S427" s="10">
        <v>0</v>
      </c>
      <c r="T427" s="10"/>
      <c r="U427" s="10"/>
      <c r="V427" s="12"/>
      <c r="W427" s="10"/>
      <c r="X427" t="str">
        <f>+B427&amp;"-"&amp;C427&amp;"-"&amp;D427&amp;"-"&amp;E427</f>
        <v>12-PR-56-10-1002</v>
      </c>
    </row>
    <row r="428" spans="1:24" ht="16">
      <c r="A428" s="15" t="s">
        <v>163</v>
      </c>
      <c r="B428" s="16" t="s">
        <v>77</v>
      </c>
      <c r="C428" s="29" t="s">
        <v>83</v>
      </c>
      <c r="D428" s="15" t="s">
        <v>10</v>
      </c>
      <c r="E428" s="15" t="s">
        <v>26</v>
      </c>
      <c r="F428" s="14" t="str">
        <f>+_xlfn.XLOOKUP(X428,[1]R4!$F:$F,[1]R4!$E:$E)</f>
        <v>MERKEZ SATINALMA UZMANI</v>
      </c>
      <c r="G428" s="33" t="s">
        <v>62</v>
      </c>
      <c r="H428" s="16" t="s">
        <v>18</v>
      </c>
      <c r="I428" s="48" t="s">
        <v>15</v>
      </c>
      <c r="J428" s="11">
        <v>31244.75</v>
      </c>
      <c r="K428" s="21">
        <v>45444</v>
      </c>
      <c r="L428" s="20" t="s">
        <v>155</v>
      </c>
      <c r="M428" s="22"/>
      <c r="N428" s="23">
        <v>0</v>
      </c>
      <c r="O428" s="20"/>
      <c r="P428" s="10" t="s">
        <v>136</v>
      </c>
      <c r="Q428" s="10" t="s">
        <v>136</v>
      </c>
      <c r="R428" s="10" t="s">
        <v>136</v>
      </c>
      <c r="S428" s="10">
        <v>0</v>
      </c>
      <c r="T428" s="10"/>
      <c r="U428" s="10"/>
      <c r="V428" s="12"/>
      <c r="W428" s="10"/>
      <c r="X428" t="str">
        <f>+B428&amp;"-"&amp;C428&amp;"-"&amp;D428&amp;"-"&amp;E428</f>
        <v>12-PR-56-10-1003</v>
      </c>
    </row>
    <row r="429" spans="1:24" ht="16">
      <c r="A429" s="15" t="s">
        <v>163</v>
      </c>
      <c r="B429" s="16" t="s">
        <v>77</v>
      </c>
      <c r="C429" s="29" t="s">
        <v>83</v>
      </c>
      <c r="D429" s="15" t="s">
        <v>10</v>
      </c>
      <c r="E429" s="15" t="s">
        <v>29</v>
      </c>
      <c r="F429" s="14" t="str">
        <f>+_xlfn.XLOOKUP(X429,[1]R4!$F:$F,[1]R4!$E:$E)</f>
        <v>SATINALMA UZMAN YARDIMCISI</v>
      </c>
      <c r="G429" s="33" t="s">
        <v>62</v>
      </c>
      <c r="H429" s="16" t="s">
        <v>18</v>
      </c>
      <c r="I429" s="48" t="s">
        <v>15</v>
      </c>
      <c r="J429" s="11">
        <v>40250</v>
      </c>
      <c r="K429" s="21">
        <v>45444</v>
      </c>
      <c r="L429" s="20" t="s">
        <v>155</v>
      </c>
      <c r="M429" s="22"/>
      <c r="N429" s="23">
        <v>0</v>
      </c>
      <c r="O429" s="20"/>
      <c r="P429" s="10" t="s">
        <v>136</v>
      </c>
      <c r="Q429" s="10" t="s">
        <v>136</v>
      </c>
      <c r="R429" s="10" t="s">
        <v>136</v>
      </c>
      <c r="S429" s="10">
        <v>0</v>
      </c>
      <c r="T429" s="10"/>
      <c r="U429" s="10"/>
      <c r="V429" s="12"/>
      <c r="W429" s="10"/>
      <c r="X429" t="str">
        <f>+B429&amp;"-"&amp;C429&amp;"-"&amp;D429&amp;"-"&amp;E429</f>
        <v>12-PR-56-10-1004</v>
      </c>
    </row>
    <row r="430" spans="1:24" ht="16">
      <c r="A430" s="15" t="s">
        <v>163</v>
      </c>
      <c r="B430" s="16" t="s">
        <v>77</v>
      </c>
      <c r="C430" s="29" t="s">
        <v>83</v>
      </c>
      <c r="D430" s="15" t="s">
        <v>10</v>
      </c>
      <c r="E430" s="15" t="s">
        <v>30</v>
      </c>
      <c r="F430" s="14" t="str">
        <f>+_xlfn.XLOOKUP(X430,[1]R4!$F:$F,[1]R4!$E:$E)</f>
        <v>MERKEZ LOJİSTİK - GÜMRÜK ŞEFİ</v>
      </c>
      <c r="G430" s="33" t="s">
        <v>62</v>
      </c>
      <c r="H430" s="16" t="s">
        <v>18</v>
      </c>
      <c r="I430" s="48" t="s">
        <v>15</v>
      </c>
      <c r="J430" s="11">
        <v>64687.5</v>
      </c>
      <c r="K430" s="21">
        <v>45444</v>
      </c>
      <c r="L430" s="20" t="s">
        <v>155</v>
      </c>
      <c r="M430" s="22"/>
      <c r="N430" s="23">
        <v>0</v>
      </c>
      <c r="O430" s="20"/>
      <c r="P430" s="10" t="s">
        <v>136</v>
      </c>
      <c r="Q430" s="10" t="s">
        <v>136</v>
      </c>
      <c r="R430" s="10" t="s">
        <v>136</v>
      </c>
      <c r="S430" s="10">
        <v>0</v>
      </c>
      <c r="T430" s="10"/>
      <c r="U430" s="10"/>
      <c r="V430" s="12"/>
      <c r="W430" s="10"/>
      <c r="X430" t="str">
        <f>+B430&amp;"-"&amp;C430&amp;"-"&amp;D430&amp;"-"&amp;E430</f>
        <v>12-PR-56-10-1005</v>
      </c>
    </row>
    <row r="431" spans="1:24" ht="16">
      <c r="A431" s="15" t="s">
        <v>163</v>
      </c>
      <c r="B431" s="16" t="s">
        <v>77</v>
      </c>
      <c r="C431" s="29" t="s">
        <v>83</v>
      </c>
      <c r="D431" s="15" t="s">
        <v>10</v>
      </c>
      <c r="E431" s="15" t="s">
        <v>31</v>
      </c>
      <c r="F431" s="14" t="str">
        <f>+_xlfn.XLOOKUP(X431,[1]R4!$F:$F,[1]R4!$E:$E)</f>
        <v>MERKEZ SİGORTA ŞEFİ</v>
      </c>
      <c r="G431" s="33" t="s">
        <v>62</v>
      </c>
      <c r="H431" s="16" t="s">
        <v>18</v>
      </c>
      <c r="I431" s="48" t="s">
        <v>15</v>
      </c>
      <c r="J431" s="11">
        <v>64687.5</v>
      </c>
      <c r="K431" s="21">
        <v>45444</v>
      </c>
      <c r="L431" s="20" t="s">
        <v>155</v>
      </c>
      <c r="M431" s="22"/>
      <c r="N431" s="23">
        <v>0</v>
      </c>
      <c r="O431" s="20"/>
      <c r="P431" s="10" t="s">
        <v>136</v>
      </c>
      <c r="Q431" s="10" t="s">
        <v>136</v>
      </c>
      <c r="R431" s="10" t="s">
        <v>136</v>
      </c>
      <c r="S431" s="10">
        <v>0</v>
      </c>
      <c r="T431" s="10"/>
      <c r="U431" s="10"/>
      <c r="V431" s="12"/>
      <c r="W431" s="10"/>
      <c r="X431" t="str">
        <f>+B431&amp;"-"&amp;C431&amp;"-"&amp;D431&amp;"-"&amp;E431</f>
        <v>12-PR-56-10-1006</v>
      </c>
    </row>
    <row r="432" spans="1:24" ht="16">
      <c r="A432" s="15" t="s">
        <v>163</v>
      </c>
      <c r="B432" s="16" t="s">
        <v>77</v>
      </c>
      <c r="C432" s="29" t="s">
        <v>83</v>
      </c>
      <c r="D432" s="15" t="s">
        <v>10</v>
      </c>
      <c r="E432" s="15" t="s">
        <v>49</v>
      </c>
      <c r="F432" s="14" t="str">
        <f>+_xlfn.XLOOKUP(X432,[1]R4!$F:$F,[1]R4!$E:$E)</f>
        <v>SATINALMA ŞEFİ</v>
      </c>
      <c r="G432" s="33" t="s">
        <v>62</v>
      </c>
      <c r="H432" s="16" t="s">
        <v>18</v>
      </c>
      <c r="I432" s="48" t="s">
        <v>15</v>
      </c>
      <c r="J432" s="11">
        <v>64687.5</v>
      </c>
      <c r="K432" s="21">
        <v>45444</v>
      </c>
      <c r="L432" s="20" t="s">
        <v>155</v>
      </c>
      <c r="M432" s="22"/>
      <c r="N432" s="23">
        <v>0</v>
      </c>
      <c r="O432" s="20"/>
      <c r="P432" s="10" t="s">
        <v>136</v>
      </c>
      <c r="Q432" s="10" t="s">
        <v>136</v>
      </c>
      <c r="R432" s="10" t="s">
        <v>136</v>
      </c>
      <c r="S432" s="10">
        <v>0</v>
      </c>
      <c r="T432" s="10"/>
      <c r="U432" s="10"/>
      <c r="V432" s="12"/>
      <c r="W432" s="10"/>
      <c r="X432" t="str">
        <f>+B432&amp;"-"&amp;C432&amp;"-"&amp;D432&amp;"-"&amp;E432</f>
        <v>12-PR-56-10-1007</v>
      </c>
    </row>
    <row r="433" spans="1:24" ht="16">
      <c r="A433" s="15" t="s">
        <v>163</v>
      </c>
      <c r="B433" s="16" t="s">
        <v>77</v>
      </c>
      <c r="C433" s="29" t="s">
        <v>84</v>
      </c>
      <c r="D433" s="15" t="s">
        <v>10</v>
      </c>
      <c r="E433" s="15" t="s">
        <v>12</v>
      </c>
      <c r="F433" s="14" t="str">
        <f>+_xlfn.XLOOKUP(X433,[1]R4!$F:$F,[1]R4!$E:$E)</f>
        <v>MERKEZ İNSAN KAYNAKLARI MÜDÜRÜ</v>
      </c>
      <c r="G433" s="33" t="s">
        <v>62</v>
      </c>
      <c r="H433" s="16" t="s">
        <v>18</v>
      </c>
      <c r="I433" s="48" t="s">
        <v>15</v>
      </c>
      <c r="J433" s="11">
        <v>72450</v>
      </c>
      <c r="K433" s="21">
        <v>45444</v>
      </c>
      <c r="L433" s="20" t="s">
        <v>155</v>
      </c>
      <c r="M433" s="22"/>
      <c r="N433" s="23">
        <v>0</v>
      </c>
      <c r="O433" s="20"/>
      <c r="P433" s="10" t="s">
        <v>136</v>
      </c>
      <c r="Q433" s="10" t="s">
        <v>136</v>
      </c>
      <c r="R433" s="10" t="s">
        <v>136</v>
      </c>
      <c r="S433" s="10">
        <v>0</v>
      </c>
      <c r="T433" s="10"/>
      <c r="U433" s="10"/>
      <c r="V433" s="12"/>
      <c r="W433" s="10"/>
      <c r="X433" t="str">
        <f>+B433&amp;"-"&amp;C433&amp;"-"&amp;D433&amp;"-"&amp;E433</f>
        <v>12-PR-57-10-1001</v>
      </c>
    </row>
    <row r="434" spans="1:24" ht="16">
      <c r="A434" s="15" t="s">
        <v>163</v>
      </c>
      <c r="B434" s="16" t="s">
        <v>77</v>
      </c>
      <c r="C434" s="29" t="s">
        <v>84</v>
      </c>
      <c r="D434" s="15" t="s">
        <v>10</v>
      </c>
      <c r="E434" s="15" t="s">
        <v>16</v>
      </c>
      <c r="F434" s="14" t="str">
        <f>+_xlfn.XLOOKUP(X434,[1]R4!$F:$F,[1]R4!$E:$E)</f>
        <v>MERKEZ İNSAN KAYNAKLARI UZMANI</v>
      </c>
      <c r="G434" s="33" t="s">
        <v>62</v>
      </c>
      <c r="H434" s="16" t="s">
        <v>18</v>
      </c>
      <c r="I434" s="48" t="s">
        <v>15</v>
      </c>
      <c r="J434" s="11">
        <v>49162.5</v>
      </c>
      <c r="K434" s="21">
        <v>45444</v>
      </c>
      <c r="L434" s="20" t="s">
        <v>155</v>
      </c>
      <c r="M434" s="22"/>
      <c r="N434" s="23">
        <v>0</v>
      </c>
      <c r="O434" s="20"/>
      <c r="P434" s="10" t="s">
        <v>136</v>
      </c>
      <c r="Q434" s="10" t="s">
        <v>136</v>
      </c>
      <c r="R434" s="10" t="s">
        <v>136</v>
      </c>
      <c r="S434" s="10">
        <v>0</v>
      </c>
      <c r="T434" s="10"/>
      <c r="U434" s="10"/>
      <c r="V434" s="12"/>
      <c r="W434" s="10"/>
      <c r="X434" t="str">
        <f>+B434&amp;"-"&amp;C434&amp;"-"&amp;D434&amp;"-"&amp;E434</f>
        <v>12-PR-57-10-1002</v>
      </c>
    </row>
    <row r="435" spans="1:24" ht="16">
      <c r="A435" s="15" t="s">
        <v>163</v>
      </c>
      <c r="B435" s="16" t="s">
        <v>77</v>
      </c>
      <c r="C435" s="29" t="s">
        <v>84</v>
      </c>
      <c r="D435" s="15" t="s">
        <v>10</v>
      </c>
      <c r="E435" s="15" t="s">
        <v>26</v>
      </c>
      <c r="F435" s="14" t="str">
        <f>+_xlfn.XLOOKUP(X435,[1]R4!$F:$F,[1]R4!$E:$E)</f>
        <v>MERKEZ DCC UZMANI</v>
      </c>
      <c r="G435" s="33" t="s">
        <v>62</v>
      </c>
      <c r="H435" s="16" t="s">
        <v>18</v>
      </c>
      <c r="I435" s="48" t="s">
        <v>15</v>
      </c>
      <c r="J435" s="11">
        <v>36915</v>
      </c>
      <c r="K435" s="21">
        <v>45444</v>
      </c>
      <c r="L435" s="20" t="s">
        <v>155</v>
      </c>
      <c r="M435" s="22"/>
      <c r="N435" s="23">
        <v>0</v>
      </c>
      <c r="O435" s="20"/>
      <c r="P435" s="10" t="s">
        <v>136</v>
      </c>
      <c r="Q435" s="10" t="s">
        <v>136</v>
      </c>
      <c r="R435" s="10" t="s">
        <v>136</v>
      </c>
      <c r="S435" s="10">
        <v>0</v>
      </c>
      <c r="T435" s="10"/>
      <c r="U435" s="10"/>
      <c r="V435" s="12"/>
      <c r="W435" s="10"/>
      <c r="X435" t="str">
        <f>+B435&amp;"-"&amp;C435&amp;"-"&amp;D435&amp;"-"&amp;E435</f>
        <v>12-PR-57-10-1003</v>
      </c>
    </row>
    <row r="436" spans="1:24" ht="16">
      <c r="A436" s="15" t="s">
        <v>163</v>
      </c>
      <c r="B436" s="16" t="s">
        <v>77</v>
      </c>
      <c r="C436" s="29" t="s">
        <v>84</v>
      </c>
      <c r="D436" s="15" t="s">
        <v>10</v>
      </c>
      <c r="E436" s="15" t="s">
        <v>29</v>
      </c>
      <c r="F436" s="14" t="str">
        <f>+_xlfn.XLOOKUP(X436,[1]R4!$F:$F,[1]R4!$E:$E)</f>
        <v>İNSAN KAYNAKLARI UZMANI</v>
      </c>
      <c r="G436" s="33" t="s">
        <v>62</v>
      </c>
      <c r="H436" s="16" t="s">
        <v>18</v>
      </c>
      <c r="I436" s="48" t="s">
        <v>15</v>
      </c>
      <c r="J436" s="11">
        <v>51750</v>
      </c>
      <c r="K436" s="21">
        <v>45444</v>
      </c>
      <c r="L436" s="20" t="s">
        <v>155</v>
      </c>
      <c r="M436" s="22"/>
      <c r="N436" s="23">
        <v>0</v>
      </c>
      <c r="O436" s="20"/>
      <c r="P436" s="10" t="s">
        <v>136</v>
      </c>
      <c r="Q436" s="10" t="s">
        <v>136</v>
      </c>
      <c r="R436" s="10" t="s">
        <v>136</v>
      </c>
      <c r="S436" s="10">
        <v>0</v>
      </c>
      <c r="T436" s="10"/>
      <c r="U436" s="10"/>
      <c r="V436" s="12"/>
      <c r="W436" s="10"/>
      <c r="X436" t="str">
        <f>+B436&amp;"-"&amp;C436&amp;"-"&amp;D436&amp;"-"&amp;E436</f>
        <v>12-PR-57-10-1004</v>
      </c>
    </row>
    <row r="437" spans="1:24" ht="16">
      <c r="A437" s="15" t="s">
        <v>163</v>
      </c>
      <c r="B437" s="16" t="s">
        <v>77</v>
      </c>
      <c r="C437" s="29" t="s">
        <v>84</v>
      </c>
      <c r="D437" s="15" t="s">
        <v>10</v>
      </c>
      <c r="E437" s="15" t="s">
        <v>30</v>
      </c>
      <c r="F437" s="14" t="str">
        <f>+_xlfn.XLOOKUP(X437,[1]R4!$F:$F,[1]R4!$E:$E)</f>
        <v>PUANTÖR</v>
      </c>
      <c r="G437" s="33" t="s">
        <v>62</v>
      </c>
      <c r="H437" s="16" t="s">
        <v>18</v>
      </c>
      <c r="I437" s="48" t="s">
        <v>15</v>
      </c>
      <c r="J437" s="11">
        <v>30632.55</v>
      </c>
      <c r="K437" s="21">
        <v>45444</v>
      </c>
      <c r="L437" s="20" t="s">
        <v>155</v>
      </c>
      <c r="M437" s="22"/>
      <c r="N437" s="23">
        <v>0</v>
      </c>
      <c r="O437" s="20"/>
      <c r="P437" s="10" t="s">
        <v>136</v>
      </c>
      <c r="Q437" s="10" t="s">
        <v>136</v>
      </c>
      <c r="R437" s="10" t="s">
        <v>136</v>
      </c>
      <c r="S437" s="10">
        <v>0</v>
      </c>
      <c r="T437" s="10"/>
      <c r="U437" s="10"/>
      <c r="V437" s="12"/>
      <c r="W437" s="10"/>
      <c r="X437" t="str">
        <f>+B437&amp;"-"&amp;C437&amp;"-"&amp;D437&amp;"-"&amp;E437</f>
        <v>12-PR-57-10-1005</v>
      </c>
    </row>
    <row r="438" spans="1:24" ht="16">
      <c r="A438" s="15" t="s">
        <v>163</v>
      </c>
      <c r="B438" s="16" t="s">
        <v>77</v>
      </c>
      <c r="C438" s="29" t="s">
        <v>84</v>
      </c>
      <c r="D438" s="15" t="s">
        <v>10</v>
      </c>
      <c r="E438" s="15" t="s">
        <v>31</v>
      </c>
      <c r="F438" s="14" t="str">
        <f>+_xlfn.XLOOKUP(X438,[1]R4!$F:$F,[1]R4!$E:$E)</f>
        <v>DCC UZMANI</v>
      </c>
      <c r="G438" s="33" t="s">
        <v>62</v>
      </c>
      <c r="H438" s="16" t="s">
        <v>18</v>
      </c>
      <c r="I438" s="48" t="s">
        <v>15</v>
      </c>
      <c r="J438" s="11">
        <v>34500</v>
      </c>
      <c r="K438" s="21">
        <v>45444</v>
      </c>
      <c r="L438" s="20" t="s">
        <v>155</v>
      </c>
      <c r="M438" s="22"/>
      <c r="N438" s="23">
        <v>0</v>
      </c>
      <c r="O438" s="20"/>
      <c r="P438" s="10" t="s">
        <v>136</v>
      </c>
      <c r="Q438" s="10" t="s">
        <v>136</v>
      </c>
      <c r="R438" s="10" t="s">
        <v>136</v>
      </c>
      <c r="S438" s="10">
        <v>0</v>
      </c>
      <c r="T438" s="10"/>
      <c r="U438" s="10"/>
      <c r="V438" s="12"/>
      <c r="W438" s="10"/>
      <c r="X438" t="str">
        <f>+B438&amp;"-"&amp;C438&amp;"-"&amp;D438&amp;"-"&amp;E438</f>
        <v>12-PR-57-10-1006</v>
      </c>
    </row>
    <row r="439" spans="1:24" ht="16">
      <c r="A439" s="15" t="s">
        <v>163</v>
      </c>
      <c r="B439" s="16" t="s">
        <v>77</v>
      </c>
      <c r="C439" s="29" t="s">
        <v>84</v>
      </c>
      <c r="D439" s="15" t="s">
        <v>10</v>
      </c>
      <c r="E439" s="15" t="s">
        <v>49</v>
      </c>
      <c r="F439" s="14" t="str">
        <f>+_xlfn.XLOOKUP(X439,[1]R4!$F:$F,[1]R4!$E:$E)</f>
        <v>MERKEZ ENTEGRE YÖNETİM SİSTEMLERİ MD.</v>
      </c>
      <c r="G439" s="33" t="s">
        <v>62</v>
      </c>
      <c r="H439" s="16" t="s">
        <v>18</v>
      </c>
      <c r="I439" s="48" t="s">
        <v>15</v>
      </c>
      <c r="J439" s="11">
        <v>138000</v>
      </c>
      <c r="K439" s="21">
        <v>45444</v>
      </c>
      <c r="L439" s="20" t="s">
        <v>155</v>
      </c>
      <c r="M439" s="22"/>
      <c r="N439" s="23">
        <v>0</v>
      </c>
      <c r="O439" s="20"/>
      <c r="P439" s="10" t="s">
        <v>136</v>
      </c>
      <c r="Q439" s="10" t="s">
        <v>136</v>
      </c>
      <c r="R439" s="10" t="s">
        <v>136</v>
      </c>
      <c r="S439" s="10">
        <v>0</v>
      </c>
      <c r="T439" s="10"/>
      <c r="U439" s="10"/>
      <c r="V439" s="12"/>
      <c r="W439" s="10"/>
      <c r="X439" t="str">
        <f>+B439&amp;"-"&amp;C439&amp;"-"&amp;D439&amp;"-"&amp;E439</f>
        <v>12-PR-57-10-1007</v>
      </c>
    </row>
    <row r="440" spans="1:24" ht="16">
      <c r="A440" s="15" t="s">
        <v>163</v>
      </c>
      <c r="B440" s="16" t="s">
        <v>77</v>
      </c>
      <c r="C440" s="29" t="s">
        <v>84</v>
      </c>
      <c r="D440" s="15" t="s">
        <v>10</v>
      </c>
      <c r="E440" s="15" t="s">
        <v>50</v>
      </c>
      <c r="F440" s="14" t="str">
        <f>+_xlfn.XLOOKUP(X440,[1]R4!$F:$F,[1]R4!$E:$E)</f>
        <v>ENTEGRE YÖNETİM SİSTEMLERİ ŞEFİ</v>
      </c>
      <c r="G440" s="33" t="s">
        <v>62</v>
      </c>
      <c r="H440" s="16" t="s">
        <v>18</v>
      </c>
      <c r="I440" s="48" t="s">
        <v>15</v>
      </c>
      <c r="J440" s="11">
        <v>74750</v>
      </c>
      <c r="K440" s="21">
        <v>45444</v>
      </c>
      <c r="L440" s="20" t="s">
        <v>155</v>
      </c>
      <c r="M440" s="22"/>
      <c r="N440" s="23">
        <v>0</v>
      </c>
      <c r="O440" s="20"/>
      <c r="P440" s="10" t="s">
        <v>136</v>
      </c>
      <c r="Q440" s="10" t="s">
        <v>136</v>
      </c>
      <c r="R440" s="10" t="s">
        <v>136</v>
      </c>
      <c r="S440" s="10">
        <v>0</v>
      </c>
      <c r="T440" s="10"/>
      <c r="U440" s="10"/>
      <c r="V440" s="12"/>
      <c r="W440" s="10"/>
      <c r="X440" t="str">
        <f>+B440&amp;"-"&amp;C440&amp;"-"&amp;D440&amp;"-"&amp;E440</f>
        <v>12-PR-57-10-1008</v>
      </c>
    </row>
    <row r="441" spans="1:24" ht="16">
      <c r="A441" s="15" t="s">
        <v>163</v>
      </c>
      <c r="B441" s="16" t="s">
        <v>77</v>
      </c>
      <c r="C441" s="29" t="s">
        <v>84</v>
      </c>
      <c r="D441" s="15" t="s">
        <v>10</v>
      </c>
      <c r="E441" s="15" t="s">
        <v>51</v>
      </c>
      <c r="F441" s="14" t="str">
        <f>+_xlfn.XLOOKUP(X441,[1]R4!$F:$F,[1]R4!$E:$E)</f>
        <v>ENTEGRE YÖNETİM SİSTEMLERİ MÜHENDİSİ</v>
      </c>
      <c r="G441" s="33" t="s">
        <v>62</v>
      </c>
      <c r="H441" s="16" t="s">
        <v>18</v>
      </c>
      <c r="I441" s="48" t="s">
        <v>15</v>
      </c>
      <c r="J441" s="11">
        <v>64687.5</v>
      </c>
      <c r="K441" s="21">
        <v>45444</v>
      </c>
      <c r="L441" s="20" t="s">
        <v>155</v>
      </c>
      <c r="M441" s="22"/>
      <c r="N441" s="23">
        <v>0</v>
      </c>
      <c r="O441" s="20"/>
      <c r="P441" s="10" t="s">
        <v>136</v>
      </c>
      <c r="Q441" s="10" t="s">
        <v>136</v>
      </c>
      <c r="R441" s="10" t="s">
        <v>136</v>
      </c>
      <c r="S441" s="10">
        <v>0</v>
      </c>
      <c r="T441" s="10"/>
      <c r="U441" s="10"/>
      <c r="V441" s="12"/>
      <c r="W441" s="10"/>
      <c r="X441" t="str">
        <f>+B441&amp;"-"&amp;C441&amp;"-"&amp;D441&amp;"-"&amp;E441</f>
        <v>12-PR-57-10-1009</v>
      </c>
    </row>
    <row r="442" spans="1:24" ht="16">
      <c r="A442" s="15" t="s">
        <v>163</v>
      </c>
      <c r="B442" s="16" t="s">
        <v>77</v>
      </c>
      <c r="C442" s="29" t="s">
        <v>85</v>
      </c>
      <c r="D442" s="15" t="s">
        <v>10</v>
      </c>
      <c r="E442" s="15" t="s">
        <v>12</v>
      </c>
      <c r="F442" s="14" t="str">
        <f>+_xlfn.XLOOKUP(X442,[1]R4!$F:$F,[1]R4!$E:$E)</f>
        <v>MERKEZ BİLGİ İŞLEM UZMANI</v>
      </c>
      <c r="G442" s="33" t="s">
        <v>62</v>
      </c>
      <c r="H442" s="16" t="s">
        <v>18</v>
      </c>
      <c r="I442" s="48" t="s">
        <v>15</v>
      </c>
      <c r="J442" s="11">
        <v>34500</v>
      </c>
      <c r="K442" s="21">
        <v>45444</v>
      </c>
      <c r="L442" s="20" t="s">
        <v>155</v>
      </c>
      <c r="M442" s="22"/>
      <c r="N442" s="23">
        <v>0</v>
      </c>
      <c r="O442" s="20"/>
      <c r="P442" s="10" t="s">
        <v>136</v>
      </c>
      <c r="Q442" s="10" t="s">
        <v>136</v>
      </c>
      <c r="R442" s="10" t="s">
        <v>136</v>
      </c>
      <c r="S442" s="10">
        <v>0</v>
      </c>
      <c r="T442" s="10"/>
      <c r="U442" s="10"/>
      <c r="V442" s="12"/>
      <c r="W442" s="10"/>
      <c r="X442" t="str">
        <f>+B442&amp;"-"&amp;C442&amp;"-"&amp;D442&amp;"-"&amp;E442</f>
        <v>12-PR-58-10-1001</v>
      </c>
    </row>
    <row r="443" spans="1:24" ht="16">
      <c r="A443" s="15" t="s">
        <v>163</v>
      </c>
      <c r="B443" s="16" t="s">
        <v>77</v>
      </c>
      <c r="C443" s="29" t="s">
        <v>85</v>
      </c>
      <c r="D443" s="15" t="s">
        <v>10</v>
      </c>
      <c r="E443" s="15" t="s">
        <v>16</v>
      </c>
      <c r="F443" s="14" t="str">
        <f>+_xlfn.XLOOKUP(X443,[1]R4!$F:$F,[1]R4!$E:$E)</f>
        <v>ŞOFÖR / EVRAK TAKİP</v>
      </c>
      <c r="G443" s="33" t="s">
        <v>62</v>
      </c>
      <c r="H443" s="16" t="s">
        <v>18</v>
      </c>
      <c r="I443" s="48" t="s">
        <v>15</v>
      </c>
      <c r="J443" s="11">
        <v>34500</v>
      </c>
      <c r="K443" s="21">
        <v>45444</v>
      </c>
      <c r="L443" s="20" t="s">
        <v>155</v>
      </c>
      <c r="M443" s="22"/>
      <c r="N443" s="23">
        <v>0</v>
      </c>
      <c r="O443" s="20"/>
      <c r="P443" s="10" t="s">
        <v>136</v>
      </c>
      <c r="Q443" s="10" t="s">
        <v>136</v>
      </c>
      <c r="R443" s="10" t="s">
        <v>136</v>
      </c>
      <c r="S443" s="10">
        <v>0</v>
      </c>
      <c r="T443" s="10"/>
      <c r="U443" s="10"/>
      <c r="V443" s="12"/>
      <c r="W443" s="10"/>
      <c r="X443" t="str">
        <f>+B443&amp;"-"&amp;C443&amp;"-"&amp;D443&amp;"-"&amp;E443</f>
        <v>12-PR-58-10-1002</v>
      </c>
    </row>
    <row r="444" spans="1:24" ht="16">
      <c r="A444" s="15" t="s">
        <v>163</v>
      </c>
      <c r="B444" s="16" t="s">
        <v>77</v>
      </c>
      <c r="C444" s="29" t="s">
        <v>85</v>
      </c>
      <c r="D444" s="15" t="s">
        <v>10</v>
      </c>
      <c r="E444" s="15" t="s">
        <v>26</v>
      </c>
      <c r="F444" s="14" t="str">
        <f>+_xlfn.XLOOKUP(X444,[1]R4!$F:$F,[1]R4!$E:$E)</f>
        <v>HOPHOPÇU</v>
      </c>
      <c r="G444" s="33" t="s">
        <v>62</v>
      </c>
      <c r="H444" s="16" t="s">
        <v>18</v>
      </c>
      <c r="I444" s="48" t="s">
        <v>15</v>
      </c>
      <c r="J444" s="11">
        <v>30632.55</v>
      </c>
      <c r="K444" s="21">
        <v>45444</v>
      </c>
      <c r="L444" s="20" t="s">
        <v>155</v>
      </c>
      <c r="M444" s="22"/>
      <c r="N444" s="23">
        <v>0</v>
      </c>
      <c r="O444" s="20"/>
      <c r="P444" s="10" t="s">
        <v>136</v>
      </c>
      <c r="Q444" s="10" t="s">
        <v>136</v>
      </c>
      <c r="R444" s="10" t="s">
        <v>136</v>
      </c>
      <c r="S444" s="10">
        <v>0</v>
      </c>
      <c r="T444" s="10"/>
      <c r="U444" s="10"/>
      <c r="V444" s="12"/>
      <c r="W444" s="10"/>
      <c r="X444" t="str">
        <f>+B444&amp;"-"&amp;C444&amp;"-"&amp;D444&amp;"-"&amp;E444</f>
        <v>12-PR-58-10-1003</v>
      </c>
    </row>
    <row r="445" spans="1:24" ht="16">
      <c r="A445" s="15" t="s">
        <v>163</v>
      </c>
      <c r="B445" s="16" t="s">
        <v>77</v>
      </c>
      <c r="C445" s="29" t="s">
        <v>85</v>
      </c>
      <c r="D445" s="15" t="s">
        <v>10</v>
      </c>
      <c r="E445" s="15" t="s">
        <v>29</v>
      </c>
      <c r="F445" s="14" t="str">
        <f>+_xlfn.XLOOKUP(X445,[1]R4!$F:$F,[1]R4!$E:$E)</f>
        <v>MERKEZ ÇAYCI</v>
      </c>
      <c r="G445" s="33" t="s">
        <v>62</v>
      </c>
      <c r="H445" s="16" t="s">
        <v>18</v>
      </c>
      <c r="I445" s="48" t="s">
        <v>15</v>
      </c>
      <c r="J445" s="11">
        <v>19550</v>
      </c>
      <c r="K445" s="21">
        <v>45444</v>
      </c>
      <c r="L445" s="20" t="s">
        <v>155</v>
      </c>
      <c r="M445" s="22"/>
      <c r="N445" s="23">
        <v>0</v>
      </c>
      <c r="O445" s="20"/>
      <c r="P445" s="10" t="s">
        <v>136</v>
      </c>
      <c r="Q445" s="10" t="s">
        <v>136</v>
      </c>
      <c r="R445" s="10" t="s">
        <v>136</v>
      </c>
      <c r="S445" s="10">
        <v>0</v>
      </c>
      <c r="T445" s="10"/>
      <c r="U445" s="10"/>
      <c r="V445" s="12"/>
      <c r="W445" s="10"/>
      <c r="X445" t="str">
        <f>+B445&amp;"-"&amp;C445&amp;"-"&amp;D445&amp;"-"&amp;E445</f>
        <v>12-PR-58-10-1004</v>
      </c>
    </row>
    <row r="446" spans="1:24" ht="16">
      <c r="A446" s="15" t="s">
        <v>163</v>
      </c>
      <c r="B446" s="16" t="s">
        <v>77</v>
      </c>
      <c r="C446" s="29" t="s">
        <v>85</v>
      </c>
      <c r="D446" s="15" t="s">
        <v>10</v>
      </c>
      <c r="E446" s="15" t="s">
        <v>30</v>
      </c>
      <c r="F446" s="14" t="str">
        <f>+_xlfn.XLOOKUP(X446,[1]R4!$F:$F,[1]R4!$E:$E)</f>
        <v>SEKRETER</v>
      </c>
      <c r="G446" s="33" t="s">
        <v>62</v>
      </c>
      <c r="H446" s="16" t="s">
        <v>18</v>
      </c>
      <c r="I446" s="48" t="s">
        <v>15</v>
      </c>
      <c r="J446" s="11">
        <v>34500</v>
      </c>
      <c r="K446" s="21">
        <v>45444</v>
      </c>
      <c r="L446" s="20" t="s">
        <v>155</v>
      </c>
      <c r="M446" s="22"/>
      <c r="N446" s="23">
        <v>0</v>
      </c>
      <c r="O446" s="20"/>
      <c r="P446" s="10" t="s">
        <v>136</v>
      </c>
      <c r="Q446" s="10" t="s">
        <v>136</v>
      </c>
      <c r="R446" s="10" t="s">
        <v>136</v>
      </c>
      <c r="S446" s="10">
        <v>0</v>
      </c>
      <c r="T446" s="10"/>
      <c r="U446" s="10"/>
      <c r="V446" s="12"/>
      <c r="W446" s="10"/>
      <c r="X446" t="str">
        <f>+B446&amp;"-"&amp;C446&amp;"-"&amp;D446&amp;"-"&amp;E446</f>
        <v>12-PR-58-10-1005</v>
      </c>
    </row>
    <row r="447" spans="1:24" ht="16">
      <c r="A447" s="15" t="s">
        <v>163</v>
      </c>
      <c r="B447" s="16" t="s">
        <v>77</v>
      </c>
      <c r="C447" s="29" t="s">
        <v>85</v>
      </c>
      <c r="D447" s="15" t="s">
        <v>10</v>
      </c>
      <c r="E447" s="15" t="s">
        <v>31</v>
      </c>
      <c r="F447" s="14" t="str">
        <f>+_xlfn.XLOOKUP(X447,[1]R4!$F:$F,[1]R4!$E:$E)</f>
        <v>AMBAR ŞEFİ</v>
      </c>
      <c r="G447" s="33" t="s">
        <v>62</v>
      </c>
      <c r="H447" s="16" t="s">
        <v>18</v>
      </c>
      <c r="I447" s="48" t="s">
        <v>15</v>
      </c>
      <c r="J447" s="11">
        <v>69000</v>
      </c>
      <c r="K447" s="21">
        <v>45444</v>
      </c>
      <c r="L447" s="20" t="s">
        <v>155</v>
      </c>
      <c r="M447" s="22"/>
      <c r="N447" s="23">
        <v>0</v>
      </c>
      <c r="O447" s="20"/>
      <c r="P447" s="10" t="s">
        <v>136</v>
      </c>
      <c r="Q447" s="10" t="s">
        <v>136</v>
      </c>
      <c r="R447" s="10" t="s">
        <v>136</v>
      </c>
      <c r="S447" s="10">
        <v>0</v>
      </c>
      <c r="T447" s="10"/>
      <c r="U447" s="10"/>
      <c r="V447" s="12"/>
      <c r="W447" s="10"/>
      <c r="X447" t="str">
        <f>+B447&amp;"-"&amp;C447&amp;"-"&amp;D447&amp;"-"&amp;E447</f>
        <v>12-PR-58-10-1006</v>
      </c>
    </row>
    <row r="448" spans="1:24" ht="16">
      <c r="A448" s="15" t="s">
        <v>163</v>
      </c>
      <c r="B448" s="16" t="s">
        <v>77</v>
      </c>
      <c r="C448" s="29" t="s">
        <v>85</v>
      </c>
      <c r="D448" s="15" t="s">
        <v>10</v>
      </c>
      <c r="E448" s="15" t="s">
        <v>49</v>
      </c>
      <c r="F448" s="14" t="str">
        <f>+_xlfn.XLOOKUP(X448,[1]R4!$F:$F,[1]R4!$E:$E)</f>
        <v>AMBAR SORUMLUSU</v>
      </c>
      <c r="G448" s="33" t="s">
        <v>62</v>
      </c>
      <c r="H448" s="16" t="s">
        <v>18</v>
      </c>
      <c r="I448" s="48" t="s">
        <v>15</v>
      </c>
      <c r="J448" s="11">
        <v>34500</v>
      </c>
      <c r="K448" s="21">
        <v>45444</v>
      </c>
      <c r="L448" s="20" t="s">
        <v>155</v>
      </c>
      <c r="M448" s="22"/>
      <c r="N448" s="23">
        <v>0</v>
      </c>
      <c r="O448" s="20"/>
      <c r="P448" s="10" t="s">
        <v>136</v>
      </c>
      <c r="Q448" s="10" t="s">
        <v>136</v>
      </c>
      <c r="R448" s="10" t="s">
        <v>136</v>
      </c>
      <c r="S448" s="10">
        <v>0</v>
      </c>
      <c r="T448" s="10"/>
      <c r="U448" s="10"/>
      <c r="V448" s="12"/>
      <c r="W448" s="10"/>
      <c r="X448" t="str">
        <f>+B448&amp;"-"&amp;C448&amp;"-"&amp;D448&amp;"-"&amp;E448</f>
        <v>12-PR-58-10-1007</v>
      </c>
    </row>
    <row r="449" spans="1:24" ht="16">
      <c r="A449" s="15" t="s">
        <v>163</v>
      </c>
      <c r="B449" s="16" t="s">
        <v>77</v>
      </c>
      <c r="C449" s="29" t="s">
        <v>85</v>
      </c>
      <c r="D449" s="15" t="s">
        <v>10</v>
      </c>
      <c r="E449" s="15" t="s">
        <v>50</v>
      </c>
      <c r="F449" s="14" t="str">
        <f>+_xlfn.XLOOKUP(X449,[1]R4!$F:$F,[1]R4!$E:$E)</f>
        <v>AMBAR SORUMLUSU YARDIMCISI</v>
      </c>
      <c r="G449" s="33" t="s">
        <v>62</v>
      </c>
      <c r="H449" s="16" t="s">
        <v>18</v>
      </c>
      <c r="I449" s="48" t="s">
        <v>15</v>
      </c>
      <c r="J449" s="11">
        <v>34500</v>
      </c>
      <c r="K449" s="21">
        <v>45444</v>
      </c>
      <c r="L449" s="20" t="s">
        <v>155</v>
      </c>
      <c r="M449" s="22"/>
      <c r="N449" s="23">
        <v>0</v>
      </c>
      <c r="O449" s="20"/>
      <c r="P449" s="10" t="s">
        <v>136</v>
      </c>
      <c r="Q449" s="10" t="s">
        <v>136</v>
      </c>
      <c r="R449" s="10" t="s">
        <v>136</v>
      </c>
      <c r="S449" s="10">
        <v>0</v>
      </c>
      <c r="T449" s="10"/>
      <c r="U449" s="10"/>
      <c r="V449" s="12"/>
      <c r="W449" s="10"/>
      <c r="X449" t="str">
        <f>+B449&amp;"-"&amp;C449&amp;"-"&amp;D449&amp;"-"&amp;E449</f>
        <v>12-PR-58-10-1008</v>
      </c>
    </row>
    <row r="450" spans="1:24" ht="16">
      <c r="A450" s="15" t="s">
        <v>163</v>
      </c>
      <c r="B450" s="16" t="s">
        <v>77</v>
      </c>
      <c r="C450" s="29" t="s">
        <v>85</v>
      </c>
      <c r="D450" s="15" t="s">
        <v>10</v>
      </c>
      <c r="E450" s="15" t="s">
        <v>51</v>
      </c>
      <c r="F450" s="14" t="str">
        <f>+_xlfn.XLOOKUP(X450,[1]R4!$F:$F,[1]R4!$E:$E)</f>
        <v>AMBAR İŞÇİSİ / KANTARCI</v>
      </c>
      <c r="G450" s="33" t="s">
        <v>62</v>
      </c>
      <c r="H450" s="16" t="s">
        <v>18</v>
      </c>
      <c r="I450" s="48" t="s">
        <v>15</v>
      </c>
      <c r="J450" s="11">
        <v>30632.55</v>
      </c>
      <c r="K450" s="21">
        <v>45444</v>
      </c>
      <c r="L450" s="20" t="s">
        <v>155</v>
      </c>
      <c r="M450" s="22"/>
      <c r="N450" s="23">
        <v>0</v>
      </c>
      <c r="O450" s="20"/>
      <c r="P450" s="10" t="s">
        <v>136</v>
      </c>
      <c r="Q450" s="10" t="s">
        <v>136</v>
      </c>
      <c r="R450" s="10" t="s">
        <v>136</v>
      </c>
      <c r="S450" s="10">
        <v>0</v>
      </c>
      <c r="T450" s="10"/>
      <c r="U450" s="10"/>
      <c r="V450" s="12"/>
      <c r="W450" s="10"/>
      <c r="X450" t="str">
        <f>+B450&amp;"-"&amp;C450&amp;"-"&amp;D450&amp;"-"&amp;E450</f>
        <v>12-PR-58-10-1009</v>
      </c>
    </row>
    <row r="451" spans="1:24" ht="16">
      <c r="A451" s="15" t="s">
        <v>163</v>
      </c>
      <c r="B451" s="16" t="s">
        <v>77</v>
      </c>
      <c r="C451" s="29" t="s">
        <v>85</v>
      </c>
      <c r="D451" s="15" t="s">
        <v>10</v>
      </c>
      <c r="E451" s="15" t="s">
        <v>52</v>
      </c>
      <c r="F451" s="14" t="str">
        <f>+_xlfn.XLOOKUP(X451,[1]R4!$F:$F,[1]R4!$E:$E)</f>
        <v>MAZOTÇU</v>
      </c>
      <c r="G451" s="33" t="s">
        <v>62</v>
      </c>
      <c r="H451" s="16" t="s">
        <v>18</v>
      </c>
      <c r="I451" s="48" t="s">
        <v>15</v>
      </c>
      <c r="J451" s="11">
        <v>34500</v>
      </c>
      <c r="K451" s="21">
        <v>45444</v>
      </c>
      <c r="L451" s="20" t="s">
        <v>155</v>
      </c>
      <c r="M451" s="22"/>
      <c r="N451" s="23">
        <v>0</v>
      </c>
      <c r="O451" s="20"/>
      <c r="P451" s="10" t="s">
        <v>136</v>
      </c>
      <c r="Q451" s="10" t="s">
        <v>136</v>
      </c>
      <c r="R451" s="10" t="s">
        <v>136</v>
      </c>
      <c r="S451" s="10">
        <v>0</v>
      </c>
      <c r="T451" s="10"/>
      <c r="U451" s="10"/>
      <c r="V451" s="12"/>
      <c r="W451" s="10"/>
      <c r="X451" t="str">
        <f>+B451&amp;"-"&amp;C451&amp;"-"&amp;D451&amp;"-"&amp;E451</f>
        <v>12-PR-58-10-1010</v>
      </c>
    </row>
    <row r="452" spans="1:24" ht="16">
      <c r="A452" s="15" t="s">
        <v>163</v>
      </c>
      <c r="B452" s="16" t="s">
        <v>77</v>
      </c>
      <c r="C452" s="29" t="s">
        <v>85</v>
      </c>
      <c r="D452" s="15" t="s">
        <v>10</v>
      </c>
      <c r="E452" s="15" t="s">
        <v>53</v>
      </c>
      <c r="F452" s="14" t="str">
        <f>+_xlfn.XLOOKUP(X452,[1]R4!$F:$F,[1]R4!$E:$E)</f>
        <v>KAMP AMİRİ</v>
      </c>
      <c r="G452" s="33" t="s">
        <v>62</v>
      </c>
      <c r="H452" s="16" t="s">
        <v>18</v>
      </c>
      <c r="I452" s="48" t="s">
        <v>15</v>
      </c>
      <c r="J452" s="11">
        <v>44850</v>
      </c>
      <c r="K452" s="21">
        <v>45444</v>
      </c>
      <c r="L452" s="20" t="s">
        <v>155</v>
      </c>
      <c r="M452" s="22"/>
      <c r="N452" s="23">
        <v>0</v>
      </c>
      <c r="O452" s="20"/>
      <c r="P452" s="10" t="s">
        <v>136</v>
      </c>
      <c r="Q452" s="10" t="s">
        <v>136</v>
      </c>
      <c r="R452" s="10" t="s">
        <v>136</v>
      </c>
      <c r="S452" s="10">
        <v>0</v>
      </c>
      <c r="T452" s="10"/>
      <c r="U452" s="10"/>
      <c r="V452" s="12"/>
      <c r="W452" s="10"/>
      <c r="X452" t="str">
        <f>+B452&amp;"-"&amp;C452&amp;"-"&amp;D452&amp;"-"&amp;E452</f>
        <v>12-PR-58-10-1011</v>
      </c>
    </row>
    <row r="453" spans="1:24" ht="16">
      <c r="A453" s="15" t="s">
        <v>163</v>
      </c>
      <c r="B453" s="16" t="s">
        <v>77</v>
      </c>
      <c r="C453" s="29" t="s">
        <v>85</v>
      </c>
      <c r="D453" s="15" t="s">
        <v>10</v>
      </c>
      <c r="E453" s="15" t="s">
        <v>54</v>
      </c>
      <c r="F453" s="14" t="str">
        <f>+_xlfn.XLOOKUP(X453,[1]R4!$F:$F,[1]R4!$E:$E)</f>
        <v>KOĞUŞÇU</v>
      </c>
      <c r="G453" s="33" t="s">
        <v>62</v>
      </c>
      <c r="H453" s="16" t="s">
        <v>18</v>
      </c>
      <c r="I453" s="48" t="s">
        <v>15</v>
      </c>
      <c r="J453" s="11">
        <v>30632.55</v>
      </c>
      <c r="K453" s="21">
        <v>45444</v>
      </c>
      <c r="L453" s="20" t="s">
        <v>155</v>
      </c>
      <c r="M453" s="22"/>
      <c r="N453" s="23">
        <v>0</v>
      </c>
      <c r="O453" s="20"/>
      <c r="P453" s="10" t="s">
        <v>136</v>
      </c>
      <c r="Q453" s="10" t="s">
        <v>136</v>
      </c>
      <c r="R453" s="10" t="s">
        <v>136</v>
      </c>
      <c r="S453" s="10">
        <v>0</v>
      </c>
      <c r="T453" s="10"/>
      <c r="U453" s="10"/>
      <c r="V453" s="12"/>
      <c r="W453" s="10"/>
      <c r="X453" t="str">
        <f>+B453&amp;"-"&amp;C453&amp;"-"&amp;D453&amp;"-"&amp;E453</f>
        <v>12-PR-58-10-1012</v>
      </c>
    </row>
    <row r="454" spans="1:24" ht="16">
      <c r="A454" s="15" t="s">
        <v>163</v>
      </c>
      <c r="B454" s="16" t="s">
        <v>77</v>
      </c>
      <c r="C454" s="29" t="s">
        <v>85</v>
      </c>
      <c r="D454" s="15" t="s">
        <v>10</v>
      </c>
      <c r="E454" s="15" t="s">
        <v>71</v>
      </c>
      <c r="F454" s="14" t="str">
        <f>+_xlfn.XLOOKUP(X454,[1]R4!$F:$F,[1]R4!$E:$E)</f>
        <v>TEMİZLİK GÖREVLİSİ</v>
      </c>
      <c r="G454" s="33" t="s">
        <v>62</v>
      </c>
      <c r="H454" s="16" t="s">
        <v>18</v>
      </c>
      <c r="I454" s="48" t="s">
        <v>15</v>
      </c>
      <c r="J454" s="11">
        <v>36465.35</v>
      </c>
      <c r="K454" s="21">
        <v>45444</v>
      </c>
      <c r="L454" s="20" t="s">
        <v>155</v>
      </c>
      <c r="M454" s="22"/>
      <c r="N454" s="23">
        <v>0</v>
      </c>
      <c r="O454" s="20"/>
      <c r="P454" s="10" t="s">
        <v>136</v>
      </c>
      <c r="Q454" s="10" t="s">
        <v>136</v>
      </c>
      <c r="R454" s="10" t="s">
        <v>136</v>
      </c>
      <c r="S454" s="10">
        <v>0</v>
      </c>
      <c r="T454" s="10"/>
      <c r="U454" s="10"/>
      <c r="V454" s="12"/>
      <c r="W454" s="10"/>
      <c r="X454" t="str">
        <f>+B454&amp;"-"&amp;C454&amp;"-"&amp;D454&amp;"-"&amp;E454</f>
        <v>12-PR-58-10-1013</v>
      </c>
    </row>
    <row r="455" spans="1:24" ht="16">
      <c r="A455" s="15" t="s">
        <v>163</v>
      </c>
      <c r="B455" s="16" t="s">
        <v>77</v>
      </c>
      <c r="C455" s="29" t="s">
        <v>85</v>
      </c>
      <c r="D455" s="15" t="s">
        <v>10</v>
      </c>
      <c r="E455" s="15" t="s">
        <v>73</v>
      </c>
      <c r="F455" s="14" t="str">
        <f>+_xlfn.XLOOKUP(X455,[1]R4!$F:$F,[1]R4!$E:$E)</f>
        <v>KAMP DÜZ İŞÇİ</v>
      </c>
      <c r="G455" s="33" t="s">
        <v>62</v>
      </c>
      <c r="H455" s="16" t="s">
        <v>18</v>
      </c>
      <c r="I455" s="48" t="s">
        <v>15</v>
      </c>
      <c r="J455" s="11">
        <v>30632.55</v>
      </c>
      <c r="K455" s="21">
        <v>45444</v>
      </c>
      <c r="L455" s="20" t="s">
        <v>155</v>
      </c>
      <c r="M455" s="22"/>
      <c r="N455" s="23">
        <v>0</v>
      </c>
      <c r="O455" s="20"/>
      <c r="P455" s="10" t="s">
        <v>136</v>
      </c>
      <c r="Q455" s="10" t="s">
        <v>136</v>
      </c>
      <c r="R455" s="10" t="s">
        <v>136</v>
      </c>
      <c r="S455" s="10">
        <v>0</v>
      </c>
      <c r="T455" s="10"/>
      <c r="U455" s="10"/>
      <c r="V455" s="12"/>
      <c r="W455" s="10"/>
      <c r="X455" t="str">
        <f>+B455&amp;"-"&amp;C455&amp;"-"&amp;D455&amp;"-"&amp;E455</f>
        <v>12-PR-58-10-1014</v>
      </c>
    </row>
    <row r="456" spans="1:24" ht="16">
      <c r="A456" s="15" t="s">
        <v>163</v>
      </c>
      <c r="B456" s="16" t="s">
        <v>77</v>
      </c>
      <c r="C456" s="29" t="s">
        <v>85</v>
      </c>
      <c r="D456" s="15" t="s">
        <v>10</v>
      </c>
      <c r="E456" s="15" t="s">
        <v>75</v>
      </c>
      <c r="F456" s="14" t="str">
        <f>+_xlfn.XLOOKUP(X456,[1]R4!$F:$F,[1]R4!$E:$E)</f>
        <v>ÇAYCI</v>
      </c>
      <c r="G456" s="33" t="s">
        <v>62</v>
      </c>
      <c r="H456" s="16" t="s">
        <v>18</v>
      </c>
      <c r="I456" s="48" t="s">
        <v>15</v>
      </c>
      <c r="J456" s="11">
        <v>30632.55</v>
      </c>
      <c r="K456" s="21">
        <v>45444</v>
      </c>
      <c r="L456" s="20" t="s">
        <v>155</v>
      </c>
      <c r="M456" s="22"/>
      <c r="N456" s="23">
        <v>0</v>
      </c>
      <c r="O456" s="20"/>
      <c r="P456" s="10" t="s">
        <v>136</v>
      </c>
      <c r="Q456" s="10" t="s">
        <v>136</v>
      </c>
      <c r="R456" s="10" t="s">
        <v>136</v>
      </c>
      <c r="S456" s="10">
        <v>0</v>
      </c>
      <c r="T456" s="10"/>
      <c r="U456" s="10"/>
      <c r="V456" s="12"/>
      <c r="W456" s="10"/>
      <c r="X456" t="str">
        <f>+B456&amp;"-"&amp;C456&amp;"-"&amp;D456&amp;"-"&amp;E456</f>
        <v>12-PR-58-10-1015</v>
      </c>
    </row>
    <row r="457" spans="1:24" ht="16">
      <c r="A457" s="15" t="s">
        <v>163</v>
      </c>
      <c r="B457" s="16" t="s">
        <v>77</v>
      </c>
      <c r="C457" s="29" t="s">
        <v>85</v>
      </c>
      <c r="D457" s="15" t="s">
        <v>10</v>
      </c>
      <c r="E457" s="15" t="s">
        <v>86</v>
      </c>
      <c r="F457" s="14" t="str">
        <f>+_xlfn.XLOOKUP(X457,[1]R4!$F:$F,[1]R4!$E:$E)</f>
        <v>GÜVENLİK AMİRİ</v>
      </c>
      <c r="G457" s="33" t="s">
        <v>62</v>
      </c>
      <c r="H457" s="16" t="s">
        <v>18</v>
      </c>
      <c r="I457" s="48" t="s">
        <v>15</v>
      </c>
      <c r="J457" s="11">
        <v>43125</v>
      </c>
      <c r="K457" s="21">
        <v>45444</v>
      </c>
      <c r="L457" s="20" t="s">
        <v>155</v>
      </c>
      <c r="M457" s="22"/>
      <c r="N457" s="23">
        <v>0</v>
      </c>
      <c r="O457" s="20"/>
      <c r="P457" s="10" t="s">
        <v>136</v>
      </c>
      <c r="Q457" s="10" t="s">
        <v>136</v>
      </c>
      <c r="R457" s="10" t="s">
        <v>136</v>
      </c>
      <c r="S457" s="10">
        <v>0</v>
      </c>
      <c r="T457" s="10"/>
      <c r="U457" s="10"/>
      <c r="V457" s="12"/>
      <c r="W457" s="10"/>
      <c r="X457" t="str">
        <f>+B457&amp;"-"&amp;C457&amp;"-"&amp;D457&amp;"-"&amp;E457</f>
        <v>12-PR-58-10-1016</v>
      </c>
    </row>
    <row r="458" spans="1:24" ht="16">
      <c r="A458" s="15" t="s">
        <v>163</v>
      </c>
      <c r="B458" s="16" t="s">
        <v>77</v>
      </c>
      <c r="C458" s="29" t="s">
        <v>85</v>
      </c>
      <c r="D458" s="15" t="s">
        <v>10</v>
      </c>
      <c r="E458" s="15" t="s">
        <v>87</v>
      </c>
      <c r="F458" s="14" t="str">
        <f>+_xlfn.XLOOKUP(X458,[1]R4!$F:$F,[1]R4!$E:$E)</f>
        <v>BEKÇİ</v>
      </c>
      <c r="G458" s="33" t="s">
        <v>62</v>
      </c>
      <c r="H458" s="16" t="s">
        <v>18</v>
      </c>
      <c r="I458" s="48" t="s">
        <v>15</v>
      </c>
      <c r="J458" s="11">
        <v>30632.55</v>
      </c>
      <c r="K458" s="38">
        <v>45444</v>
      </c>
      <c r="L458" s="20" t="s">
        <v>155</v>
      </c>
      <c r="M458" s="40"/>
      <c r="N458" s="23">
        <v>0</v>
      </c>
      <c r="O458" s="20"/>
      <c r="P458" s="10" t="s">
        <v>136</v>
      </c>
      <c r="Q458" s="10" t="s">
        <v>136</v>
      </c>
      <c r="R458" s="10" t="s">
        <v>136</v>
      </c>
      <c r="S458" s="10">
        <v>0</v>
      </c>
      <c r="T458" s="10"/>
      <c r="U458" s="10"/>
      <c r="V458" s="12"/>
      <c r="W458" s="10"/>
      <c r="X458" t="str">
        <f>+B458&amp;"-"&amp;C458&amp;"-"&amp;D458&amp;"-"&amp;E458</f>
        <v>12-PR-58-10-1017</v>
      </c>
    </row>
    <row r="459" spans="1:24" ht="16">
      <c r="A459" s="15" t="s">
        <v>163</v>
      </c>
      <c r="B459" s="16" t="s">
        <v>77</v>
      </c>
      <c r="C459" s="29" t="s">
        <v>85</v>
      </c>
      <c r="D459" s="15" t="s">
        <v>10</v>
      </c>
      <c r="E459" s="15" t="s">
        <v>88</v>
      </c>
      <c r="F459" s="14" t="str">
        <f>+_xlfn.XLOOKUP(X459,[1]R4!$F:$F,[1]R4!$E:$E)</f>
        <v>BİLGİ İŞLEM UZMANI</v>
      </c>
      <c r="G459" s="33" t="s">
        <v>62</v>
      </c>
      <c r="H459" s="16" t="s">
        <v>18</v>
      </c>
      <c r="I459" s="48" t="s">
        <v>15</v>
      </c>
      <c r="J459" s="11">
        <v>40250</v>
      </c>
      <c r="K459" s="38">
        <v>45444</v>
      </c>
      <c r="L459" s="20" t="s">
        <v>155</v>
      </c>
      <c r="M459" s="40"/>
      <c r="N459" s="23">
        <v>0</v>
      </c>
      <c r="O459" s="20"/>
      <c r="P459" s="10" t="s">
        <v>136</v>
      </c>
      <c r="Q459" s="44" t="s">
        <v>136</v>
      </c>
      <c r="R459" s="10" t="s">
        <v>136</v>
      </c>
      <c r="S459" s="10">
        <v>0</v>
      </c>
      <c r="T459" s="10"/>
      <c r="U459" s="10"/>
      <c r="V459" s="12"/>
      <c r="W459" s="10"/>
      <c r="X459" t="str">
        <f>+B459&amp;"-"&amp;C459&amp;"-"&amp;D459&amp;"-"&amp;E459</f>
        <v>12-PR-58-10-1018</v>
      </c>
    </row>
    <row r="460" spans="1:24" ht="16">
      <c r="A460" s="15" t="s">
        <v>163</v>
      </c>
      <c r="B460" s="16" t="s">
        <v>77</v>
      </c>
      <c r="C460" s="29" t="s">
        <v>85</v>
      </c>
      <c r="D460" s="15" t="s">
        <v>10</v>
      </c>
      <c r="E460" s="15" t="s">
        <v>89</v>
      </c>
      <c r="F460" s="14" t="str">
        <f>+_xlfn.XLOOKUP(X460,[1]R4!$F:$F,[1]R4!$E:$E)</f>
        <v>BİLGİ İŞLEM ELEMANI</v>
      </c>
      <c r="G460" s="33" t="s">
        <v>62</v>
      </c>
      <c r="H460" s="16" t="s">
        <v>18</v>
      </c>
      <c r="I460" s="49" t="s">
        <v>15</v>
      </c>
      <c r="J460" s="11">
        <v>31625</v>
      </c>
      <c r="K460" s="38">
        <v>45444</v>
      </c>
      <c r="L460" s="20" t="s">
        <v>155</v>
      </c>
      <c r="M460" s="41"/>
      <c r="N460" s="23">
        <v>0</v>
      </c>
      <c r="O460" s="20"/>
      <c r="P460" s="10" t="s">
        <v>136</v>
      </c>
      <c r="Q460" s="43" t="s">
        <v>136</v>
      </c>
      <c r="R460" s="43" t="s">
        <v>136</v>
      </c>
      <c r="S460" s="10">
        <v>0</v>
      </c>
      <c r="T460" s="10"/>
      <c r="U460" s="10"/>
      <c r="V460" s="12"/>
      <c r="W460" s="10"/>
      <c r="X460" t="str">
        <f>+B460&amp;"-"&amp;C460&amp;"-"&amp;D460&amp;"-"&amp;E460</f>
        <v>12-PR-58-10-1019</v>
      </c>
    </row>
    <row r="461" spans="1:24" ht="16">
      <c r="A461" s="15" t="s">
        <v>163</v>
      </c>
      <c r="B461" s="16" t="s">
        <v>77</v>
      </c>
      <c r="C461" s="29" t="s">
        <v>85</v>
      </c>
      <c r="D461" s="15" t="s">
        <v>10</v>
      </c>
      <c r="E461" s="15" t="s">
        <v>90</v>
      </c>
      <c r="F461" s="14" t="str">
        <f>+_xlfn.XLOOKUP(X461,[1]R4!$F:$F,[1]R4!$E:$E)</f>
        <v>İZİN VE PROTOKOL MÜDÜRÜ</v>
      </c>
      <c r="G461" s="33" t="s">
        <v>62</v>
      </c>
      <c r="H461" s="16" t="s">
        <v>18</v>
      </c>
      <c r="I461" s="49" t="s">
        <v>15</v>
      </c>
      <c r="J461" s="11">
        <v>97031.25</v>
      </c>
      <c r="K461" s="38">
        <v>45444</v>
      </c>
      <c r="L461" s="20" t="s">
        <v>155</v>
      </c>
      <c r="M461" s="41"/>
      <c r="N461" s="23">
        <v>0</v>
      </c>
      <c r="O461" s="20"/>
      <c r="P461" s="10" t="s">
        <v>136</v>
      </c>
      <c r="Q461" s="43" t="s">
        <v>136</v>
      </c>
      <c r="R461" s="43" t="s">
        <v>136</v>
      </c>
      <c r="S461" s="10">
        <v>0</v>
      </c>
      <c r="T461" s="10"/>
      <c r="U461" s="10"/>
      <c r="V461" s="12"/>
      <c r="W461" s="10"/>
      <c r="X461" t="str">
        <f>+B461&amp;"-"&amp;C461&amp;"-"&amp;D461&amp;"-"&amp;E461</f>
        <v>12-PR-58-10-1020</v>
      </c>
    </row>
    <row r="462" spans="1:24" ht="16">
      <c r="A462" s="15" t="s">
        <v>163</v>
      </c>
      <c r="B462" s="16" t="s">
        <v>77</v>
      </c>
      <c r="C462" s="29" t="s">
        <v>85</v>
      </c>
      <c r="D462" s="15" t="s">
        <v>10</v>
      </c>
      <c r="E462" s="15" t="s">
        <v>91</v>
      </c>
      <c r="F462" s="14" t="str">
        <f>+_xlfn.XLOOKUP(X462,[1]R4!$F:$F,[1]R4!$E:$E)</f>
        <v>İZİN VE PROTOKOL ŞEFİ</v>
      </c>
      <c r="G462" s="33" t="s">
        <v>62</v>
      </c>
      <c r="H462" s="16" t="s">
        <v>18</v>
      </c>
      <c r="I462" s="49" t="s">
        <v>15</v>
      </c>
      <c r="J462" s="11">
        <v>57500</v>
      </c>
      <c r="K462" s="38">
        <v>45444</v>
      </c>
      <c r="L462" s="20" t="s">
        <v>155</v>
      </c>
      <c r="M462" s="41"/>
      <c r="N462" s="23">
        <v>0</v>
      </c>
      <c r="O462" s="20"/>
      <c r="P462" s="10" t="s">
        <v>136</v>
      </c>
      <c r="Q462" s="43" t="s">
        <v>136</v>
      </c>
      <c r="R462" s="43" t="s">
        <v>136</v>
      </c>
      <c r="S462" s="10">
        <v>0</v>
      </c>
      <c r="T462" s="10"/>
      <c r="U462" s="10"/>
      <c r="V462" s="12"/>
      <c r="W462" s="10"/>
      <c r="X462" t="str">
        <f>+B462&amp;"-"&amp;C462&amp;"-"&amp;D462&amp;"-"&amp;E462</f>
        <v>12-PR-58-10-1021</v>
      </c>
    </row>
    <row r="463" spans="1:24" ht="16">
      <c r="A463" s="15" t="s">
        <v>163</v>
      </c>
      <c r="B463" s="16" t="s">
        <v>77</v>
      </c>
      <c r="C463" s="29" t="s">
        <v>85</v>
      </c>
      <c r="D463" s="15" t="s">
        <v>10</v>
      </c>
      <c r="E463" s="15" t="s">
        <v>92</v>
      </c>
      <c r="F463" s="14" t="str">
        <f>+_xlfn.XLOOKUP(X463,[1]R4!$F:$F,[1]R4!$E:$E)</f>
        <v>KAMU KURUMLARI SORUMLUSU</v>
      </c>
      <c r="G463" s="33" t="s">
        <v>62</v>
      </c>
      <c r="H463" s="16" t="s">
        <v>18</v>
      </c>
      <c r="I463" s="49" t="s">
        <v>15</v>
      </c>
      <c r="J463" s="11">
        <v>40250</v>
      </c>
      <c r="K463" s="38">
        <v>45444</v>
      </c>
      <c r="L463" s="20" t="s">
        <v>155</v>
      </c>
      <c r="M463" s="22"/>
      <c r="N463" s="23">
        <v>0</v>
      </c>
      <c r="O463" s="20"/>
      <c r="P463" s="10" t="s">
        <v>136</v>
      </c>
      <c r="Q463" s="10" t="s">
        <v>136</v>
      </c>
      <c r="R463" s="10" t="s">
        <v>136</v>
      </c>
      <c r="S463" s="10">
        <v>0</v>
      </c>
      <c r="T463" s="10"/>
      <c r="U463" s="10"/>
      <c r="V463" s="12"/>
      <c r="W463" s="10"/>
      <c r="X463" t="str">
        <f>+B463&amp;"-"&amp;C463&amp;"-"&amp;D463&amp;"-"&amp;E463</f>
        <v>12-PR-58-10-1022</v>
      </c>
    </row>
    <row r="464" spans="1:24" ht="16">
      <c r="A464" s="15" t="s">
        <v>163</v>
      </c>
      <c r="B464" s="16" t="s">
        <v>77</v>
      </c>
      <c r="C464" s="29" t="s">
        <v>85</v>
      </c>
      <c r="D464" s="15" t="s">
        <v>10</v>
      </c>
      <c r="E464" s="15" t="s">
        <v>93</v>
      </c>
      <c r="F464" s="14" t="str">
        <f>+_xlfn.XLOOKUP(X464,[1]R4!$F:$F,[1]R4!$E:$E)</f>
        <v>3. ŞAHISLAR SORUMLUSU</v>
      </c>
      <c r="G464" s="33" t="s">
        <v>62</v>
      </c>
      <c r="H464" s="16" t="s">
        <v>18</v>
      </c>
      <c r="I464" s="49" t="s">
        <v>15</v>
      </c>
      <c r="J464" s="11">
        <v>40250</v>
      </c>
      <c r="K464" s="38">
        <v>45444</v>
      </c>
      <c r="L464" s="20" t="s">
        <v>155</v>
      </c>
      <c r="M464" s="22"/>
      <c r="N464" s="23">
        <v>0</v>
      </c>
      <c r="O464" s="20"/>
      <c r="P464" s="10" t="s">
        <v>136</v>
      </c>
      <c r="Q464" s="10" t="s">
        <v>136</v>
      </c>
      <c r="R464" s="10" t="s">
        <v>136</v>
      </c>
      <c r="S464" s="10">
        <v>0</v>
      </c>
      <c r="T464" s="10"/>
      <c r="U464" s="10"/>
      <c r="V464" s="12"/>
      <c r="W464" s="10"/>
      <c r="X464" t="str">
        <f>+B464&amp;"-"&amp;C464&amp;"-"&amp;D464&amp;"-"&amp;E464</f>
        <v>12-PR-58-10-1023</v>
      </c>
    </row>
    <row r="465" spans="1:24" ht="16">
      <c r="A465" s="15" t="s">
        <v>163</v>
      </c>
      <c r="B465" s="16" t="s">
        <v>77</v>
      </c>
      <c r="C465" s="29" t="s">
        <v>85</v>
      </c>
      <c r="D465" s="15" t="s">
        <v>10</v>
      </c>
      <c r="E465" s="15" t="s">
        <v>94</v>
      </c>
      <c r="F465" s="14" t="str">
        <f>+_xlfn.XLOOKUP(X465,[1]R4!$F:$F,[1]R4!$E:$E)</f>
        <v>OCAKLAR DAİMİ NEZARETÇİ</v>
      </c>
      <c r="G465" s="33" t="s">
        <v>62</v>
      </c>
      <c r="H465" s="16" t="s">
        <v>18</v>
      </c>
      <c r="I465" s="49" t="s">
        <v>15</v>
      </c>
      <c r="J465" s="11">
        <v>19550</v>
      </c>
      <c r="K465" s="38">
        <v>45444</v>
      </c>
      <c r="L465" s="20" t="s">
        <v>155</v>
      </c>
      <c r="M465" s="22"/>
      <c r="N465" s="23">
        <v>0</v>
      </c>
      <c r="O465" s="20"/>
      <c r="P465" s="10" t="s">
        <v>136</v>
      </c>
      <c r="Q465" s="10" t="s">
        <v>136</v>
      </c>
      <c r="R465" s="10" t="s">
        <v>136</v>
      </c>
      <c r="S465" s="10">
        <v>0</v>
      </c>
      <c r="T465" s="10"/>
      <c r="U465" s="10"/>
      <c r="V465" s="12"/>
      <c r="W465" s="10"/>
      <c r="X465" t="str">
        <f>+B465&amp;"-"&amp;C465&amp;"-"&amp;D465&amp;"-"&amp;E465</f>
        <v>12-PR-58-10-1024</v>
      </c>
    </row>
    <row r="466" spans="1:24" ht="16">
      <c r="A466" s="15" t="s">
        <v>163</v>
      </c>
      <c r="B466" s="16" t="s">
        <v>77</v>
      </c>
      <c r="C466" s="16" t="s">
        <v>95</v>
      </c>
      <c r="D466" s="16" t="s">
        <v>10</v>
      </c>
      <c r="E466" s="15" t="s">
        <v>12</v>
      </c>
      <c r="F466" s="14" t="str">
        <f>+_xlfn.XLOOKUP(X466,[1]R4!$F:$F,[1]R4!$E:$E)</f>
        <v>TOPRAK İŞLERİ MÜDÜRÜ</v>
      </c>
      <c r="G466" s="33" t="s">
        <v>62</v>
      </c>
      <c r="H466" s="16" t="s">
        <v>18</v>
      </c>
      <c r="I466" s="49" t="s">
        <v>15</v>
      </c>
      <c r="J466" s="11">
        <v>126500</v>
      </c>
      <c r="K466" s="38">
        <v>45444</v>
      </c>
      <c r="L466" s="20" t="s">
        <v>155</v>
      </c>
      <c r="M466" s="22"/>
      <c r="N466" s="23">
        <v>0</v>
      </c>
      <c r="O466" s="20"/>
      <c r="P466" s="10" t="s">
        <v>136</v>
      </c>
      <c r="Q466" s="10" t="s">
        <v>136</v>
      </c>
      <c r="R466" s="10" t="s">
        <v>136</v>
      </c>
      <c r="S466" s="10">
        <v>0</v>
      </c>
      <c r="T466" s="10"/>
      <c r="U466" s="10"/>
      <c r="V466" s="12"/>
      <c r="W466" s="10"/>
      <c r="X466" t="str">
        <f>+B466&amp;"-"&amp;C466&amp;"-"&amp;D466&amp;"-"&amp;E466</f>
        <v>12-PR-59-10-1001</v>
      </c>
    </row>
    <row r="467" spans="1:24" ht="16">
      <c r="A467" s="15" t="s">
        <v>163</v>
      </c>
      <c r="B467" s="16" t="s">
        <v>77</v>
      </c>
      <c r="C467" s="16" t="s">
        <v>95</v>
      </c>
      <c r="D467" s="16" t="s">
        <v>10</v>
      </c>
      <c r="E467" s="15" t="s">
        <v>16</v>
      </c>
      <c r="F467" s="14" t="str">
        <f>+_xlfn.XLOOKUP(X467,[1]R4!$F:$F,[1]R4!$E:$E)</f>
        <v>TOPRAK İŞLERİ ŞEFİ</v>
      </c>
      <c r="G467" s="33" t="s">
        <v>62</v>
      </c>
      <c r="H467" s="16" t="s">
        <v>18</v>
      </c>
      <c r="I467" s="49" t="s">
        <v>15</v>
      </c>
      <c r="J467" s="11">
        <v>112125</v>
      </c>
      <c r="K467" s="38">
        <v>45444</v>
      </c>
      <c r="L467" s="20" t="s">
        <v>155</v>
      </c>
      <c r="M467" s="22"/>
      <c r="N467" s="23">
        <v>0</v>
      </c>
      <c r="O467" s="20"/>
      <c r="P467" s="10" t="s">
        <v>136</v>
      </c>
      <c r="Q467" s="10" t="s">
        <v>136</v>
      </c>
      <c r="R467" s="10" t="s">
        <v>136</v>
      </c>
      <c r="S467" s="10">
        <v>0</v>
      </c>
      <c r="T467" s="10"/>
      <c r="U467" s="10"/>
      <c r="V467" s="12"/>
      <c r="W467" s="10"/>
      <c r="X467" t="str">
        <f>+B467&amp;"-"&amp;C467&amp;"-"&amp;D467&amp;"-"&amp;E467</f>
        <v>12-PR-59-10-1002</v>
      </c>
    </row>
    <row r="468" spans="1:24" ht="16">
      <c r="A468" s="15" t="s">
        <v>163</v>
      </c>
      <c r="B468" s="16" t="s">
        <v>77</v>
      </c>
      <c r="C468" s="16" t="s">
        <v>95</v>
      </c>
      <c r="D468" s="16" t="s">
        <v>10</v>
      </c>
      <c r="E468" s="15" t="s">
        <v>26</v>
      </c>
      <c r="F468" s="14" t="str">
        <f>+_xlfn.XLOOKUP(X468,[1]R4!$F:$F,[1]R4!$E:$E)</f>
        <v>TOPRAK İŞLERİ MÜHENDİSİ</v>
      </c>
      <c r="G468" s="33" t="s">
        <v>62</v>
      </c>
      <c r="H468" s="16" t="s">
        <v>18</v>
      </c>
      <c r="I468" s="49" t="s">
        <v>15</v>
      </c>
      <c r="J468" s="11">
        <v>46316.25</v>
      </c>
      <c r="K468" s="38">
        <v>45444</v>
      </c>
      <c r="L468" s="20" t="s">
        <v>155</v>
      </c>
      <c r="M468" s="22"/>
      <c r="N468" s="23">
        <v>0</v>
      </c>
      <c r="O468" s="20"/>
      <c r="P468" s="10" t="s">
        <v>136</v>
      </c>
      <c r="Q468" s="10" t="s">
        <v>136</v>
      </c>
      <c r="R468" s="10" t="s">
        <v>136</v>
      </c>
      <c r="S468" s="10">
        <v>0</v>
      </c>
      <c r="T468" s="10"/>
      <c r="U468" s="10"/>
      <c r="V468" s="12"/>
      <c r="W468" s="10"/>
      <c r="X468" t="str">
        <f>+B468&amp;"-"&amp;C468&amp;"-"&amp;D468&amp;"-"&amp;E468</f>
        <v>12-PR-59-10-1003</v>
      </c>
    </row>
    <row r="469" spans="1:24" ht="16">
      <c r="A469" s="15" t="s">
        <v>163</v>
      </c>
      <c r="B469" s="16" t="s">
        <v>77</v>
      </c>
      <c r="C469" s="16" t="s">
        <v>95</v>
      </c>
      <c r="D469" s="16" t="s">
        <v>10</v>
      </c>
      <c r="E469" s="15" t="s">
        <v>29</v>
      </c>
      <c r="F469" s="14" t="str">
        <f>+_xlfn.XLOOKUP(X469,[1]R4!$F:$F,[1]R4!$E:$E)</f>
        <v>TOPRAK İŞLERİ FORMENİ</v>
      </c>
      <c r="G469" s="33" t="s">
        <v>62</v>
      </c>
      <c r="H469" s="16" t="s">
        <v>18</v>
      </c>
      <c r="I469" s="49" t="s">
        <v>15</v>
      </c>
      <c r="J469" s="11">
        <v>55200</v>
      </c>
      <c r="K469" s="38">
        <v>45444</v>
      </c>
      <c r="L469" s="20" t="s">
        <v>155</v>
      </c>
      <c r="M469" s="22"/>
      <c r="N469" s="23">
        <v>0</v>
      </c>
      <c r="O469" s="20"/>
      <c r="P469" s="10" t="s">
        <v>136</v>
      </c>
      <c r="Q469" s="10" t="s">
        <v>136</v>
      </c>
      <c r="R469" s="10" t="s">
        <v>136</v>
      </c>
      <c r="S469" s="10">
        <v>0</v>
      </c>
      <c r="T469" s="10"/>
      <c r="U469" s="10"/>
      <c r="V469" s="12"/>
      <c r="W469" s="10"/>
      <c r="X469" t="str">
        <f>+B469&amp;"-"&amp;C469&amp;"-"&amp;D469&amp;"-"&amp;E469</f>
        <v>12-PR-59-10-1004</v>
      </c>
    </row>
    <row r="470" spans="1:24" ht="16">
      <c r="A470" s="15" t="s">
        <v>163</v>
      </c>
      <c r="B470" s="16" t="s">
        <v>77</v>
      </c>
      <c r="C470" s="16" t="s">
        <v>95</v>
      </c>
      <c r="D470" s="16" t="s">
        <v>10</v>
      </c>
      <c r="E470" s="15" t="s">
        <v>30</v>
      </c>
      <c r="F470" s="14" t="str">
        <f>+_xlfn.XLOOKUP(X470,[1]R4!$F:$F,[1]R4!$E:$E)</f>
        <v>BAYRAKÇI</v>
      </c>
      <c r="G470" s="33" t="s">
        <v>62</v>
      </c>
      <c r="H470" s="16" t="s">
        <v>18</v>
      </c>
      <c r="I470" s="49" t="s">
        <v>15</v>
      </c>
      <c r="J470" s="11">
        <v>34500</v>
      </c>
      <c r="K470" s="38">
        <v>45444</v>
      </c>
      <c r="L470" s="20" t="s">
        <v>155</v>
      </c>
      <c r="M470" s="22"/>
      <c r="N470" s="23">
        <v>0</v>
      </c>
      <c r="O470" s="20"/>
      <c r="P470" s="10" t="s">
        <v>136</v>
      </c>
      <c r="Q470" s="10" t="s">
        <v>136</v>
      </c>
      <c r="R470" s="10" t="s">
        <v>136</v>
      </c>
      <c r="S470" s="10">
        <v>0</v>
      </c>
      <c r="T470" s="10"/>
      <c r="U470" s="10"/>
      <c r="V470" s="12"/>
      <c r="W470" s="10"/>
      <c r="X470" t="str">
        <f>+B470&amp;"-"&amp;C470&amp;"-"&amp;D470&amp;"-"&amp;E470</f>
        <v>12-PR-59-10-1005</v>
      </c>
    </row>
    <row r="471" spans="1:24" ht="16">
      <c r="A471" s="15" t="s">
        <v>163</v>
      </c>
      <c r="B471" s="16" t="s">
        <v>77</v>
      </c>
      <c r="C471" s="16" t="s">
        <v>95</v>
      </c>
      <c r="D471" s="16" t="s">
        <v>10</v>
      </c>
      <c r="E471" s="15" t="s">
        <v>31</v>
      </c>
      <c r="F471" s="14" t="str">
        <f>+_xlfn.XLOOKUP(X471,[1]R4!$F:$F,[1]R4!$E:$E)</f>
        <v>ZEMİN İYİLEŞTİRME MÜHENDİSİ</v>
      </c>
      <c r="G471" s="33" t="s">
        <v>62</v>
      </c>
      <c r="H471" s="16" t="s">
        <v>18</v>
      </c>
      <c r="I471" s="49" t="s">
        <v>15</v>
      </c>
      <c r="J471" s="11">
        <v>75468.75</v>
      </c>
      <c r="K471" s="38">
        <v>45444</v>
      </c>
      <c r="L471" s="20" t="s">
        <v>155</v>
      </c>
      <c r="M471" s="22"/>
      <c r="N471" s="23">
        <v>0</v>
      </c>
      <c r="O471" s="20"/>
      <c r="P471" s="10" t="s">
        <v>136</v>
      </c>
      <c r="Q471" s="10" t="s">
        <v>136</v>
      </c>
      <c r="R471" s="10" t="s">
        <v>136</v>
      </c>
      <c r="S471" s="10">
        <v>0</v>
      </c>
      <c r="T471" s="10"/>
      <c r="U471" s="10"/>
      <c r="V471" s="12"/>
      <c r="W471" s="10"/>
      <c r="X471" t="str">
        <f>+B471&amp;"-"&amp;C471&amp;"-"&amp;D471&amp;"-"&amp;E471</f>
        <v>12-PR-59-10-1006</v>
      </c>
    </row>
    <row r="472" spans="1:24" ht="16">
      <c r="A472" s="15" t="s">
        <v>163</v>
      </c>
      <c r="B472" s="16" t="s">
        <v>77</v>
      </c>
      <c r="C472" s="16" t="s">
        <v>95</v>
      </c>
      <c r="D472" s="16" t="s">
        <v>10</v>
      </c>
      <c r="E472" s="15" t="s">
        <v>49</v>
      </c>
      <c r="F472" s="14" t="str">
        <f>+_xlfn.XLOOKUP(X472,[1]R4!$F:$F,[1]R4!$E:$E)</f>
        <v>OCAKLAR MÜHENDİSİ</v>
      </c>
      <c r="G472" s="33" t="s">
        <v>62</v>
      </c>
      <c r="H472" s="16" t="s">
        <v>18</v>
      </c>
      <c r="I472" s="49" t="s">
        <v>15</v>
      </c>
      <c r="J472" s="11">
        <v>75468.75</v>
      </c>
      <c r="K472" s="38">
        <v>45444</v>
      </c>
      <c r="L472" s="20" t="s">
        <v>155</v>
      </c>
      <c r="M472" s="22"/>
      <c r="N472" s="23">
        <v>0</v>
      </c>
      <c r="O472" s="20"/>
      <c r="P472" s="10" t="s">
        <v>136</v>
      </c>
      <c r="Q472" s="10" t="s">
        <v>136</v>
      </c>
      <c r="R472" s="10" t="s">
        <v>136</v>
      </c>
      <c r="S472" s="10">
        <v>0</v>
      </c>
      <c r="T472" s="10"/>
      <c r="U472" s="10"/>
      <c r="V472" s="12"/>
      <c r="W472" s="10"/>
      <c r="X472" t="str">
        <f>+B472&amp;"-"&amp;C472&amp;"-"&amp;D472&amp;"-"&amp;E472</f>
        <v>12-PR-59-10-1007</v>
      </c>
    </row>
    <row r="473" spans="1:24" ht="16">
      <c r="A473" s="15" t="s">
        <v>163</v>
      </c>
      <c r="B473" s="16" t="s">
        <v>77</v>
      </c>
      <c r="C473" s="16" t="s">
        <v>95</v>
      </c>
      <c r="D473" s="16" t="s">
        <v>10</v>
      </c>
      <c r="E473" s="15" t="s">
        <v>50</v>
      </c>
      <c r="F473" s="14" t="str">
        <f>+_xlfn.XLOOKUP(X473,[1]R4!$F:$F,[1]R4!$E:$E)</f>
        <v>PATLATMA MÜHENDİSİ</v>
      </c>
      <c r="G473" s="33" t="s">
        <v>62</v>
      </c>
      <c r="H473" s="16" t="s">
        <v>18</v>
      </c>
      <c r="I473" s="49" t="s">
        <v>15</v>
      </c>
      <c r="J473" s="11">
        <v>75468.75</v>
      </c>
      <c r="K473" s="38">
        <v>45444</v>
      </c>
      <c r="L473" s="20" t="s">
        <v>155</v>
      </c>
      <c r="M473" s="22"/>
      <c r="N473" s="23">
        <v>0</v>
      </c>
      <c r="O473" s="20"/>
      <c r="P473" s="10" t="s">
        <v>136</v>
      </c>
      <c r="Q473" s="10" t="s">
        <v>136</v>
      </c>
      <c r="R473" s="10" t="s">
        <v>136</v>
      </c>
      <c r="S473" s="10">
        <v>0</v>
      </c>
      <c r="T473" s="10"/>
      <c r="U473" s="10"/>
      <c r="V473" s="12"/>
      <c r="W473" s="10"/>
      <c r="X473" t="str">
        <f>+B473&amp;"-"&amp;C473&amp;"-"&amp;D473&amp;"-"&amp;E473</f>
        <v>12-PR-59-10-1008</v>
      </c>
    </row>
    <row r="474" spans="1:24" ht="16">
      <c r="A474" s="15" t="s">
        <v>163</v>
      </c>
      <c r="B474" s="16" t="s">
        <v>77</v>
      </c>
      <c r="C474" s="29" t="s">
        <v>59</v>
      </c>
      <c r="D474" s="15" t="s">
        <v>10</v>
      </c>
      <c r="E474" s="15" t="s">
        <v>12</v>
      </c>
      <c r="F474" s="14" t="str">
        <f>+_xlfn.XLOOKUP(X474,[1]R4!$F:$F,[1]R4!$E:$E)</f>
        <v>SANAT YAPILARI MÜDÜRÜ</v>
      </c>
      <c r="G474" s="33" t="s">
        <v>62</v>
      </c>
      <c r="H474" s="16" t="s">
        <v>18</v>
      </c>
      <c r="I474" s="49" t="s">
        <v>15</v>
      </c>
      <c r="J474" s="11">
        <v>126500</v>
      </c>
      <c r="K474" s="38">
        <v>45444</v>
      </c>
      <c r="L474" s="20" t="s">
        <v>155</v>
      </c>
      <c r="M474" s="22"/>
      <c r="N474" s="23">
        <v>0</v>
      </c>
      <c r="O474" s="20"/>
      <c r="P474" s="10" t="s">
        <v>136</v>
      </c>
      <c r="Q474" s="10" t="s">
        <v>136</v>
      </c>
      <c r="R474" s="10" t="s">
        <v>136</v>
      </c>
      <c r="S474" s="10">
        <v>0</v>
      </c>
      <c r="T474" s="10"/>
      <c r="U474" s="10"/>
      <c r="V474" s="12"/>
      <c r="W474" s="10"/>
      <c r="X474" t="str">
        <f>+B474&amp;"-"&amp;C474&amp;"-"&amp;D474&amp;"-"&amp;E474</f>
        <v>12-PR-60-10-1001</v>
      </c>
    </row>
    <row r="475" spans="1:24" ht="16">
      <c r="A475" s="15" t="s">
        <v>163</v>
      </c>
      <c r="B475" s="16" t="s">
        <v>77</v>
      </c>
      <c r="C475" s="29" t="s">
        <v>59</v>
      </c>
      <c r="D475" s="15" t="s">
        <v>10</v>
      </c>
      <c r="E475" s="15" t="s">
        <v>16</v>
      </c>
      <c r="F475" s="14" t="str">
        <f>+_xlfn.XLOOKUP(X475,[1]R4!$F:$F,[1]R4!$E:$E)</f>
        <v>SANAT YAPILARI ŞEFİ</v>
      </c>
      <c r="G475" s="33" t="s">
        <v>62</v>
      </c>
      <c r="H475" s="16" t="s">
        <v>18</v>
      </c>
      <c r="I475" s="49" t="s">
        <v>15</v>
      </c>
      <c r="J475" s="11">
        <v>92000</v>
      </c>
      <c r="K475" s="38">
        <v>45444</v>
      </c>
      <c r="L475" s="20" t="s">
        <v>155</v>
      </c>
      <c r="M475" s="22"/>
      <c r="N475" s="23">
        <v>0</v>
      </c>
      <c r="O475" s="20"/>
      <c r="P475" s="10" t="s">
        <v>136</v>
      </c>
      <c r="Q475" s="10" t="s">
        <v>136</v>
      </c>
      <c r="R475" s="10" t="s">
        <v>136</v>
      </c>
      <c r="S475" s="10">
        <v>0</v>
      </c>
      <c r="T475" s="10"/>
      <c r="U475" s="10"/>
      <c r="V475" s="12"/>
      <c r="W475" s="10"/>
      <c r="X475" t="str">
        <f>+B475&amp;"-"&amp;C475&amp;"-"&amp;D475&amp;"-"&amp;E475</f>
        <v>12-PR-60-10-1002</v>
      </c>
    </row>
    <row r="476" spans="1:24" ht="16">
      <c r="A476" s="15" t="s">
        <v>163</v>
      </c>
      <c r="B476" s="16" t="s">
        <v>77</v>
      </c>
      <c r="C476" s="29" t="s">
        <v>59</v>
      </c>
      <c r="D476" s="15" t="s">
        <v>10</v>
      </c>
      <c r="E476" s="15" t="s">
        <v>26</v>
      </c>
      <c r="F476" s="14" t="str">
        <f>+_xlfn.XLOOKUP(X476,[1]R4!$F:$F,[1]R4!$E:$E)</f>
        <v>SANAT YAPILARI MÜHENDİSİ</v>
      </c>
      <c r="G476" s="33" t="s">
        <v>62</v>
      </c>
      <c r="H476" s="16" t="s">
        <v>18</v>
      </c>
      <c r="I476" s="49" t="s">
        <v>15</v>
      </c>
      <c r="J476" s="11">
        <v>75468.75</v>
      </c>
      <c r="K476" s="38">
        <v>45444</v>
      </c>
      <c r="L476" s="20" t="s">
        <v>155</v>
      </c>
      <c r="M476" s="22"/>
      <c r="N476" s="23">
        <v>0</v>
      </c>
      <c r="O476" s="20"/>
      <c r="P476" s="10" t="s">
        <v>136</v>
      </c>
      <c r="Q476" s="10" t="s">
        <v>136</v>
      </c>
      <c r="R476" s="10" t="s">
        <v>136</v>
      </c>
      <c r="S476" s="10">
        <v>0</v>
      </c>
      <c r="T476" s="10"/>
      <c r="U476" s="10"/>
      <c r="V476" s="12"/>
      <c r="W476" s="10"/>
      <c r="X476" t="str">
        <f>+B476&amp;"-"&amp;C476&amp;"-"&amp;D476&amp;"-"&amp;E476</f>
        <v>12-PR-60-10-1003</v>
      </c>
    </row>
    <row r="477" spans="1:24" ht="16">
      <c r="A477" s="15" t="s">
        <v>163</v>
      </c>
      <c r="B477" s="16" t="s">
        <v>77</v>
      </c>
      <c r="C477" s="29" t="s">
        <v>59</v>
      </c>
      <c r="D477" s="15" t="s">
        <v>10</v>
      </c>
      <c r="E477" s="15" t="s">
        <v>29</v>
      </c>
      <c r="F477" s="14" t="str">
        <f>+_xlfn.XLOOKUP(X477,[1]R4!$F:$F,[1]R4!$E:$E)</f>
        <v>SANAT YAPILARI TEKNİKERİ</v>
      </c>
      <c r="G477" s="33" t="s">
        <v>62</v>
      </c>
      <c r="H477" s="16" t="s">
        <v>18</v>
      </c>
      <c r="I477" s="49" t="s">
        <v>15</v>
      </c>
      <c r="J477" s="11">
        <v>48537.14</v>
      </c>
      <c r="K477" s="38">
        <v>45444</v>
      </c>
      <c r="L477" s="20" t="s">
        <v>155</v>
      </c>
      <c r="M477" s="22"/>
      <c r="N477" s="23">
        <v>0</v>
      </c>
      <c r="O477" s="20"/>
      <c r="P477" s="10" t="s">
        <v>136</v>
      </c>
      <c r="Q477" s="10" t="s">
        <v>136</v>
      </c>
      <c r="R477" s="10" t="s">
        <v>136</v>
      </c>
      <c r="S477" s="10">
        <v>0</v>
      </c>
      <c r="T477" s="10"/>
      <c r="U477" s="10"/>
      <c r="V477" s="12"/>
      <c r="W477" s="10"/>
      <c r="X477" t="str">
        <f>+B477&amp;"-"&amp;C477&amp;"-"&amp;D477&amp;"-"&amp;E477</f>
        <v>12-PR-60-10-1004</v>
      </c>
    </row>
    <row r="478" spans="1:24" ht="16">
      <c r="A478" s="15" t="s">
        <v>163</v>
      </c>
      <c r="B478" s="16" t="s">
        <v>77</v>
      </c>
      <c r="C478" s="29" t="s">
        <v>59</v>
      </c>
      <c r="D478" s="15" t="s">
        <v>10</v>
      </c>
      <c r="E478" s="15" t="s">
        <v>30</v>
      </c>
      <c r="F478" s="14" t="str">
        <f>+_xlfn.XLOOKUP(X478,[1]R4!$F:$F,[1]R4!$E:$E)</f>
        <v>SANAT YAPILARI FORMENİ</v>
      </c>
      <c r="G478" s="33" t="s">
        <v>62</v>
      </c>
      <c r="H478" s="16" t="s">
        <v>18</v>
      </c>
      <c r="I478" s="49" t="s">
        <v>15</v>
      </c>
      <c r="J478" s="11">
        <v>56925</v>
      </c>
      <c r="K478" s="38">
        <v>45444</v>
      </c>
      <c r="L478" s="20" t="s">
        <v>155</v>
      </c>
      <c r="M478" s="22"/>
      <c r="N478" s="23">
        <v>0</v>
      </c>
      <c r="O478" s="20"/>
      <c r="P478" s="10" t="s">
        <v>136</v>
      </c>
      <c r="Q478" s="10" t="s">
        <v>136</v>
      </c>
      <c r="R478" s="10" t="s">
        <v>136</v>
      </c>
      <c r="S478" s="10">
        <v>0</v>
      </c>
      <c r="T478" s="10"/>
      <c r="U478" s="10"/>
      <c r="V478" s="12"/>
      <c r="W478" s="10"/>
      <c r="X478" t="str">
        <f>+B478&amp;"-"&amp;C478&amp;"-"&amp;D478&amp;"-"&amp;E478</f>
        <v>12-PR-60-10-1005</v>
      </c>
    </row>
    <row r="479" spans="1:24" ht="16">
      <c r="A479" s="15" t="s">
        <v>163</v>
      </c>
      <c r="B479" s="16" t="s">
        <v>77</v>
      </c>
      <c r="C479" s="29" t="s">
        <v>96</v>
      </c>
      <c r="D479" s="15" t="s">
        <v>10</v>
      </c>
      <c r="E479" s="15" t="s">
        <v>12</v>
      </c>
      <c r="F479" s="14" t="str">
        <f>+_xlfn.XLOOKUP(X479,[1]R4!$F:$F,[1]R4!$E:$E)</f>
        <v>TÜNEL MÜDÜRÜ</v>
      </c>
      <c r="G479" s="33" t="s">
        <v>62</v>
      </c>
      <c r="H479" s="16" t="s">
        <v>18</v>
      </c>
      <c r="I479" s="49" t="s">
        <v>15</v>
      </c>
      <c r="J479" s="11">
        <v>115000</v>
      </c>
      <c r="K479" s="38">
        <v>45444</v>
      </c>
      <c r="L479" s="20" t="s">
        <v>155</v>
      </c>
      <c r="M479" s="22"/>
      <c r="N479" s="23">
        <v>0</v>
      </c>
      <c r="O479" s="20"/>
      <c r="P479" s="10" t="s">
        <v>136</v>
      </c>
      <c r="Q479" s="10" t="s">
        <v>136</v>
      </c>
      <c r="R479" s="10" t="s">
        <v>136</v>
      </c>
      <c r="S479" s="10">
        <v>0</v>
      </c>
      <c r="T479" s="10"/>
      <c r="U479" s="10"/>
      <c r="V479" s="12"/>
      <c r="W479" s="10"/>
      <c r="X479" t="str">
        <f>+B479&amp;"-"&amp;C479&amp;"-"&amp;D479&amp;"-"&amp;E479</f>
        <v>12-PR-61-10-1001</v>
      </c>
    </row>
    <row r="480" spans="1:24" ht="16">
      <c r="A480" s="15" t="s">
        <v>163</v>
      </c>
      <c r="B480" s="16" t="s">
        <v>77</v>
      </c>
      <c r="C480" s="29" t="s">
        <v>96</v>
      </c>
      <c r="D480" s="15" t="s">
        <v>10</v>
      </c>
      <c r="E480" s="15" t="s">
        <v>16</v>
      </c>
      <c r="F480" s="14" t="str">
        <f>+_xlfn.XLOOKUP(X480,[1]R4!$F:$F,[1]R4!$E:$E)</f>
        <v>TÜNEL ŞEFİ</v>
      </c>
      <c r="G480" s="33" t="s">
        <v>62</v>
      </c>
      <c r="H480" s="16" t="s">
        <v>18</v>
      </c>
      <c r="I480" s="49" t="s">
        <v>15</v>
      </c>
      <c r="J480" s="11">
        <v>97031.25</v>
      </c>
      <c r="K480" s="38">
        <v>45444</v>
      </c>
      <c r="L480" s="20" t="s">
        <v>155</v>
      </c>
      <c r="M480" s="22"/>
      <c r="N480" s="23">
        <v>0</v>
      </c>
      <c r="O480" s="20"/>
      <c r="P480" s="10" t="s">
        <v>136</v>
      </c>
      <c r="Q480" s="10" t="s">
        <v>136</v>
      </c>
      <c r="R480" s="10" t="s">
        <v>136</v>
      </c>
      <c r="S480" s="10">
        <v>0</v>
      </c>
      <c r="T480" s="10"/>
      <c r="U480" s="10"/>
      <c r="V480" s="12"/>
      <c r="W480" s="10"/>
      <c r="X480" t="str">
        <f>+B480&amp;"-"&amp;C480&amp;"-"&amp;D480&amp;"-"&amp;E480</f>
        <v>12-PR-61-10-1002</v>
      </c>
    </row>
    <row r="481" spans="1:24" ht="16">
      <c r="A481" s="15" t="s">
        <v>163</v>
      </c>
      <c r="B481" s="16" t="s">
        <v>77</v>
      </c>
      <c r="C481" s="29" t="s">
        <v>96</v>
      </c>
      <c r="D481" s="15" t="s">
        <v>10</v>
      </c>
      <c r="E481" s="15" t="s">
        <v>26</v>
      </c>
      <c r="F481" s="14" t="str">
        <f>+_xlfn.XLOOKUP(X481,[1]R4!$F:$F,[1]R4!$E:$E)</f>
        <v>TÜNEL MÜHENDİSİ</v>
      </c>
      <c r="G481" s="33" t="s">
        <v>62</v>
      </c>
      <c r="H481" s="16" t="s">
        <v>18</v>
      </c>
      <c r="I481" s="49" t="s">
        <v>15</v>
      </c>
      <c r="J481" s="11">
        <v>46316.25</v>
      </c>
      <c r="K481" s="38">
        <v>45444</v>
      </c>
      <c r="L481" s="20" t="s">
        <v>155</v>
      </c>
      <c r="M481" s="22"/>
      <c r="N481" s="23">
        <v>0</v>
      </c>
      <c r="O481" s="20"/>
      <c r="P481" s="10" t="s">
        <v>136</v>
      </c>
      <c r="Q481" s="10" t="s">
        <v>136</v>
      </c>
      <c r="R481" s="10" t="s">
        <v>136</v>
      </c>
      <c r="S481" s="10">
        <v>0</v>
      </c>
      <c r="T481" s="10"/>
      <c r="U481" s="10"/>
      <c r="V481" s="12"/>
      <c r="W481" s="10"/>
      <c r="X481" t="str">
        <f>+B481&amp;"-"&amp;C481&amp;"-"&amp;D481&amp;"-"&amp;E481</f>
        <v>12-PR-61-10-1003</v>
      </c>
    </row>
    <row r="482" spans="1:24" ht="16">
      <c r="A482" s="15" t="s">
        <v>163</v>
      </c>
      <c r="B482" s="16" t="s">
        <v>77</v>
      </c>
      <c r="C482" s="29" t="s">
        <v>96</v>
      </c>
      <c r="D482" s="15" t="s">
        <v>10</v>
      </c>
      <c r="E482" s="15" t="s">
        <v>29</v>
      </c>
      <c r="F482" s="14" t="str">
        <f>+_xlfn.XLOOKUP(X482,[1]R4!$F:$F,[1]R4!$E:$E)</f>
        <v>TÜNEL FORMENİ</v>
      </c>
      <c r="G482" s="33" t="s">
        <v>62</v>
      </c>
      <c r="H482" s="16" t="s">
        <v>18</v>
      </c>
      <c r="I482" s="49" t="s">
        <v>15</v>
      </c>
      <c r="J482" s="11">
        <v>40250</v>
      </c>
      <c r="K482" s="38">
        <v>45444</v>
      </c>
      <c r="L482" s="20" t="s">
        <v>155</v>
      </c>
      <c r="M482" s="22"/>
      <c r="N482" s="23">
        <v>0</v>
      </c>
      <c r="O482" s="20"/>
      <c r="P482" s="10" t="s">
        <v>136</v>
      </c>
      <c r="Q482" s="10" t="s">
        <v>136</v>
      </c>
      <c r="R482" s="10" t="s">
        <v>136</v>
      </c>
      <c r="S482" s="10">
        <v>0</v>
      </c>
      <c r="T482" s="10"/>
      <c r="U482" s="10"/>
      <c r="V482" s="12"/>
      <c r="W482" s="10"/>
      <c r="X482" t="str">
        <f>+B482&amp;"-"&amp;C482&amp;"-"&amp;D482&amp;"-"&amp;E482</f>
        <v>12-PR-61-10-1004</v>
      </c>
    </row>
    <row r="483" spans="1:24" ht="16">
      <c r="A483" s="15" t="s">
        <v>163</v>
      </c>
      <c r="B483" s="16" t="s">
        <v>77</v>
      </c>
      <c r="C483" s="29" t="s">
        <v>97</v>
      </c>
      <c r="D483" s="15" t="s">
        <v>10</v>
      </c>
      <c r="E483" s="15" t="s">
        <v>12</v>
      </c>
      <c r="F483" s="14" t="str">
        <f>+_xlfn.XLOOKUP(X483,[1]R4!$F:$F,[1]R4!$E:$E)</f>
        <v>ÜSTYAPI - ŞEF</v>
      </c>
      <c r="G483" s="33" t="s">
        <v>62</v>
      </c>
      <c r="H483" s="16" t="s">
        <v>18</v>
      </c>
      <c r="I483" s="49" t="s">
        <v>15</v>
      </c>
      <c r="J483" s="11">
        <v>97031.25</v>
      </c>
      <c r="K483" s="38">
        <v>45444</v>
      </c>
      <c r="L483" s="20" t="s">
        <v>155</v>
      </c>
      <c r="M483" s="22"/>
      <c r="N483" s="23">
        <v>0</v>
      </c>
      <c r="O483" s="20"/>
      <c r="P483" s="10" t="s">
        <v>136</v>
      </c>
      <c r="Q483" s="10" t="s">
        <v>136</v>
      </c>
      <c r="R483" s="10" t="s">
        <v>136</v>
      </c>
      <c r="S483" s="10">
        <v>0</v>
      </c>
      <c r="T483" s="10"/>
      <c r="U483" s="10"/>
      <c r="V483" s="12"/>
      <c r="W483" s="10"/>
      <c r="X483" t="str">
        <f>+B483&amp;"-"&amp;C483&amp;"-"&amp;D483&amp;"-"&amp;E483</f>
        <v>12-PR-62-10-1001</v>
      </c>
    </row>
    <row r="484" spans="1:24" ht="16">
      <c r="A484" s="15" t="s">
        <v>163</v>
      </c>
      <c r="B484" s="16" t="s">
        <v>77</v>
      </c>
      <c r="C484" s="29" t="s">
        <v>97</v>
      </c>
      <c r="D484" s="15" t="s">
        <v>10</v>
      </c>
      <c r="E484" s="15" t="s">
        <v>16</v>
      </c>
      <c r="F484" s="14" t="str">
        <f>+_xlfn.XLOOKUP(X484,[1]R4!$F:$F,[1]R4!$E:$E)</f>
        <v>ÜSTYAPI - KALİTE KONTROL ŞEFİ</v>
      </c>
      <c r="G484" s="33" t="s">
        <v>62</v>
      </c>
      <c r="H484" s="16" t="s">
        <v>18</v>
      </c>
      <c r="I484" s="49" t="s">
        <v>15</v>
      </c>
      <c r="J484" s="11">
        <v>97031.25</v>
      </c>
      <c r="K484" s="38">
        <v>45444</v>
      </c>
      <c r="L484" s="20" t="s">
        <v>155</v>
      </c>
      <c r="M484" s="22"/>
      <c r="N484" s="23">
        <v>0</v>
      </c>
      <c r="O484" s="20"/>
      <c r="P484" s="10" t="s">
        <v>136</v>
      </c>
      <c r="Q484" s="10" t="s">
        <v>136</v>
      </c>
      <c r="R484" s="10" t="s">
        <v>136</v>
      </c>
      <c r="S484" s="10">
        <v>0</v>
      </c>
      <c r="T484" s="10"/>
      <c r="U484" s="10"/>
      <c r="V484" s="12"/>
      <c r="W484" s="10"/>
      <c r="X484" t="str">
        <f>+B484&amp;"-"&amp;C484&amp;"-"&amp;D484&amp;"-"&amp;E484</f>
        <v>12-PR-62-10-1002</v>
      </c>
    </row>
    <row r="485" spans="1:24" ht="16">
      <c r="A485" s="15" t="s">
        <v>163</v>
      </c>
      <c r="B485" s="16" t="s">
        <v>77</v>
      </c>
      <c r="C485" s="29" t="s">
        <v>97</v>
      </c>
      <c r="D485" s="15" t="s">
        <v>10</v>
      </c>
      <c r="E485" s="15" t="s">
        <v>26</v>
      </c>
      <c r="F485" s="14" t="str">
        <f>+_xlfn.XLOOKUP(X485,[1]R4!$F:$F,[1]R4!$E:$E)</f>
        <v>ÜSTYAPI - ELEKTRİK İŞLERİ ŞEFİ</v>
      </c>
      <c r="G485" s="33" t="s">
        <v>62</v>
      </c>
      <c r="H485" s="16" t="s">
        <v>18</v>
      </c>
      <c r="I485" s="49" t="s">
        <v>15</v>
      </c>
      <c r="J485" s="11">
        <v>97031.25</v>
      </c>
      <c r="K485" s="38">
        <v>45444</v>
      </c>
      <c r="L485" s="20" t="s">
        <v>155</v>
      </c>
      <c r="M485" s="22"/>
      <c r="N485" s="23">
        <v>0</v>
      </c>
      <c r="O485" s="20"/>
      <c r="P485" s="10" t="s">
        <v>136</v>
      </c>
      <c r="Q485" s="43" t="s">
        <v>136</v>
      </c>
      <c r="R485" s="10" t="s">
        <v>136</v>
      </c>
      <c r="S485" s="10">
        <v>0</v>
      </c>
      <c r="T485" s="10"/>
      <c r="U485" s="10"/>
      <c r="V485" s="12"/>
      <c r="W485" s="10"/>
      <c r="X485" t="str">
        <f>+B485&amp;"-"&amp;C485&amp;"-"&amp;D485&amp;"-"&amp;E485</f>
        <v>12-PR-62-10-1003</v>
      </c>
    </row>
    <row r="486" spans="1:24" ht="16">
      <c r="A486" s="15" t="s">
        <v>163</v>
      </c>
      <c r="B486" s="16" t="s">
        <v>77</v>
      </c>
      <c r="C486" s="29" t="s">
        <v>97</v>
      </c>
      <c r="D486" s="15" t="s">
        <v>10</v>
      </c>
      <c r="E486" s="15" t="s">
        <v>29</v>
      </c>
      <c r="F486" s="14" t="str">
        <f>+_xlfn.XLOOKUP(X486,[1]R4!$F:$F,[1]R4!$E:$E)</f>
        <v>ÜSTYAPI - ÖLÇÜM İŞLERİ ŞEFİ</v>
      </c>
      <c r="G486" s="33" t="s">
        <v>62</v>
      </c>
      <c r="H486" s="16" t="s">
        <v>18</v>
      </c>
      <c r="I486" s="49" t="s">
        <v>15</v>
      </c>
      <c r="J486" s="11">
        <v>97031.25</v>
      </c>
      <c r="K486" s="38">
        <v>45444</v>
      </c>
      <c r="L486" s="20" t="s">
        <v>155</v>
      </c>
      <c r="M486" s="22"/>
      <c r="N486" s="23">
        <v>0</v>
      </c>
      <c r="O486" s="20"/>
      <c r="P486" s="10" t="s">
        <v>136</v>
      </c>
      <c r="Q486" s="43" t="s">
        <v>136</v>
      </c>
      <c r="R486" s="10" t="s">
        <v>136</v>
      </c>
      <c r="S486" s="10">
        <v>0</v>
      </c>
      <c r="T486" s="10"/>
      <c r="U486" s="10"/>
      <c r="V486" s="12"/>
      <c r="W486" s="10"/>
      <c r="X486" t="str">
        <f>+B486&amp;"-"&amp;C486&amp;"-"&amp;D486&amp;"-"&amp;E486</f>
        <v>12-PR-62-10-1004</v>
      </c>
    </row>
    <row r="487" spans="1:24" ht="16">
      <c r="A487" s="15" t="s">
        <v>163</v>
      </c>
      <c r="B487" s="16" t="s">
        <v>77</v>
      </c>
      <c r="C487" s="29" t="s">
        <v>97</v>
      </c>
      <c r="D487" s="15" t="s">
        <v>10</v>
      </c>
      <c r="E487" s="15" t="s">
        <v>30</v>
      </c>
      <c r="F487" s="14" t="str">
        <f>+_xlfn.XLOOKUP(X487,[1]R4!$F:$F,[1]R4!$E:$E)</f>
        <v>ÜSTYAPI - KAYNAK MÜHENDİSİ</v>
      </c>
      <c r="G487" s="33" t="s">
        <v>62</v>
      </c>
      <c r="H487" s="16" t="s">
        <v>18</v>
      </c>
      <c r="I487" s="49" t="s">
        <v>15</v>
      </c>
      <c r="J487" s="11">
        <v>75468.75</v>
      </c>
      <c r="K487" s="38">
        <v>45444</v>
      </c>
      <c r="L487" s="20" t="s">
        <v>155</v>
      </c>
      <c r="M487" s="22"/>
      <c r="N487" s="23">
        <v>0</v>
      </c>
      <c r="O487" s="20"/>
      <c r="P487" s="10" t="s">
        <v>136</v>
      </c>
      <c r="Q487" s="10" t="s">
        <v>136</v>
      </c>
      <c r="R487" s="10" t="s">
        <v>136</v>
      </c>
      <c r="S487" s="10">
        <v>0</v>
      </c>
      <c r="T487" s="10"/>
      <c r="U487" s="10"/>
      <c r="V487" s="12"/>
      <c r="W487" s="10"/>
      <c r="X487" t="str">
        <f>+B487&amp;"-"&amp;C487&amp;"-"&amp;D487&amp;"-"&amp;E487</f>
        <v>12-PR-62-10-1005</v>
      </c>
    </row>
    <row r="488" spans="1:24" ht="16">
      <c r="A488" s="15" t="s">
        <v>163</v>
      </c>
      <c r="B488" s="16" t="s">
        <v>77</v>
      </c>
      <c r="C488" s="29" t="s">
        <v>97</v>
      </c>
      <c r="D488" s="15" t="s">
        <v>10</v>
      </c>
      <c r="E488" s="15" t="s">
        <v>31</v>
      </c>
      <c r="F488" s="14" t="str">
        <f>+_xlfn.XLOOKUP(X488,[1]R4!$F:$F,[1]R4!$E:$E)</f>
        <v>ÜSTYAPI - FORMEN</v>
      </c>
      <c r="G488" s="33" t="s">
        <v>62</v>
      </c>
      <c r="H488" s="16" t="s">
        <v>18</v>
      </c>
      <c r="I488" s="49" t="s">
        <v>15</v>
      </c>
      <c r="J488" s="11">
        <v>46000</v>
      </c>
      <c r="K488" s="38">
        <v>45444</v>
      </c>
      <c r="L488" s="20" t="s">
        <v>155</v>
      </c>
      <c r="M488" s="22"/>
      <c r="N488" s="23">
        <v>0</v>
      </c>
      <c r="O488" s="20"/>
      <c r="P488" s="10" t="s">
        <v>136</v>
      </c>
      <c r="Q488" s="10" t="s">
        <v>136</v>
      </c>
      <c r="R488" s="10" t="s">
        <v>136</v>
      </c>
      <c r="S488" s="10">
        <v>0</v>
      </c>
      <c r="T488" s="10"/>
      <c r="U488" s="10"/>
      <c r="V488" s="12"/>
      <c r="W488" s="10"/>
      <c r="X488" t="str">
        <f>+B488&amp;"-"&amp;C488&amp;"-"&amp;D488&amp;"-"&amp;E488</f>
        <v>12-PR-62-10-1006</v>
      </c>
    </row>
    <row r="489" spans="1:24" ht="16">
      <c r="A489" s="15" t="s">
        <v>163</v>
      </c>
      <c r="B489" s="16" t="s">
        <v>77</v>
      </c>
      <c r="C489" s="29" t="s">
        <v>97</v>
      </c>
      <c r="D489" s="15" t="s">
        <v>10</v>
      </c>
      <c r="E489" s="15" t="s">
        <v>49</v>
      </c>
      <c r="F489" s="14" t="str">
        <f>+_xlfn.XLOOKUP(X489,[1]R4!$F:$F,[1]R4!$E:$E)</f>
        <v>ÜSTYAPI - TREN KONTROLLER ŞEFİ</v>
      </c>
      <c r="G489" s="33" t="s">
        <v>62</v>
      </c>
      <c r="H489" s="16" t="s">
        <v>18</v>
      </c>
      <c r="I489" s="49" t="s">
        <v>15</v>
      </c>
      <c r="J489" s="11">
        <v>97031.25</v>
      </c>
      <c r="K489" s="38">
        <v>45444</v>
      </c>
      <c r="L489" s="20" t="s">
        <v>155</v>
      </c>
      <c r="M489" s="22"/>
      <c r="N489" s="23">
        <v>0</v>
      </c>
      <c r="O489" s="20"/>
      <c r="P489" s="10" t="s">
        <v>136</v>
      </c>
      <c r="Q489" s="10" t="s">
        <v>136</v>
      </c>
      <c r="R489" s="10" t="s">
        <v>136</v>
      </c>
      <c r="S489" s="10">
        <v>0</v>
      </c>
      <c r="T489" s="10"/>
      <c r="U489" s="10"/>
      <c r="V489" s="12"/>
      <c r="W489" s="10"/>
      <c r="X489" t="str">
        <f>+B489&amp;"-"&amp;C489&amp;"-"&amp;D489&amp;"-"&amp;E489</f>
        <v>12-PR-62-10-1007</v>
      </c>
    </row>
    <row r="490" spans="1:24" ht="16">
      <c r="A490" s="15" t="s">
        <v>163</v>
      </c>
      <c r="B490" s="16" t="s">
        <v>77</v>
      </c>
      <c r="C490" s="29" t="s">
        <v>97</v>
      </c>
      <c r="D490" s="15" t="s">
        <v>10</v>
      </c>
      <c r="E490" s="15" t="s">
        <v>50</v>
      </c>
      <c r="F490" s="14" t="str">
        <f>+_xlfn.XLOOKUP(X490,[1]R4!$F:$F,[1]R4!$E:$E)</f>
        <v>ÜSTYAPI - TREN TEŞKİLİ MEMURU</v>
      </c>
      <c r="G490" s="33" t="s">
        <v>62</v>
      </c>
      <c r="H490" s="16" t="s">
        <v>18</v>
      </c>
      <c r="I490" s="49" t="s">
        <v>15</v>
      </c>
      <c r="J490" s="11">
        <v>40250</v>
      </c>
      <c r="K490" s="38">
        <v>45444</v>
      </c>
      <c r="L490" s="20" t="s">
        <v>155</v>
      </c>
      <c r="M490" s="22"/>
      <c r="N490" s="23">
        <v>0</v>
      </c>
      <c r="O490" s="20"/>
      <c r="P490" s="10" t="s">
        <v>136</v>
      </c>
      <c r="Q490" s="10" t="s">
        <v>136</v>
      </c>
      <c r="R490" s="10" t="s">
        <v>136</v>
      </c>
      <c r="S490" s="10">
        <v>0</v>
      </c>
      <c r="T490" s="10"/>
      <c r="U490" s="10"/>
      <c r="V490" s="12"/>
      <c r="W490" s="10"/>
      <c r="X490" t="str">
        <f>+B490&amp;"-"&amp;C490&amp;"-"&amp;D490&amp;"-"&amp;E490</f>
        <v>12-PR-62-10-1008</v>
      </c>
    </row>
    <row r="491" spans="1:24" ht="16">
      <c r="A491" s="15" t="s">
        <v>163</v>
      </c>
      <c r="B491" s="16" t="s">
        <v>77</v>
      </c>
      <c r="C491" s="29" t="s">
        <v>97</v>
      </c>
      <c r="D491" s="15" t="s">
        <v>10</v>
      </c>
      <c r="E491" s="15" t="s">
        <v>51</v>
      </c>
      <c r="F491" s="14" t="str">
        <f>+_xlfn.XLOOKUP(X491,[1]R4!$F:$F,[1]R4!$E:$E)</f>
        <v>ÜSTYAPI - BAKIM ONARIMCI</v>
      </c>
      <c r="G491" s="33" t="s">
        <v>62</v>
      </c>
      <c r="H491" s="16" t="s">
        <v>18</v>
      </c>
      <c r="I491" s="49" t="s">
        <v>15</v>
      </c>
      <c r="J491" s="11">
        <v>34500</v>
      </c>
      <c r="K491" s="38">
        <v>45444</v>
      </c>
      <c r="L491" s="20" t="s">
        <v>155</v>
      </c>
      <c r="M491" s="22"/>
      <c r="N491" s="23">
        <v>0</v>
      </c>
      <c r="O491" s="20"/>
      <c r="P491" s="10" t="s">
        <v>136</v>
      </c>
      <c r="Q491" s="10" t="s">
        <v>136</v>
      </c>
      <c r="R491" s="10" t="s">
        <v>136</v>
      </c>
      <c r="S491" s="10">
        <v>0</v>
      </c>
      <c r="T491" s="10"/>
      <c r="U491" s="10"/>
      <c r="V491" s="12"/>
      <c r="W491" s="10"/>
      <c r="X491" t="str">
        <f>+B491&amp;"-"&amp;C491&amp;"-"&amp;D491&amp;"-"&amp;E491</f>
        <v>12-PR-62-10-1009</v>
      </c>
    </row>
    <row r="492" spans="1:24" ht="16">
      <c r="A492" s="15" t="s">
        <v>163</v>
      </c>
      <c r="B492" s="16" t="s">
        <v>77</v>
      </c>
      <c r="C492" s="29" t="s">
        <v>97</v>
      </c>
      <c r="D492" s="15" t="s">
        <v>10</v>
      </c>
      <c r="E492" s="15" t="s">
        <v>52</v>
      </c>
      <c r="F492" s="14" t="str">
        <f>+_xlfn.XLOOKUP(X492,[1]R4!$F:$F,[1]R4!$E:$E)</f>
        <v>ÜSTYAPI - TOPOĞRAF</v>
      </c>
      <c r="G492" s="33" t="s">
        <v>62</v>
      </c>
      <c r="H492" s="16" t="s">
        <v>18</v>
      </c>
      <c r="I492" s="49" t="s">
        <v>15</v>
      </c>
      <c r="J492" s="11">
        <v>51750</v>
      </c>
      <c r="K492" s="38">
        <v>45444</v>
      </c>
      <c r="L492" s="20" t="s">
        <v>155</v>
      </c>
      <c r="M492" s="22"/>
      <c r="N492" s="23">
        <v>0</v>
      </c>
      <c r="O492" s="20"/>
      <c r="P492" s="10" t="s">
        <v>136</v>
      </c>
      <c r="Q492" s="10" t="s">
        <v>136</v>
      </c>
      <c r="R492" s="10" t="s">
        <v>136</v>
      </c>
      <c r="S492" s="10">
        <v>0</v>
      </c>
      <c r="T492" s="10"/>
      <c r="U492" s="10"/>
      <c r="V492" s="12"/>
      <c r="W492" s="10"/>
      <c r="X492" t="str">
        <f>+B492&amp;"-"&amp;C492&amp;"-"&amp;D492&amp;"-"&amp;E492</f>
        <v>12-PR-62-10-1010</v>
      </c>
    </row>
    <row r="493" spans="1:24" ht="16">
      <c r="A493" s="15" t="s">
        <v>163</v>
      </c>
      <c r="B493" s="16" t="s">
        <v>77</v>
      </c>
      <c r="C493" s="29" t="s">
        <v>97</v>
      </c>
      <c r="D493" s="15" t="s">
        <v>10</v>
      </c>
      <c r="E493" s="15" t="s">
        <v>53</v>
      </c>
      <c r="F493" s="14" t="str">
        <f>+_xlfn.XLOOKUP(X493,[1]R4!$F:$F,[1]R4!$E:$E)</f>
        <v>ÜSTYAPI - ALET OPERATÖRÜ</v>
      </c>
      <c r="G493" s="33" t="s">
        <v>62</v>
      </c>
      <c r="H493" s="16" t="s">
        <v>18</v>
      </c>
      <c r="I493" s="49" t="s">
        <v>15</v>
      </c>
      <c r="J493" s="11">
        <v>34672.5</v>
      </c>
      <c r="K493" s="38">
        <v>45444</v>
      </c>
      <c r="L493" s="20" t="s">
        <v>155</v>
      </c>
      <c r="M493" s="22"/>
      <c r="N493" s="23">
        <v>0</v>
      </c>
      <c r="O493" s="20"/>
      <c r="P493" s="10" t="s">
        <v>136</v>
      </c>
      <c r="Q493" s="10" t="s">
        <v>136</v>
      </c>
      <c r="R493" s="10" t="s">
        <v>136</v>
      </c>
      <c r="S493" s="10">
        <v>0</v>
      </c>
      <c r="T493" s="10"/>
      <c r="U493" s="10"/>
      <c r="V493" s="12"/>
      <c r="W493" s="10"/>
      <c r="X493" t="str">
        <f>+B493&amp;"-"&amp;C493&amp;"-"&amp;D493&amp;"-"&amp;E493</f>
        <v>12-PR-62-10-1011</v>
      </c>
    </row>
    <row r="494" spans="1:24" ht="16">
      <c r="A494" s="15" t="s">
        <v>163</v>
      </c>
      <c r="B494" s="16" t="s">
        <v>77</v>
      </c>
      <c r="C494" s="29" t="s">
        <v>97</v>
      </c>
      <c r="D494" s="15" t="s">
        <v>10</v>
      </c>
      <c r="E494" s="15" t="s">
        <v>54</v>
      </c>
      <c r="F494" s="14" t="str">
        <f>+_xlfn.XLOOKUP(X494,[1]R4!$F:$F,[1]R4!$E:$E)</f>
        <v>ÜSTYAPI - ŞENÖR</v>
      </c>
      <c r="G494" s="33" t="s">
        <v>62</v>
      </c>
      <c r="H494" s="16" t="s">
        <v>18</v>
      </c>
      <c r="I494" s="49" t="s">
        <v>15</v>
      </c>
      <c r="J494" s="11">
        <v>30632.55</v>
      </c>
      <c r="K494" s="38">
        <v>45444</v>
      </c>
      <c r="L494" s="20" t="s">
        <v>155</v>
      </c>
      <c r="M494" s="22"/>
      <c r="N494" s="23">
        <v>0</v>
      </c>
      <c r="O494" s="20"/>
      <c r="P494" s="10" t="s">
        <v>136</v>
      </c>
      <c r="Q494" s="10" t="s">
        <v>136</v>
      </c>
      <c r="R494" s="10" t="s">
        <v>136</v>
      </c>
      <c r="S494" s="10">
        <v>0</v>
      </c>
      <c r="T494" s="10"/>
      <c r="U494" s="10"/>
      <c r="V494" s="12"/>
      <c r="W494" s="10"/>
      <c r="X494" t="str">
        <f>+B494&amp;"-"&amp;C494&amp;"-"&amp;D494&amp;"-"&amp;E494</f>
        <v>12-PR-62-10-1012</v>
      </c>
    </row>
    <row r="495" spans="1:24" ht="16">
      <c r="A495" s="15" t="s">
        <v>163</v>
      </c>
      <c r="B495" s="16" t="s">
        <v>77</v>
      </c>
      <c r="C495" s="16" t="s">
        <v>98</v>
      </c>
      <c r="D495" s="16" t="s">
        <v>10</v>
      </c>
      <c r="E495" s="15" t="s">
        <v>12</v>
      </c>
      <c r="F495" s="14" t="str">
        <f>+_xlfn.XLOOKUP(X495,[1]R4!$F:$F,[1]R4!$E:$E)</f>
        <v>BETON SEVKİYAT ŞEFİ</v>
      </c>
      <c r="G495" s="33" t="s">
        <v>62</v>
      </c>
      <c r="H495" s="16" t="s">
        <v>18</v>
      </c>
      <c r="I495" s="49" t="s">
        <v>15</v>
      </c>
      <c r="J495" s="11">
        <v>57500</v>
      </c>
      <c r="K495" s="38">
        <v>45444</v>
      </c>
      <c r="L495" s="20" t="s">
        <v>155</v>
      </c>
      <c r="M495" s="22"/>
      <c r="N495" s="23">
        <v>0</v>
      </c>
      <c r="O495" s="20"/>
      <c r="P495" s="10" t="s">
        <v>136</v>
      </c>
      <c r="Q495" s="10" t="s">
        <v>136</v>
      </c>
      <c r="R495" s="10" t="s">
        <v>136</v>
      </c>
      <c r="S495" s="10">
        <v>0</v>
      </c>
      <c r="T495" s="10"/>
      <c r="U495" s="10"/>
      <c r="V495" s="12"/>
      <c r="W495" s="10"/>
      <c r="X495" t="str">
        <f>+B495&amp;"-"&amp;C495&amp;"-"&amp;D495&amp;"-"&amp;E495</f>
        <v>12-PR-63-10-1001</v>
      </c>
    </row>
    <row r="496" spans="1:24" ht="16">
      <c r="A496" s="15" t="s">
        <v>163</v>
      </c>
      <c r="B496" s="16" t="s">
        <v>77</v>
      </c>
      <c r="C496" s="16" t="s">
        <v>98</v>
      </c>
      <c r="D496" s="16" t="s">
        <v>10</v>
      </c>
      <c r="E496" s="15" t="s">
        <v>16</v>
      </c>
      <c r="F496" s="14" t="str">
        <f>+_xlfn.XLOOKUP(X496,[1]R4!$F:$F,[1]R4!$E:$E)</f>
        <v>DEPLASMANLAR ŞEFİ</v>
      </c>
      <c r="G496" s="33" t="s">
        <v>62</v>
      </c>
      <c r="H496" s="16" t="s">
        <v>18</v>
      </c>
      <c r="I496" s="49" t="s">
        <v>15</v>
      </c>
      <c r="J496" s="11">
        <v>57500</v>
      </c>
      <c r="K496" s="38">
        <v>45444</v>
      </c>
      <c r="L496" s="20" t="s">
        <v>155</v>
      </c>
      <c r="M496" s="22"/>
      <c r="N496" s="23">
        <v>0</v>
      </c>
      <c r="O496" s="20"/>
      <c r="P496" s="10" t="s">
        <v>136</v>
      </c>
      <c r="Q496" s="10" t="s">
        <v>136</v>
      </c>
      <c r="R496" s="10" t="s">
        <v>136</v>
      </c>
      <c r="S496" s="10">
        <v>0</v>
      </c>
      <c r="T496" s="10"/>
      <c r="U496" s="10"/>
      <c r="V496" s="12"/>
      <c r="W496" s="10"/>
      <c r="X496" t="str">
        <f>+B496&amp;"-"&amp;C496&amp;"-"&amp;D496&amp;"-"&amp;E496</f>
        <v>12-PR-63-10-1002</v>
      </c>
    </row>
    <row r="497" spans="1:24" ht="16">
      <c r="A497" s="15" t="s">
        <v>163</v>
      </c>
      <c r="B497" s="16" t="s">
        <v>77</v>
      </c>
      <c r="C497" s="16" t="s">
        <v>98</v>
      </c>
      <c r="D497" s="16" t="s">
        <v>10</v>
      </c>
      <c r="E497" s="15" t="s">
        <v>26</v>
      </c>
      <c r="F497" s="14" t="str">
        <f>+_xlfn.XLOOKUP(X497,[1]R4!$F:$F,[1]R4!$E:$E)</f>
        <v>DEPLASMANLAR MÜHENDİSİ</v>
      </c>
      <c r="G497" s="33" t="s">
        <v>62</v>
      </c>
      <c r="H497" s="16" t="s">
        <v>18</v>
      </c>
      <c r="I497" s="49" t="s">
        <v>15</v>
      </c>
      <c r="J497" s="11">
        <v>75468.75</v>
      </c>
      <c r="K497" s="38">
        <v>45444</v>
      </c>
      <c r="L497" s="20" t="s">
        <v>155</v>
      </c>
      <c r="M497" s="22"/>
      <c r="N497" s="23">
        <v>0</v>
      </c>
      <c r="O497" s="20"/>
      <c r="P497" s="10" t="s">
        <v>136</v>
      </c>
      <c r="Q497" s="10" t="s">
        <v>136</v>
      </c>
      <c r="R497" s="10" t="s">
        <v>136</v>
      </c>
      <c r="S497" s="10">
        <v>0</v>
      </c>
      <c r="T497" s="10"/>
      <c r="U497" s="10"/>
      <c r="V497" s="12"/>
      <c r="W497" s="10"/>
      <c r="X497" t="str">
        <f>+B497&amp;"-"&amp;C497&amp;"-"&amp;D497&amp;"-"&amp;E497</f>
        <v>12-PR-63-10-1003</v>
      </c>
    </row>
    <row r="498" spans="1:24" ht="16">
      <c r="A498" s="15" t="s">
        <v>163</v>
      </c>
      <c r="B498" s="16" t="s">
        <v>77</v>
      </c>
      <c r="C498" s="29" t="s">
        <v>99</v>
      </c>
      <c r="D498" s="15" t="s">
        <v>10</v>
      </c>
      <c r="E498" s="15" t="s">
        <v>12</v>
      </c>
      <c r="F498" s="14" t="str">
        <f>+_xlfn.XLOOKUP(X498,[1]R4!$F:$F,[1]R4!$E:$E)</f>
        <v>MAKİNE MÜDÜRÜ</v>
      </c>
      <c r="G498" s="33" t="s">
        <v>62</v>
      </c>
      <c r="H498" s="16" t="s">
        <v>18</v>
      </c>
      <c r="I498" s="49" t="s">
        <v>15</v>
      </c>
      <c r="J498" s="11">
        <v>138000</v>
      </c>
      <c r="K498" s="38">
        <v>45444</v>
      </c>
      <c r="L498" s="20" t="s">
        <v>155</v>
      </c>
      <c r="M498" s="22"/>
      <c r="N498" s="23">
        <v>0</v>
      </c>
      <c r="O498" s="20"/>
      <c r="P498" s="10" t="s">
        <v>136</v>
      </c>
      <c r="Q498" s="10" t="s">
        <v>136</v>
      </c>
      <c r="R498" s="10" t="s">
        <v>136</v>
      </c>
      <c r="S498" s="10">
        <v>0</v>
      </c>
      <c r="T498" s="10"/>
      <c r="U498" s="10"/>
      <c r="V498" s="12"/>
      <c r="W498" s="10"/>
      <c r="X498" t="str">
        <f>+B498&amp;"-"&amp;C498&amp;"-"&amp;D498&amp;"-"&amp;E498</f>
        <v>12-PR-64-10-1001</v>
      </c>
    </row>
    <row r="499" spans="1:24" ht="16">
      <c r="A499" s="15" t="s">
        <v>163</v>
      </c>
      <c r="B499" s="16" t="s">
        <v>77</v>
      </c>
      <c r="C499" s="29" t="s">
        <v>99</v>
      </c>
      <c r="D499" s="15" t="s">
        <v>10</v>
      </c>
      <c r="E499" s="15" t="s">
        <v>16</v>
      </c>
      <c r="F499" s="14" t="str">
        <f>+_xlfn.XLOOKUP(X499,[1]R4!$F:$F,[1]R4!$E:$E)</f>
        <v>MAKİNE ŞEFİ</v>
      </c>
      <c r="G499" s="33" t="s">
        <v>62</v>
      </c>
      <c r="H499" s="16" t="s">
        <v>18</v>
      </c>
      <c r="I499" s="49" t="s">
        <v>15</v>
      </c>
      <c r="J499" s="11">
        <v>86250</v>
      </c>
      <c r="K499" s="38">
        <v>45444</v>
      </c>
      <c r="L499" s="20" t="s">
        <v>155</v>
      </c>
      <c r="M499" s="22"/>
      <c r="N499" s="23">
        <v>0</v>
      </c>
      <c r="O499" s="20"/>
      <c r="P499" s="10" t="s">
        <v>136</v>
      </c>
      <c r="Q499" s="10" t="s">
        <v>136</v>
      </c>
      <c r="R499" s="10" t="s">
        <v>136</v>
      </c>
      <c r="S499" s="10">
        <v>0</v>
      </c>
      <c r="T499" s="10"/>
      <c r="U499" s="10"/>
      <c r="V499" s="12"/>
      <c r="W499" s="10"/>
      <c r="X499" t="str">
        <f>+B499&amp;"-"&amp;C499&amp;"-"&amp;D499&amp;"-"&amp;E499</f>
        <v>12-PR-64-10-1002</v>
      </c>
    </row>
    <row r="500" spans="1:24" ht="16">
      <c r="A500" s="15" t="s">
        <v>163</v>
      </c>
      <c r="B500" s="16" t="s">
        <v>77</v>
      </c>
      <c r="C500" s="29" t="s">
        <v>99</v>
      </c>
      <c r="D500" s="15" t="s">
        <v>10</v>
      </c>
      <c r="E500" s="15" t="s">
        <v>26</v>
      </c>
      <c r="F500" s="14" t="str">
        <f>+_xlfn.XLOOKUP(X500,[1]R4!$F:$F,[1]R4!$E:$E)</f>
        <v>MAKİNE MALİYET MÜHENDİSİ</v>
      </c>
      <c r="G500" s="33" t="s">
        <v>62</v>
      </c>
      <c r="H500" s="16" t="s">
        <v>18</v>
      </c>
      <c r="I500" s="49" t="s">
        <v>15</v>
      </c>
      <c r="J500" s="11">
        <v>48558.75</v>
      </c>
      <c r="K500" s="38">
        <v>45444</v>
      </c>
      <c r="L500" s="20" t="s">
        <v>155</v>
      </c>
      <c r="M500" s="22"/>
      <c r="N500" s="23">
        <v>0</v>
      </c>
      <c r="O500" s="20"/>
      <c r="P500" s="10" t="s">
        <v>136</v>
      </c>
      <c r="Q500" s="10" t="s">
        <v>136</v>
      </c>
      <c r="R500" s="10" t="s">
        <v>136</v>
      </c>
      <c r="S500" s="10">
        <v>0</v>
      </c>
      <c r="T500" s="10"/>
      <c r="U500" s="10"/>
      <c r="V500" s="12"/>
      <c r="W500" s="10"/>
      <c r="X500" t="str">
        <f>+B500&amp;"-"&amp;C500&amp;"-"&amp;D500&amp;"-"&amp;E500</f>
        <v>12-PR-64-10-1003</v>
      </c>
    </row>
    <row r="501" spans="1:24" ht="16">
      <c r="A501" s="15" t="s">
        <v>163</v>
      </c>
      <c r="B501" s="16" t="s">
        <v>77</v>
      </c>
      <c r="C501" s="29" t="s">
        <v>99</v>
      </c>
      <c r="D501" s="15" t="s">
        <v>10</v>
      </c>
      <c r="E501" s="15" t="s">
        <v>29</v>
      </c>
      <c r="F501" s="14" t="str">
        <f>+_xlfn.XLOOKUP(X501,[1]R4!$F:$F,[1]R4!$E:$E)</f>
        <v>MAKİNE FORMENİ</v>
      </c>
      <c r="G501" s="33" t="s">
        <v>62</v>
      </c>
      <c r="H501" s="16" t="s">
        <v>18</v>
      </c>
      <c r="I501" s="49" t="s">
        <v>15</v>
      </c>
      <c r="J501" s="11">
        <v>63250</v>
      </c>
      <c r="K501" s="38">
        <v>45444</v>
      </c>
      <c r="L501" s="20" t="s">
        <v>155</v>
      </c>
      <c r="M501" s="22"/>
      <c r="N501" s="23">
        <v>0</v>
      </c>
      <c r="O501" s="20"/>
      <c r="P501" s="10" t="s">
        <v>136</v>
      </c>
      <c r="Q501" s="10" t="s">
        <v>136</v>
      </c>
      <c r="R501" s="10" t="s">
        <v>136</v>
      </c>
      <c r="S501" s="10">
        <v>0</v>
      </c>
      <c r="T501" s="10"/>
      <c r="U501" s="10"/>
      <c r="V501" s="12"/>
      <c r="W501" s="10"/>
      <c r="X501" t="str">
        <f>+B501&amp;"-"&amp;C501&amp;"-"&amp;D501&amp;"-"&amp;E501</f>
        <v>12-PR-64-10-1004</v>
      </c>
    </row>
    <row r="502" spans="1:24" ht="16">
      <c r="A502" s="15" t="s">
        <v>163</v>
      </c>
      <c r="B502" s="16" t="s">
        <v>77</v>
      </c>
      <c r="C502" s="29" t="s">
        <v>99</v>
      </c>
      <c r="D502" s="15" t="s">
        <v>10</v>
      </c>
      <c r="E502" s="15" t="s">
        <v>30</v>
      </c>
      <c r="F502" s="14" t="str">
        <f>+_xlfn.XLOOKUP(X502,[1]R4!$F:$F,[1]R4!$E:$E)</f>
        <v>MEKANİK TESİSAT FORMENİ</v>
      </c>
      <c r="G502" s="33" t="s">
        <v>62</v>
      </c>
      <c r="H502" s="16" t="s">
        <v>18</v>
      </c>
      <c r="I502" s="49" t="s">
        <v>15</v>
      </c>
      <c r="J502" s="11">
        <v>43125</v>
      </c>
      <c r="K502" s="38">
        <v>45444</v>
      </c>
      <c r="L502" s="20" t="s">
        <v>155</v>
      </c>
      <c r="M502" s="22"/>
      <c r="N502" s="23">
        <v>0</v>
      </c>
      <c r="O502" s="20"/>
      <c r="P502" s="10" t="s">
        <v>136</v>
      </c>
      <c r="Q502" s="10" t="s">
        <v>136</v>
      </c>
      <c r="R502" s="10" t="s">
        <v>136</v>
      </c>
      <c r="S502" s="10">
        <v>0</v>
      </c>
      <c r="T502" s="10"/>
      <c r="U502" s="10"/>
      <c r="V502" s="12"/>
      <c r="W502" s="10"/>
      <c r="X502" t="str">
        <f>+B502&amp;"-"&amp;C502&amp;"-"&amp;D502&amp;"-"&amp;E502</f>
        <v>12-PR-64-10-1005</v>
      </c>
    </row>
    <row r="503" spans="1:24" ht="16">
      <c r="A503" s="15" t="s">
        <v>163</v>
      </c>
      <c r="B503" s="16" t="s">
        <v>77</v>
      </c>
      <c r="C503" s="29" t="s">
        <v>99</v>
      </c>
      <c r="D503" s="15" t="s">
        <v>10</v>
      </c>
      <c r="E503" s="15" t="s">
        <v>31</v>
      </c>
      <c r="F503" s="14" t="str">
        <f>+_xlfn.XLOOKUP(X503,[1]R4!$F:$F,[1]R4!$E:$E)</f>
        <v>SIHHİ TESİSAT USTASI</v>
      </c>
      <c r="G503" s="33" t="s">
        <v>62</v>
      </c>
      <c r="H503" s="16" t="s">
        <v>18</v>
      </c>
      <c r="I503" s="49" t="s">
        <v>15</v>
      </c>
      <c r="J503" s="11">
        <v>34500</v>
      </c>
      <c r="K503" s="38">
        <v>45444</v>
      </c>
      <c r="L503" s="20" t="s">
        <v>155</v>
      </c>
      <c r="M503" s="22"/>
      <c r="N503" s="23">
        <v>0</v>
      </c>
      <c r="O503" s="20"/>
      <c r="P503" s="10" t="s">
        <v>136</v>
      </c>
      <c r="Q503" s="10" t="s">
        <v>136</v>
      </c>
      <c r="R503" s="10" t="s">
        <v>136</v>
      </c>
      <c r="S503" s="10">
        <v>0</v>
      </c>
      <c r="T503" s="10"/>
      <c r="U503" s="10"/>
      <c r="V503" s="12"/>
      <c r="W503" s="10"/>
      <c r="X503" t="str">
        <f>+B503&amp;"-"&amp;C503&amp;"-"&amp;D503&amp;"-"&amp;E503</f>
        <v>12-PR-64-10-1006</v>
      </c>
    </row>
    <row r="504" spans="1:24" ht="16">
      <c r="A504" s="15" t="s">
        <v>163</v>
      </c>
      <c r="B504" s="16" t="s">
        <v>77</v>
      </c>
      <c r="C504" s="29" t="s">
        <v>99</v>
      </c>
      <c r="D504" s="15" t="s">
        <v>10</v>
      </c>
      <c r="E504" s="15" t="s">
        <v>49</v>
      </c>
      <c r="F504" s="14" t="str">
        <f>+_xlfn.XLOOKUP(X504,[1]R4!$F:$F,[1]R4!$E:$E)</f>
        <v>SIHHİ TESİSAT USTA YARDIMCISI</v>
      </c>
      <c r="G504" s="33" t="s">
        <v>62</v>
      </c>
      <c r="H504" s="16" t="s">
        <v>18</v>
      </c>
      <c r="I504" s="49" t="s">
        <v>15</v>
      </c>
      <c r="J504" s="11">
        <v>30632.55</v>
      </c>
      <c r="K504" s="38">
        <v>45444</v>
      </c>
      <c r="L504" s="20" t="s">
        <v>155</v>
      </c>
      <c r="M504" s="22"/>
      <c r="N504" s="23">
        <v>0</v>
      </c>
      <c r="O504" s="20"/>
      <c r="P504" s="10" t="s">
        <v>136</v>
      </c>
      <c r="Q504" s="10" t="s">
        <v>136</v>
      </c>
      <c r="R504" s="10" t="s">
        <v>136</v>
      </c>
      <c r="S504" s="10">
        <v>0</v>
      </c>
      <c r="T504" s="10"/>
      <c r="U504" s="10"/>
      <c r="V504" s="12"/>
      <c r="W504" s="10"/>
      <c r="X504" t="str">
        <f>+B504&amp;"-"&amp;C504&amp;"-"&amp;D504&amp;"-"&amp;E504</f>
        <v>12-PR-64-10-1007</v>
      </c>
    </row>
    <row r="505" spans="1:24" ht="16">
      <c r="A505" s="15" t="s">
        <v>163</v>
      </c>
      <c r="B505" s="16" t="s">
        <v>77</v>
      </c>
      <c r="C505" s="29" t="s">
        <v>99</v>
      </c>
      <c r="D505" s="15" t="s">
        <v>10</v>
      </c>
      <c r="E505" s="15" t="s">
        <v>50</v>
      </c>
      <c r="F505" s="14" t="str">
        <f>+_xlfn.XLOOKUP(X505,[1]R4!$F:$F,[1]R4!$E:$E)</f>
        <v>KAYNAKÇI</v>
      </c>
      <c r="G505" s="33" t="s">
        <v>62</v>
      </c>
      <c r="H505" s="16" t="s">
        <v>18</v>
      </c>
      <c r="I505" s="49" t="s">
        <v>15</v>
      </c>
      <c r="J505" s="11">
        <v>40250</v>
      </c>
      <c r="K505" s="38">
        <v>45444</v>
      </c>
      <c r="L505" s="20" t="s">
        <v>155</v>
      </c>
      <c r="M505" s="22"/>
      <c r="N505" s="23">
        <v>0</v>
      </c>
      <c r="O505" s="20"/>
      <c r="P505" s="10" t="s">
        <v>136</v>
      </c>
      <c r="Q505" s="10" t="s">
        <v>136</v>
      </c>
      <c r="R505" s="10" t="s">
        <v>136</v>
      </c>
      <c r="S505" s="10">
        <v>0</v>
      </c>
      <c r="T505" s="10"/>
      <c r="U505" s="10"/>
      <c r="V505" s="12"/>
      <c r="W505" s="10"/>
      <c r="X505" t="str">
        <f>+B505&amp;"-"&amp;C505&amp;"-"&amp;D505&amp;"-"&amp;E505</f>
        <v>12-PR-64-10-1008</v>
      </c>
    </row>
    <row r="506" spans="1:24" ht="16">
      <c r="A506" s="15" t="s">
        <v>163</v>
      </c>
      <c r="B506" s="16" t="s">
        <v>77</v>
      </c>
      <c r="C506" s="29" t="s">
        <v>99</v>
      </c>
      <c r="D506" s="15" t="s">
        <v>10</v>
      </c>
      <c r="E506" s="15" t="s">
        <v>51</v>
      </c>
      <c r="F506" s="14" t="str">
        <f>+_xlfn.XLOOKUP(X506,[1]R4!$F:$F,[1]R4!$E:$E)</f>
        <v>BAKIM ELEMANI</v>
      </c>
      <c r="G506" s="33" t="s">
        <v>62</v>
      </c>
      <c r="H506" s="16" t="s">
        <v>18</v>
      </c>
      <c r="I506" s="49" t="s">
        <v>15</v>
      </c>
      <c r="J506" s="11">
        <v>40582.69</v>
      </c>
      <c r="K506" s="38">
        <v>45444</v>
      </c>
      <c r="L506" s="20" t="s">
        <v>155</v>
      </c>
      <c r="M506" s="22"/>
      <c r="N506" s="23">
        <v>0</v>
      </c>
      <c r="O506" s="20"/>
      <c r="P506" s="10" t="s">
        <v>136</v>
      </c>
      <c r="Q506" s="10" t="s">
        <v>136</v>
      </c>
      <c r="R506" s="10" t="s">
        <v>136</v>
      </c>
      <c r="S506" s="10">
        <v>0</v>
      </c>
      <c r="T506" s="10"/>
      <c r="U506" s="10"/>
      <c r="V506" s="12"/>
      <c r="W506" s="10"/>
      <c r="X506" t="str">
        <f>+B506&amp;"-"&amp;C506&amp;"-"&amp;D506&amp;"-"&amp;E506</f>
        <v>12-PR-64-10-1009</v>
      </c>
    </row>
    <row r="507" spans="1:24" ht="16">
      <c r="A507" s="15" t="s">
        <v>163</v>
      </c>
      <c r="B507" s="16" t="s">
        <v>77</v>
      </c>
      <c r="C507" s="29" t="s">
        <v>99</v>
      </c>
      <c r="D507" s="15" t="s">
        <v>10</v>
      </c>
      <c r="E507" s="15" t="s">
        <v>52</v>
      </c>
      <c r="F507" s="14" t="str">
        <f>+_xlfn.XLOOKUP(X507,[1]R4!$F:$F,[1]R4!$E:$E)</f>
        <v>MAKİNE USTASI / TAMİRCİ</v>
      </c>
      <c r="G507" s="33" t="s">
        <v>62</v>
      </c>
      <c r="H507" s="16" t="s">
        <v>18</v>
      </c>
      <c r="I507" s="49" t="s">
        <v>15</v>
      </c>
      <c r="J507" s="11">
        <v>51750</v>
      </c>
      <c r="K507" s="38">
        <v>45444</v>
      </c>
      <c r="L507" s="20" t="s">
        <v>155</v>
      </c>
      <c r="M507" s="22"/>
      <c r="N507" s="23">
        <v>0</v>
      </c>
      <c r="O507" s="20"/>
      <c r="P507" s="10" t="s">
        <v>136</v>
      </c>
      <c r="Q507" s="10" t="s">
        <v>136</v>
      </c>
      <c r="R507" s="10" t="s">
        <v>136</v>
      </c>
      <c r="S507" s="10">
        <v>0</v>
      </c>
      <c r="T507" s="10"/>
      <c r="U507" s="10"/>
      <c r="V507" s="12"/>
      <c r="W507" s="10"/>
      <c r="X507" t="str">
        <f>+B507&amp;"-"&amp;C507&amp;"-"&amp;D507&amp;"-"&amp;E507</f>
        <v>12-PR-64-10-1010</v>
      </c>
    </row>
    <row r="508" spans="1:24" ht="16">
      <c r="A508" s="15" t="s">
        <v>163</v>
      </c>
      <c r="B508" s="16" t="s">
        <v>77</v>
      </c>
      <c r="C508" s="29" t="s">
        <v>99</v>
      </c>
      <c r="D508" s="15" t="s">
        <v>10</v>
      </c>
      <c r="E508" s="15" t="s">
        <v>53</v>
      </c>
      <c r="F508" s="14" t="str">
        <f>+_xlfn.XLOOKUP(X508,[1]R4!$F:$F,[1]R4!$E:$E)</f>
        <v>KAPORTA BOYA USTASI</v>
      </c>
      <c r="G508" s="33" t="s">
        <v>62</v>
      </c>
      <c r="H508" s="16" t="s">
        <v>18</v>
      </c>
      <c r="I508" s="49" t="s">
        <v>15</v>
      </c>
      <c r="J508" s="11">
        <v>40250</v>
      </c>
      <c r="K508" s="38">
        <v>45444</v>
      </c>
      <c r="L508" s="20" t="s">
        <v>155</v>
      </c>
      <c r="M508" s="22"/>
      <c r="N508" s="23">
        <v>0</v>
      </c>
      <c r="O508" s="20"/>
      <c r="P508" s="10" t="s">
        <v>136</v>
      </c>
      <c r="Q508" s="10" t="s">
        <v>136</v>
      </c>
      <c r="R508" s="10" t="s">
        <v>136</v>
      </c>
      <c r="S508" s="10">
        <v>0</v>
      </c>
      <c r="T508" s="10"/>
      <c r="U508" s="10"/>
      <c r="V508" s="12"/>
      <c r="W508" s="10"/>
      <c r="X508" t="str">
        <f>+B508&amp;"-"&amp;C508&amp;"-"&amp;D508&amp;"-"&amp;E508</f>
        <v>12-PR-64-10-1011</v>
      </c>
    </row>
    <row r="509" spans="1:24" ht="16">
      <c r="A509" s="15" t="s">
        <v>163</v>
      </c>
      <c r="B509" s="16" t="s">
        <v>77</v>
      </c>
      <c r="C509" s="29" t="s">
        <v>99</v>
      </c>
      <c r="D509" s="15" t="s">
        <v>10</v>
      </c>
      <c r="E509" s="15" t="s">
        <v>54</v>
      </c>
      <c r="F509" s="14" t="str">
        <f>+_xlfn.XLOOKUP(X509,[1]R4!$F:$F,[1]R4!$E:$E)</f>
        <v>YAĞCI</v>
      </c>
      <c r="G509" s="33" t="s">
        <v>62</v>
      </c>
      <c r="H509" s="16" t="s">
        <v>18</v>
      </c>
      <c r="I509" s="49" t="s">
        <v>15</v>
      </c>
      <c r="J509" s="11">
        <v>30632.55</v>
      </c>
      <c r="K509" s="38">
        <v>45444</v>
      </c>
      <c r="L509" s="20" t="s">
        <v>155</v>
      </c>
      <c r="M509" s="22"/>
      <c r="N509" s="23">
        <v>0</v>
      </c>
      <c r="O509" s="20"/>
      <c r="P509" s="10" t="s">
        <v>136</v>
      </c>
      <c r="Q509" s="10" t="s">
        <v>136</v>
      </c>
      <c r="R509" s="10" t="s">
        <v>136</v>
      </c>
      <c r="S509" s="10">
        <v>0</v>
      </c>
      <c r="T509" s="10"/>
      <c r="U509" s="10"/>
      <c r="V509" s="12"/>
      <c r="W509" s="10"/>
      <c r="X509" t="str">
        <f>+B509&amp;"-"&amp;C509&amp;"-"&amp;D509&amp;"-"&amp;E509</f>
        <v>12-PR-64-10-1012</v>
      </c>
    </row>
    <row r="510" spans="1:24" ht="16">
      <c r="A510" s="15" t="s">
        <v>163</v>
      </c>
      <c r="B510" s="16" t="s">
        <v>77</v>
      </c>
      <c r="C510" s="29" t="s">
        <v>99</v>
      </c>
      <c r="D510" s="15" t="s">
        <v>10</v>
      </c>
      <c r="E510" s="15" t="s">
        <v>71</v>
      </c>
      <c r="F510" s="14" t="str">
        <f>+_xlfn.XLOOKUP(X510,[1]R4!$F:$F,[1]R4!$E:$E)</f>
        <v>TORNACI</v>
      </c>
      <c r="G510" s="33" t="s">
        <v>62</v>
      </c>
      <c r="H510" s="16" t="s">
        <v>18</v>
      </c>
      <c r="I510" s="49" t="s">
        <v>15</v>
      </c>
      <c r="J510" s="11">
        <v>40250</v>
      </c>
      <c r="K510" s="38">
        <v>45444</v>
      </c>
      <c r="L510" s="20" t="s">
        <v>155</v>
      </c>
      <c r="M510" s="22"/>
      <c r="N510" s="23">
        <v>0</v>
      </c>
      <c r="O510" s="20"/>
      <c r="P510" s="10" t="s">
        <v>136</v>
      </c>
      <c r="Q510" s="10" t="s">
        <v>136</v>
      </c>
      <c r="R510" s="10" t="s">
        <v>136</v>
      </c>
      <c r="S510" s="10">
        <v>0</v>
      </c>
      <c r="T510" s="10"/>
      <c r="U510" s="10"/>
      <c r="V510" s="12"/>
      <c r="W510" s="10"/>
      <c r="X510" t="str">
        <f>+B510&amp;"-"&amp;C510&amp;"-"&amp;D510&amp;"-"&amp;E510</f>
        <v>12-PR-64-10-1013</v>
      </c>
    </row>
    <row r="511" spans="1:24" ht="16">
      <c r="A511" s="15" t="s">
        <v>163</v>
      </c>
      <c r="B511" s="16" t="s">
        <v>77</v>
      </c>
      <c r="C511" s="29" t="s">
        <v>99</v>
      </c>
      <c r="D511" s="15" t="s">
        <v>10</v>
      </c>
      <c r="E511" s="15" t="s">
        <v>73</v>
      </c>
      <c r="F511" s="14" t="str">
        <f>+_xlfn.XLOOKUP(X511,[1]R4!$F:$F,[1]R4!$E:$E)</f>
        <v>USTA YARDIMCISI</v>
      </c>
      <c r="G511" s="33" t="s">
        <v>62</v>
      </c>
      <c r="H511" s="16" t="s">
        <v>18</v>
      </c>
      <c r="I511" s="49" t="s">
        <v>15</v>
      </c>
      <c r="J511" s="11">
        <v>46000</v>
      </c>
      <c r="K511" s="38">
        <v>45444</v>
      </c>
      <c r="L511" s="20" t="s">
        <v>155</v>
      </c>
      <c r="M511" s="22"/>
      <c r="N511" s="23">
        <v>0</v>
      </c>
      <c r="O511" s="20"/>
      <c r="P511" s="10" t="s">
        <v>136</v>
      </c>
      <c r="Q511" s="10" t="s">
        <v>136</v>
      </c>
      <c r="R511" s="10" t="s">
        <v>136</v>
      </c>
      <c r="S511" s="10">
        <v>0</v>
      </c>
      <c r="T511" s="10"/>
      <c r="U511" s="10"/>
      <c r="V511" s="12"/>
      <c r="W511" s="10"/>
      <c r="X511" t="str">
        <f>+B511&amp;"-"&amp;C511&amp;"-"&amp;D511&amp;"-"&amp;E511</f>
        <v>12-PR-64-10-1014</v>
      </c>
    </row>
    <row r="512" spans="1:24" ht="16">
      <c r="A512" s="15" t="s">
        <v>163</v>
      </c>
      <c r="B512" s="16" t="s">
        <v>77</v>
      </c>
      <c r="C512" s="29" t="s">
        <v>99</v>
      </c>
      <c r="D512" s="15" t="s">
        <v>10</v>
      </c>
      <c r="E512" s="15" t="s">
        <v>75</v>
      </c>
      <c r="F512" s="14" t="str">
        <f>+_xlfn.XLOOKUP(X512,[1]R4!$F:$F,[1]R4!$E:$E)</f>
        <v>ÇIRAK</v>
      </c>
      <c r="G512" s="33" t="s">
        <v>62</v>
      </c>
      <c r="H512" s="16" t="s">
        <v>18</v>
      </c>
      <c r="I512" s="49" t="s">
        <v>15</v>
      </c>
      <c r="J512" s="11">
        <v>23000</v>
      </c>
      <c r="K512" s="38">
        <v>45444</v>
      </c>
      <c r="L512" s="20" t="s">
        <v>155</v>
      </c>
      <c r="M512" s="22"/>
      <c r="N512" s="23">
        <v>0</v>
      </c>
      <c r="O512" s="20"/>
      <c r="P512" s="10" t="s">
        <v>136</v>
      </c>
      <c r="Q512" s="10" t="s">
        <v>136</v>
      </c>
      <c r="R512" s="10" t="s">
        <v>136</v>
      </c>
      <c r="S512" s="10">
        <v>0</v>
      </c>
      <c r="T512" s="10"/>
      <c r="U512" s="10"/>
      <c r="V512" s="12"/>
      <c r="W512" s="10"/>
      <c r="X512" t="str">
        <f>+B512&amp;"-"&amp;C512&amp;"-"&amp;D512&amp;"-"&amp;E512</f>
        <v>12-PR-64-10-1015</v>
      </c>
    </row>
    <row r="513" spans="1:24" ht="16">
      <c r="A513" s="15" t="s">
        <v>163</v>
      </c>
      <c r="B513" s="16" t="s">
        <v>77</v>
      </c>
      <c r="C513" s="29" t="s">
        <v>99</v>
      </c>
      <c r="D513" s="15" t="s">
        <v>10</v>
      </c>
      <c r="E513" s="15" t="s">
        <v>86</v>
      </c>
      <c r="F513" s="14" t="str">
        <f>+_xlfn.XLOOKUP(X513,[1]R4!$F:$F,[1]R4!$E:$E)</f>
        <v>ELEKTRİK TEKNİKERİ</v>
      </c>
      <c r="G513" s="33" t="s">
        <v>62</v>
      </c>
      <c r="H513" s="16" t="s">
        <v>18</v>
      </c>
      <c r="I513" s="49" t="s">
        <v>15</v>
      </c>
      <c r="J513" s="11">
        <v>43125</v>
      </c>
      <c r="K513" s="38">
        <v>45444</v>
      </c>
      <c r="L513" s="20" t="s">
        <v>155</v>
      </c>
      <c r="M513" s="22"/>
      <c r="N513" s="23">
        <v>0</v>
      </c>
      <c r="O513" s="20"/>
      <c r="P513" s="10" t="s">
        <v>136</v>
      </c>
      <c r="Q513" s="10" t="s">
        <v>136</v>
      </c>
      <c r="R513" s="10" t="s">
        <v>136</v>
      </c>
      <c r="S513" s="10">
        <v>0</v>
      </c>
      <c r="T513" s="10"/>
      <c r="U513" s="10"/>
      <c r="V513" s="12"/>
      <c r="W513" s="10"/>
      <c r="X513" t="str">
        <f>+B513&amp;"-"&amp;C513&amp;"-"&amp;D513&amp;"-"&amp;E513</f>
        <v>12-PR-64-10-1016</v>
      </c>
    </row>
    <row r="514" spans="1:24" ht="16">
      <c r="A514" s="15" t="s">
        <v>163</v>
      </c>
      <c r="B514" s="16" t="s">
        <v>77</v>
      </c>
      <c r="C514" s="29" t="s">
        <v>99</v>
      </c>
      <c r="D514" s="15" t="s">
        <v>10</v>
      </c>
      <c r="E514" s="15" t="s">
        <v>87</v>
      </c>
      <c r="F514" s="14" t="str">
        <f>+_xlfn.XLOOKUP(X514,[1]R4!$F:$F,[1]R4!$E:$E)</f>
        <v>ELEKTRİKÇİ</v>
      </c>
      <c r="G514" s="33" t="s">
        <v>62</v>
      </c>
      <c r="H514" s="16" t="s">
        <v>18</v>
      </c>
      <c r="I514" s="49" t="s">
        <v>15</v>
      </c>
      <c r="J514" s="11">
        <v>50600</v>
      </c>
      <c r="K514" s="38">
        <v>45444</v>
      </c>
      <c r="L514" s="20" t="s">
        <v>155</v>
      </c>
      <c r="M514" s="22"/>
      <c r="N514" s="23">
        <v>0</v>
      </c>
      <c r="O514" s="20"/>
      <c r="P514" s="10" t="s">
        <v>136</v>
      </c>
      <c r="Q514" s="10" t="s">
        <v>136</v>
      </c>
      <c r="R514" s="10" t="s">
        <v>136</v>
      </c>
      <c r="S514" s="10">
        <v>0</v>
      </c>
      <c r="T514" s="10"/>
      <c r="U514" s="10"/>
      <c r="V514" s="12"/>
      <c r="W514" s="10"/>
      <c r="X514" t="str">
        <f>+B514&amp;"-"&amp;C514&amp;"-"&amp;D514&amp;"-"&amp;E514</f>
        <v>12-PR-64-10-1017</v>
      </c>
    </row>
    <row r="515" spans="1:24" ht="16">
      <c r="A515" s="15" t="s">
        <v>163</v>
      </c>
      <c r="B515" s="16" t="s">
        <v>77</v>
      </c>
      <c r="C515" s="29" t="s">
        <v>99</v>
      </c>
      <c r="D515" s="15" t="s">
        <v>10</v>
      </c>
      <c r="E515" s="15" t="s">
        <v>88</v>
      </c>
      <c r="F515" s="14" t="str">
        <f>+_xlfn.XLOOKUP(X515,[1]R4!$F:$F,[1]R4!$E:$E)</f>
        <v>OTO ELEKTRİKÇİSİ</v>
      </c>
      <c r="G515" s="33" t="s">
        <v>62</v>
      </c>
      <c r="H515" s="16" t="s">
        <v>18</v>
      </c>
      <c r="I515" s="49" t="s">
        <v>15</v>
      </c>
      <c r="J515" s="11">
        <v>46000</v>
      </c>
      <c r="K515" s="38">
        <v>45444</v>
      </c>
      <c r="L515" s="20" t="s">
        <v>155</v>
      </c>
      <c r="M515" s="22"/>
      <c r="N515" s="23">
        <v>0</v>
      </c>
      <c r="O515" s="20"/>
      <c r="P515" s="10" t="s">
        <v>136</v>
      </c>
      <c r="Q515" s="10" t="s">
        <v>136</v>
      </c>
      <c r="R515" s="10" t="s">
        <v>136</v>
      </c>
      <c r="S515" s="10">
        <v>0</v>
      </c>
      <c r="T515" s="10"/>
      <c r="U515" s="10"/>
      <c r="V515" s="12"/>
      <c r="W515" s="10"/>
      <c r="X515" t="str">
        <f>+B515&amp;"-"&amp;C515&amp;"-"&amp;D515&amp;"-"&amp;E515</f>
        <v>12-PR-64-10-1018</v>
      </c>
    </row>
    <row r="516" spans="1:24" ht="16">
      <c r="A516" s="15" t="s">
        <v>163</v>
      </c>
      <c r="B516" s="16" t="s">
        <v>77</v>
      </c>
      <c r="C516" s="29" t="s">
        <v>99</v>
      </c>
      <c r="D516" s="15" t="s">
        <v>10</v>
      </c>
      <c r="E516" s="15" t="s">
        <v>89</v>
      </c>
      <c r="F516" s="14" t="str">
        <f>+_xlfn.XLOOKUP(X516,[1]R4!$F:$F,[1]R4!$E:$E)</f>
        <v>LASTİKÇİ</v>
      </c>
      <c r="G516" s="33" t="s">
        <v>62</v>
      </c>
      <c r="H516" s="16" t="s">
        <v>18</v>
      </c>
      <c r="I516" s="49" t="s">
        <v>15</v>
      </c>
      <c r="J516" s="11">
        <v>46000</v>
      </c>
      <c r="K516" s="38">
        <v>45444</v>
      </c>
      <c r="L516" s="20" t="s">
        <v>155</v>
      </c>
      <c r="M516" s="22"/>
      <c r="N516" s="23">
        <v>0</v>
      </c>
      <c r="O516" s="20"/>
      <c r="P516" s="10" t="s">
        <v>136</v>
      </c>
      <c r="Q516" s="10" t="s">
        <v>136</v>
      </c>
      <c r="R516" s="10" t="s">
        <v>136</v>
      </c>
      <c r="S516" s="10">
        <v>0</v>
      </c>
      <c r="T516" s="10"/>
      <c r="U516" s="10"/>
      <c r="V516" s="12"/>
      <c r="W516" s="10"/>
      <c r="X516" t="str">
        <f>+B516&amp;"-"&amp;C516&amp;"-"&amp;D516&amp;"-"&amp;E516</f>
        <v>12-PR-64-10-1019</v>
      </c>
    </row>
    <row r="517" spans="1:24" ht="16">
      <c r="A517" s="15" t="s">
        <v>163</v>
      </c>
      <c r="B517" s="16" t="s">
        <v>77</v>
      </c>
      <c r="C517" s="29" t="s">
        <v>99</v>
      </c>
      <c r="D517" s="15" t="s">
        <v>10</v>
      </c>
      <c r="E517" s="15" t="s">
        <v>90</v>
      </c>
      <c r="F517" s="14" t="str">
        <f>+_xlfn.XLOOKUP(X517,[1]R4!$F:$F,[1]R4!$E:$E)</f>
        <v>MAKASÇI</v>
      </c>
      <c r="G517" s="33" t="s">
        <v>62</v>
      </c>
      <c r="H517" s="16" t="s">
        <v>18</v>
      </c>
      <c r="I517" s="49" t="s">
        <v>15</v>
      </c>
      <c r="J517" s="11">
        <v>46000</v>
      </c>
      <c r="K517" s="38">
        <v>45444</v>
      </c>
      <c r="L517" s="20" t="s">
        <v>155</v>
      </c>
      <c r="M517" s="22"/>
      <c r="N517" s="23">
        <v>0</v>
      </c>
      <c r="O517" s="20"/>
      <c r="P517" s="10" t="s">
        <v>136</v>
      </c>
      <c r="Q517" s="10" t="s">
        <v>136</v>
      </c>
      <c r="R517" s="10" t="s">
        <v>136</v>
      </c>
      <c r="S517" s="10">
        <v>0</v>
      </c>
      <c r="T517" s="10"/>
      <c r="U517" s="10"/>
      <c r="V517" s="12"/>
      <c r="W517" s="10"/>
      <c r="X517" t="str">
        <f>+B517&amp;"-"&amp;C517&amp;"-"&amp;D517&amp;"-"&amp;E517</f>
        <v>12-PR-64-10-1020</v>
      </c>
    </row>
    <row r="518" spans="1:24" ht="16">
      <c r="A518" s="15" t="s">
        <v>163</v>
      </c>
      <c r="B518" s="16" t="s">
        <v>77</v>
      </c>
      <c r="C518" s="29" t="s">
        <v>100</v>
      </c>
      <c r="D518" s="15" t="s">
        <v>10</v>
      </c>
      <c r="E518" s="15" t="s">
        <v>12</v>
      </c>
      <c r="F518" s="14" t="str">
        <f>+_xlfn.XLOOKUP(X518,[1]R4!$F:$F,[1]R4!$E:$E)</f>
        <v>KALİTE KONTROL MÜDÜRÜ</v>
      </c>
      <c r="G518" s="33" t="s">
        <v>62</v>
      </c>
      <c r="H518" s="16" t="s">
        <v>18</v>
      </c>
      <c r="I518" s="49" t="s">
        <v>15</v>
      </c>
      <c r="J518" s="11">
        <v>115000</v>
      </c>
      <c r="K518" s="38">
        <v>45444</v>
      </c>
      <c r="L518" s="20" t="s">
        <v>155</v>
      </c>
      <c r="M518" s="22"/>
      <c r="N518" s="23">
        <v>0</v>
      </c>
      <c r="O518" s="20"/>
      <c r="P518" s="10" t="s">
        <v>136</v>
      </c>
      <c r="Q518" s="10" t="s">
        <v>136</v>
      </c>
      <c r="R518" s="10" t="s">
        <v>136</v>
      </c>
      <c r="S518" s="10">
        <v>0</v>
      </c>
      <c r="T518" s="10"/>
      <c r="U518" s="10"/>
      <c r="V518" s="12"/>
      <c r="W518" s="10"/>
      <c r="X518" t="str">
        <f>+B518&amp;"-"&amp;C518&amp;"-"&amp;D518&amp;"-"&amp;E518</f>
        <v>12-PR-65-10-1001</v>
      </c>
    </row>
    <row r="519" spans="1:24" ht="16">
      <c r="A519" s="15" t="s">
        <v>163</v>
      </c>
      <c r="B519" s="16" t="s">
        <v>77</v>
      </c>
      <c r="C519" s="29" t="s">
        <v>100</v>
      </c>
      <c r="D519" s="15" t="s">
        <v>10</v>
      </c>
      <c r="E519" s="15" t="s">
        <v>16</v>
      </c>
      <c r="F519" s="14" t="str">
        <f>+_xlfn.XLOOKUP(X519,[1]R4!$F:$F,[1]R4!$E:$E)</f>
        <v>KALİTE KONTROL ŞEFİ</v>
      </c>
      <c r="G519" s="33" t="s">
        <v>62</v>
      </c>
      <c r="H519" s="16" t="s">
        <v>18</v>
      </c>
      <c r="I519" s="49" t="s">
        <v>15</v>
      </c>
      <c r="J519" s="11">
        <v>86250</v>
      </c>
      <c r="K519" s="38">
        <v>45444</v>
      </c>
      <c r="L519" s="20" t="s">
        <v>155</v>
      </c>
      <c r="M519" s="22"/>
      <c r="N519" s="23">
        <v>0</v>
      </c>
      <c r="O519" s="20"/>
      <c r="P519" s="10" t="s">
        <v>136</v>
      </c>
      <c r="Q519" s="10" t="s">
        <v>136</v>
      </c>
      <c r="R519" s="10" t="s">
        <v>136</v>
      </c>
      <c r="S519" s="10">
        <v>0</v>
      </c>
      <c r="T519" s="10"/>
      <c r="U519" s="10"/>
      <c r="V519" s="12"/>
      <c r="W519" s="10"/>
      <c r="X519" t="str">
        <f>+B519&amp;"-"&amp;C519&amp;"-"&amp;D519&amp;"-"&amp;E519</f>
        <v>12-PR-65-10-1002</v>
      </c>
    </row>
    <row r="520" spans="1:24" ht="16">
      <c r="A520" s="15" t="s">
        <v>163</v>
      </c>
      <c r="B520" s="16" t="s">
        <v>77</v>
      </c>
      <c r="C520" s="29" t="s">
        <v>100</v>
      </c>
      <c r="D520" s="15" t="s">
        <v>10</v>
      </c>
      <c r="E520" s="15" t="s">
        <v>26</v>
      </c>
      <c r="F520" s="14" t="str">
        <f>+_xlfn.XLOOKUP(X520,[1]R4!$F:$F,[1]R4!$E:$E)</f>
        <v>KALİTE KONTROL MÜHENDİSİ</v>
      </c>
      <c r="G520" s="33" t="s">
        <v>62</v>
      </c>
      <c r="H520" s="16" t="s">
        <v>18</v>
      </c>
      <c r="I520" s="49" t="s">
        <v>15</v>
      </c>
      <c r="J520" s="11">
        <v>75468.75</v>
      </c>
      <c r="K520" s="38">
        <v>45444</v>
      </c>
      <c r="L520" s="20" t="s">
        <v>155</v>
      </c>
      <c r="M520" s="22"/>
      <c r="N520" s="23">
        <v>0</v>
      </c>
      <c r="O520" s="20"/>
      <c r="P520" s="10" t="s">
        <v>136</v>
      </c>
      <c r="Q520" s="10" t="s">
        <v>136</v>
      </c>
      <c r="R520" s="10" t="s">
        <v>136</v>
      </c>
      <c r="S520" s="10">
        <v>0</v>
      </c>
      <c r="T520" s="10"/>
      <c r="U520" s="10"/>
      <c r="V520" s="12"/>
      <c r="W520" s="10"/>
      <c r="X520" t="str">
        <f>+B520&amp;"-"&amp;C520&amp;"-"&amp;D520&amp;"-"&amp;E520</f>
        <v>12-PR-65-10-1003</v>
      </c>
    </row>
    <row r="521" spans="1:24" ht="16">
      <c r="A521" s="15" t="s">
        <v>163</v>
      </c>
      <c r="B521" s="16" t="s">
        <v>77</v>
      </c>
      <c r="C521" s="29" t="s">
        <v>100</v>
      </c>
      <c r="D521" s="15" t="s">
        <v>10</v>
      </c>
      <c r="E521" s="15" t="s">
        <v>29</v>
      </c>
      <c r="F521" s="14" t="str">
        <f>+_xlfn.XLOOKUP(X521,[1]R4!$F:$F,[1]R4!$E:$E)</f>
        <v>KALİTE KONTROL TEKNİKERİ</v>
      </c>
      <c r="G521" s="33" t="s">
        <v>62</v>
      </c>
      <c r="H521" s="16" t="s">
        <v>18</v>
      </c>
      <c r="I521" s="49" t="s">
        <v>15</v>
      </c>
      <c r="J521" s="11">
        <v>51750</v>
      </c>
      <c r="K521" s="38">
        <v>45444</v>
      </c>
      <c r="L521" s="20" t="s">
        <v>155</v>
      </c>
      <c r="M521" s="22"/>
      <c r="N521" s="23">
        <v>0</v>
      </c>
      <c r="O521" s="20"/>
      <c r="P521" s="10" t="s">
        <v>136</v>
      </c>
      <c r="Q521" s="10" t="s">
        <v>136</v>
      </c>
      <c r="R521" s="10" t="s">
        <v>136</v>
      </c>
      <c r="S521" s="10">
        <v>0</v>
      </c>
      <c r="T521" s="10"/>
      <c r="U521" s="10"/>
      <c r="V521" s="12"/>
      <c r="W521" s="10"/>
      <c r="X521" t="str">
        <f>+B521&amp;"-"&amp;C521&amp;"-"&amp;D521&amp;"-"&amp;E521</f>
        <v>12-PR-65-10-1004</v>
      </c>
    </row>
    <row r="522" spans="1:24" ht="16">
      <c r="A522" s="15" t="s">
        <v>163</v>
      </c>
      <c r="B522" s="16" t="s">
        <v>77</v>
      </c>
      <c r="C522" s="29" t="s">
        <v>100</v>
      </c>
      <c r="D522" s="15" t="s">
        <v>10</v>
      </c>
      <c r="E522" s="15" t="s">
        <v>30</v>
      </c>
      <c r="F522" s="14" t="str">
        <f>+_xlfn.XLOOKUP(X522,[1]R4!$F:$F,[1]R4!$E:$E)</f>
        <v>KALİTE KONTROL - DÜZ İŞÇİ</v>
      </c>
      <c r="G522" s="33" t="s">
        <v>62</v>
      </c>
      <c r="H522" s="16" t="s">
        <v>18</v>
      </c>
      <c r="I522" s="49" t="s">
        <v>15</v>
      </c>
      <c r="J522" s="11">
        <v>30632.55</v>
      </c>
      <c r="K522" s="38">
        <v>45444</v>
      </c>
      <c r="L522" s="20" t="s">
        <v>155</v>
      </c>
      <c r="M522" s="22"/>
      <c r="N522" s="23">
        <v>0</v>
      </c>
      <c r="O522" s="20"/>
      <c r="P522" s="10" t="s">
        <v>136</v>
      </c>
      <c r="Q522" s="10" t="s">
        <v>136</v>
      </c>
      <c r="R522" s="10" t="s">
        <v>136</v>
      </c>
      <c r="S522" s="10">
        <v>0</v>
      </c>
      <c r="T522" s="10"/>
      <c r="U522" s="10"/>
      <c r="V522" s="12"/>
      <c r="W522" s="10"/>
      <c r="X522" t="str">
        <f>+B522&amp;"-"&amp;C522&amp;"-"&amp;D522&amp;"-"&amp;E522</f>
        <v>12-PR-65-10-1005</v>
      </c>
    </row>
    <row r="523" spans="1:24" ht="16">
      <c r="A523" s="15" t="s">
        <v>163</v>
      </c>
      <c r="B523" s="16" t="s">
        <v>77</v>
      </c>
      <c r="C523" s="29" t="s">
        <v>100</v>
      </c>
      <c r="D523" s="15" t="s">
        <v>10</v>
      </c>
      <c r="E523" s="15" t="s">
        <v>31</v>
      </c>
      <c r="F523" s="14" t="str">
        <f>+_xlfn.XLOOKUP(X523,[1]R4!$F:$F,[1]R4!$E:$E)</f>
        <v>KALİTE KONTROL - DOKÜMANTASYON</v>
      </c>
      <c r="G523" s="33" t="s">
        <v>62</v>
      </c>
      <c r="H523" s="16" t="s">
        <v>18</v>
      </c>
      <c r="I523" s="49" t="s">
        <v>15</v>
      </c>
      <c r="J523" s="11">
        <v>46287.5</v>
      </c>
      <c r="K523" s="38">
        <v>45444</v>
      </c>
      <c r="L523" s="20" t="s">
        <v>155</v>
      </c>
      <c r="M523" s="22"/>
      <c r="N523" s="23">
        <v>0</v>
      </c>
      <c r="O523" s="20"/>
      <c r="P523" s="10" t="s">
        <v>136</v>
      </c>
      <c r="Q523" s="10" t="s">
        <v>136</v>
      </c>
      <c r="R523" s="10" t="s">
        <v>136</v>
      </c>
      <c r="S523" s="10">
        <v>0</v>
      </c>
      <c r="T523" s="10"/>
      <c r="U523" s="10"/>
      <c r="V523" s="12"/>
      <c r="W523" s="10"/>
      <c r="X523" t="str">
        <f>+B523&amp;"-"&amp;C523&amp;"-"&amp;D523&amp;"-"&amp;E523</f>
        <v>12-PR-65-10-1006</v>
      </c>
    </row>
    <row r="524" spans="1:24" ht="16">
      <c r="A524" s="15" t="s">
        <v>163</v>
      </c>
      <c r="B524" s="16" t="s">
        <v>77</v>
      </c>
      <c r="C524" s="29" t="s">
        <v>100</v>
      </c>
      <c r="D524" s="15" t="s">
        <v>10</v>
      </c>
      <c r="E524" s="15" t="s">
        <v>49</v>
      </c>
      <c r="F524" s="14" t="str">
        <f>+_xlfn.XLOOKUP(X524,[1]R4!$F:$F,[1]R4!$E:$E)</f>
        <v>LABORATUAR TEKNİSYENİ</v>
      </c>
      <c r="G524" s="33" t="s">
        <v>62</v>
      </c>
      <c r="H524" s="16" t="s">
        <v>18</v>
      </c>
      <c r="I524" s="49" t="s">
        <v>15</v>
      </c>
      <c r="J524" s="11">
        <v>55200</v>
      </c>
      <c r="K524" s="38">
        <v>45444</v>
      </c>
      <c r="L524" s="20" t="s">
        <v>155</v>
      </c>
      <c r="M524" s="22"/>
      <c r="N524" s="23">
        <v>0</v>
      </c>
      <c r="O524" s="20"/>
      <c r="P524" s="10" t="s">
        <v>136</v>
      </c>
      <c r="Q524" s="10" t="s">
        <v>136</v>
      </c>
      <c r="R524" s="10" t="s">
        <v>136</v>
      </c>
      <c r="S524" s="10">
        <v>0</v>
      </c>
      <c r="T524" s="10"/>
      <c r="U524" s="10"/>
      <c r="V524" s="12"/>
      <c r="W524" s="10"/>
      <c r="X524" t="str">
        <f>+B524&amp;"-"&amp;C524&amp;"-"&amp;D524&amp;"-"&amp;E524</f>
        <v>12-PR-65-10-1007</v>
      </c>
    </row>
    <row r="525" spans="1:24" ht="16">
      <c r="A525" s="15" t="s">
        <v>163</v>
      </c>
      <c r="B525" s="16" t="s">
        <v>77</v>
      </c>
      <c r="C525" s="29" t="s">
        <v>100</v>
      </c>
      <c r="D525" s="15" t="s">
        <v>10</v>
      </c>
      <c r="E525" s="15" t="s">
        <v>50</v>
      </c>
      <c r="F525" s="14" t="str">
        <f>+_xlfn.XLOOKUP(X525,[1]R4!$F:$F,[1]R4!$E:$E)</f>
        <v>KALİTE KONTROL SAHA TEKNİSYENİ</v>
      </c>
      <c r="G525" s="33" t="s">
        <v>62</v>
      </c>
      <c r="H525" s="16" t="s">
        <v>18</v>
      </c>
      <c r="I525" s="49" t="s">
        <v>15</v>
      </c>
      <c r="J525" s="11">
        <v>55200</v>
      </c>
      <c r="K525" s="38">
        <v>45444</v>
      </c>
      <c r="L525" s="20" t="s">
        <v>155</v>
      </c>
      <c r="M525" s="22"/>
      <c r="N525" s="23">
        <v>0</v>
      </c>
      <c r="O525" s="20"/>
      <c r="P525" s="10" t="s">
        <v>136</v>
      </c>
      <c r="Q525" s="10" t="s">
        <v>136</v>
      </c>
      <c r="R525" s="10" t="s">
        <v>136</v>
      </c>
      <c r="S525" s="10">
        <v>0</v>
      </c>
      <c r="T525" s="10"/>
      <c r="U525" s="10"/>
      <c r="V525" s="12"/>
      <c r="W525" s="10"/>
      <c r="X525" t="str">
        <f>+B525&amp;"-"&amp;C525&amp;"-"&amp;D525&amp;"-"&amp;E525</f>
        <v>12-PR-65-10-1008</v>
      </c>
    </row>
    <row r="526" spans="1:24" ht="16">
      <c r="A526" s="15" t="s">
        <v>163</v>
      </c>
      <c r="B526" s="16" t="s">
        <v>77</v>
      </c>
      <c r="C526" s="29" t="s">
        <v>100</v>
      </c>
      <c r="D526" s="15" t="s">
        <v>10</v>
      </c>
      <c r="E526" s="15" t="s">
        <v>51</v>
      </c>
      <c r="F526" s="14" t="str">
        <f>+_xlfn.XLOOKUP(X526,[1]R4!$F:$F,[1]R4!$E:$E)</f>
        <v>BETON SANTRALİ FORMENİ</v>
      </c>
      <c r="G526" s="33" t="s">
        <v>62</v>
      </c>
      <c r="H526" s="16" t="s">
        <v>18</v>
      </c>
      <c r="I526" s="49" t="s">
        <v>15</v>
      </c>
      <c r="J526" s="11">
        <v>45754.23</v>
      </c>
      <c r="K526" s="38">
        <v>45444</v>
      </c>
      <c r="L526" s="20" t="s">
        <v>155</v>
      </c>
      <c r="M526" s="22"/>
      <c r="N526" s="23">
        <v>0</v>
      </c>
      <c r="O526" s="20"/>
      <c r="P526" s="10" t="s">
        <v>136</v>
      </c>
      <c r="Q526" s="10" t="s">
        <v>136</v>
      </c>
      <c r="R526" s="10" t="s">
        <v>136</v>
      </c>
      <c r="S526" s="10">
        <v>0</v>
      </c>
      <c r="T526" s="10"/>
      <c r="U526" s="10"/>
      <c r="V526" s="12"/>
      <c r="W526" s="10"/>
      <c r="X526" t="str">
        <f>+B526&amp;"-"&amp;C526&amp;"-"&amp;D526&amp;"-"&amp;E526</f>
        <v>12-PR-65-10-1009</v>
      </c>
    </row>
    <row r="527" spans="1:24" ht="16">
      <c r="A527" s="15" t="s">
        <v>163</v>
      </c>
      <c r="B527" s="16" t="s">
        <v>77</v>
      </c>
      <c r="C527" s="29" t="s">
        <v>101</v>
      </c>
      <c r="D527" s="15" t="s">
        <v>10</v>
      </c>
      <c r="E527" s="15" t="s">
        <v>12</v>
      </c>
      <c r="F527" s="14" t="str">
        <f>+_xlfn.XLOOKUP(X527,[1]R4!$F:$F,[1]R4!$E:$E)</f>
        <v>ISG MÜDÜRÜ</v>
      </c>
      <c r="G527" s="33" t="s">
        <v>62</v>
      </c>
      <c r="H527" s="16" t="s">
        <v>18</v>
      </c>
      <c r="I527" s="49" t="s">
        <v>15</v>
      </c>
      <c r="J527" s="11">
        <v>97031.25</v>
      </c>
      <c r="K527" s="38">
        <v>45444</v>
      </c>
      <c r="L527" s="20" t="s">
        <v>155</v>
      </c>
      <c r="M527" s="22"/>
      <c r="N527" s="23">
        <v>0</v>
      </c>
      <c r="O527" s="20"/>
      <c r="P527" s="10" t="s">
        <v>136</v>
      </c>
      <c r="Q527" s="10" t="s">
        <v>136</v>
      </c>
      <c r="R527" s="10" t="s">
        <v>136</v>
      </c>
      <c r="S527" s="10">
        <v>0</v>
      </c>
      <c r="T527" s="10"/>
      <c r="U527" s="10"/>
      <c r="V527" s="12"/>
      <c r="W527" s="10"/>
      <c r="X527" t="str">
        <f>+B527&amp;"-"&amp;C527&amp;"-"&amp;D527&amp;"-"&amp;E527</f>
        <v>12-PR-66-10-1001</v>
      </c>
    </row>
    <row r="528" spans="1:24" ht="16">
      <c r="A528" s="15" t="s">
        <v>163</v>
      </c>
      <c r="B528" s="16" t="s">
        <v>77</v>
      </c>
      <c r="C528" s="29" t="s">
        <v>101</v>
      </c>
      <c r="D528" s="15" t="s">
        <v>10</v>
      </c>
      <c r="E528" s="15" t="s">
        <v>16</v>
      </c>
      <c r="F528" s="14" t="str">
        <f>+_xlfn.XLOOKUP(X528,[1]R4!$F:$F,[1]R4!$E:$E)</f>
        <v>ISG ŞEFİ</v>
      </c>
      <c r="G528" s="33" t="s">
        <v>62</v>
      </c>
      <c r="H528" s="16" t="s">
        <v>18</v>
      </c>
      <c r="I528" s="49" t="s">
        <v>15</v>
      </c>
      <c r="J528" s="11">
        <v>77903.210000000006</v>
      </c>
      <c r="K528" s="38">
        <v>45444</v>
      </c>
      <c r="L528" s="20" t="s">
        <v>155</v>
      </c>
      <c r="M528" s="22"/>
      <c r="N528" s="23">
        <v>0</v>
      </c>
      <c r="O528" s="20"/>
      <c r="P528" s="10" t="s">
        <v>136</v>
      </c>
      <c r="Q528" s="10" t="s">
        <v>136</v>
      </c>
      <c r="R528" s="10" t="s">
        <v>136</v>
      </c>
      <c r="S528" s="10">
        <v>0</v>
      </c>
      <c r="T528" s="10"/>
      <c r="U528" s="10"/>
      <c r="V528" s="12"/>
      <c r="W528" s="10"/>
      <c r="X528" t="str">
        <f>+B528&amp;"-"&amp;C528&amp;"-"&amp;D528&amp;"-"&amp;E528</f>
        <v>12-PR-66-10-1002</v>
      </c>
    </row>
    <row r="529" spans="1:24" ht="16">
      <c r="A529" s="15" t="s">
        <v>163</v>
      </c>
      <c r="B529" s="16" t="s">
        <v>77</v>
      </c>
      <c r="C529" s="29" t="s">
        <v>101</v>
      </c>
      <c r="D529" s="15" t="s">
        <v>10</v>
      </c>
      <c r="E529" s="15" t="s">
        <v>26</v>
      </c>
      <c r="F529" s="14" t="str">
        <f>+_xlfn.XLOOKUP(X529,[1]R4!$F:$F,[1]R4!$E:$E)</f>
        <v>ISG MÜHENDİSİ</v>
      </c>
      <c r="G529" s="33" t="s">
        <v>62</v>
      </c>
      <c r="H529" s="16" t="s">
        <v>18</v>
      </c>
      <c r="I529" s="49" t="s">
        <v>15</v>
      </c>
      <c r="J529" s="11">
        <v>97750</v>
      </c>
      <c r="K529" s="38">
        <v>45444</v>
      </c>
      <c r="L529" s="20" t="s">
        <v>155</v>
      </c>
      <c r="M529" s="22"/>
      <c r="N529" s="23">
        <v>0</v>
      </c>
      <c r="O529" s="20"/>
      <c r="P529" s="10" t="s">
        <v>136</v>
      </c>
      <c r="Q529" s="10" t="s">
        <v>136</v>
      </c>
      <c r="R529" s="10" t="s">
        <v>136</v>
      </c>
      <c r="S529" s="10">
        <v>0</v>
      </c>
      <c r="T529" s="10"/>
      <c r="U529" s="10"/>
      <c r="V529" s="12"/>
      <c r="W529" s="10"/>
      <c r="X529" t="str">
        <f>+B529&amp;"-"&amp;C529&amp;"-"&amp;D529&amp;"-"&amp;E529</f>
        <v>12-PR-66-10-1003</v>
      </c>
    </row>
    <row r="530" spans="1:24" ht="16">
      <c r="A530" s="15" t="s">
        <v>163</v>
      </c>
      <c r="B530" s="16" t="s">
        <v>77</v>
      </c>
      <c r="C530" s="29" t="s">
        <v>101</v>
      </c>
      <c r="D530" s="15" t="s">
        <v>10</v>
      </c>
      <c r="E530" s="15" t="s">
        <v>29</v>
      </c>
      <c r="F530" s="14" t="str">
        <f>+_xlfn.XLOOKUP(X530,[1]R4!$F:$F,[1]R4!$E:$E)</f>
        <v>ISG TRAFİK EMNİYET ŞEFİ</v>
      </c>
      <c r="G530" s="33" t="s">
        <v>62</v>
      </c>
      <c r="H530" s="16" t="s">
        <v>18</v>
      </c>
      <c r="I530" s="49" t="s">
        <v>15</v>
      </c>
      <c r="J530" s="11">
        <v>75468.75</v>
      </c>
      <c r="K530" s="38">
        <v>45444</v>
      </c>
      <c r="L530" s="20" t="s">
        <v>155</v>
      </c>
      <c r="M530" s="22"/>
      <c r="N530" s="23">
        <v>0</v>
      </c>
      <c r="O530" s="20"/>
      <c r="P530" s="10" t="s">
        <v>136</v>
      </c>
      <c r="Q530" s="10" t="s">
        <v>136</v>
      </c>
      <c r="R530" s="10" t="s">
        <v>136</v>
      </c>
      <c r="S530" s="10">
        <v>0</v>
      </c>
      <c r="T530" s="10"/>
      <c r="U530" s="10"/>
      <c r="V530" s="12"/>
      <c r="W530" s="10"/>
      <c r="X530" t="str">
        <f>+B530&amp;"-"&amp;C530&amp;"-"&amp;D530&amp;"-"&amp;E530</f>
        <v>12-PR-66-10-1004</v>
      </c>
    </row>
    <row r="531" spans="1:24" ht="16">
      <c r="A531" s="15" t="s">
        <v>163</v>
      </c>
      <c r="B531" s="16" t="s">
        <v>77</v>
      </c>
      <c r="C531" s="29" t="s">
        <v>101</v>
      </c>
      <c r="D531" s="15" t="s">
        <v>10</v>
      </c>
      <c r="E531" s="15" t="s">
        <v>30</v>
      </c>
      <c r="F531" s="14" t="str">
        <f>+_xlfn.XLOOKUP(X531,[1]R4!$F:$F,[1]R4!$E:$E)</f>
        <v>ISG TRAFİK EMNİYET MÜHENDİSİ</v>
      </c>
      <c r="G531" s="33" t="s">
        <v>62</v>
      </c>
      <c r="H531" s="16" t="s">
        <v>18</v>
      </c>
      <c r="I531" s="49" t="s">
        <v>15</v>
      </c>
      <c r="J531" s="11">
        <v>86250</v>
      </c>
      <c r="K531" s="38">
        <v>45444</v>
      </c>
      <c r="L531" s="20" t="s">
        <v>155</v>
      </c>
      <c r="M531" s="22"/>
      <c r="N531" s="23">
        <v>0</v>
      </c>
      <c r="O531" s="20"/>
      <c r="P531" s="10" t="s">
        <v>136</v>
      </c>
      <c r="Q531" s="10" t="s">
        <v>136</v>
      </c>
      <c r="R531" s="10" t="s">
        <v>136</v>
      </c>
      <c r="S531" s="10">
        <v>0</v>
      </c>
      <c r="T531" s="10"/>
      <c r="U531" s="10"/>
      <c r="V531" s="12"/>
      <c r="W531" s="10"/>
      <c r="X531" t="str">
        <f>+B531&amp;"-"&amp;C531&amp;"-"&amp;D531&amp;"-"&amp;E531</f>
        <v>12-PR-66-10-1005</v>
      </c>
    </row>
    <row r="532" spans="1:24" ht="16">
      <c r="A532" s="15" t="s">
        <v>163</v>
      </c>
      <c r="B532" s="16" t="s">
        <v>77</v>
      </c>
      <c r="C532" s="29" t="s">
        <v>101</v>
      </c>
      <c r="D532" s="15" t="s">
        <v>10</v>
      </c>
      <c r="E532" s="15" t="s">
        <v>31</v>
      </c>
      <c r="F532" s="14" t="str">
        <f>+_xlfn.XLOOKUP(X532,[1]R4!$F:$F,[1]R4!$E:$E)</f>
        <v>ISG TRAFİK EMNİYET ELEMANI</v>
      </c>
      <c r="G532" s="33" t="s">
        <v>62</v>
      </c>
      <c r="H532" s="16" t="s">
        <v>18</v>
      </c>
      <c r="I532" s="49" t="s">
        <v>15</v>
      </c>
      <c r="J532" s="11">
        <v>30632.55</v>
      </c>
      <c r="K532" s="38">
        <v>45444</v>
      </c>
      <c r="L532" s="20" t="s">
        <v>155</v>
      </c>
      <c r="M532" s="22"/>
      <c r="N532" s="23">
        <v>0</v>
      </c>
      <c r="O532" s="20"/>
      <c r="P532" s="10" t="s">
        <v>136</v>
      </c>
      <c r="Q532" s="10" t="s">
        <v>136</v>
      </c>
      <c r="R532" s="10" t="s">
        <v>136</v>
      </c>
      <c r="S532" s="10">
        <v>0</v>
      </c>
      <c r="T532" s="10"/>
      <c r="U532" s="10"/>
      <c r="V532" s="12"/>
      <c r="W532" s="10"/>
      <c r="X532" t="str">
        <f>+B532&amp;"-"&amp;C532&amp;"-"&amp;D532&amp;"-"&amp;E532</f>
        <v>12-PR-66-10-1006</v>
      </c>
    </row>
    <row r="533" spans="1:24" ht="16">
      <c r="A533" s="15" t="s">
        <v>163</v>
      </c>
      <c r="B533" s="16" t="s">
        <v>77</v>
      </c>
      <c r="C533" s="29" t="s">
        <v>101</v>
      </c>
      <c r="D533" s="15" t="s">
        <v>10</v>
      </c>
      <c r="E533" s="15" t="s">
        <v>49</v>
      </c>
      <c r="F533" s="14" t="str">
        <f>+_xlfn.XLOOKUP(X533,[1]R4!$F:$F,[1]R4!$E:$E)</f>
        <v>ISG EĞİTMEN</v>
      </c>
      <c r="G533" s="33" t="s">
        <v>62</v>
      </c>
      <c r="H533" s="16" t="s">
        <v>18</v>
      </c>
      <c r="I533" s="49" t="s">
        <v>15</v>
      </c>
      <c r="J533" s="11">
        <v>46316.25</v>
      </c>
      <c r="K533" s="38">
        <v>45444</v>
      </c>
      <c r="L533" s="20" t="s">
        <v>155</v>
      </c>
      <c r="M533" s="22"/>
      <c r="N533" s="23">
        <v>0</v>
      </c>
      <c r="O533" s="20"/>
      <c r="P533" s="10" t="s">
        <v>136</v>
      </c>
      <c r="Q533" s="10" t="s">
        <v>136</v>
      </c>
      <c r="R533" s="10" t="s">
        <v>136</v>
      </c>
      <c r="S533" s="10">
        <v>0</v>
      </c>
      <c r="T533" s="10"/>
      <c r="U533" s="10"/>
      <c r="V533" s="12"/>
      <c r="W533" s="10"/>
      <c r="X533" t="str">
        <f>+B533&amp;"-"&amp;C533&amp;"-"&amp;D533&amp;"-"&amp;E533</f>
        <v>12-PR-66-10-1007</v>
      </c>
    </row>
    <row r="534" spans="1:24" ht="16">
      <c r="A534" s="15" t="s">
        <v>163</v>
      </c>
      <c r="B534" s="16" t="s">
        <v>77</v>
      </c>
      <c r="C534" s="29" t="s">
        <v>101</v>
      </c>
      <c r="D534" s="15" t="s">
        <v>10</v>
      </c>
      <c r="E534" s="15" t="s">
        <v>50</v>
      </c>
      <c r="F534" s="14" t="str">
        <f>+_xlfn.XLOOKUP(X534,[1]R4!$F:$F,[1]R4!$E:$E)</f>
        <v>ISG DOKÜMANTASYON</v>
      </c>
      <c r="G534" s="33" t="s">
        <v>62</v>
      </c>
      <c r="H534" s="16" t="s">
        <v>18</v>
      </c>
      <c r="I534" s="49" t="s">
        <v>15</v>
      </c>
      <c r="J534" s="11">
        <v>46287.5</v>
      </c>
      <c r="K534" s="38">
        <v>45444</v>
      </c>
      <c r="L534" s="20" t="s">
        <v>155</v>
      </c>
      <c r="M534" s="22"/>
      <c r="N534" s="23">
        <v>0</v>
      </c>
      <c r="O534" s="20"/>
      <c r="P534" s="10" t="s">
        <v>136</v>
      </c>
      <c r="Q534" s="10" t="s">
        <v>136</v>
      </c>
      <c r="R534" s="10" t="s">
        <v>136</v>
      </c>
      <c r="S534" s="10">
        <v>0</v>
      </c>
      <c r="T534" s="10"/>
      <c r="U534" s="10"/>
      <c r="V534" s="12"/>
      <c r="W534" s="10"/>
      <c r="X534" t="str">
        <f>+B534&amp;"-"&amp;C534&amp;"-"&amp;D534&amp;"-"&amp;E534</f>
        <v>12-PR-66-10-1008</v>
      </c>
    </row>
    <row r="535" spans="1:24" ht="16">
      <c r="A535" s="15" t="s">
        <v>163</v>
      </c>
      <c r="B535" s="16" t="s">
        <v>77</v>
      </c>
      <c r="C535" s="29" t="s">
        <v>101</v>
      </c>
      <c r="D535" s="15" t="s">
        <v>10</v>
      </c>
      <c r="E535" s="15" t="s">
        <v>51</v>
      </c>
      <c r="F535" s="14" t="str">
        <f>+_xlfn.XLOOKUP(X535,[1]R4!$F:$F,[1]R4!$E:$E)</f>
        <v>ISG SÜPERVİZÖR</v>
      </c>
      <c r="G535" s="33" t="s">
        <v>62</v>
      </c>
      <c r="H535" s="16" t="s">
        <v>18</v>
      </c>
      <c r="I535" s="49" t="s">
        <v>15</v>
      </c>
      <c r="J535" s="11">
        <v>56925</v>
      </c>
      <c r="K535" s="38">
        <v>45444</v>
      </c>
      <c r="L535" s="20" t="s">
        <v>155</v>
      </c>
      <c r="M535" s="22"/>
      <c r="N535" s="23">
        <v>0</v>
      </c>
      <c r="O535" s="20"/>
      <c r="P535" s="10" t="s">
        <v>136</v>
      </c>
      <c r="Q535" s="10" t="s">
        <v>136</v>
      </c>
      <c r="R535" s="10" t="s">
        <v>136</v>
      </c>
      <c r="S535" s="10">
        <v>0</v>
      </c>
      <c r="T535" s="10"/>
      <c r="U535" s="10"/>
      <c r="V535" s="12"/>
      <c r="W535" s="10"/>
      <c r="X535" t="str">
        <f>+B535&amp;"-"&amp;C535&amp;"-"&amp;D535&amp;"-"&amp;E535</f>
        <v>12-PR-66-10-1009</v>
      </c>
    </row>
    <row r="536" spans="1:24" ht="16">
      <c r="A536" s="15" t="s">
        <v>163</v>
      </c>
      <c r="B536" s="16" t="s">
        <v>77</v>
      </c>
      <c r="C536" s="29" t="s">
        <v>57</v>
      </c>
      <c r="D536" s="15" t="s">
        <v>10</v>
      </c>
      <c r="E536" s="15" t="s">
        <v>12</v>
      </c>
      <c r="F536" s="14" t="str">
        <f>+_xlfn.XLOOKUP(X536,[1]R4!$F:$F,[1]R4!$E:$E)</f>
        <v>İDARE - MİMAR / MÜHENDİS</v>
      </c>
      <c r="G536" s="33" t="s">
        <v>62</v>
      </c>
      <c r="H536" s="16" t="s">
        <v>18</v>
      </c>
      <c r="I536" s="49" t="s">
        <v>15</v>
      </c>
      <c r="J536" s="11">
        <v>41860</v>
      </c>
      <c r="K536" s="38">
        <v>45444</v>
      </c>
      <c r="L536" s="20" t="s">
        <v>155</v>
      </c>
      <c r="M536" s="22"/>
      <c r="N536" s="23">
        <v>0</v>
      </c>
      <c r="O536" s="20"/>
      <c r="P536" s="10" t="s">
        <v>136</v>
      </c>
      <c r="Q536" s="10" t="s">
        <v>136</v>
      </c>
      <c r="R536" s="10" t="s">
        <v>136</v>
      </c>
      <c r="S536" s="10">
        <v>0</v>
      </c>
      <c r="T536" s="10"/>
      <c r="U536" s="10"/>
      <c r="V536" s="12"/>
      <c r="W536" s="10"/>
      <c r="X536" t="str">
        <f>+B536&amp;"-"&amp;C536&amp;"-"&amp;D536&amp;"-"&amp;E536</f>
        <v>12-PR-70-10-1001</v>
      </c>
    </row>
    <row r="537" spans="1:24" ht="16">
      <c r="A537" s="15" t="s">
        <v>163</v>
      </c>
      <c r="B537" s="16" t="s">
        <v>77</v>
      </c>
      <c r="C537" s="29" t="s">
        <v>57</v>
      </c>
      <c r="D537" s="15" t="s">
        <v>10</v>
      </c>
      <c r="E537" s="15" t="s">
        <v>16</v>
      </c>
      <c r="F537" s="14" t="str">
        <f>+_xlfn.XLOOKUP(X537,[1]R4!$F:$F,[1]R4!$E:$E)</f>
        <v>İDARE - TEKNİKER / TEKNİSYEN</v>
      </c>
      <c r="G537" s="33" t="s">
        <v>62</v>
      </c>
      <c r="H537" s="16" t="s">
        <v>18</v>
      </c>
      <c r="I537" s="49" t="s">
        <v>15</v>
      </c>
      <c r="J537" s="11">
        <v>33488</v>
      </c>
      <c r="K537" s="38">
        <v>45444</v>
      </c>
      <c r="L537" s="20" t="s">
        <v>155</v>
      </c>
      <c r="M537" s="22"/>
      <c r="N537" s="23">
        <v>0</v>
      </c>
      <c r="O537" s="20"/>
      <c r="P537" s="10" t="s">
        <v>136</v>
      </c>
      <c r="Q537" s="10" t="s">
        <v>136</v>
      </c>
      <c r="R537" s="10" t="s">
        <v>136</v>
      </c>
      <c r="S537" s="10">
        <v>0</v>
      </c>
      <c r="T537" s="10"/>
      <c r="U537" s="10"/>
      <c r="V537" s="12"/>
      <c r="W537" s="10"/>
      <c r="X537" t="str">
        <f>+B537&amp;"-"&amp;C537&amp;"-"&amp;D537&amp;"-"&amp;E537</f>
        <v>12-PR-70-10-1002</v>
      </c>
    </row>
    <row r="538" spans="1:24" ht="16">
      <c r="A538" s="15" t="s">
        <v>163</v>
      </c>
      <c r="B538" s="16" t="s">
        <v>77</v>
      </c>
      <c r="C538" s="29" t="s">
        <v>57</v>
      </c>
      <c r="D538" s="15" t="s">
        <v>10</v>
      </c>
      <c r="E538" s="15" t="s">
        <v>26</v>
      </c>
      <c r="F538" s="14" t="str">
        <f>+_xlfn.XLOOKUP(X538,[1]R4!$F:$F,[1]R4!$E:$E)</f>
        <v>İDARE - SEKRETER</v>
      </c>
      <c r="G538" s="33" t="s">
        <v>62</v>
      </c>
      <c r="H538" s="16" t="s">
        <v>18</v>
      </c>
      <c r="I538" s="49" t="s">
        <v>15</v>
      </c>
      <c r="J538" s="11">
        <v>20543.599999999999</v>
      </c>
      <c r="K538" s="38">
        <v>45444</v>
      </c>
      <c r="L538" s="20" t="s">
        <v>155</v>
      </c>
      <c r="M538" s="22"/>
      <c r="N538" s="23">
        <v>0</v>
      </c>
      <c r="O538" s="20"/>
      <c r="P538" s="10" t="s">
        <v>136</v>
      </c>
      <c r="Q538" s="10" t="s">
        <v>136</v>
      </c>
      <c r="R538" s="10" t="s">
        <v>136</v>
      </c>
      <c r="S538" s="10">
        <v>0</v>
      </c>
      <c r="T538" s="10"/>
      <c r="U538" s="10"/>
      <c r="V538" s="12"/>
      <c r="W538" s="10"/>
      <c r="X538" t="str">
        <f>+B538&amp;"-"&amp;C538&amp;"-"&amp;D538&amp;"-"&amp;E538</f>
        <v>12-PR-70-10-1003</v>
      </c>
    </row>
    <row r="539" spans="1:24" ht="16">
      <c r="A539" s="15" t="s">
        <v>163</v>
      </c>
      <c r="B539" s="16" t="s">
        <v>77</v>
      </c>
      <c r="C539" s="29" t="s">
        <v>57</v>
      </c>
      <c r="D539" s="15" t="s">
        <v>10</v>
      </c>
      <c r="E539" s="15" t="s">
        <v>29</v>
      </c>
      <c r="F539" s="14" t="str">
        <f>+_xlfn.XLOOKUP(X539,[1]R4!$F:$F,[1]R4!$E:$E)</f>
        <v>İDARE - OFİS ELEMANI</v>
      </c>
      <c r="G539" s="33" t="s">
        <v>62</v>
      </c>
      <c r="H539" s="16" t="s">
        <v>18</v>
      </c>
      <c r="I539" s="49" t="s">
        <v>15</v>
      </c>
      <c r="J539" s="11">
        <v>20930</v>
      </c>
      <c r="K539" s="38">
        <v>45444</v>
      </c>
      <c r="L539" s="20" t="s">
        <v>155</v>
      </c>
      <c r="M539" s="22"/>
      <c r="N539" s="23">
        <v>0</v>
      </c>
      <c r="O539" s="20"/>
      <c r="P539" s="10" t="s">
        <v>136</v>
      </c>
      <c r="Q539" s="10" t="s">
        <v>136</v>
      </c>
      <c r="R539" s="10" t="s">
        <v>136</v>
      </c>
      <c r="S539" s="10">
        <v>0</v>
      </c>
      <c r="T539" s="10"/>
      <c r="U539" s="10"/>
      <c r="V539" s="12"/>
      <c r="W539" s="10"/>
      <c r="X539" t="str">
        <f>+B539&amp;"-"&amp;C539&amp;"-"&amp;D539&amp;"-"&amp;E539</f>
        <v>12-PR-70-10-1004</v>
      </c>
    </row>
    <row r="540" spans="1:24" ht="16">
      <c r="A540" s="15" t="s">
        <v>163</v>
      </c>
      <c r="B540" s="16" t="s">
        <v>77</v>
      </c>
      <c r="C540" s="29" t="s">
        <v>57</v>
      </c>
      <c r="D540" s="15" t="s">
        <v>10</v>
      </c>
      <c r="E540" s="15" t="s">
        <v>30</v>
      </c>
      <c r="F540" s="14" t="str">
        <f>+_xlfn.XLOOKUP(X540,[1]R4!$F:$F,[1]R4!$E:$E)</f>
        <v>İDARE - ARŞİV ELEMANI</v>
      </c>
      <c r="G540" s="33" t="s">
        <v>62</v>
      </c>
      <c r="H540" s="16" t="s">
        <v>18</v>
      </c>
      <c r="I540" s="49" t="s">
        <v>15</v>
      </c>
      <c r="J540" s="11">
        <v>20930</v>
      </c>
      <c r="K540" s="38">
        <v>45444</v>
      </c>
      <c r="L540" s="20" t="s">
        <v>155</v>
      </c>
      <c r="M540" s="22"/>
      <c r="N540" s="23">
        <v>0</v>
      </c>
      <c r="O540" s="20"/>
      <c r="P540" s="10" t="s">
        <v>136</v>
      </c>
      <c r="Q540" s="10" t="s">
        <v>136</v>
      </c>
      <c r="R540" s="10" t="s">
        <v>136</v>
      </c>
      <c r="S540" s="10">
        <v>0</v>
      </c>
      <c r="T540" s="10"/>
      <c r="U540" s="10"/>
      <c r="V540" s="12"/>
      <c r="W540" s="10"/>
      <c r="X540" t="str">
        <f>+B540&amp;"-"&amp;C540&amp;"-"&amp;D540&amp;"-"&amp;E540</f>
        <v>12-PR-70-10-1005</v>
      </c>
    </row>
    <row r="541" spans="1:24" ht="16">
      <c r="A541" s="15" t="s">
        <v>163</v>
      </c>
      <c r="B541" s="16" t="s">
        <v>77</v>
      </c>
      <c r="C541" s="29" t="s">
        <v>57</v>
      </c>
      <c r="D541" s="15" t="s">
        <v>10</v>
      </c>
      <c r="E541" s="15" t="s">
        <v>31</v>
      </c>
      <c r="F541" s="14" t="str">
        <f>+_xlfn.XLOOKUP(X541,[1]R4!$F:$F,[1]R4!$E:$E)</f>
        <v>İDARE - ŞOFÖR</v>
      </c>
      <c r="G541" s="33" t="s">
        <v>62</v>
      </c>
      <c r="H541" s="16" t="s">
        <v>18</v>
      </c>
      <c r="I541" s="49" t="s">
        <v>15</v>
      </c>
      <c r="J541" s="11">
        <v>24358.15</v>
      </c>
      <c r="K541" s="38">
        <v>45444</v>
      </c>
      <c r="L541" s="20" t="s">
        <v>155</v>
      </c>
      <c r="M541" s="22"/>
      <c r="N541" s="23">
        <v>0</v>
      </c>
      <c r="O541" s="20"/>
      <c r="P541" s="10" t="s">
        <v>136</v>
      </c>
      <c r="Q541" s="10" t="s">
        <v>136</v>
      </c>
      <c r="R541" s="10" t="s">
        <v>136</v>
      </c>
      <c r="S541" s="10">
        <v>0</v>
      </c>
      <c r="T541" s="10"/>
      <c r="U541" s="10"/>
      <c r="V541" s="12"/>
      <c r="W541" s="10"/>
      <c r="X541" t="str">
        <f>+B541&amp;"-"&amp;C541&amp;"-"&amp;D541&amp;"-"&amp;E541</f>
        <v>12-PR-70-10-1006</v>
      </c>
    </row>
    <row r="542" spans="1:24" ht="16">
      <c r="A542" s="15" t="s">
        <v>163</v>
      </c>
      <c r="B542" s="16" t="s">
        <v>77</v>
      </c>
      <c r="C542" s="29" t="s">
        <v>57</v>
      </c>
      <c r="D542" s="15" t="s">
        <v>10</v>
      </c>
      <c r="E542" s="15" t="s">
        <v>49</v>
      </c>
      <c r="F542" s="14" t="str">
        <f>+_xlfn.XLOOKUP(X542,[1]R4!$F:$F,[1]R4!$E:$E)</f>
        <v>İDARE - HİZMETLİ</v>
      </c>
      <c r="G542" s="35" t="s">
        <v>62</v>
      </c>
      <c r="H542" s="16" t="s">
        <v>18</v>
      </c>
      <c r="I542" s="49" t="s">
        <v>15</v>
      </c>
      <c r="J542" s="11">
        <v>20543.599999999999</v>
      </c>
      <c r="K542" s="38">
        <v>45444</v>
      </c>
      <c r="L542" s="20" t="s">
        <v>155</v>
      </c>
      <c r="M542" s="22"/>
      <c r="N542" s="23">
        <v>0</v>
      </c>
      <c r="O542" s="20"/>
      <c r="P542" s="10" t="s">
        <v>136</v>
      </c>
      <c r="Q542" s="10" t="s">
        <v>136</v>
      </c>
      <c r="R542" s="10" t="s">
        <v>136</v>
      </c>
      <c r="S542" s="10">
        <v>0</v>
      </c>
      <c r="T542" s="10"/>
      <c r="U542" s="10"/>
      <c r="V542" s="12"/>
      <c r="W542" s="10"/>
      <c r="X542" t="str">
        <f>+B542&amp;"-"&amp;C542&amp;"-"&amp;D542&amp;"-"&amp;E542</f>
        <v>12-PR-70-10-1007</v>
      </c>
    </row>
  </sheetData>
  <autoFilter ref="A1:U542" xr:uid="{86E59D75-4FC6-4DF3-9FDB-6AA24D59B7B0}"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R4Prices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2024-07-28T11:58:15Z</dcterms:created>
  <dcterms:modified xsi:type="dcterms:W3CDTF">2024-08-06T16:59:05Z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2024-07-28T12:01:28Z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c1ff38c2-1cca-417c-8799-b1d780443003</vt:lpwstr>
  </property>
  <property fmtid="{D5CDD505-2E9C-101B-9397-08002B2CF9AE}" pid="8" name="MSIP_Label_5a3afd68-5fba-4a88-80da-3e89188941f1_ContentBits">
    <vt:lpwstr>2</vt:lpwstr>
  </property>
</Properties>
</file>