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<sst xmlns="http://schemas.openxmlformats.org/spreadsheetml/2006/main" count="20" uniqueCount="20">
  <si>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Symbol</t>
  </si>
  <si>
    <t>Average Traded Value</t>
  </si>
  <si>
    <t>FF BASED MCAP</t>
  </si>
  <si>
    <t>Weightage</t>
  </si>
  <si>
    <t>BAHL</t>
  </si>
  <si>
    <t>EFERT</t>
  </si>
  <si>
    <t>ENGRO</t>
  </si>
  <si>
    <t>FFC</t>
  </si>
  <si>
    <t>HBL</t>
  </si>
  <si>
    <t>HUBC</t>
  </si>
  <si>
    <t>LUCK</t>
  </si>
  <si>
    <t>MCB</t>
  </si>
  <si>
    <t>MEBL</t>
  </si>
  <si>
    <t>MTL</t>
  </si>
  <si>
    <t>OGDC</t>
  </si>
  <si>
    <t>POL</t>
  </si>
  <si>
    <t>PPL</t>
  </si>
  <si>
    <t>SYS</t>
  </si>
  <si>
    <t>UBL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</si>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</sst>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rgb="FF000000"/>
      <name val="Aptos Narrow"/>
      <charset val="0"/>
    </font>
    <font>
      <sz val="11"/>
      <color rgb="FF000000"/>
      <name val="Aptos Narrow"/>
      <charset val="0"/>
    </font>
    <font>
      <sz val="11"/>
      <color rgb="FF242424"/>
      <name val="Aptos Narrow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C22" sqref="C22"/>
    </sheetView>
  </sheetViews>
  <sheetFormatPr defaultColWidth="9" defaultRowHeight="15" outlineLevelCol="5"/>
  <cols>
    <col min="1" max="1" width="9.28571428571429" customWidth="1"/>
    <col min="2" max="2" width="25.7142857142857" customWidth="1"/>
    <col min="3" max="3" width="19.8571428571429" customWidth="1"/>
    <col min="4" max="6" width="14.5714285714286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spans="1:6">
      <c r="A2" s="3" t="s">
        <v>4</v>
      </c>
      <c r="B2" s="4">
        <v>86643623.19</v>
      </c>
      <c r="C2" s="4">
        <v>83518062864</v>
      </c>
      <c r="D2" s="4">
        <f t="shared" ref="D2:D16" si="0">(0.5*E2+0.5*F2)*100</f>
        <v>3.40247210874298</v>
      </c>
      <c r="E2" s="4">
        <f t="shared" ref="E2:E16" si="1">B2/B$17</f>
        <v>0.0143008263431019</v>
      </c>
      <c r="F2" s="4">
        <f t="shared" ref="F2:F16" si="2">C2/C$17</f>
        <v>0.0537486158317577</v>
      </c>
    </row>
    <row r="3" spans="1:6">
      <c r="A3" s="2" t="s">
        <v>5</v>
      </c>
      <c r="B3" s="4">
        <v>331904532.82</v>
      </c>
      <c r="C3" s="4">
        <v>117581000000</v>
      </c>
      <c r="D3" s="4">
        <f t="shared" si="0"/>
        <v>6.52260141869857</v>
      </c>
      <c r="E3" s="4">
        <f t="shared" si="1"/>
        <v>0.0547819783106093</v>
      </c>
      <c r="F3" s="4">
        <f t="shared" si="2"/>
        <v>0.0756700500633621</v>
      </c>
    </row>
    <row r="4" spans="1:6">
      <c r="A4" s="2" t="s">
        <v>6</v>
      </c>
      <c r="B4" s="4">
        <v>187090949.99</v>
      </c>
      <c r="C4" s="4">
        <v>84191326565</v>
      </c>
      <c r="D4" s="4">
        <f t="shared" si="0"/>
        <v>4.25309502155291</v>
      </c>
      <c r="E4" s="4">
        <f t="shared" si="1"/>
        <v>0.030880001177995</v>
      </c>
      <c r="F4" s="4">
        <f t="shared" si="2"/>
        <v>0.0541818992530632</v>
      </c>
    </row>
    <row r="5" spans="1:6">
      <c r="A5" s="2" t="s">
        <v>7</v>
      </c>
      <c r="B5" s="4">
        <v>537179990.73</v>
      </c>
      <c r="C5" s="4">
        <v>198997000000</v>
      </c>
      <c r="D5" s="4">
        <f t="shared" si="0"/>
        <v>10.8364631898115</v>
      </c>
      <c r="E5" s="4">
        <f t="shared" si="1"/>
        <v>0.0886633947148398</v>
      </c>
      <c r="F5" s="4">
        <f t="shared" si="2"/>
        <v>0.12806586908139</v>
      </c>
    </row>
    <row r="6" spans="1:6">
      <c r="A6" s="2" t="s">
        <v>8</v>
      </c>
      <c r="B6" s="4">
        <v>319799660.85</v>
      </c>
      <c r="C6" s="4">
        <v>76534496431</v>
      </c>
      <c r="D6" s="4">
        <f t="shared" si="0"/>
        <v>5.10191610389232</v>
      </c>
      <c r="E6" s="4">
        <f t="shared" si="1"/>
        <v>0.0527840277912867</v>
      </c>
      <c r="F6" s="4">
        <f t="shared" si="2"/>
        <v>0.0492542942865597</v>
      </c>
    </row>
    <row r="7" spans="1:6">
      <c r="A7" s="2" t="s">
        <v>9</v>
      </c>
      <c r="B7" s="4">
        <v>1491209769.34</v>
      </c>
      <c r="C7" s="4">
        <v>105624000000</v>
      </c>
      <c r="D7" s="4">
        <f t="shared" si="0"/>
        <v>15.7052157113893</v>
      </c>
      <c r="E7" s="4">
        <f t="shared" si="1"/>
        <v>0.246129272614833</v>
      </c>
      <c r="F7" s="4">
        <f t="shared" si="2"/>
        <v>0.0679750416129525</v>
      </c>
    </row>
    <row r="8" spans="1:6">
      <c r="A8" s="2" t="s">
        <v>10</v>
      </c>
      <c r="B8" s="4">
        <v>195276073.09</v>
      </c>
      <c r="C8" s="4">
        <v>86736204000</v>
      </c>
      <c r="D8" s="4">
        <f t="shared" si="0"/>
        <v>4.40253280637789</v>
      </c>
      <c r="E8" s="4">
        <f t="shared" si="1"/>
        <v>0.0322309837401314</v>
      </c>
      <c r="F8" s="4">
        <f t="shared" si="2"/>
        <v>0.0558196723874265</v>
      </c>
    </row>
    <row r="9" spans="1:6">
      <c r="A9" s="2" t="s">
        <v>11</v>
      </c>
      <c r="B9" s="4">
        <v>74586179.13</v>
      </c>
      <c r="C9" s="4">
        <v>101818000000</v>
      </c>
      <c r="D9" s="4">
        <f t="shared" si="0"/>
        <v>3.89181842303194</v>
      </c>
      <c r="E9" s="4">
        <f t="shared" si="1"/>
        <v>0.0123107039625361</v>
      </c>
      <c r="F9" s="4">
        <f t="shared" si="2"/>
        <v>0.0655256644981026</v>
      </c>
    </row>
    <row r="10" spans="1:6">
      <c r="A10" s="2" t="s">
        <v>12</v>
      </c>
      <c r="B10" s="4">
        <v>204046681.12</v>
      </c>
      <c r="C10" s="4">
        <v>103714000000</v>
      </c>
      <c r="D10" s="4">
        <f t="shared" si="0"/>
        <v>5.02122253752345</v>
      </c>
      <c r="E10" s="4">
        <f t="shared" si="1"/>
        <v>0.0336786025924202</v>
      </c>
      <c r="F10" s="4">
        <f t="shared" si="2"/>
        <v>0.0667458481580488</v>
      </c>
    </row>
    <row r="11" spans="1:6">
      <c r="A11" s="2" t="s">
        <v>13</v>
      </c>
      <c r="B11" s="4">
        <v>95125513.99</v>
      </c>
      <c r="C11" s="4">
        <v>49729636585</v>
      </c>
      <c r="D11" s="4">
        <f t="shared" si="0"/>
        <v>2.38523181766055</v>
      </c>
      <c r="E11" s="4">
        <f t="shared" si="1"/>
        <v>0.0157007914291182</v>
      </c>
      <c r="F11" s="4">
        <f t="shared" si="2"/>
        <v>0.0320038449240928</v>
      </c>
    </row>
    <row r="12" spans="1:6">
      <c r="A12" s="2" t="s">
        <v>14</v>
      </c>
      <c r="B12" s="4">
        <v>1082761952.1</v>
      </c>
      <c r="C12" s="4">
        <v>118260000000</v>
      </c>
      <c r="D12" s="4">
        <f t="shared" si="0"/>
        <v>12.7410294269372</v>
      </c>
      <c r="E12" s="4">
        <f t="shared" si="1"/>
        <v>0.178713563419948</v>
      </c>
      <c r="F12" s="4">
        <f t="shared" si="2"/>
        <v>0.0761070251187965</v>
      </c>
    </row>
    <row r="13" spans="1:6">
      <c r="A13" s="2" t="s">
        <v>15</v>
      </c>
      <c r="B13" s="4">
        <v>209805456.27</v>
      </c>
      <c r="C13" s="4">
        <v>75187868910</v>
      </c>
      <c r="D13" s="4">
        <f t="shared" si="0"/>
        <v>4.15083855692916</v>
      </c>
      <c r="E13" s="4">
        <f t="shared" si="1"/>
        <v>0.0346291081268958</v>
      </c>
      <c r="F13" s="4">
        <f t="shared" si="2"/>
        <v>0.0483876630116873</v>
      </c>
    </row>
    <row r="14" spans="1:6">
      <c r="A14" s="2" t="s">
        <v>16</v>
      </c>
      <c r="B14" s="4">
        <v>801190485.88</v>
      </c>
      <c r="C14" s="4">
        <v>98280691237</v>
      </c>
      <c r="D14" s="4">
        <f t="shared" si="0"/>
        <v>9.77442176751954</v>
      </c>
      <c r="E14" s="4">
        <f t="shared" si="1"/>
        <v>0.132239229899122</v>
      </c>
      <c r="F14" s="4">
        <f t="shared" si="2"/>
        <v>0.0632492054512687</v>
      </c>
    </row>
    <row r="15" spans="1:6">
      <c r="A15" s="2" t="s">
        <v>17</v>
      </c>
      <c r="B15" s="4">
        <v>181039481.66</v>
      </c>
      <c r="C15" s="4">
        <v>97545153851</v>
      </c>
      <c r="D15" s="4">
        <f t="shared" si="0"/>
        <v>4.63285155053503</v>
      </c>
      <c r="E15" s="4">
        <f t="shared" si="1"/>
        <v>0.029881185633101</v>
      </c>
      <c r="F15" s="4">
        <f t="shared" si="2"/>
        <v>0.0627758453775995</v>
      </c>
    </row>
    <row r="16" spans="1:6">
      <c r="A16" s="2" t="s">
        <v>18</v>
      </c>
      <c r="B16" s="4">
        <v>260984172.28</v>
      </c>
      <c r="C16" s="4">
        <v>156147000000</v>
      </c>
      <c r="D16" s="4">
        <f t="shared" si="0"/>
        <v>7.17828955939769</v>
      </c>
      <c r="E16" s="4">
        <f t="shared" si="1"/>
        <v>0.0430763302440615</v>
      </c>
      <c r="F16" s="4">
        <f t="shared" si="2"/>
        <v>0.100489460943892</v>
      </c>
    </row>
    <row r="17" spans="1:6">
      <c r="A17" s="2" t="s">
        <v>19</v>
      </c>
      <c r="B17" s="4">
        <f>SUM(B2:B16)</f>
        <v>6058644522.44</v>
      </c>
      <c r="C17" s="4">
        <f>SUM(C2:C16)</f>
        <v>1553864440443</v>
      </c>
      <c r="D17" s="4">
        <f>SUM(D2:D16)</f>
        <v>100</v>
      </c>
      <c r="E17" s="4"/>
      <c r="F17" s="5"/>
    </row>
  </sheetData>
  <conditionalFormatting sqref="D2:D16">
    <cfRule type="cellIs" dxfId="0" priority="4" operator="greaterThan">
      <formula>10</formula>
    </cfRule>
    <cfRule type="cellIs" dxfId="0" priority="3" operator="lessThan">
      <formula>3</formula>
    </cfRule>
    <cfRule type="cellIs" dxfId="1" priority="2" operator="lessThan">
      <formula>3</formula>
    </cfRule>
    <cfRule type="cellIs" dxfId="2" priority="1" operator="between">
      <formula>3</formula>
      <formula>10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2025-01-26T15:51:00Z</dcterms:created>
  <dcterms:modified xsi:type="dcterms:W3CDTF">2025-01-26T16:39:54Z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9A491068915743BFBD5AF5E2C3C80C73_12</vt:lpwstr>
  </property>
  <property fmtid="{D5CDD505-2E9C-101B-9397-08002B2CF9AE}" pid="3" name="KSOProductBuildVer">
    <vt:lpwstr>1033-12.2.0.19805</vt:lpwstr>
  </property>
</Properties>
</file>