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xcel2016-基础大全-项目\3-4-自定义列表及填充\"/>
    </mc:Choice>
  </mc:AlternateContent>
  <bookViews>
    <workbookView xWindow="480" yWindow="330" windowWidth="18210" windowHeight="6420"/>
  </bookViews>
  <sheets>
    <sheet name="Sheet1" sheetId="6" r:id="rId1"/>
    <sheet name="Sheet2" sheetId="7" r:id="rId2"/>
  </sheets>
  <externalReferences>
    <externalReference r:id="rId3"/>
    <externalReference r:id="rId4"/>
    <externalReference r:id="rId5"/>
  </externalReferences>
  <definedNames>
    <definedName name="_xlnm._FilterDatabase" localSheetId="0" hidden="1">Sheet1!$A$1:$A$77</definedName>
    <definedName name="_xlnm.Criteria" localSheetId="0">Sheet1!$A$1</definedName>
    <definedName name="Dates">OFFSET([1]Dynamic!$A$2,0,0,COUNTA([1]Dynamic!$A:$A)-1,1)</definedName>
    <definedName name="ee" localSheetId="1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k" localSheetId="1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MileageRate">#REF!</definedName>
    <definedName name="q" localSheetId="1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ateTable">[2]Lookups!$A$2:$B$8</definedName>
    <definedName name="rr" localSheetId="1" hidden="1">{"FirstQ",#N/A,FALSE,"Budget2000";"SecondQ",#N/A,FALSE,"Budget2000"}</definedName>
    <definedName name="rr" hidden="1">{"FirstQ",#N/A,FALSE,"Budget2000";"SecondQ",#N/A,FALSE,"Budget2000"}</definedName>
    <definedName name="rrr" localSheetId="1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Sales">OFFSET([1]Dynamic!$B$2,0,0,COUNTA([1]Dynamic!$B:$B)-1,1)</definedName>
    <definedName name="WeekEnding" localSheetId="1">#REF!</definedName>
    <definedName name="WeekEnding">#REF!</definedName>
    <definedName name="wrn.AllData." localSheetId="1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1" hidden="1">{"FirstQ",#N/A,FALSE,"Budget2000";"SecondQ",#N/A,FALSE,"Budget2000"}</definedName>
    <definedName name="wrn.FirstHalf." hidden="1">{"FirstQ",#N/A,FALSE,"Budget2000";"SecondQ",#N/A,FALSE,"Budget2000"}</definedName>
    <definedName name="x" localSheetId="1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1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  <definedName name="_xlnm.Extract" localSheetId="0">Sheet1!#REF!</definedName>
  </definedNames>
  <calcPr calcId="162913"/>
</workbook>
</file>

<file path=xl/calcChain.xml><?xml version="1.0" encoding="utf-8"?>
<calcChain xmlns="http://schemas.openxmlformats.org/spreadsheetml/2006/main">
  <c r="K77" i="6" l="1"/>
  <c r="J77" i="6"/>
  <c r="H77" i="6"/>
  <c r="K76" i="6"/>
  <c r="J76" i="6"/>
  <c r="I76" i="6"/>
  <c r="H76" i="6"/>
  <c r="K75" i="6"/>
  <c r="J75" i="6"/>
  <c r="I75" i="6"/>
  <c r="H75" i="6"/>
  <c r="K74" i="6"/>
  <c r="J74" i="6"/>
  <c r="I74" i="6"/>
  <c r="H74" i="6"/>
  <c r="K73" i="6"/>
  <c r="J73" i="6"/>
  <c r="I73" i="6"/>
  <c r="H73" i="6"/>
  <c r="K72" i="6"/>
  <c r="J72" i="6"/>
  <c r="I72" i="6"/>
  <c r="H72" i="6"/>
  <c r="K71" i="6"/>
  <c r="J71" i="6"/>
  <c r="I71" i="6"/>
  <c r="H71" i="6"/>
  <c r="K70" i="6"/>
  <c r="J70" i="6"/>
  <c r="I70" i="6"/>
  <c r="H70" i="6"/>
  <c r="K69" i="6"/>
  <c r="J69" i="6"/>
  <c r="I69" i="6"/>
  <c r="H69" i="6"/>
  <c r="K68" i="6"/>
  <c r="J68" i="6"/>
  <c r="I68" i="6"/>
  <c r="H68" i="6"/>
  <c r="K67" i="6"/>
  <c r="J67" i="6"/>
  <c r="I67" i="6"/>
  <c r="H67" i="6"/>
  <c r="K66" i="6"/>
  <c r="J66" i="6"/>
  <c r="I66" i="6"/>
  <c r="H66" i="6"/>
  <c r="K65" i="6"/>
  <c r="J65" i="6"/>
  <c r="I65" i="6"/>
  <c r="H65" i="6"/>
  <c r="K23" i="6"/>
  <c r="J23" i="6"/>
  <c r="I23" i="6"/>
  <c r="H23" i="6"/>
  <c r="K22" i="6"/>
  <c r="J22" i="6"/>
  <c r="I22" i="6"/>
  <c r="H22" i="6"/>
  <c r="K21" i="6"/>
  <c r="J21" i="6"/>
  <c r="I21" i="6"/>
  <c r="H21" i="6"/>
  <c r="K20" i="6"/>
  <c r="J20" i="6"/>
  <c r="I20" i="6"/>
  <c r="H20" i="6"/>
  <c r="K19" i="6"/>
  <c r="J19" i="6"/>
  <c r="I19" i="6"/>
  <c r="H19" i="6"/>
  <c r="K18" i="6"/>
  <c r="J18" i="6"/>
  <c r="I18" i="6"/>
  <c r="H18" i="6"/>
  <c r="K17" i="6"/>
  <c r="J17" i="6"/>
  <c r="I17" i="6"/>
  <c r="H17" i="6"/>
  <c r="K16" i="6"/>
  <c r="J16" i="6"/>
  <c r="I16" i="6"/>
  <c r="H16" i="6"/>
  <c r="K15" i="6"/>
  <c r="J15" i="6"/>
  <c r="I15" i="6"/>
  <c r="H15" i="6"/>
  <c r="K14" i="6"/>
  <c r="J14" i="6"/>
  <c r="I14" i="6"/>
  <c r="H14" i="6"/>
  <c r="K13" i="6"/>
  <c r="J13" i="6"/>
  <c r="I13" i="6"/>
  <c r="H13" i="6"/>
  <c r="K12" i="6"/>
  <c r="J12" i="6"/>
  <c r="I12" i="6"/>
  <c r="H12" i="6"/>
  <c r="K11" i="6"/>
  <c r="J11" i="6"/>
  <c r="I11" i="6"/>
  <c r="H11" i="6"/>
  <c r="K10" i="6"/>
  <c r="J10" i="6"/>
  <c r="I10" i="6"/>
  <c r="H10" i="6"/>
  <c r="K9" i="6"/>
  <c r="J9" i="6"/>
  <c r="I9" i="6"/>
  <c r="H9" i="6"/>
  <c r="K8" i="6"/>
  <c r="J8" i="6"/>
  <c r="I8" i="6"/>
  <c r="H8" i="6"/>
  <c r="K7" i="6"/>
  <c r="J7" i="6"/>
  <c r="I7" i="6"/>
  <c r="H7" i="6"/>
  <c r="K6" i="6"/>
  <c r="J6" i="6"/>
  <c r="I6" i="6"/>
  <c r="H6" i="6"/>
  <c r="K64" i="6"/>
  <c r="J64" i="6"/>
  <c r="I64" i="6"/>
  <c r="H64" i="6"/>
  <c r="K63" i="6"/>
  <c r="J63" i="6"/>
  <c r="I63" i="6"/>
  <c r="H63" i="6"/>
  <c r="K62" i="6"/>
  <c r="J62" i="6"/>
  <c r="I62" i="6"/>
  <c r="H62" i="6"/>
  <c r="K61" i="6"/>
  <c r="J61" i="6"/>
  <c r="I61" i="6"/>
  <c r="H61" i="6"/>
  <c r="K60" i="6"/>
  <c r="J60" i="6"/>
  <c r="I60" i="6"/>
  <c r="H60" i="6"/>
  <c r="K59" i="6"/>
  <c r="J59" i="6"/>
  <c r="I59" i="6"/>
  <c r="H59" i="6"/>
  <c r="K58" i="6"/>
  <c r="J58" i="6"/>
  <c r="I58" i="6"/>
  <c r="H58" i="6"/>
  <c r="K57" i="6"/>
  <c r="J57" i="6"/>
  <c r="I57" i="6"/>
  <c r="H57" i="6"/>
  <c r="K56" i="6"/>
  <c r="J56" i="6"/>
  <c r="I56" i="6"/>
  <c r="H56" i="6"/>
  <c r="K55" i="6"/>
  <c r="J55" i="6"/>
  <c r="I55" i="6"/>
  <c r="H55" i="6"/>
  <c r="K54" i="6"/>
  <c r="J54" i="6"/>
  <c r="I54" i="6"/>
  <c r="H54" i="6"/>
  <c r="K53" i="6"/>
  <c r="J53" i="6"/>
  <c r="I53" i="6"/>
  <c r="H53" i="6"/>
  <c r="K52" i="6"/>
  <c r="J52" i="6"/>
  <c r="I52" i="6"/>
  <c r="H52" i="6"/>
  <c r="K51" i="6"/>
  <c r="J51" i="6"/>
  <c r="I51" i="6"/>
  <c r="H51" i="6"/>
  <c r="K50" i="6"/>
  <c r="J50" i="6"/>
  <c r="I50" i="6"/>
  <c r="H50" i="6"/>
  <c r="K49" i="6"/>
  <c r="J49" i="6"/>
  <c r="I49" i="6"/>
  <c r="H49" i="6"/>
  <c r="K5" i="6"/>
  <c r="J5" i="6"/>
  <c r="I5" i="6"/>
  <c r="H5" i="6"/>
  <c r="K48" i="6"/>
  <c r="J48" i="6"/>
  <c r="I48" i="6"/>
  <c r="H48" i="6"/>
  <c r="K47" i="6"/>
  <c r="J47" i="6"/>
  <c r="I47" i="6"/>
  <c r="H47" i="6"/>
  <c r="K46" i="6"/>
  <c r="J46" i="6"/>
  <c r="I46" i="6"/>
  <c r="H46" i="6"/>
  <c r="K45" i="6"/>
  <c r="J45" i="6"/>
  <c r="I45" i="6"/>
  <c r="H45" i="6"/>
  <c r="K44" i="6"/>
  <c r="J44" i="6"/>
  <c r="I44" i="6"/>
  <c r="H44" i="6"/>
  <c r="K43" i="6"/>
  <c r="J43" i="6"/>
  <c r="I43" i="6"/>
  <c r="H43" i="6"/>
  <c r="K4" i="6"/>
  <c r="J4" i="6"/>
  <c r="I4" i="6"/>
  <c r="H4" i="6"/>
  <c r="K42" i="6"/>
  <c r="J42" i="6"/>
  <c r="I42" i="6"/>
  <c r="H42" i="6"/>
  <c r="K41" i="6"/>
  <c r="J41" i="6"/>
  <c r="I41" i="6"/>
  <c r="H41" i="6"/>
  <c r="K40" i="6"/>
  <c r="J40" i="6"/>
  <c r="I40" i="6"/>
  <c r="H40" i="6"/>
  <c r="K39" i="6"/>
  <c r="J39" i="6"/>
  <c r="I39" i="6"/>
  <c r="H39" i="6"/>
  <c r="K38" i="6"/>
  <c r="J38" i="6"/>
  <c r="I38" i="6"/>
  <c r="H38" i="6"/>
  <c r="K3" i="6"/>
  <c r="J3" i="6"/>
  <c r="I3" i="6"/>
  <c r="H3" i="6"/>
  <c r="K37" i="6"/>
  <c r="J37" i="6"/>
  <c r="I37" i="6"/>
  <c r="H37" i="6"/>
  <c r="K36" i="6"/>
  <c r="J36" i="6"/>
  <c r="I36" i="6"/>
  <c r="H36" i="6"/>
  <c r="K35" i="6"/>
  <c r="J35" i="6"/>
  <c r="I35" i="6"/>
  <c r="H35" i="6"/>
  <c r="K34" i="6"/>
  <c r="J34" i="6"/>
  <c r="I34" i="6"/>
  <c r="H34" i="6"/>
  <c r="K33" i="6"/>
  <c r="J33" i="6"/>
  <c r="I33" i="6"/>
  <c r="H33" i="6"/>
  <c r="K32" i="6"/>
  <c r="J32" i="6"/>
  <c r="I32" i="6"/>
  <c r="H32" i="6"/>
  <c r="K31" i="6"/>
  <c r="J31" i="6"/>
  <c r="I31" i="6"/>
  <c r="H31" i="6"/>
  <c r="K2" i="6"/>
  <c r="J2" i="6"/>
  <c r="I2" i="6"/>
  <c r="H2" i="6"/>
  <c r="K30" i="6"/>
  <c r="J30" i="6"/>
  <c r="I30" i="6"/>
  <c r="H30" i="6"/>
  <c r="K29" i="6"/>
  <c r="J29" i="6"/>
  <c r="I29" i="6"/>
  <c r="H29" i="6"/>
  <c r="K28" i="6"/>
  <c r="J28" i="6"/>
  <c r="I28" i="6"/>
  <c r="H28" i="6"/>
  <c r="K27" i="6"/>
  <c r="J27" i="6"/>
  <c r="I27" i="6"/>
  <c r="H27" i="6"/>
  <c r="K26" i="6"/>
  <c r="J26" i="6"/>
  <c r="I26" i="6"/>
  <c r="H26" i="6"/>
  <c r="K25" i="6"/>
  <c r="J25" i="6"/>
  <c r="I25" i="6"/>
  <c r="H25" i="6"/>
  <c r="K24" i="6"/>
  <c r="J24" i="6"/>
  <c r="I24" i="6"/>
  <c r="H24" i="6"/>
  <c r="L24" i="6" l="1"/>
  <c r="L26" i="6"/>
  <c r="L28" i="6"/>
  <c r="L30" i="6"/>
  <c r="L31" i="6"/>
  <c r="L33" i="6"/>
  <c r="L35" i="6"/>
  <c r="L37" i="6"/>
  <c r="L38" i="6"/>
  <c r="L40" i="6"/>
  <c r="L42" i="6"/>
  <c r="L43" i="6"/>
  <c r="L45" i="6"/>
  <c r="L47" i="6"/>
  <c r="L5" i="6"/>
  <c r="L50" i="6"/>
  <c r="L54" i="6"/>
  <c r="L56" i="6"/>
  <c r="L58" i="6"/>
  <c r="L60" i="6"/>
  <c r="L62" i="6"/>
  <c r="L64" i="6"/>
  <c r="L7" i="6"/>
  <c r="L9" i="6"/>
  <c r="L11" i="6"/>
  <c r="L13" i="6"/>
  <c r="L15" i="6"/>
  <c r="L17" i="6"/>
  <c r="L19" i="6"/>
  <c r="L21" i="6"/>
  <c r="L23" i="6"/>
  <c r="L66" i="6"/>
  <c r="L68" i="6"/>
  <c r="L70" i="6"/>
  <c r="L72" i="6"/>
  <c r="L74" i="6"/>
  <c r="L77" i="6"/>
  <c r="L76" i="6"/>
  <c r="L25" i="6"/>
  <c r="L2" i="6"/>
  <c r="L36" i="6"/>
  <c r="L39" i="6"/>
  <c r="L4" i="6"/>
  <c r="L46" i="6"/>
  <c r="L53" i="6"/>
  <c r="L55" i="6"/>
  <c r="L61" i="6"/>
  <c r="L63" i="6"/>
  <c r="L6" i="6"/>
  <c r="L8" i="6"/>
  <c r="L10" i="6"/>
  <c r="L12" i="6"/>
  <c r="L14" i="6"/>
  <c r="L16" i="6"/>
  <c r="L18" i="6"/>
  <c r="L20" i="6"/>
  <c r="L22" i="6"/>
  <c r="L65" i="6"/>
  <c r="L67" i="6"/>
  <c r="L69" i="6"/>
  <c r="L71" i="6"/>
  <c r="L73" i="6"/>
  <c r="L75" i="6"/>
  <c r="L29" i="6"/>
  <c r="L3" i="6"/>
  <c r="L41" i="6"/>
  <c r="L49" i="6"/>
  <c r="L57" i="6"/>
  <c r="L27" i="6"/>
  <c r="L32" i="6"/>
  <c r="L44" i="6"/>
  <c r="L48" i="6"/>
  <c r="L59" i="6"/>
  <c r="L51" i="6"/>
  <c r="L52" i="6"/>
  <c r="L34" i="6"/>
</calcChain>
</file>

<file path=xl/sharedStrings.xml><?xml version="1.0" encoding="utf-8"?>
<sst xmlns="http://schemas.openxmlformats.org/spreadsheetml/2006/main" count="224" uniqueCount="141">
  <si>
    <t>员工姓名</t>
    <phoneticPr fontId="6" type="noConversion"/>
  </si>
  <si>
    <t>入职日期</t>
    <phoneticPr fontId="6" type="noConversion"/>
  </si>
  <si>
    <t>部门</t>
    <phoneticPr fontId="6" type="noConversion"/>
  </si>
  <si>
    <t>基本工资</t>
    <phoneticPr fontId="6" type="noConversion"/>
  </si>
  <si>
    <t>浮动工资</t>
    <phoneticPr fontId="6" type="noConversion"/>
  </si>
  <si>
    <t>应发工资</t>
    <phoneticPr fontId="6" type="noConversion"/>
  </si>
  <si>
    <t>扣社保</t>
    <phoneticPr fontId="6" type="noConversion"/>
  </si>
  <si>
    <t>扣公积金</t>
    <phoneticPr fontId="6" type="noConversion"/>
  </si>
  <si>
    <t>扣个税</t>
    <phoneticPr fontId="6" type="noConversion"/>
  </si>
  <si>
    <t>实发工资</t>
    <phoneticPr fontId="6" type="noConversion"/>
  </si>
  <si>
    <t>崔亦瑶</t>
  </si>
  <si>
    <t>财务部</t>
    <phoneticPr fontId="6" type="noConversion"/>
  </si>
  <si>
    <t>李乐菱</t>
  </si>
  <si>
    <t>钱明杰</t>
  </si>
  <si>
    <t>崔靖易</t>
  </si>
  <si>
    <t>康含玉</t>
  </si>
  <si>
    <t>张慕青</t>
  </si>
  <si>
    <t>李若雁</t>
  </si>
  <si>
    <t>李诗</t>
    <phoneticPr fontId="6" type="noConversion"/>
  </si>
  <si>
    <t>李诗诗</t>
    <phoneticPr fontId="6" type="noConversion"/>
  </si>
  <si>
    <t>康熠彤</t>
  </si>
  <si>
    <t>钱友易</t>
  </si>
  <si>
    <t>李青槐</t>
  </si>
  <si>
    <t>崔夜蓉</t>
  </si>
  <si>
    <t>李元风</t>
  </si>
  <si>
    <t>行政部</t>
    <phoneticPr fontId="6" type="noConversion"/>
  </si>
  <si>
    <t>李正豪</t>
  </si>
  <si>
    <t>崔峻熙</t>
  </si>
  <si>
    <t>张山兰</t>
  </si>
  <si>
    <t>崔安蕾</t>
  </si>
  <si>
    <t>钱梦琪</t>
  </si>
  <si>
    <t>李如波</t>
  </si>
  <si>
    <t>康如彤</t>
  </si>
  <si>
    <t>张语蓉</t>
  </si>
  <si>
    <t>张之柔</t>
  </si>
  <si>
    <t>康傲珊</t>
  </si>
  <si>
    <t>钱鑫鹏</t>
  </si>
  <si>
    <t>刘之桃</t>
  </si>
  <si>
    <t>开发部</t>
    <phoneticPr fontId="6" type="noConversion"/>
  </si>
  <si>
    <t>刘昊天</t>
  </si>
  <si>
    <t>王夏青</t>
  </si>
  <si>
    <t>王芷波</t>
  </si>
  <si>
    <t>周又晴</t>
  </si>
  <si>
    <t>赵弘文</t>
  </si>
  <si>
    <t>赵天荷</t>
  </si>
  <si>
    <t>代曼文</t>
  </si>
  <si>
    <t>代采枫</t>
  </si>
  <si>
    <t>周昊然</t>
  </si>
  <si>
    <t>周冰枫</t>
  </si>
  <si>
    <t>王海安</t>
  </si>
  <si>
    <t>代书兰</t>
  </si>
  <si>
    <t>人事部</t>
    <phoneticPr fontId="6" type="noConversion"/>
  </si>
  <si>
    <t>刘立诚</t>
  </si>
  <si>
    <t>刘香菱</t>
  </si>
  <si>
    <t>代鸿煊</t>
  </si>
  <si>
    <t>周易梦</t>
  </si>
  <si>
    <t>周惜文</t>
  </si>
  <si>
    <t>王尔岚</t>
  </si>
  <si>
    <t>周翠阳</t>
  </si>
  <si>
    <t>赵白薇</t>
  </si>
  <si>
    <t>赵妙菡</t>
  </si>
  <si>
    <t>王立果</t>
  </si>
  <si>
    <t>刘芷蕊</t>
  </si>
  <si>
    <t>赵涵柏</t>
  </si>
  <si>
    <t>康梦菡</t>
  </si>
  <si>
    <t>张凡蕾</t>
  </si>
  <si>
    <t>康水桃</t>
  </si>
  <si>
    <t>张冬亦</t>
  </si>
  <si>
    <t>李烨霖</t>
  </si>
  <si>
    <t>钱香寒</t>
  </si>
  <si>
    <t>张立轩</t>
  </si>
  <si>
    <t>崔初夏</t>
  </si>
  <si>
    <t>崔梦寒</t>
  </si>
  <si>
    <t>李雅琴</t>
  </si>
  <si>
    <t>钱惜雪</t>
  </si>
  <si>
    <t>康紫蓝</t>
  </si>
  <si>
    <t>钱沛容</t>
  </si>
  <si>
    <t>周书瑶</t>
  </si>
  <si>
    <t>信息部</t>
    <phoneticPr fontId="6" type="noConversion"/>
  </si>
  <si>
    <t>刘宛海</t>
  </si>
  <si>
    <t>刘新柔</t>
  </si>
  <si>
    <t>代幻柏</t>
  </si>
  <si>
    <t>代醉蓝</t>
  </si>
  <si>
    <t>赵迎南</t>
  </si>
  <si>
    <t>王立辉</t>
  </si>
  <si>
    <t>刘幻翠</t>
  </si>
  <si>
    <t>周哲瀚</t>
  </si>
  <si>
    <t>王凡柔</t>
  </si>
  <si>
    <t>代飞绿</t>
  </si>
  <si>
    <t>赵沛菡</t>
  </si>
  <si>
    <t>王问雁</t>
  </si>
  <si>
    <t>销售部</t>
    <phoneticPr fontId="6" type="noConversion"/>
  </si>
  <si>
    <t>加班工资</t>
    <phoneticPr fontId="4" type="noConversion"/>
  </si>
  <si>
    <t>扣工资</t>
    <phoneticPr fontId="4" type="noConversion"/>
  </si>
  <si>
    <t>客服部</t>
    <phoneticPr fontId="6" type="noConversion"/>
  </si>
  <si>
    <t>经理室</t>
    <phoneticPr fontId="6" type="noConversion"/>
  </si>
  <si>
    <t>星期一</t>
    <phoneticPr fontId="4" type="noConversion"/>
  </si>
  <si>
    <t>一</t>
    <phoneticPr fontId="4" type="noConversion"/>
  </si>
  <si>
    <t>第一季</t>
    <phoneticPr fontId="4" type="noConversion"/>
  </si>
  <si>
    <t>1day</t>
    <phoneticPr fontId="4" type="noConversion"/>
  </si>
  <si>
    <t>day-1</t>
    <phoneticPr fontId="4" type="noConversion"/>
  </si>
  <si>
    <t>星期二</t>
  </si>
  <si>
    <t>二</t>
  </si>
  <si>
    <t>第二季</t>
  </si>
  <si>
    <t>2day</t>
  </si>
  <si>
    <t>day-2</t>
  </si>
  <si>
    <t>星期三</t>
  </si>
  <si>
    <t>三</t>
  </si>
  <si>
    <t>第三季</t>
  </si>
  <si>
    <t>3day</t>
  </si>
  <si>
    <t>day-3</t>
  </si>
  <si>
    <t>星期四</t>
  </si>
  <si>
    <t>四</t>
  </si>
  <si>
    <t>第四季</t>
  </si>
  <si>
    <t>4day</t>
  </si>
  <si>
    <t>day-4</t>
  </si>
  <si>
    <t>星期五</t>
  </si>
  <si>
    <t>五</t>
  </si>
  <si>
    <t>第一季</t>
  </si>
  <si>
    <t>5day</t>
  </si>
  <si>
    <t>day-5</t>
  </si>
  <si>
    <t>星期六</t>
  </si>
  <si>
    <t>六</t>
  </si>
  <si>
    <t>6day</t>
  </si>
  <si>
    <t>day-6</t>
  </si>
  <si>
    <t>星期日</t>
  </si>
  <si>
    <t>日</t>
  </si>
  <si>
    <t>7day</t>
  </si>
  <si>
    <t>day-7</t>
  </si>
  <si>
    <t>星期一</t>
  </si>
  <si>
    <t>一</t>
  </si>
  <si>
    <t>8day</t>
  </si>
  <si>
    <t>day-8</t>
  </si>
  <si>
    <t>9day</t>
  </si>
  <si>
    <t>day-9</t>
  </si>
  <si>
    <t>10day</t>
  </si>
  <si>
    <t>day-10</t>
  </si>
  <si>
    <t>11day</t>
  </si>
  <si>
    <t>day-11</t>
  </si>
  <si>
    <t>12day</t>
  </si>
  <si>
    <t>day-12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</si>
</sst>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43" formatCode="_ * #,##0.00_ ;_ * \-#,##0.00_ ;_ * &quot;-&quot;??_ ;_ @_ "/>
    <numFmt numFmtId="176" formatCode="yyyy/mm/dd"/>
    <numFmt numFmtId="177" formatCode="_ * #,##0_ ;_ * \-#,##0_ ;_ * &quot;-&quot;??_ ;_ @_ "/>
    <numFmt numFmtId="178" formatCode="_-#,##0_-;\(#,##0\);_-\ \ &quot;-&quot;_-;_-@_-"/>
    <numFmt numFmtId="179" formatCode="_-#,##0.00_-;\(#,##0.00\);_-\ \ &quot;-&quot;_-;_-@_-"/>
    <numFmt numFmtId="180" formatCode="mmm/dd/yyyy;_-\ &quot;N/A&quot;_-;_-\ &quot;-&quot;_-"/>
    <numFmt numFmtId="181" formatCode="mmm/yyyy;_-\ &quot;N/A&quot;_-;_-\ &quot;-&quot;_-"/>
    <numFmt numFmtId="182" formatCode="_-#,##0%_-;\(#,##0%\);_-\ &quot;-&quot;_-"/>
    <numFmt numFmtId="183" formatCode="_-#,###,_-;\(#,###,\);_-\ \ &quot;-&quot;_-;_-@_-"/>
    <numFmt numFmtId="184" formatCode="_-#,###.00,_-;\(#,###.00,\);_-\ \ &quot;-&quot;_-;_-@_-"/>
    <numFmt numFmtId="185" formatCode="_-#0&quot;.&quot;0,_-;\(#0&quot;.&quot;0,\);_-\ \ &quot;-&quot;_-;_-@_-"/>
    <numFmt numFmtId="186" formatCode="_-#0&quot;.&quot;0000_-;\(#0&quot;.&quot;0000\);_-\ \ &quot;-&quot;_-;_-@_-"/>
    <numFmt numFmtId="187" formatCode="_(* #,##0.00_);_(* \(#,##0.00\);_(* &quot;-&quot;??_);_(@_)"/>
    <numFmt numFmtId="188" formatCode="_(&quot;$&quot;* #,##0.00_);_(&quot;$&quot;* \(#,##0.00\);_(&quot;$&quot;* &quot;-&quot;??_);_(@_)"/>
    <numFmt numFmtId="189" formatCode="_([$€-2]* #,##0.00_);_([$€-2]* \(#,##0.00\);_([$€-2]* &quot;-&quot;??_)"/>
    <numFmt numFmtId="190" formatCode="&quot;$&quot;#,##0.00_);\(&quot;$&quot;#,##0.00\)"/>
  </numFmts>
  <fonts count="3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name val="华文中宋"/>
      <family val="3"/>
      <charset val="134"/>
    </font>
    <font>
      <sz val="9"/>
      <name val="宋体"/>
      <family val="3"/>
      <charset val="134"/>
    </font>
    <font>
      <sz val="12"/>
      <name val="Calibri"/>
      <family val="2"/>
    </font>
    <font>
      <sz val="10"/>
      <name val="Times New Roman"/>
      <family val="1"/>
    </font>
    <font>
      <u val="singleAccounting"/>
      <vertAlign val="subscript"/>
      <sz val="10"/>
      <name val="Times New Roman"/>
      <family val="1"/>
    </font>
    <font>
      <i/>
      <sz val="9"/>
      <name val="Times New Roman"/>
      <family val="1"/>
    </font>
    <font>
      <sz val="11"/>
      <color theme="1"/>
      <name val="Calibri"/>
      <family val="2"/>
    </font>
    <font>
      <sz val="11"/>
      <color theme="0"/>
      <name val="宋体"/>
      <family val="2"/>
      <scheme val="minor"/>
    </font>
    <font>
      <b/>
      <sz val="11"/>
      <color theme="0"/>
      <name val="Calibri"/>
      <family val="2"/>
    </font>
    <font>
      <sz val="10"/>
      <name val="Arial"/>
      <family val="2"/>
    </font>
    <font>
      <sz val="8"/>
      <color theme="1" tint="0.14996795556505021"/>
      <name val="宋体"/>
      <family val="2"/>
      <scheme val="minor"/>
    </font>
    <font>
      <b/>
      <sz val="10"/>
      <color theme="0" tint="-0.499984740745262"/>
      <name val="宋体"/>
      <family val="2"/>
      <scheme val="minor"/>
    </font>
    <font>
      <i/>
      <sz val="8"/>
      <color theme="1" tint="0.499984740745262"/>
      <name val="宋体"/>
      <family val="2"/>
      <scheme val="minor"/>
    </font>
    <font>
      <b/>
      <i/>
      <sz val="10"/>
      <name val="Arial"/>
      <family val="2"/>
    </font>
    <font>
      <sz val="10"/>
      <color theme="1"/>
      <name val="Arial"/>
      <family val="2"/>
    </font>
    <font>
      <sz val="11"/>
      <color theme="1"/>
      <name val="宋体"/>
      <family val="3"/>
      <charset val="134"/>
      <scheme val="minor"/>
    </font>
    <font>
      <sz val="10"/>
      <color indexed="8"/>
      <name val="Arial"/>
      <family val="2"/>
    </font>
    <font>
      <b/>
      <sz val="9"/>
      <color theme="0"/>
      <name val="宋体"/>
      <family val="1"/>
      <scheme val="major"/>
    </font>
    <font>
      <sz val="11"/>
      <color theme="1"/>
      <name val="宋体"/>
      <family val="2"/>
      <scheme val="minor"/>
    </font>
    <font>
      <sz val="11"/>
      <color indexed="8"/>
      <name val="Calibri"/>
      <family val="2"/>
    </font>
    <font>
      <b/>
      <sz val="15"/>
      <color theme="3"/>
      <name val="宋体"/>
      <family val="2"/>
      <scheme val="minor"/>
    </font>
    <font>
      <b/>
      <sz val="15"/>
      <color indexed="56"/>
      <name val="Calibri"/>
      <family val="2"/>
    </font>
    <font>
      <sz val="36"/>
      <color theme="3" tint="0.39994506668294322"/>
      <name val="宋体"/>
      <family val="1"/>
      <scheme val="major"/>
    </font>
    <font>
      <b/>
      <sz val="10"/>
      <color theme="3" tint="0.39994506668294322"/>
      <name val="宋体"/>
      <family val="1"/>
      <scheme val="major"/>
    </font>
    <font>
      <sz val="8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8"/>
      <color theme="3" tint="0.39994506668294322"/>
      <name val="宋体"/>
      <family val="1"/>
      <scheme val="major"/>
    </font>
    <font>
      <b/>
      <sz val="17"/>
      <color theme="0"/>
      <name val="宋体"/>
      <family val="2"/>
      <scheme val="major"/>
    </font>
    <font>
      <sz val="10"/>
      <color indexed="72"/>
      <name val="宋体"/>
      <family val="3"/>
      <charset val="134"/>
    </font>
    <font>
      <sz val="9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i/>
      <sz val="11"/>
      <color indexed="23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3999450666829432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ck">
        <color indexed="62"/>
      </bottom>
      <diagonal/>
    </border>
    <border>
      <left style="thin">
        <color theme="3" tint="0.39994506668294322"/>
      </left>
      <right style="thin">
        <color theme="3" tint="0.39994506668294322"/>
      </right>
      <top/>
      <bottom/>
      <diagonal/>
    </border>
  </borders>
  <cellStyleXfs count="68">
    <xf numFmtId="0" fontId="0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9" fontId="8" fillId="0" borderId="0" applyProtection="0">
      <alignment horizontal="left"/>
    </xf>
    <xf numFmtId="178" fontId="8" fillId="0" borderId="0" applyFill="0" applyBorder="0" applyProtection="0">
      <alignment horizontal="right"/>
    </xf>
    <xf numFmtId="179" fontId="8" fillId="0" borderId="0" applyFill="0" applyBorder="0" applyProtection="0">
      <alignment horizontal="right"/>
    </xf>
    <xf numFmtId="180" fontId="9" fillId="0" borderId="0" applyFill="0" applyBorder="0" applyProtection="0">
      <alignment horizontal="center"/>
    </xf>
    <xf numFmtId="181" fontId="9" fillId="0" borderId="0" applyFill="0" applyBorder="0" applyProtection="0">
      <alignment horizontal="center"/>
    </xf>
    <xf numFmtId="182" fontId="10" fillId="0" borderId="0" applyFill="0" applyBorder="0" applyProtection="0">
      <alignment horizontal="right"/>
    </xf>
    <xf numFmtId="183" fontId="8" fillId="0" borderId="0" applyFill="0" applyBorder="0" applyProtection="0">
      <alignment horizontal="right"/>
    </xf>
    <xf numFmtId="184" fontId="8" fillId="0" borderId="0" applyFill="0" applyBorder="0" applyProtection="0">
      <alignment horizontal="right"/>
    </xf>
    <xf numFmtId="185" fontId="8" fillId="0" borderId="0" applyFill="0" applyBorder="0" applyProtection="0">
      <alignment horizontal="right"/>
    </xf>
    <xf numFmtId="186" fontId="8" fillId="0" borderId="0" applyFill="0" applyBorder="0" applyProtection="0">
      <alignment horizontal="right"/>
    </xf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2" borderId="2" applyNumberFormat="0" applyAlignment="0" applyProtection="0"/>
    <xf numFmtId="187" fontId="11" fillId="0" borderId="0" applyFont="0" applyFill="0" applyBorder="0" applyAlignment="0" applyProtection="0"/>
    <xf numFmtId="187" fontId="14" fillId="0" borderId="0" applyFont="0" applyFill="0" applyBorder="0" applyAlignment="0" applyProtection="0"/>
    <xf numFmtId="187" fontId="14" fillId="0" borderId="0" applyFont="0" applyFill="0" applyBorder="0" applyAlignment="0" applyProtection="0"/>
    <xf numFmtId="188" fontId="14" fillId="0" borderId="0" applyFont="0" applyFill="0" applyBorder="0" applyAlignment="0" applyProtection="0"/>
    <xf numFmtId="0" fontId="15" fillId="6" borderId="0" applyNumberFormat="0" applyFont="0" applyBorder="0" applyAlignment="0" applyProtection="0">
      <alignment vertical="center"/>
    </xf>
    <xf numFmtId="189" fontId="8" fillId="0" borderId="0" applyFont="0" applyFill="0" applyBorder="0" applyAlignment="0" applyProtection="0"/>
    <xf numFmtId="0" fontId="16" fillId="0" borderId="0" applyNumberFormat="0" applyFill="0" applyBorder="0" applyProtection="0">
      <alignment horizontal="left"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3"/>
    <xf numFmtId="189" fontId="19" fillId="0" borderId="0"/>
    <xf numFmtId="189" fontId="20" fillId="0" borderId="0">
      <alignment vertical="center"/>
    </xf>
    <xf numFmtId="189" fontId="8" fillId="0" borderId="0">
      <protection locked="0"/>
    </xf>
    <xf numFmtId="0" fontId="14" fillId="0" borderId="0"/>
    <xf numFmtId="189" fontId="8" fillId="0" borderId="0">
      <protection locked="0"/>
    </xf>
    <xf numFmtId="189" fontId="14" fillId="0" borderId="0">
      <protection locked="0"/>
    </xf>
    <xf numFmtId="189" fontId="20" fillId="0" borderId="0">
      <alignment vertical="center"/>
    </xf>
    <xf numFmtId="0" fontId="11" fillId="0" borderId="0"/>
    <xf numFmtId="189" fontId="14" fillId="0" borderId="0">
      <protection locked="0"/>
    </xf>
    <xf numFmtId="0" fontId="21" fillId="0" borderId="0"/>
    <xf numFmtId="9" fontId="11" fillId="0" borderId="0" applyFont="0" applyFill="0" applyBorder="0" applyAlignment="0" applyProtection="0"/>
    <xf numFmtId="9" fontId="14" fillId="0" borderId="0" applyFont="0" applyFill="0" applyBorder="0" applyAlignment="0" applyProtection="0"/>
    <xf numFmtId="190" fontId="22" fillId="8" borderId="4" applyProtection="0">
      <alignment vertical="center"/>
    </xf>
    <xf numFmtId="9" fontId="23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3" fillId="0" borderId="5" applyNumberFormat="0" applyFill="0" applyAlignment="0">
      <alignment vertical="center"/>
    </xf>
    <xf numFmtId="0" fontId="25" fillId="0" borderId="1" applyNumberFormat="0" applyFill="0" applyAlignment="0" applyProtection="0"/>
    <xf numFmtId="0" fontId="26" fillId="0" borderId="6" applyNumberFormat="0" applyFill="0" applyAlignment="0" applyProtection="0"/>
    <xf numFmtId="0" fontId="27" fillId="0" borderId="0" applyNumberFormat="0" applyFill="0" applyAlignment="0" applyProtection="0"/>
    <xf numFmtId="0" fontId="28" fillId="0" borderId="0" applyNumberFormat="0" applyFill="0" applyBorder="0" applyProtection="0">
      <alignment vertical="center"/>
    </xf>
    <xf numFmtId="0" fontId="29" fillId="9" borderId="0" applyNumberFormat="0" applyAlignment="0" applyProtection="0"/>
    <xf numFmtId="0" fontId="30" fillId="0" borderId="0" applyNumberFormat="0" applyFill="0" applyBorder="0" applyAlignment="0" applyProtection="0"/>
    <xf numFmtId="0" fontId="31" fillId="6" borderId="7" applyNumberFormat="0" applyAlignment="0" applyProtection="0"/>
    <xf numFmtId="0" fontId="32" fillId="9" borderId="0" applyNumberFormat="0" applyBorder="0" applyProtection="0">
      <alignment horizontal="left" vertical="center" indent="1"/>
    </xf>
    <xf numFmtId="0" fontId="23" fillId="0" borderId="0"/>
    <xf numFmtId="0" fontId="3" fillId="0" borderId="0">
      <alignment vertical="center"/>
    </xf>
    <xf numFmtId="189" fontId="14" fillId="0" borderId="0">
      <protection locked="0"/>
    </xf>
    <xf numFmtId="0" fontId="33" fillId="0" borderId="0"/>
    <xf numFmtId="0" fontId="24" fillId="0" borderId="0"/>
    <xf numFmtId="0" fontId="34" fillId="0" borderId="0" applyNumberFormat="0" applyFill="0" applyBorder="0" applyProtection="0">
      <alignment vertical="center"/>
    </xf>
    <xf numFmtId="0" fontId="1" fillId="0" borderId="0">
      <alignment vertical="center"/>
    </xf>
    <xf numFmtId="0" fontId="5" fillId="10" borderId="5" applyNumberFormat="0" applyFont="0" applyAlignment="0">
      <alignment horizontal="center" vertical="center"/>
    </xf>
    <xf numFmtId="0" fontId="5" fillId="11" borderId="5" applyFont="0" applyAlignment="0">
      <alignment horizontal="center" vertical="center"/>
    </xf>
    <xf numFmtId="0" fontId="5" fillId="0" borderId="0">
      <alignment vertical="center"/>
    </xf>
    <xf numFmtId="188" fontId="23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87" fontId="23" fillId="0" borderId="0" applyFont="0" applyFill="0" applyBorder="0" applyAlignment="0" applyProtection="0"/>
    <xf numFmtId="43" fontId="23" fillId="0" borderId="0" applyFont="0" applyFill="0" applyBorder="0" applyAlignment="0" applyProtection="0">
      <alignment vertical="center"/>
    </xf>
    <xf numFmtId="187" fontId="24" fillId="0" borderId="0" applyFont="0" applyFill="0" applyBorder="0" applyAlignment="0" applyProtection="0"/>
    <xf numFmtId="0" fontId="12" fillId="3" borderId="0" applyNumberFormat="0" applyBorder="0" applyAlignment="0" applyProtection="0"/>
    <xf numFmtId="0" fontId="2" fillId="12" borderId="0" applyNumberFormat="0" applyBorder="0" applyAlignment="0" applyProtection="0">
      <alignment vertical="center"/>
    </xf>
    <xf numFmtId="177" fontId="7" fillId="0" borderId="0" applyAlignment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ill="1">
      <alignment vertical="center"/>
    </xf>
    <xf numFmtId="0" fontId="5" fillId="0" borderId="0" xfId="1" applyFont="1" applyBorder="1" applyAlignment="1">
      <alignment horizontal="center" vertical="center"/>
    </xf>
    <xf numFmtId="0" fontId="5" fillId="0" borderId="0" xfId="1" applyFont="1" applyBorder="1">
      <alignment vertical="center"/>
    </xf>
    <xf numFmtId="176" fontId="7" fillId="0" borderId="0" xfId="1" applyNumberFormat="1" applyFont="1" applyBorder="1">
      <alignment vertical="center"/>
    </xf>
    <xf numFmtId="177" fontId="7" fillId="0" borderId="0" xfId="2" applyNumberFormat="1" applyFont="1" applyBorder="1">
      <alignment vertical="center"/>
    </xf>
    <xf numFmtId="177" fontId="7" fillId="0" borderId="0" xfId="2" applyNumberFormat="1" applyFont="1" applyFill="1" applyBorder="1">
      <alignment vertical="center"/>
    </xf>
    <xf numFmtId="0" fontId="5" fillId="10" borderId="5" xfId="56" applyFont="1" applyAlignment="1">
      <alignment horizontal="center" vertical="center"/>
    </xf>
    <xf numFmtId="14" fontId="0" fillId="0" borderId="0" xfId="0" applyNumberFormat="1">
      <alignment vertical="center"/>
    </xf>
  </cellXfs>
  <cellStyles count="68">
    <cellStyle name="@_text" xfId="3"/>
    <cellStyle name="{Comma [0]}" xfId="4"/>
    <cellStyle name="{Comma}" xfId="5"/>
    <cellStyle name="{Date}" xfId="6"/>
    <cellStyle name="{Month}" xfId="7"/>
    <cellStyle name="{Percent}" xfId="8"/>
    <cellStyle name="{Thousand [0]}" xfId="9"/>
    <cellStyle name="{Thousand}" xfId="10"/>
    <cellStyle name="{Z'0000(1 dec)}" xfId="11"/>
    <cellStyle name="{Z'0000(4 dec)}" xfId="12"/>
    <cellStyle name="40% - Accent5 2" xfId="13"/>
    <cellStyle name="60% - 强调文字颜色 5 2" xfId="14"/>
    <cellStyle name="Check Cell 2" xfId="15"/>
    <cellStyle name="Comma 2" xfId="16"/>
    <cellStyle name="Comma 2 2" xfId="17"/>
    <cellStyle name="Comma 3" xfId="18"/>
    <cellStyle name="Currency 2" xfId="19"/>
    <cellStyle name="Do Not Type" xfId="20"/>
    <cellStyle name="Euro" xfId="21"/>
    <cellStyle name="Input Custom" xfId="22"/>
    <cellStyle name="Instructions" xfId="23"/>
    <cellStyle name="MyBlue" xfId="24"/>
    <cellStyle name="Normal 10" xfId="25"/>
    <cellStyle name="Normal 13" xfId="26"/>
    <cellStyle name="Normal 2" xfId="27"/>
    <cellStyle name="Normal 2 2" xfId="28"/>
    <cellStyle name="Normal 2 3" xfId="29"/>
    <cellStyle name="Normal 2 4" xfId="30"/>
    <cellStyle name="Normal 3" xfId="31"/>
    <cellStyle name="Normal 4" xfId="32"/>
    <cellStyle name="Normal 9" xfId="33"/>
    <cellStyle name="Normal_tblDataInput" xfId="34"/>
    <cellStyle name="Percent 2" xfId="35"/>
    <cellStyle name="Percent 3" xfId="36"/>
    <cellStyle name="Table Totals" xfId="37"/>
    <cellStyle name="百分比 2" xfId="38"/>
    <cellStyle name="百分比 3" xfId="39"/>
    <cellStyle name="边框" xfId="40"/>
    <cellStyle name="标题 1 2" xfId="41"/>
    <cellStyle name="标题 1 3" xfId="42"/>
    <cellStyle name="标题 1 4" xfId="43"/>
    <cellStyle name="标题 2 2" xfId="44"/>
    <cellStyle name="标题 3 2" xfId="45"/>
    <cellStyle name="标题 4 2" xfId="46"/>
    <cellStyle name="标题 4 3" xfId="47"/>
    <cellStyle name="标题 5" xfId="48"/>
    <cellStyle name="常规" xfId="0" builtinId="0"/>
    <cellStyle name="常规 2" xfId="1"/>
    <cellStyle name="常规 3" xfId="49"/>
    <cellStyle name="常规 4" xfId="50"/>
    <cellStyle name="常规 5" xfId="51"/>
    <cellStyle name="常规 6" xfId="52"/>
    <cellStyle name="常规 7" xfId="53"/>
    <cellStyle name="常规 8" xfId="54"/>
    <cellStyle name="常规 9" xfId="55"/>
    <cellStyle name="淡黄底纹" xfId="56"/>
    <cellStyle name="淡绿底纹" xfId="57"/>
    <cellStyle name="华文中宋字体" xfId="58"/>
    <cellStyle name="货币 2" xfId="59"/>
    <cellStyle name="解释性文本 2" xfId="60"/>
    <cellStyle name="解释性文本 3" xfId="61"/>
    <cellStyle name="千位分隔 2" xfId="62"/>
    <cellStyle name="千位分隔 2 2" xfId="2"/>
    <cellStyle name="千位分隔 3" xfId="63"/>
    <cellStyle name="千位分隔 4" xfId="64"/>
    <cellStyle name="强调文字颜色 1 2" xfId="65"/>
    <cellStyle name="强调文字颜色 3 2" xfId="66"/>
    <cellStyle name="数字" xfId="6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nnis-Jan2010/Desktop/__Excel-SkillPath/DataForChar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_________BP-Durango\DatabaseFil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xcel2016-&#22522;&#30784;&#22823;&#20840;-&#39033;&#30446;/3-3-&#33258;&#21160;&#22635;&#20805;/&#33258;&#21160;&#22635;&#2080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Data"/>
      <sheetName val="Line Chart"/>
      <sheetName val="Scatter Chart"/>
      <sheetName val="Combination"/>
      <sheetName val="BlankCellsCharts"/>
      <sheetName val="BlankOrNA"/>
      <sheetName val="ChartFilter"/>
      <sheetName val="GrowingChart"/>
      <sheetName val="CalculatorChart"/>
      <sheetName val="LinkedFrozen"/>
      <sheetName val="Dynamic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A1" t="str">
            <v>Dates</v>
          </cell>
          <cell r="B1" t="str">
            <v>Sales</v>
          </cell>
        </row>
        <row r="2">
          <cell r="A2">
            <v>39814</v>
          </cell>
          <cell r="B2">
            <v>1592398</v>
          </cell>
        </row>
        <row r="3">
          <cell r="A3">
            <v>39845</v>
          </cell>
          <cell r="B3">
            <v>1597197</v>
          </cell>
        </row>
        <row r="4">
          <cell r="A4">
            <v>39873</v>
          </cell>
          <cell r="B4">
            <v>1666080</v>
          </cell>
        </row>
        <row r="5">
          <cell r="A5">
            <v>39904</v>
          </cell>
          <cell r="B5">
            <v>2484340</v>
          </cell>
        </row>
      </sheetData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ployees"/>
      <sheetName val="Employees-Copy"/>
      <sheetName val="MultiFieldData"/>
      <sheetName val="HR List with Duplicates"/>
      <sheetName val="HR List - 2"/>
      <sheetName val="CitySales"/>
      <sheetName val="ProjBudget2011"/>
      <sheetName val="AutoFill"/>
      <sheetName val="Arrays"/>
      <sheetName val="Profits"/>
      <sheetName val="Form"/>
      <sheetName val="TaxDep"/>
      <sheetName val="Lookups"/>
      <sheetName val="TwoWayLookup"/>
      <sheetName val="IndexMatch"/>
      <sheetName val="MasterSSList"/>
      <sheetName val="AutoSum"/>
      <sheetName val="Hyperlinks"/>
      <sheetName val="DataValidation"/>
      <sheetName val="MixedNames"/>
      <sheetName val="FindFormulas"/>
      <sheetName val="2-WayDataValidation"/>
      <sheetName val="MissingTitles"/>
      <sheetName val="Rounding"/>
      <sheetName val="GoalSeek"/>
      <sheetName val="Solver"/>
      <sheetName val="Scenarios"/>
      <sheetName val="MostCommonNamesInUS"/>
      <sheetName val="TimeMacro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2">
          <cell r="A2" t="str">
            <v>Excellent</v>
          </cell>
          <cell r="B2">
            <v>99</v>
          </cell>
        </row>
        <row r="3">
          <cell r="A3" t="str">
            <v>Very Good</v>
          </cell>
          <cell r="B3">
            <v>92</v>
          </cell>
        </row>
        <row r="4">
          <cell r="A4" t="str">
            <v>Good</v>
          </cell>
          <cell r="B4">
            <v>85</v>
          </cell>
        </row>
        <row r="5">
          <cell r="A5" t="str">
            <v>Satisfactory</v>
          </cell>
          <cell r="B5">
            <v>78</v>
          </cell>
        </row>
        <row r="6">
          <cell r="A6" t="str">
            <v>Fair</v>
          </cell>
          <cell r="B6">
            <v>71</v>
          </cell>
        </row>
        <row r="7">
          <cell r="A7" t="str">
            <v>Poor</v>
          </cell>
          <cell r="B7">
            <v>65</v>
          </cell>
        </row>
        <row r="8">
          <cell r="A8" t="str">
            <v>Fail</v>
          </cell>
          <cell r="B8">
            <v>50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tabSelected="1" zoomScale="115" zoomScaleNormal="115" workbookViewId="0">
      <selection activeCell="A2" sqref="A2"/>
    </sheetView>
  </sheetViews>
  <sheetFormatPr defaultRowHeight="13.5" x14ac:dyDescent="0.15"/>
  <cols>
    <col min="1" max="1" width="8.25" style="1" bestFit="1" customWidth="1"/>
    <col min="2" max="2" width="10.5" bestFit="1" customWidth="1"/>
    <col min="3" max="3" width="11.875" bestFit="1" customWidth="1"/>
    <col min="4" max="6" width="10.5" bestFit="1" customWidth="1"/>
    <col min="7" max="7" width="8.25" bestFit="1" customWidth="1"/>
    <col min="8" max="8" width="10.5" bestFit="1" customWidth="1"/>
    <col min="9" max="9" width="8.25" bestFit="1" customWidth="1"/>
    <col min="10" max="10" width="10.5" bestFit="1" customWidth="1"/>
    <col min="11" max="11" width="8.25" bestFit="1" customWidth="1"/>
    <col min="12" max="12" width="10.5" style="2" bestFit="1" customWidth="1"/>
  </cols>
  <sheetData>
    <row r="1" spans="1:12" ht="22.9" customHeight="1" x14ac:dyDescent="0.15">
      <c r="A1" s="8" t="s">
        <v>2</v>
      </c>
      <c r="B1" s="8" t="s">
        <v>0</v>
      </c>
      <c r="C1" s="8" t="s">
        <v>1</v>
      </c>
      <c r="D1" s="8" t="s">
        <v>3</v>
      </c>
      <c r="E1" s="8" t="s">
        <v>4</v>
      </c>
      <c r="F1" s="8" t="s">
        <v>92</v>
      </c>
      <c r="G1" s="8" t="s">
        <v>93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</row>
    <row r="2" spans="1:12" ht="16.899999999999999" customHeight="1" x14ac:dyDescent="0.15">
      <c r="A2" s="3" t="s">
        <v>95</v>
      </c>
      <c r="B2" s="4" t="s">
        <v>28</v>
      </c>
      <c r="C2" s="5">
        <v>39330</v>
      </c>
      <c r="D2" s="6">
        <v>3600</v>
      </c>
      <c r="E2" s="6">
        <v>900</v>
      </c>
      <c r="F2" s="6">
        <v>543</v>
      </c>
      <c r="G2" s="6">
        <v>613</v>
      </c>
      <c r="H2" s="6">
        <f>D2+E2+F2-G2</f>
        <v>4430</v>
      </c>
      <c r="I2" s="6">
        <f>IF($D$2&gt;3000,3000*0.08,3500*0.08)</f>
        <v>240</v>
      </c>
      <c r="J2" s="6">
        <f>IF($D$2&gt;3000,3000*0.08,3500*0.08)</f>
        <v>240</v>
      </c>
      <c r="K2" s="6">
        <f>IF($D$2&gt;3000,3000*0.08,3500*0.08)</f>
        <v>240</v>
      </c>
      <c r="L2" s="7">
        <f>H2-I2-J2-K2</f>
        <v>3710</v>
      </c>
    </row>
    <row r="3" spans="1:12" ht="17.25" x14ac:dyDescent="0.15">
      <c r="A3" s="3" t="s">
        <v>95</v>
      </c>
      <c r="B3" s="4" t="s">
        <v>36</v>
      </c>
      <c r="C3" s="5">
        <v>41171</v>
      </c>
      <c r="D3" s="6">
        <v>3600</v>
      </c>
      <c r="E3" s="6">
        <v>900</v>
      </c>
      <c r="F3" s="6">
        <v>582</v>
      </c>
      <c r="G3" s="6">
        <v>504</v>
      </c>
      <c r="H3" s="6">
        <f>D3+E3+F3-G3</f>
        <v>4578</v>
      </c>
      <c r="I3" s="6">
        <f>IF($D$2&gt;3000,3000*0.08,3500*0.08)</f>
        <v>240</v>
      </c>
      <c r="J3" s="6">
        <f>IF($D$2&gt;3000,3000*0.08,3500*0.08)</f>
        <v>240</v>
      </c>
      <c r="K3" s="6">
        <f>IF($D$2&gt;3000,3000*0.08,3500*0.08)</f>
        <v>240</v>
      </c>
      <c r="L3" s="7">
        <f>H3-I3-J3-K3</f>
        <v>3858</v>
      </c>
    </row>
    <row r="4" spans="1:12" ht="17.25" x14ac:dyDescent="0.15">
      <c r="A4" s="3" t="s">
        <v>95</v>
      </c>
      <c r="B4" s="4" t="s">
        <v>43</v>
      </c>
      <c r="C4" s="5">
        <v>39324</v>
      </c>
      <c r="D4" s="6">
        <v>4100</v>
      </c>
      <c r="E4" s="6">
        <v>500</v>
      </c>
      <c r="F4" s="6">
        <v>964</v>
      </c>
      <c r="G4" s="6">
        <v>900</v>
      </c>
      <c r="H4" s="6">
        <f>D4+E4+F4-G4</f>
        <v>4664</v>
      </c>
      <c r="I4" s="6">
        <f>IF($D$2&gt;3000,3000*0.08,3500*0.08)</f>
        <v>240</v>
      </c>
      <c r="J4" s="6">
        <f>IF($D$2&gt;3000,3000*0.08,3500*0.08)</f>
        <v>240</v>
      </c>
      <c r="K4" s="6">
        <f>IF($D$2&gt;3000,3000*0.08,3500*0.08)</f>
        <v>240</v>
      </c>
      <c r="L4" s="7">
        <f>H4-I4-J4-K4</f>
        <v>3944</v>
      </c>
    </row>
    <row r="5" spans="1:12" ht="17.25" x14ac:dyDescent="0.15">
      <c r="A5" s="3" t="s">
        <v>95</v>
      </c>
      <c r="B5" s="4" t="s">
        <v>64</v>
      </c>
      <c r="C5" s="5">
        <v>38517</v>
      </c>
      <c r="D5" s="6">
        <v>3900</v>
      </c>
      <c r="E5" s="6">
        <v>600</v>
      </c>
      <c r="F5" s="6">
        <v>684</v>
      </c>
      <c r="G5" s="6">
        <v>535</v>
      </c>
      <c r="H5" s="6">
        <f>D5+E5+F5-G5</f>
        <v>4649</v>
      </c>
      <c r="I5" s="6">
        <f>IF($D$2&gt;3000,3000*0.08,3500*0.08)</f>
        <v>240</v>
      </c>
      <c r="J5" s="6">
        <f>IF($D$2&gt;3000,3000*0.08,3500*0.08)</f>
        <v>240</v>
      </c>
      <c r="K5" s="6">
        <f>IF($D$2&gt;3000,3000*0.08,3500*0.08)</f>
        <v>240</v>
      </c>
      <c r="L5" s="7">
        <f>H5-I5-J5-K5</f>
        <v>3929</v>
      </c>
    </row>
    <row r="6" spans="1:12" ht="17.25" x14ac:dyDescent="0.15">
      <c r="A6" s="3" t="s">
        <v>91</v>
      </c>
      <c r="B6" s="4" t="s">
        <v>24</v>
      </c>
      <c r="C6" s="5">
        <v>38605</v>
      </c>
      <c r="D6" s="6">
        <v>4500</v>
      </c>
      <c r="E6" s="6">
        <v>800</v>
      </c>
      <c r="F6" s="6">
        <v>909</v>
      </c>
      <c r="G6" s="6">
        <v>705</v>
      </c>
      <c r="H6" s="6">
        <f>D6+E6+F6-G6</f>
        <v>5504</v>
      </c>
      <c r="I6" s="6">
        <f>IF($D$2&gt;3000,3000*0.08,3500*0.08)</f>
        <v>240</v>
      </c>
      <c r="J6" s="6">
        <f>IF($D$2&gt;3000,3000*0.08,3500*0.08)</f>
        <v>240</v>
      </c>
      <c r="K6" s="6">
        <f>IF($D$2&gt;3000,3000*0.08,3500*0.08)</f>
        <v>240</v>
      </c>
      <c r="L6" s="7">
        <f>H6-I6-J6-K6</f>
        <v>4784</v>
      </c>
    </row>
    <row r="7" spans="1:12" ht="17.25" customHeight="1" x14ac:dyDescent="0.15">
      <c r="A7" s="3" t="s">
        <v>91</v>
      </c>
      <c r="B7" s="4" t="s">
        <v>16</v>
      </c>
      <c r="C7" s="5">
        <v>39257</v>
      </c>
      <c r="D7" s="6">
        <v>3800</v>
      </c>
      <c r="E7" s="6">
        <v>800</v>
      </c>
      <c r="F7" s="6">
        <v>657</v>
      </c>
      <c r="G7" s="6">
        <v>933</v>
      </c>
      <c r="H7" s="6">
        <f>D7+E7+F7-G7</f>
        <v>4324</v>
      </c>
      <c r="I7" s="6">
        <f>IF($D$2&gt;3000,3000*0.08,3500*0.08)</f>
        <v>240</v>
      </c>
      <c r="J7" s="6">
        <f>IF($D$2&gt;3000,3000*0.08,3500*0.08)</f>
        <v>240</v>
      </c>
      <c r="K7" s="6">
        <f>IF($D$2&gt;3000,3000*0.08,3500*0.08)</f>
        <v>240</v>
      </c>
      <c r="L7" s="7">
        <f>H7-I7-J7-K7</f>
        <v>3604</v>
      </c>
    </row>
    <row r="8" spans="1:12" ht="17.25" x14ac:dyDescent="0.15">
      <c r="A8" s="3" t="s">
        <v>91</v>
      </c>
      <c r="B8" s="4" t="s">
        <v>17</v>
      </c>
      <c r="C8" s="5">
        <v>39864</v>
      </c>
      <c r="D8" s="6">
        <v>4800</v>
      </c>
      <c r="E8" s="6">
        <v>600</v>
      </c>
      <c r="F8" s="6">
        <v>990</v>
      </c>
      <c r="G8" s="6">
        <v>698</v>
      </c>
      <c r="H8" s="6">
        <f>D8+E8+F8-G8</f>
        <v>5692</v>
      </c>
      <c r="I8" s="6">
        <f>IF($D$2&gt;3000,3000*0.08,3500*0.08)</f>
        <v>240</v>
      </c>
      <c r="J8" s="6">
        <f>IF($D$2&gt;3000,3000*0.08,3500*0.08)</f>
        <v>240</v>
      </c>
      <c r="K8" s="6">
        <f>IF($D$2&gt;3000,3000*0.08,3500*0.08)</f>
        <v>240</v>
      </c>
      <c r="L8" s="7">
        <f>H8-I8-J8-K8</f>
        <v>4972</v>
      </c>
    </row>
    <row r="9" spans="1:12" ht="17.25" x14ac:dyDescent="0.15">
      <c r="A9" s="3" t="s">
        <v>91</v>
      </c>
      <c r="B9" s="4" t="s">
        <v>18</v>
      </c>
      <c r="C9" s="5">
        <v>39953</v>
      </c>
      <c r="D9" s="6">
        <v>4600</v>
      </c>
      <c r="E9" s="6">
        <v>800</v>
      </c>
      <c r="F9" s="6">
        <v>515</v>
      </c>
      <c r="G9" s="6">
        <v>770</v>
      </c>
      <c r="H9" s="6">
        <f>D9+E9+F9-G9</f>
        <v>5145</v>
      </c>
      <c r="I9" s="6">
        <f>IF($D$2&gt;3000,3000*0.08,3500*0.08)</f>
        <v>240</v>
      </c>
      <c r="J9" s="6">
        <f>IF($D$2&gt;3000,3000*0.08,3500*0.08)</f>
        <v>240</v>
      </c>
      <c r="K9" s="6">
        <f>IF($D$2&gt;3000,3000*0.08,3500*0.08)</f>
        <v>240</v>
      </c>
      <c r="L9" s="7">
        <f>H9-I9-J9-K9</f>
        <v>4425</v>
      </c>
    </row>
    <row r="10" spans="1:12" ht="17.25" x14ac:dyDescent="0.15">
      <c r="A10" s="3" t="s">
        <v>91</v>
      </c>
      <c r="B10" s="4" t="s">
        <v>55</v>
      </c>
      <c r="C10" s="5">
        <v>39979</v>
      </c>
      <c r="D10" s="6">
        <v>3600</v>
      </c>
      <c r="E10" s="6">
        <v>1000</v>
      </c>
      <c r="F10" s="6">
        <v>911</v>
      </c>
      <c r="G10" s="6">
        <v>780</v>
      </c>
      <c r="H10" s="6">
        <f>D10+E10+F10-G10</f>
        <v>4731</v>
      </c>
      <c r="I10" s="6">
        <f>IF($D$2&gt;3000,3000*0.08,3500*0.08)</f>
        <v>240</v>
      </c>
      <c r="J10" s="6">
        <f>IF($D$2&gt;3000,3000*0.08,3500*0.08)</f>
        <v>240</v>
      </c>
      <c r="K10" s="6">
        <f>IF($D$2&gt;3000,3000*0.08,3500*0.08)</f>
        <v>240</v>
      </c>
      <c r="L10" s="7">
        <f>H10-I10-J10-K10</f>
        <v>4011</v>
      </c>
    </row>
    <row r="11" spans="1:12" ht="17.25" x14ac:dyDescent="0.15">
      <c r="A11" s="3" t="s">
        <v>91</v>
      </c>
      <c r="B11" s="4" t="s">
        <v>56</v>
      </c>
      <c r="C11" s="5">
        <v>40007</v>
      </c>
      <c r="D11" s="6">
        <v>4300</v>
      </c>
      <c r="E11" s="6">
        <v>900</v>
      </c>
      <c r="F11" s="6">
        <v>810</v>
      </c>
      <c r="G11" s="6">
        <v>732</v>
      </c>
      <c r="H11" s="6">
        <f>D11+E11+F11-G11</f>
        <v>5278</v>
      </c>
      <c r="I11" s="6">
        <f>IF($D$2&gt;3000,3000*0.08,3500*0.08)</f>
        <v>240</v>
      </c>
      <c r="J11" s="6">
        <f>IF($D$2&gt;3000,3000*0.08,3500*0.08)</f>
        <v>240</v>
      </c>
      <c r="K11" s="6">
        <f>IF($D$2&gt;3000,3000*0.08,3500*0.08)</f>
        <v>240</v>
      </c>
      <c r="L11" s="7">
        <f>H11-I11-J11-K11</f>
        <v>4558</v>
      </c>
    </row>
    <row r="12" spans="1:12" ht="17.25" x14ac:dyDescent="0.15">
      <c r="A12" s="3" t="s">
        <v>91</v>
      </c>
      <c r="B12" s="4" t="s">
        <v>57</v>
      </c>
      <c r="C12" s="5">
        <v>40116</v>
      </c>
      <c r="D12" s="6">
        <v>3200</v>
      </c>
      <c r="E12" s="6">
        <v>600</v>
      </c>
      <c r="F12" s="6">
        <v>837</v>
      </c>
      <c r="G12" s="6">
        <v>956</v>
      </c>
      <c r="H12" s="6">
        <f>D12+E12+F12-G12</f>
        <v>3681</v>
      </c>
      <c r="I12" s="6">
        <f>IF($D$2&gt;3000,3000*0.08,3500*0.08)</f>
        <v>240</v>
      </c>
      <c r="J12" s="6">
        <f>IF($D$2&gt;3000,3000*0.08,3500*0.08)</f>
        <v>240</v>
      </c>
      <c r="K12" s="6">
        <f>IF($D$2&gt;3000,3000*0.08,3500*0.08)</f>
        <v>240</v>
      </c>
      <c r="L12" s="7">
        <f>H12-I12-J12-K12</f>
        <v>2961</v>
      </c>
    </row>
    <row r="13" spans="1:12" ht="17.25" x14ac:dyDescent="0.15">
      <c r="A13" s="3" t="s">
        <v>91</v>
      </c>
      <c r="B13" s="4" t="s">
        <v>19</v>
      </c>
      <c r="C13" s="5">
        <v>40136</v>
      </c>
      <c r="D13" s="6">
        <v>3400</v>
      </c>
      <c r="E13" s="6">
        <v>500</v>
      </c>
      <c r="F13" s="6">
        <v>700</v>
      </c>
      <c r="G13" s="6">
        <v>728</v>
      </c>
      <c r="H13" s="6">
        <f>D13+E13+F13-G13</f>
        <v>3872</v>
      </c>
      <c r="I13" s="6">
        <f>IF($D$2&gt;3000,3000*0.08,3500*0.08)</f>
        <v>240</v>
      </c>
      <c r="J13" s="6">
        <f>IF($D$2&gt;3000,3000*0.08,3500*0.08)</f>
        <v>240</v>
      </c>
      <c r="K13" s="6">
        <f>IF($D$2&gt;3000,3000*0.08,3500*0.08)</f>
        <v>240</v>
      </c>
      <c r="L13" s="7">
        <f>H13-I13-J13-K13</f>
        <v>3152</v>
      </c>
    </row>
    <row r="14" spans="1:12" ht="17.25" x14ac:dyDescent="0.15">
      <c r="A14" s="3" t="s">
        <v>91</v>
      </c>
      <c r="B14" s="4" t="s">
        <v>20</v>
      </c>
      <c r="C14" s="5">
        <v>40216</v>
      </c>
      <c r="D14" s="6">
        <v>4200</v>
      </c>
      <c r="E14" s="6">
        <v>900</v>
      </c>
      <c r="F14" s="6">
        <v>869</v>
      </c>
      <c r="G14" s="6">
        <v>883</v>
      </c>
      <c r="H14" s="6">
        <f>D14+E14+F14-G14</f>
        <v>5086</v>
      </c>
      <c r="I14" s="6">
        <f>IF($D$2&gt;3000,3000*0.08,3500*0.08)</f>
        <v>240</v>
      </c>
      <c r="J14" s="6">
        <f>IF($D$2&gt;3000,3000*0.08,3500*0.08)</f>
        <v>240</v>
      </c>
      <c r="K14" s="6">
        <f>IF($D$2&gt;3000,3000*0.08,3500*0.08)</f>
        <v>240</v>
      </c>
      <c r="L14" s="7">
        <f>H14-I14-J14-K14</f>
        <v>4366</v>
      </c>
    </row>
    <row r="15" spans="1:12" ht="17.25" x14ac:dyDescent="0.15">
      <c r="A15" s="3" t="s">
        <v>91</v>
      </c>
      <c r="B15" s="4" t="s">
        <v>58</v>
      </c>
      <c r="C15" s="5">
        <v>40227</v>
      </c>
      <c r="D15" s="6">
        <v>4600</v>
      </c>
      <c r="E15" s="6">
        <v>1000</v>
      </c>
      <c r="F15" s="6">
        <v>633</v>
      </c>
      <c r="G15" s="6">
        <v>956</v>
      </c>
      <c r="H15" s="6">
        <f>D15+E15+F15-G15</f>
        <v>5277</v>
      </c>
      <c r="I15" s="6">
        <f>IF($D$2&gt;3000,3000*0.08,3500*0.08)</f>
        <v>240</v>
      </c>
      <c r="J15" s="6">
        <f>IF($D$2&gt;3000,3000*0.08,3500*0.08)</f>
        <v>240</v>
      </c>
      <c r="K15" s="6">
        <f>IF($D$2&gt;3000,3000*0.08,3500*0.08)</f>
        <v>240</v>
      </c>
      <c r="L15" s="7">
        <f>H15-I15-J15-K15</f>
        <v>4557</v>
      </c>
    </row>
    <row r="16" spans="1:12" ht="17.25" x14ac:dyDescent="0.15">
      <c r="A16" s="3" t="s">
        <v>91</v>
      </c>
      <c r="B16" s="4" t="s">
        <v>21</v>
      </c>
      <c r="C16" s="5">
        <v>40283</v>
      </c>
      <c r="D16" s="6">
        <v>3300</v>
      </c>
      <c r="E16" s="6">
        <v>900</v>
      </c>
      <c r="F16" s="6">
        <v>552</v>
      </c>
      <c r="G16" s="6">
        <v>857</v>
      </c>
      <c r="H16" s="6">
        <f>D16+E16+F16-G16</f>
        <v>3895</v>
      </c>
      <c r="I16" s="6">
        <f>IF($D$2&gt;3000,3000*0.08,3500*0.08)</f>
        <v>240</v>
      </c>
      <c r="J16" s="6">
        <f>IF($D$2&gt;3000,3000*0.08,3500*0.08)</f>
        <v>240</v>
      </c>
      <c r="K16" s="6">
        <f>IF($D$2&gt;3000,3000*0.08,3500*0.08)</f>
        <v>240</v>
      </c>
      <c r="L16" s="7">
        <f>H16-I16-J16-K16</f>
        <v>3175</v>
      </c>
    </row>
    <row r="17" spans="1:12" ht="17.25" x14ac:dyDescent="0.15">
      <c r="A17" s="3" t="s">
        <v>91</v>
      </c>
      <c r="B17" s="4" t="s">
        <v>22</v>
      </c>
      <c r="C17" s="5">
        <v>40336</v>
      </c>
      <c r="D17" s="6">
        <v>3900</v>
      </c>
      <c r="E17" s="6">
        <v>800</v>
      </c>
      <c r="F17" s="6">
        <v>820</v>
      </c>
      <c r="G17" s="6">
        <v>609</v>
      </c>
      <c r="H17" s="6">
        <f>D17+E17+F17-G17</f>
        <v>4911</v>
      </c>
      <c r="I17" s="6">
        <f>IF($D$2&gt;3000,3000*0.08,3500*0.08)</f>
        <v>240</v>
      </c>
      <c r="J17" s="6">
        <f>IF($D$2&gt;3000,3000*0.08,3500*0.08)</f>
        <v>240</v>
      </c>
      <c r="K17" s="6">
        <f>IF($D$2&gt;3000,3000*0.08,3500*0.08)</f>
        <v>240</v>
      </c>
      <c r="L17" s="7">
        <f>H17-I17-J17-K17</f>
        <v>4191</v>
      </c>
    </row>
    <row r="18" spans="1:12" ht="17.25" customHeight="1" x14ac:dyDescent="0.15">
      <c r="A18" s="3" t="s">
        <v>91</v>
      </c>
      <c r="B18" s="4" t="s">
        <v>59</v>
      </c>
      <c r="C18" s="5">
        <v>40696</v>
      </c>
      <c r="D18" s="6">
        <v>3300</v>
      </c>
      <c r="E18" s="6">
        <v>600</v>
      </c>
      <c r="F18" s="6">
        <v>707</v>
      </c>
      <c r="G18" s="6">
        <v>640</v>
      </c>
      <c r="H18" s="6">
        <f>D18+E18+F18-G18</f>
        <v>3967</v>
      </c>
      <c r="I18" s="6">
        <f>IF($D$2&gt;3000,3000*0.08,3500*0.08)</f>
        <v>240</v>
      </c>
      <c r="J18" s="6">
        <f>IF($D$2&gt;3000,3000*0.08,3500*0.08)</f>
        <v>240</v>
      </c>
      <c r="K18" s="6">
        <f>IF($D$2&gt;3000,3000*0.08,3500*0.08)</f>
        <v>240</v>
      </c>
      <c r="L18" s="7">
        <f>H18-I18-J18-K18</f>
        <v>3247</v>
      </c>
    </row>
    <row r="19" spans="1:12" ht="17.25" x14ac:dyDescent="0.15">
      <c r="A19" s="3" t="s">
        <v>91</v>
      </c>
      <c r="B19" s="4" t="s">
        <v>60</v>
      </c>
      <c r="C19" s="5">
        <v>40705</v>
      </c>
      <c r="D19" s="6">
        <v>4000</v>
      </c>
      <c r="E19" s="6">
        <v>700</v>
      </c>
      <c r="F19" s="6">
        <v>949</v>
      </c>
      <c r="G19" s="6">
        <v>584</v>
      </c>
      <c r="H19" s="6">
        <f>D19+E19+F19-G19</f>
        <v>5065</v>
      </c>
      <c r="I19" s="6">
        <f>IF($D$2&gt;3000,3000*0.08,3500*0.08)</f>
        <v>240</v>
      </c>
      <c r="J19" s="6">
        <f>IF($D$2&gt;3000,3000*0.08,3500*0.08)</f>
        <v>240</v>
      </c>
      <c r="K19" s="6">
        <f>IF($D$2&gt;3000,3000*0.08,3500*0.08)</f>
        <v>240</v>
      </c>
      <c r="L19" s="7">
        <f>H19-I19-J19-K19</f>
        <v>4345</v>
      </c>
    </row>
    <row r="20" spans="1:12" ht="17.25" x14ac:dyDescent="0.15">
      <c r="A20" s="3" t="s">
        <v>91</v>
      </c>
      <c r="B20" s="4" t="s">
        <v>23</v>
      </c>
      <c r="C20" s="5">
        <v>40844</v>
      </c>
      <c r="D20" s="6">
        <v>3700</v>
      </c>
      <c r="E20" s="6">
        <v>500</v>
      </c>
      <c r="F20" s="6">
        <v>711</v>
      </c>
      <c r="G20" s="6">
        <v>839</v>
      </c>
      <c r="H20" s="6">
        <f>D20+E20+F20-G20</f>
        <v>4072</v>
      </c>
      <c r="I20" s="6">
        <f>IF($D$2&gt;3000,3000*0.08,3500*0.08)</f>
        <v>240</v>
      </c>
      <c r="J20" s="6">
        <f>IF($D$2&gt;3000,3000*0.08,3500*0.08)</f>
        <v>240</v>
      </c>
      <c r="K20" s="6">
        <f>IF($D$2&gt;3000,3000*0.08,3500*0.08)</f>
        <v>240</v>
      </c>
      <c r="L20" s="7">
        <f>H20-I20-J20-K20</f>
        <v>3352</v>
      </c>
    </row>
    <row r="21" spans="1:12" ht="17.25" x14ac:dyDescent="0.15">
      <c r="A21" s="3" t="s">
        <v>91</v>
      </c>
      <c r="B21" s="4" t="s">
        <v>61</v>
      </c>
      <c r="C21" s="5">
        <v>40888</v>
      </c>
      <c r="D21" s="6">
        <v>3100</v>
      </c>
      <c r="E21" s="6">
        <v>600</v>
      </c>
      <c r="F21" s="6">
        <v>512</v>
      </c>
      <c r="G21" s="6">
        <v>776</v>
      </c>
      <c r="H21" s="6">
        <f>D21+E21+F21-G21</f>
        <v>3436</v>
      </c>
      <c r="I21" s="6">
        <f>IF($D$2&gt;3000,3000*0.08,3500*0.08)</f>
        <v>240</v>
      </c>
      <c r="J21" s="6">
        <f>IF($D$2&gt;3000,3000*0.08,3500*0.08)</f>
        <v>240</v>
      </c>
      <c r="K21" s="6">
        <f>IF($D$2&gt;3000,3000*0.08,3500*0.08)</f>
        <v>240</v>
      </c>
      <c r="L21" s="7">
        <f>H21-I21-J21-K21</f>
        <v>2716</v>
      </c>
    </row>
    <row r="22" spans="1:12" ht="17.25" x14ac:dyDescent="0.15">
      <c r="A22" s="3" t="s">
        <v>91</v>
      </c>
      <c r="B22" s="4" t="s">
        <v>62</v>
      </c>
      <c r="C22" s="5">
        <v>41202</v>
      </c>
      <c r="D22" s="6">
        <v>3500</v>
      </c>
      <c r="E22" s="6">
        <v>600</v>
      </c>
      <c r="F22" s="6">
        <v>995</v>
      </c>
      <c r="G22" s="6">
        <v>765</v>
      </c>
      <c r="H22" s="6">
        <f>D22+E22+F22-G22</f>
        <v>4330</v>
      </c>
      <c r="I22" s="6">
        <f>IF($D$2&gt;3000,3000*0.08,3500*0.08)</f>
        <v>240</v>
      </c>
      <c r="J22" s="6">
        <f>IF($D$2&gt;3000,3000*0.08,3500*0.08)</f>
        <v>240</v>
      </c>
      <c r="K22" s="6">
        <f>IF($D$2&gt;3000,3000*0.08,3500*0.08)</f>
        <v>240</v>
      </c>
      <c r="L22" s="7">
        <f>H22-I22-J22-K22</f>
        <v>3610</v>
      </c>
    </row>
    <row r="23" spans="1:12" ht="17.25" x14ac:dyDescent="0.15">
      <c r="A23" s="3" t="s">
        <v>91</v>
      </c>
      <c r="B23" s="4" t="s">
        <v>63</v>
      </c>
      <c r="C23" s="5">
        <v>41235</v>
      </c>
      <c r="D23" s="6">
        <v>3700</v>
      </c>
      <c r="E23" s="6">
        <v>1000</v>
      </c>
      <c r="F23" s="6">
        <v>736</v>
      </c>
      <c r="G23" s="6">
        <v>793</v>
      </c>
      <c r="H23" s="6">
        <f>D23+E23+F23-G23</f>
        <v>4643</v>
      </c>
      <c r="I23" s="6">
        <f>IF($D$2&gt;3000,3000*0.08,3500*0.08)</f>
        <v>240</v>
      </c>
      <c r="J23" s="6">
        <f>IF($D$2&gt;3000,3000*0.08,3500*0.08)</f>
        <v>240</v>
      </c>
      <c r="K23" s="6">
        <f>IF($D$2&gt;3000,3000*0.08,3500*0.08)</f>
        <v>240</v>
      </c>
      <c r="L23" s="7">
        <f>H23-I23-J23-K23</f>
        <v>3923</v>
      </c>
    </row>
    <row r="24" spans="1:12" ht="17.25" x14ac:dyDescent="0.15">
      <c r="A24" s="3" t="s">
        <v>11</v>
      </c>
      <c r="B24" s="4" t="s">
        <v>10</v>
      </c>
      <c r="C24" s="5">
        <v>38492</v>
      </c>
      <c r="D24" s="6">
        <v>4700</v>
      </c>
      <c r="E24" s="6">
        <v>1000</v>
      </c>
      <c r="F24" s="6">
        <v>696</v>
      </c>
      <c r="G24" s="6">
        <v>696</v>
      </c>
      <c r="H24" s="6">
        <f>D24+E24+F24-G24</f>
        <v>5700</v>
      </c>
      <c r="I24" s="6">
        <f>IF($D$2&gt;3000,3000*0.08,3500*0.08)</f>
        <v>240</v>
      </c>
      <c r="J24" s="6">
        <f>IF($D$2&gt;3000,3000*0.08,3500*0.08)</f>
        <v>240</v>
      </c>
      <c r="K24" s="6">
        <f>IF($D$2&gt;3000,3000*0.08,3500*0.08)</f>
        <v>240</v>
      </c>
      <c r="L24" s="7">
        <f>H24-I24-J24-K24</f>
        <v>4980</v>
      </c>
    </row>
    <row r="25" spans="1:12" ht="17.25" x14ac:dyDescent="0.15">
      <c r="A25" s="3" t="s">
        <v>11</v>
      </c>
      <c r="B25" s="4" t="s">
        <v>12</v>
      </c>
      <c r="C25" s="5">
        <v>38911</v>
      </c>
      <c r="D25" s="6">
        <v>4000</v>
      </c>
      <c r="E25" s="6">
        <v>900</v>
      </c>
      <c r="F25" s="6">
        <v>934</v>
      </c>
      <c r="G25" s="6">
        <v>872</v>
      </c>
      <c r="H25" s="6">
        <f>D25+E25+F25-G25</f>
        <v>4962</v>
      </c>
      <c r="I25" s="6">
        <f>IF($D$2&gt;3000,3000*0.08,3500*0.08)</f>
        <v>240</v>
      </c>
      <c r="J25" s="6">
        <f>IF($D$2&gt;3000,3000*0.08,3500*0.08)</f>
        <v>240</v>
      </c>
      <c r="K25" s="6">
        <f>IF($D$2&gt;3000,3000*0.08,3500*0.08)</f>
        <v>240</v>
      </c>
      <c r="L25" s="7">
        <f>H25-I25-J25-K25</f>
        <v>4242</v>
      </c>
    </row>
    <row r="26" spans="1:12" ht="17.25" x14ac:dyDescent="0.15">
      <c r="A26" s="3" t="s">
        <v>11</v>
      </c>
      <c r="B26" s="4" t="s">
        <v>13</v>
      </c>
      <c r="C26" s="5">
        <v>38992</v>
      </c>
      <c r="D26" s="6">
        <v>3700</v>
      </c>
      <c r="E26" s="6">
        <v>900</v>
      </c>
      <c r="F26" s="6">
        <v>783</v>
      </c>
      <c r="G26" s="6">
        <v>892</v>
      </c>
      <c r="H26" s="6">
        <f>D26+E26+F26-G26</f>
        <v>4491</v>
      </c>
      <c r="I26" s="6">
        <f>IF($D$2&gt;3000,3000*0.08,3500*0.08)</f>
        <v>240</v>
      </c>
      <c r="J26" s="6">
        <f>IF($D$2&gt;3000,3000*0.08,3500*0.08)</f>
        <v>240</v>
      </c>
      <c r="K26" s="6">
        <f>IF($D$2&gt;3000,3000*0.08,3500*0.08)</f>
        <v>240</v>
      </c>
      <c r="L26" s="7">
        <f>H26-I26-J26-K26</f>
        <v>3771</v>
      </c>
    </row>
    <row r="27" spans="1:12" ht="17.25" x14ac:dyDescent="0.15">
      <c r="A27" s="3" t="s">
        <v>11</v>
      </c>
      <c r="B27" s="4" t="s">
        <v>14</v>
      </c>
      <c r="C27" s="5">
        <v>39055</v>
      </c>
      <c r="D27" s="6">
        <v>3900</v>
      </c>
      <c r="E27" s="6">
        <v>800</v>
      </c>
      <c r="F27" s="6">
        <v>721</v>
      </c>
      <c r="G27" s="6">
        <v>913</v>
      </c>
      <c r="H27" s="6">
        <f>D27+E27+F27-G27</f>
        <v>4508</v>
      </c>
      <c r="I27" s="6">
        <f>IF($D$2&gt;3000,3000*0.08,3500*0.08)</f>
        <v>240</v>
      </c>
      <c r="J27" s="6">
        <f>IF($D$2&gt;3000,3000*0.08,3500*0.08)</f>
        <v>240</v>
      </c>
      <c r="K27" s="6">
        <f>IF($D$2&gt;3000,3000*0.08,3500*0.08)</f>
        <v>240</v>
      </c>
      <c r="L27" s="7">
        <f>H27-I27-J27-K27</f>
        <v>3788</v>
      </c>
    </row>
    <row r="28" spans="1:12" ht="17.25" x14ac:dyDescent="0.15">
      <c r="A28" s="3" t="s">
        <v>11</v>
      </c>
      <c r="B28" s="4" t="s">
        <v>15</v>
      </c>
      <c r="C28" s="5">
        <v>39123</v>
      </c>
      <c r="D28" s="6">
        <v>3000</v>
      </c>
      <c r="E28" s="6">
        <v>600</v>
      </c>
      <c r="F28" s="6">
        <v>944</v>
      </c>
      <c r="G28" s="6">
        <v>725</v>
      </c>
      <c r="H28" s="6">
        <f>D28+E28+F28-G28</f>
        <v>3819</v>
      </c>
      <c r="I28" s="6">
        <f>IF($D$2&gt;3000,3000*0.08,3500*0.08)</f>
        <v>240</v>
      </c>
      <c r="J28" s="6">
        <f>IF($D$2&gt;3000,3000*0.08,3500*0.08)</f>
        <v>240</v>
      </c>
      <c r="K28" s="6">
        <f>IF($D$2&gt;3000,3000*0.08,3500*0.08)</f>
        <v>240</v>
      </c>
      <c r="L28" s="7">
        <f>H28-I28-J28-K28</f>
        <v>3099</v>
      </c>
    </row>
    <row r="29" spans="1:12" ht="17.25" x14ac:dyDescent="0.15">
      <c r="A29" s="3" t="s">
        <v>25</v>
      </c>
      <c r="B29" s="4" t="s">
        <v>26</v>
      </c>
      <c r="C29" s="5">
        <v>39066</v>
      </c>
      <c r="D29" s="6">
        <v>4900</v>
      </c>
      <c r="E29" s="6">
        <v>600</v>
      </c>
      <c r="F29" s="6">
        <v>607</v>
      </c>
      <c r="G29" s="6">
        <v>985</v>
      </c>
      <c r="H29" s="6">
        <f>D29+E29+F29-G29</f>
        <v>5122</v>
      </c>
      <c r="I29" s="6">
        <f>IF($D$2&gt;3000,3000*0.08,3500*0.08)</f>
        <v>240</v>
      </c>
      <c r="J29" s="6">
        <f>IF($D$2&gt;3000,3000*0.08,3500*0.08)</f>
        <v>240</v>
      </c>
      <c r="K29" s="6">
        <f>IF($D$2&gt;3000,3000*0.08,3500*0.08)</f>
        <v>240</v>
      </c>
      <c r="L29" s="7">
        <f>H29-I29-J29-K29</f>
        <v>4402</v>
      </c>
    </row>
    <row r="30" spans="1:12" ht="17.25" customHeight="1" x14ac:dyDescent="0.15">
      <c r="A30" s="3" t="s">
        <v>25</v>
      </c>
      <c r="B30" s="4" t="s">
        <v>27</v>
      </c>
      <c r="C30" s="5">
        <v>39162</v>
      </c>
      <c r="D30" s="6">
        <v>4100</v>
      </c>
      <c r="E30" s="6">
        <v>700</v>
      </c>
      <c r="F30" s="6">
        <v>766</v>
      </c>
      <c r="G30" s="6">
        <v>896</v>
      </c>
      <c r="H30" s="6">
        <f>D30+E30+F30-G30</f>
        <v>4670</v>
      </c>
      <c r="I30" s="6">
        <f>IF($D$2&gt;3000,3000*0.08,3500*0.08)</f>
        <v>240</v>
      </c>
      <c r="J30" s="6">
        <f>IF($D$2&gt;3000,3000*0.08,3500*0.08)</f>
        <v>240</v>
      </c>
      <c r="K30" s="6">
        <f>IF($D$2&gt;3000,3000*0.08,3500*0.08)</f>
        <v>240</v>
      </c>
      <c r="L30" s="7">
        <f>H30-I30-J30-K30</f>
        <v>3950</v>
      </c>
    </row>
    <row r="31" spans="1:12" ht="17.25" x14ac:dyDescent="0.15">
      <c r="A31" s="3" t="s">
        <v>25</v>
      </c>
      <c r="B31" s="4" t="s">
        <v>29</v>
      </c>
      <c r="C31" s="5">
        <v>39459</v>
      </c>
      <c r="D31" s="6">
        <v>3100</v>
      </c>
      <c r="E31" s="6">
        <v>600</v>
      </c>
      <c r="F31" s="6">
        <v>665</v>
      </c>
      <c r="G31" s="6">
        <v>865</v>
      </c>
      <c r="H31" s="6">
        <f>D31+E31+F31-G31</f>
        <v>3500</v>
      </c>
      <c r="I31" s="6">
        <f>IF($D$2&gt;3000,3000*0.08,3500*0.08)</f>
        <v>240</v>
      </c>
      <c r="J31" s="6">
        <f>IF($D$2&gt;3000,3000*0.08,3500*0.08)</f>
        <v>240</v>
      </c>
      <c r="K31" s="6">
        <f>IF($D$2&gt;3000,3000*0.08,3500*0.08)</f>
        <v>240</v>
      </c>
      <c r="L31" s="7">
        <f>H31-I31-J31-K31</f>
        <v>2780</v>
      </c>
    </row>
    <row r="32" spans="1:12" ht="17.25" x14ac:dyDescent="0.15">
      <c r="A32" s="3" t="s">
        <v>25</v>
      </c>
      <c r="B32" s="4" t="s">
        <v>30</v>
      </c>
      <c r="C32" s="5">
        <v>39547</v>
      </c>
      <c r="D32" s="6">
        <v>4500</v>
      </c>
      <c r="E32" s="6">
        <v>500</v>
      </c>
      <c r="F32" s="6">
        <v>528</v>
      </c>
      <c r="G32" s="6">
        <v>865</v>
      </c>
      <c r="H32" s="6">
        <f>D32+E32+F32-G32</f>
        <v>4663</v>
      </c>
      <c r="I32" s="6">
        <f>IF($D$2&gt;3000,3000*0.08,3500*0.08)</f>
        <v>240</v>
      </c>
      <c r="J32" s="6">
        <f>IF($D$2&gt;3000,3000*0.08,3500*0.08)</f>
        <v>240</v>
      </c>
      <c r="K32" s="6">
        <f>IF($D$2&gt;3000,3000*0.08,3500*0.08)</f>
        <v>240</v>
      </c>
      <c r="L32" s="7">
        <f>H32-I32-J32-K32</f>
        <v>3943</v>
      </c>
    </row>
    <row r="33" spans="1:12" ht="17.25" x14ac:dyDescent="0.15">
      <c r="A33" s="3" t="s">
        <v>25</v>
      </c>
      <c r="B33" s="4" t="s">
        <v>31</v>
      </c>
      <c r="C33" s="5">
        <v>39906</v>
      </c>
      <c r="D33" s="6">
        <v>3500</v>
      </c>
      <c r="E33" s="6">
        <v>900</v>
      </c>
      <c r="F33" s="6">
        <v>659</v>
      </c>
      <c r="G33" s="6">
        <v>563</v>
      </c>
      <c r="H33" s="6">
        <f>D33+E33+F33-G33</f>
        <v>4496</v>
      </c>
      <c r="I33" s="6">
        <f>IF($D$2&gt;3000,3000*0.08,3500*0.08)</f>
        <v>240</v>
      </c>
      <c r="J33" s="6">
        <f>IF($D$2&gt;3000,3000*0.08,3500*0.08)</f>
        <v>240</v>
      </c>
      <c r="K33" s="6">
        <f>IF($D$2&gt;3000,3000*0.08,3500*0.08)</f>
        <v>240</v>
      </c>
      <c r="L33" s="7">
        <f>H33-I33-J33-K33</f>
        <v>3776</v>
      </c>
    </row>
    <row r="34" spans="1:12" ht="17.25" x14ac:dyDescent="0.15">
      <c r="A34" s="3" t="s">
        <v>25</v>
      </c>
      <c r="B34" s="4" t="s">
        <v>32</v>
      </c>
      <c r="C34" s="5">
        <v>39951</v>
      </c>
      <c r="D34" s="6">
        <v>4700</v>
      </c>
      <c r="E34" s="6">
        <v>1000</v>
      </c>
      <c r="F34" s="6">
        <v>510</v>
      </c>
      <c r="G34" s="6">
        <v>921</v>
      </c>
      <c r="H34" s="6">
        <f>D34+E34+F34-G34</f>
        <v>5289</v>
      </c>
      <c r="I34" s="6">
        <f>IF($D$2&gt;3000,3000*0.08,3500*0.08)</f>
        <v>240</v>
      </c>
      <c r="J34" s="6">
        <f>IF($D$2&gt;3000,3000*0.08,3500*0.08)</f>
        <v>240</v>
      </c>
      <c r="K34" s="6">
        <f>IF($D$2&gt;3000,3000*0.08,3500*0.08)</f>
        <v>240</v>
      </c>
      <c r="L34" s="7">
        <f>H34-I34-J34-K34</f>
        <v>4569</v>
      </c>
    </row>
    <row r="35" spans="1:12" ht="17.25" x14ac:dyDescent="0.15">
      <c r="A35" s="3" t="s">
        <v>25</v>
      </c>
      <c r="B35" s="4" t="s">
        <v>33</v>
      </c>
      <c r="C35" s="5">
        <v>39955</v>
      </c>
      <c r="D35" s="6">
        <v>3800</v>
      </c>
      <c r="E35" s="6">
        <v>800</v>
      </c>
      <c r="F35" s="6">
        <v>858</v>
      </c>
      <c r="G35" s="6">
        <v>671</v>
      </c>
      <c r="H35" s="6">
        <f>D35+E35+F35-G35</f>
        <v>4787</v>
      </c>
      <c r="I35" s="6">
        <f>IF($D$2&gt;3000,3000*0.08,3500*0.08)</f>
        <v>240</v>
      </c>
      <c r="J35" s="6">
        <f>IF($D$2&gt;3000,3000*0.08,3500*0.08)</f>
        <v>240</v>
      </c>
      <c r="K35" s="6">
        <f>IF($D$2&gt;3000,3000*0.08,3500*0.08)</f>
        <v>240</v>
      </c>
      <c r="L35" s="7">
        <f>H35-I35-J35-K35</f>
        <v>4067</v>
      </c>
    </row>
    <row r="36" spans="1:12" ht="17.25" x14ac:dyDescent="0.15">
      <c r="A36" s="3" t="s">
        <v>25</v>
      </c>
      <c r="B36" s="4" t="s">
        <v>34</v>
      </c>
      <c r="C36" s="5">
        <v>40965</v>
      </c>
      <c r="D36" s="6">
        <v>3200</v>
      </c>
      <c r="E36" s="6">
        <v>1000</v>
      </c>
      <c r="F36" s="6">
        <v>961</v>
      </c>
      <c r="G36" s="6">
        <v>704</v>
      </c>
      <c r="H36" s="6">
        <f>D36+E36+F36-G36</f>
        <v>4457</v>
      </c>
      <c r="I36" s="6">
        <f>IF($D$2&gt;3000,3000*0.08,3500*0.08)</f>
        <v>240</v>
      </c>
      <c r="J36" s="6">
        <f>IF($D$2&gt;3000,3000*0.08,3500*0.08)</f>
        <v>240</v>
      </c>
      <c r="K36" s="6">
        <f>IF($D$2&gt;3000,3000*0.08,3500*0.08)</f>
        <v>240</v>
      </c>
      <c r="L36" s="7">
        <f>H36-I36-J36-K36</f>
        <v>3737</v>
      </c>
    </row>
    <row r="37" spans="1:12" ht="17.25" x14ac:dyDescent="0.15">
      <c r="A37" s="3" t="s">
        <v>25</v>
      </c>
      <c r="B37" s="4" t="s">
        <v>35</v>
      </c>
      <c r="C37" s="5">
        <v>41103</v>
      </c>
      <c r="D37" s="6">
        <v>3900</v>
      </c>
      <c r="E37" s="6">
        <v>800</v>
      </c>
      <c r="F37" s="6">
        <v>800</v>
      </c>
      <c r="G37" s="6">
        <v>550</v>
      </c>
      <c r="H37" s="6">
        <f>D37+E37+F37-G37</f>
        <v>4950</v>
      </c>
      <c r="I37" s="6">
        <f>IF($D$2&gt;3000,3000*0.08,3500*0.08)</f>
        <v>240</v>
      </c>
      <c r="J37" s="6">
        <f>IF($D$2&gt;3000,3000*0.08,3500*0.08)</f>
        <v>240</v>
      </c>
      <c r="K37" s="6">
        <f>IF($D$2&gt;3000,3000*0.08,3500*0.08)</f>
        <v>240</v>
      </c>
      <c r="L37" s="7">
        <f>H37-I37-J37-K37</f>
        <v>4230</v>
      </c>
    </row>
    <row r="38" spans="1:12" ht="17.25" x14ac:dyDescent="0.15">
      <c r="A38" s="3" t="s">
        <v>38</v>
      </c>
      <c r="B38" s="4" t="s">
        <v>37</v>
      </c>
      <c r="C38" s="5">
        <v>38459</v>
      </c>
      <c r="D38" s="6">
        <v>3300</v>
      </c>
      <c r="E38" s="6">
        <v>700</v>
      </c>
      <c r="F38" s="6">
        <v>859</v>
      </c>
      <c r="G38" s="6">
        <v>648</v>
      </c>
      <c r="H38" s="6">
        <f>D38+E38+F38-G38</f>
        <v>4211</v>
      </c>
      <c r="I38" s="6">
        <f>IF($D$2&gt;3000,3000*0.08,3500*0.08)</f>
        <v>240</v>
      </c>
      <c r="J38" s="6">
        <f>IF($D$2&gt;3000,3000*0.08,3500*0.08)</f>
        <v>240</v>
      </c>
      <c r="K38" s="6">
        <f>IF($D$2&gt;3000,3000*0.08,3500*0.08)</f>
        <v>240</v>
      </c>
      <c r="L38" s="7">
        <f>H38-I38-J38-K38</f>
        <v>3491</v>
      </c>
    </row>
    <row r="39" spans="1:12" ht="17.25" x14ac:dyDescent="0.15">
      <c r="A39" s="3" t="s">
        <v>38</v>
      </c>
      <c r="B39" s="4" t="s">
        <v>39</v>
      </c>
      <c r="C39" s="5">
        <v>38512</v>
      </c>
      <c r="D39" s="6">
        <v>3500</v>
      </c>
      <c r="E39" s="6">
        <v>500</v>
      </c>
      <c r="F39" s="6">
        <v>774</v>
      </c>
      <c r="G39" s="6">
        <v>529</v>
      </c>
      <c r="H39" s="6">
        <f>D39+E39+F39-G39</f>
        <v>4245</v>
      </c>
      <c r="I39" s="6">
        <f>IF($D$2&gt;3000,3000*0.08,3500*0.08)</f>
        <v>240</v>
      </c>
      <c r="J39" s="6">
        <f>IF($D$2&gt;3000,3000*0.08,3500*0.08)</f>
        <v>240</v>
      </c>
      <c r="K39" s="6">
        <f>IF($D$2&gt;3000,3000*0.08,3500*0.08)</f>
        <v>240</v>
      </c>
      <c r="L39" s="7">
        <f>H39-I39-J39-K39</f>
        <v>3525</v>
      </c>
    </row>
    <row r="40" spans="1:12" ht="17.25" x14ac:dyDescent="0.15">
      <c r="A40" s="3" t="s">
        <v>38</v>
      </c>
      <c r="B40" s="4" t="s">
        <v>40</v>
      </c>
      <c r="C40" s="5">
        <v>38702</v>
      </c>
      <c r="D40" s="6">
        <v>4500</v>
      </c>
      <c r="E40" s="6">
        <v>1000</v>
      </c>
      <c r="F40" s="6">
        <v>560</v>
      </c>
      <c r="G40" s="6">
        <v>791</v>
      </c>
      <c r="H40" s="6">
        <f>D40+E40+F40-G40</f>
        <v>5269</v>
      </c>
      <c r="I40" s="6">
        <f>IF($D$2&gt;3000,3000*0.08,3500*0.08)</f>
        <v>240</v>
      </c>
      <c r="J40" s="6">
        <f>IF($D$2&gt;3000,3000*0.08,3500*0.08)</f>
        <v>240</v>
      </c>
      <c r="K40" s="6">
        <f>IF($D$2&gt;3000,3000*0.08,3500*0.08)</f>
        <v>240</v>
      </c>
      <c r="L40" s="7">
        <f>H40-I40-J40-K40</f>
        <v>4549</v>
      </c>
    </row>
    <row r="41" spans="1:12" ht="17.25" x14ac:dyDescent="0.15">
      <c r="A41" s="3" t="s">
        <v>38</v>
      </c>
      <c r="B41" s="4" t="s">
        <v>41</v>
      </c>
      <c r="C41" s="5">
        <v>38842</v>
      </c>
      <c r="D41" s="6">
        <v>4100</v>
      </c>
      <c r="E41" s="6">
        <v>500</v>
      </c>
      <c r="F41" s="6">
        <v>994</v>
      </c>
      <c r="G41" s="6">
        <v>921</v>
      </c>
      <c r="H41" s="6">
        <f>D41+E41+F41-G41</f>
        <v>4673</v>
      </c>
      <c r="I41" s="6">
        <f>IF($D$2&gt;3000,3000*0.08,3500*0.08)</f>
        <v>240</v>
      </c>
      <c r="J41" s="6">
        <f>IF($D$2&gt;3000,3000*0.08,3500*0.08)</f>
        <v>240</v>
      </c>
      <c r="K41" s="6">
        <f>IF($D$2&gt;3000,3000*0.08,3500*0.08)</f>
        <v>240</v>
      </c>
      <c r="L41" s="7">
        <f>H41-I41-J41-K41</f>
        <v>3953</v>
      </c>
    </row>
    <row r="42" spans="1:12" ht="17.25" x14ac:dyDescent="0.15">
      <c r="A42" s="3" t="s">
        <v>38</v>
      </c>
      <c r="B42" s="4" t="s">
        <v>42</v>
      </c>
      <c r="C42" s="5">
        <v>39090</v>
      </c>
      <c r="D42" s="6">
        <v>3300</v>
      </c>
      <c r="E42" s="6">
        <v>900</v>
      </c>
      <c r="F42" s="6">
        <v>519</v>
      </c>
      <c r="G42" s="6">
        <v>806</v>
      </c>
      <c r="H42" s="6">
        <f>D42+E42+F42-G42</f>
        <v>3913</v>
      </c>
      <c r="I42" s="6">
        <f>IF($D$2&gt;3000,3000*0.08,3500*0.08)</f>
        <v>240</v>
      </c>
      <c r="J42" s="6">
        <f>IF($D$2&gt;3000,3000*0.08,3500*0.08)</f>
        <v>240</v>
      </c>
      <c r="K42" s="6">
        <f>IF($D$2&gt;3000,3000*0.08,3500*0.08)</f>
        <v>240</v>
      </c>
      <c r="L42" s="7">
        <f>H42-I42-J42-K42</f>
        <v>3193</v>
      </c>
    </row>
    <row r="43" spans="1:12" ht="17.25" customHeight="1" x14ac:dyDescent="0.15">
      <c r="A43" s="3" t="s">
        <v>38</v>
      </c>
      <c r="B43" s="4" t="s">
        <v>44</v>
      </c>
      <c r="C43" s="5">
        <v>39339</v>
      </c>
      <c r="D43" s="6">
        <v>3900</v>
      </c>
      <c r="E43" s="6">
        <v>800</v>
      </c>
      <c r="F43" s="6">
        <v>583</v>
      </c>
      <c r="G43" s="6">
        <v>936</v>
      </c>
      <c r="H43" s="6">
        <f>D43+E43+F43-G43</f>
        <v>4347</v>
      </c>
      <c r="I43" s="6">
        <f>IF($D$2&gt;3000,3000*0.08,3500*0.08)</f>
        <v>240</v>
      </c>
      <c r="J43" s="6">
        <f>IF($D$2&gt;3000,3000*0.08,3500*0.08)</f>
        <v>240</v>
      </c>
      <c r="K43" s="6">
        <f>IF($D$2&gt;3000,3000*0.08,3500*0.08)</f>
        <v>240</v>
      </c>
      <c r="L43" s="7">
        <f>H43-I43-J43-K43</f>
        <v>3627</v>
      </c>
    </row>
    <row r="44" spans="1:12" ht="17.25" x14ac:dyDescent="0.15">
      <c r="A44" s="3" t="s">
        <v>38</v>
      </c>
      <c r="B44" s="4" t="s">
        <v>45</v>
      </c>
      <c r="C44" s="5">
        <v>39435</v>
      </c>
      <c r="D44" s="6">
        <v>4000</v>
      </c>
      <c r="E44" s="6">
        <v>900</v>
      </c>
      <c r="F44" s="6">
        <v>642</v>
      </c>
      <c r="G44" s="6">
        <v>519</v>
      </c>
      <c r="H44" s="6">
        <f>D44+E44+F44-G44</f>
        <v>5023</v>
      </c>
      <c r="I44" s="6">
        <f>IF($D$2&gt;3000,3000*0.08,3500*0.08)</f>
        <v>240</v>
      </c>
      <c r="J44" s="6">
        <f>IF($D$2&gt;3000,3000*0.08,3500*0.08)</f>
        <v>240</v>
      </c>
      <c r="K44" s="6">
        <f>IF($D$2&gt;3000,3000*0.08,3500*0.08)</f>
        <v>240</v>
      </c>
      <c r="L44" s="7">
        <f>H44-I44-J44-K44</f>
        <v>4303</v>
      </c>
    </row>
    <row r="45" spans="1:12" ht="17.25" x14ac:dyDescent="0.15">
      <c r="A45" s="3" t="s">
        <v>38</v>
      </c>
      <c r="B45" s="4" t="s">
        <v>46</v>
      </c>
      <c r="C45" s="5">
        <v>39758</v>
      </c>
      <c r="D45" s="6">
        <v>3500</v>
      </c>
      <c r="E45" s="6">
        <v>1000</v>
      </c>
      <c r="F45" s="6">
        <v>648</v>
      </c>
      <c r="G45" s="6">
        <v>578</v>
      </c>
      <c r="H45" s="6">
        <f>D45+E45+F45-G45</f>
        <v>4570</v>
      </c>
      <c r="I45" s="6">
        <f>IF($D$2&gt;3000,3000*0.08,3500*0.08)</f>
        <v>240</v>
      </c>
      <c r="J45" s="6">
        <f>IF($D$2&gt;3000,3000*0.08,3500*0.08)</f>
        <v>240</v>
      </c>
      <c r="K45" s="6">
        <f>IF($D$2&gt;3000,3000*0.08,3500*0.08)</f>
        <v>240</v>
      </c>
      <c r="L45" s="7">
        <f>H45-I45-J45-K45</f>
        <v>3850</v>
      </c>
    </row>
    <row r="46" spans="1:12" ht="17.25" x14ac:dyDescent="0.15">
      <c r="A46" s="3" t="s">
        <v>38</v>
      </c>
      <c r="B46" s="4" t="s">
        <v>47</v>
      </c>
      <c r="C46" s="5">
        <v>39840</v>
      </c>
      <c r="D46" s="6">
        <v>4000</v>
      </c>
      <c r="E46" s="6">
        <v>900</v>
      </c>
      <c r="F46" s="6">
        <v>704</v>
      </c>
      <c r="G46" s="6">
        <v>602</v>
      </c>
      <c r="H46" s="6">
        <f>D46+E46+F46-G46</f>
        <v>5002</v>
      </c>
      <c r="I46" s="6">
        <f>IF($D$2&gt;3000,3000*0.08,3500*0.08)</f>
        <v>240</v>
      </c>
      <c r="J46" s="6">
        <f>IF($D$2&gt;3000,3000*0.08,3500*0.08)</f>
        <v>240</v>
      </c>
      <c r="K46" s="6">
        <f>IF($D$2&gt;3000,3000*0.08,3500*0.08)</f>
        <v>240</v>
      </c>
      <c r="L46" s="7">
        <f>H46-I46-J46-K46</f>
        <v>4282</v>
      </c>
    </row>
    <row r="47" spans="1:12" ht="17.25" customHeight="1" x14ac:dyDescent="0.15">
      <c r="A47" s="3" t="s">
        <v>38</v>
      </c>
      <c r="B47" s="4" t="s">
        <v>48</v>
      </c>
      <c r="C47" s="5">
        <v>40153</v>
      </c>
      <c r="D47" s="6">
        <v>3300</v>
      </c>
      <c r="E47" s="6">
        <v>500</v>
      </c>
      <c r="F47" s="6">
        <v>698</v>
      </c>
      <c r="G47" s="6">
        <v>795</v>
      </c>
      <c r="H47" s="6">
        <f>D47+E47+F47-G47</f>
        <v>3703</v>
      </c>
      <c r="I47" s="6">
        <f>IF($D$2&gt;3000,3000*0.08,3500*0.08)</f>
        <v>240</v>
      </c>
      <c r="J47" s="6">
        <f>IF($D$2&gt;3000,3000*0.08,3500*0.08)</f>
        <v>240</v>
      </c>
      <c r="K47" s="6">
        <f>IF($D$2&gt;3000,3000*0.08,3500*0.08)</f>
        <v>240</v>
      </c>
      <c r="L47" s="7">
        <f>H47-I47-J47-K47</f>
        <v>2983</v>
      </c>
    </row>
    <row r="48" spans="1:12" ht="17.25" x14ac:dyDescent="0.15">
      <c r="A48" s="3" t="s">
        <v>38</v>
      </c>
      <c r="B48" s="4" t="s">
        <v>49</v>
      </c>
      <c r="C48" s="5">
        <v>41105</v>
      </c>
      <c r="D48" s="6">
        <v>3100</v>
      </c>
      <c r="E48" s="6">
        <v>600</v>
      </c>
      <c r="F48" s="6">
        <v>575</v>
      </c>
      <c r="G48" s="6">
        <v>909</v>
      </c>
      <c r="H48" s="6">
        <f>D48+E48+F48-G48</f>
        <v>3366</v>
      </c>
      <c r="I48" s="6">
        <f>IF($D$2&gt;3000,3000*0.08,3500*0.08)</f>
        <v>240</v>
      </c>
      <c r="J48" s="6">
        <f>IF($D$2&gt;3000,3000*0.08,3500*0.08)</f>
        <v>240</v>
      </c>
      <c r="K48" s="6">
        <f>IF($D$2&gt;3000,3000*0.08,3500*0.08)</f>
        <v>240</v>
      </c>
      <c r="L48" s="7">
        <f>H48-I48-J48-K48</f>
        <v>2646</v>
      </c>
    </row>
    <row r="49" spans="1:12" ht="17.25" x14ac:dyDescent="0.15">
      <c r="A49" s="3" t="s">
        <v>94</v>
      </c>
      <c r="B49" s="4" t="s">
        <v>65</v>
      </c>
      <c r="C49" s="5">
        <v>38756</v>
      </c>
      <c r="D49" s="6">
        <v>3300</v>
      </c>
      <c r="E49" s="6">
        <v>800</v>
      </c>
      <c r="F49" s="6">
        <v>797</v>
      </c>
      <c r="G49" s="6">
        <v>761</v>
      </c>
      <c r="H49" s="6">
        <f>D49+E49+F49-G49</f>
        <v>4136</v>
      </c>
      <c r="I49" s="6">
        <f>IF($D$2&gt;3000,3000*0.08,3500*0.08)</f>
        <v>240</v>
      </c>
      <c r="J49" s="6">
        <f>IF($D$2&gt;3000,3000*0.08,3500*0.08)</f>
        <v>240</v>
      </c>
      <c r="K49" s="6">
        <f>IF($D$2&gt;3000,3000*0.08,3500*0.08)</f>
        <v>240</v>
      </c>
      <c r="L49" s="7">
        <f>H49-I49-J49-K49</f>
        <v>3416</v>
      </c>
    </row>
    <row r="50" spans="1:12" ht="17.25" x14ac:dyDescent="0.15">
      <c r="A50" s="3" t="s">
        <v>94</v>
      </c>
      <c r="B50" s="4" t="s">
        <v>66</v>
      </c>
      <c r="C50" s="5">
        <v>38788</v>
      </c>
      <c r="D50" s="6">
        <v>4800</v>
      </c>
      <c r="E50" s="6">
        <v>600</v>
      </c>
      <c r="F50" s="6">
        <v>801</v>
      </c>
      <c r="G50" s="6">
        <v>735</v>
      </c>
      <c r="H50" s="6">
        <f>D50+E50+F50-G50</f>
        <v>5466</v>
      </c>
      <c r="I50" s="6">
        <f>IF($D$2&gt;3000,3000*0.08,3500*0.08)</f>
        <v>240</v>
      </c>
      <c r="J50" s="6">
        <f>IF($D$2&gt;3000,3000*0.08,3500*0.08)</f>
        <v>240</v>
      </c>
      <c r="K50" s="6">
        <f>IF($D$2&gt;3000,3000*0.08,3500*0.08)</f>
        <v>240</v>
      </c>
      <c r="L50" s="7">
        <f>H50-I50-J50-K50</f>
        <v>4746</v>
      </c>
    </row>
    <row r="51" spans="1:12" ht="17.25" x14ac:dyDescent="0.15">
      <c r="A51" s="3" t="s">
        <v>94</v>
      </c>
      <c r="B51" s="4" t="s">
        <v>67</v>
      </c>
      <c r="C51" s="5">
        <v>39577</v>
      </c>
      <c r="D51" s="6">
        <v>3800</v>
      </c>
      <c r="E51" s="6">
        <v>700</v>
      </c>
      <c r="F51" s="6">
        <v>711</v>
      </c>
      <c r="G51" s="6">
        <v>738</v>
      </c>
      <c r="H51" s="6">
        <f>D51+E51+F51-G51</f>
        <v>4473</v>
      </c>
      <c r="I51" s="6">
        <f>IF($D$2&gt;3000,3000*0.08,3500*0.08)</f>
        <v>240</v>
      </c>
      <c r="J51" s="6">
        <f>IF($D$2&gt;3000,3000*0.08,3500*0.08)</f>
        <v>240</v>
      </c>
      <c r="K51" s="6">
        <f>IF($D$2&gt;3000,3000*0.08,3500*0.08)</f>
        <v>240</v>
      </c>
      <c r="L51" s="7">
        <f>H51-I51-J51-K51</f>
        <v>3753</v>
      </c>
    </row>
    <row r="52" spans="1:12" ht="17.25" x14ac:dyDescent="0.15">
      <c r="A52" s="3" t="s">
        <v>94</v>
      </c>
      <c r="B52" s="4" t="s">
        <v>68</v>
      </c>
      <c r="C52" s="5">
        <v>39715</v>
      </c>
      <c r="D52" s="6">
        <v>4700</v>
      </c>
      <c r="E52" s="6">
        <v>800</v>
      </c>
      <c r="F52" s="6">
        <v>650</v>
      </c>
      <c r="G52" s="6">
        <v>821</v>
      </c>
      <c r="H52" s="6">
        <f>D52+E52+F52-G52</f>
        <v>5329</v>
      </c>
      <c r="I52" s="6">
        <f>IF($D$2&gt;3000,3000*0.08,3500*0.08)</f>
        <v>240</v>
      </c>
      <c r="J52" s="6">
        <f>IF($D$2&gt;3000,3000*0.08,3500*0.08)</f>
        <v>240</v>
      </c>
      <c r="K52" s="6">
        <f>IF($D$2&gt;3000,3000*0.08,3500*0.08)</f>
        <v>240</v>
      </c>
      <c r="L52" s="7">
        <f>H52-I52-J52-K52</f>
        <v>4609</v>
      </c>
    </row>
    <row r="53" spans="1:12" ht="17.25" x14ac:dyDescent="0.15">
      <c r="A53" s="3" t="s">
        <v>94</v>
      </c>
      <c r="B53" s="4" t="s">
        <v>69</v>
      </c>
      <c r="C53" s="5">
        <v>40095</v>
      </c>
      <c r="D53" s="6">
        <v>3400</v>
      </c>
      <c r="E53" s="6">
        <v>700</v>
      </c>
      <c r="F53" s="6">
        <v>632</v>
      </c>
      <c r="G53" s="6">
        <v>539</v>
      </c>
      <c r="H53" s="6">
        <f>D53+E53+F53-G53</f>
        <v>4193</v>
      </c>
      <c r="I53" s="6">
        <f>IF($D$2&gt;3000,3000*0.08,3500*0.08)</f>
        <v>240</v>
      </c>
      <c r="J53" s="6">
        <f>IF($D$2&gt;3000,3000*0.08,3500*0.08)</f>
        <v>240</v>
      </c>
      <c r="K53" s="6">
        <f>IF($D$2&gt;3000,3000*0.08,3500*0.08)</f>
        <v>240</v>
      </c>
      <c r="L53" s="7">
        <f>H53-I53-J53-K53</f>
        <v>3473</v>
      </c>
    </row>
    <row r="54" spans="1:12" ht="17.25" x14ac:dyDescent="0.15">
      <c r="A54" s="3" t="s">
        <v>94</v>
      </c>
      <c r="B54" s="4" t="s">
        <v>70</v>
      </c>
      <c r="C54" s="5">
        <v>40146</v>
      </c>
      <c r="D54" s="6">
        <v>3800</v>
      </c>
      <c r="E54" s="6">
        <v>900</v>
      </c>
      <c r="F54" s="6">
        <v>596</v>
      </c>
      <c r="G54" s="6">
        <v>906</v>
      </c>
      <c r="H54" s="6">
        <f>D54+E54+F54-G54</f>
        <v>4390</v>
      </c>
      <c r="I54" s="6">
        <f>IF($D$2&gt;3000,3000*0.08,3500*0.08)</f>
        <v>240</v>
      </c>
      <c r="J54" s="6">
        <f>IF($D$2&gt;3000,3000*0.08,3500*0.08)</f>
        <v>240</v>
      </c>
      <c r="K54" s="6">
        <f>IF($D$2&gt;3000,3000*0.08,3500*0.08)</f>
        <v>240</v>
      </c>
      <c r="L54" s="7">
        <f>H54-I54-J54-K54</f>
        <v>3670</v>
      </c>
    </row>
    <row r="55" spans="1:12" ht="17.25" x14ac:dyDescent="0.15">
      <c r="A55" s="3" t="s">
        <v>94</v>
      </c>
      <c r="B55" s="4" t="s">
        <v>71</v>
      </c>
      <c r="C55" s="5">
        <v>40183</v>
      </c>
      <c r="D55" s="6">
        <v>3700</v>
      </c>
      <c r="E55" s="6">
        <v>900</v>
      </c>
      <c r="F55" s="6">
        <v>818</v>
      </c>
      <c r="G55" s="6">
        <v>935</v>
      </c>
      <c r="H55" s="6">
        <f>D55+E55+F55-G55</f>
        <v>4483</v>
      </c>
      <c r="I55" s="6">
        <f>IF($D$2&gt;3000,3000*0.08,3500*0.08)</f>
        <v>240</v>
      </c>
      <c r="J55" s="6">
        <f>IF($D$2&gt;3000,3000*0.08,3500*0.08)</f>
        <v>240</v>
      </c>
      <c r="K55" s="6">
        <f>IF($D$2&gt;3000,3000*0.08,3500*0.08)</f>
        <v>240</v>
      </c>
      <c r="L55" s="7">
        <f>H55-I55-J55-K55</f>
        <v>3763</v>
      </c>
    </row>
    <row r="56" spans="1:12" ht="17.25" x14ac:dyDescent="0.15">
      <c r="A56" s="3" t="s">
        <v>94</v>
      </c>
      <c r="B56" s="4" t="s">
        <v>72</v>
      </c>
      <c r="C56" s="5">
        <v>40314</v>
      </c>
      <c r="D56" s="6">
        <v>4700</v>
      </c>
      <c r="E56" s="6">
        <v>1000</v>
      </c>
      <c r="F56" s="6">
        <v>940</v>
      </c>
      <c r="G56" s="6">
        <v>668</v>
      </c>
      <c r="H56" s="6">
        <f>D56+E56+F56-G56</f>
        <v>5972</v>
      </c>
      <c r="I56" s="6">
        <f>IF($D$2&gt;3000,3000*0.08,3500*0.08)</f>
        <v>240</v>
      </c>
      <c r="J56" s="6">
        <f>IF($D$2&gt;3000,3000*0.08,3500*0.08)</f>
        <v>240</v>
      </c>
      <c r="K56" s="6">
        <f>IF($D$2&gt;3000,3000*0.08,3500*0.08)</f>
        <v>240</v>
      </c>
      <c r="L56" s="7">
        <f>H56-I56-J56-K56</f>
        <v>5252</v>
      </c>
    </row>
    <row r="57" spans="1:12" ht="17.25" x14ac:dyDescent="0.15">
      <c r="A57" s="3" t="s">
        <v>94</v>
      </c>
      <c r="B57" s="4" t="s">
        <v>73</v>
      </c>
      <c r="C57" s="5">
        <v>40716</v>
      </c>
      <c r="D57" s="6">
        <v>3900</v>
      </c>
      <c r="E57" s="6">
        <v>600</v>
      </c>
      <c r="F57" s="6">
        <v>889</v>
      </c>
      <c r="G57" s="6">
        <v>842</v>
      </c>
      <c r="H57" s="6">
        <f>D57+E57+F57-G57</f>
        <v>4547</v>
      </c>
      <c r="I57" s="6">
        <f>IF($D$2&gt;3000,3000*0.08,3500*0.08)</f>
        <v>240</v>
      </c>
      <c r="J57" s="6">
        <f>IF($D$2&gt;3000,3000*0.08,3500*0.08)</f>
        <v>240</v>
      </c>
      <c r="K57" s="6">
        <f>IF($D$2&gt;3000,3000*0.08,3500*0.08)</f>
        <v>240</v>
      </c>
      <c r="L57" s="7">
        <f>H57-I57-J57-K57</f>
        <v>3827</v>
      </c>
    </row>
    <row r="58" spans="1:12" ht="17.25" x14ac:dyDescent="0.15">
      <c r="A58" s="3" t="s">
        <v>94</v>
      </c>
      <c r="B58" s="4" t="s">
        <v>74</v>
      </c>
      <c r="C58" s="5">
        <v>40883</v>
      </c>
      <c r="D58" s="6">
        <v>4300</v>
      </c>
      <c r="E58" s="6">
        <v>900</v>
      </c>
      <c r="F58" s="6">
        <v>926</v>
      </c>
      <c r="G58" s="6">
        <v>738</v>
      </c>
      <c r="H58" s="6">
        <f>D58+E58+F58-G58</f>
        <v>5388</v>
      </c>
      <c r="I58" s="6">
        <f>IF($D$2&gt;3000,3000*0.08,3500*0.08)</f>
        <v>240</v>
      </c>
      <c r="J58" s="6">
        <f>IF($D$2&gt;3000,3000*0.08,3500*0.08)</f>
        <v>240</v>
      </c>
      <c r="K58" s="6">
        <f>IF($D$2&gt;3000,3000*0.08,3500*0.08)</f>
        <v>240</v>
      </c>
      <c r="L58" s="7">
        <f>H58-I58-J58-K58</f>
        <v>4668</v>
      </c>
    </row>
    <row r="59" spans="1:12" ht="17.25" x14ac:dyDescent="0.15">
      <c r="A59" s="3" t="s">
        <v>94</v>
      </c>
      <c r="B59" s="4" t="s">
        <v>75</v>
      </c>
      <c r="C59" s="5">
        <v>40899</v>
      </c>
      <c r="D59" s="6">
        <v>3100</v>
      </c>
      <c r="E59" s="6">
        <v>600</v>
      </c>
      <c r="F59" s="6">
        <v>688</v>
      </c>
      <c r="G59" s="6">
        <v>577</v>
      </c>
      <c r="H59" s="6">
        <f>D59+E59+F59-G59</f>
        <v>3811</v>
      </c>
      <c r="I59" s="6">
        <f>IF($D$2&gt;3000,3000*0.08,3500*0.08)</f>
        <v>240</v>
      </c>
      <c r="J59" s="6">
        <f>IF($D$2&gt;3000,3000*0.08,3500*0.08)</f>
        <v>240</v>
      </c>
      <c r="K59" s="6">
        <f>IF($D$2&gt;3000,3000*0.08,3500*0.08)</f>
        <v>240</v>
      </c>
      <c r="L59" s="7">
        <f>H59-I59-J59-K59</f>
        <v>3091</v>
      </c>
    </row>
    <row r="60" spans="1:12" ht="17.25" x14ac:dyDescent="0.15">
      <c r="A60" s="3" t="s">
        <v>94</v>
      </c>
      <c r="B60" s="4" t="s">
        <v>76</v>
      </c>
      <c r="C60" s="5">
        <v>40903</v>
      </c>
      <c r="D60" s="6">
        <v>3500</v>
      </c>
      <c r="E60" s="6">
        <v>700</v>
      </c>
      <c r="F60" s="6">
        <v>746</v>
      </c>
      <c r="G60" s="6">
        <v>899</v>
      </c>
      <c r="H60" s="6">
        <f>D60+E60+F60-G60</f>
        <v>4047</v>
      </c>
      <c r="I60" s="6">
        <f>IF($D$2&gt;3000,3000*0.08,3500*0.08)</f>
        <v>240</v>
      </c>
      <c r="J60" s="6">
        <f>IF($D$2&gt;3000,3000*0.08,3500*0.08)</f>
        <v>240</v>
      </c>
      <c r="K60" s="6">
        <f>IF($D$2&gt;3000,3000*0.08,3500*0.08)</f>
        <v>240</v>
      </c>
      <c r="L60" s="7">
        <f>H60-I60-J60-K60</f>
        <v>3327</v>
      </c>
    </row>
    <row r="61" spans="1:12" ht="17.25" x14ac:dyDescent="0.15">
      <c r="A61" s="3" t="s">
        <v>51</v>
      </c>
      <c r="B61" s="4" t="s">
        <v>50</v>
      </c>
      <c r="C61" s="5">
        <v>38457</v>
      </c>
      <c r="D61" s="6">
        <v>3400</v>
      </c>
      <c r="E61" s="6">
        <v>900</v>
      </c>
      <c r="F61" s="6">
        <v>877</v>
      </c>
      <c r="G61" s="6">
        <v>870</v>
      </c>
      <c r="H61" s="6">
        <f>D61+E61+F61-G61</f>
        <v>4307</v>
      </c>
      <c r="I61" s="6">
        <f>IF($D$2&gt;3000,3000*0.08,3500*0.08)</f>
        <v>240</v>
      </c>
      <c r="J61" s="6">
        <f>IF($D$2&gt;3000,3000*0.08,3500*0.08)</f>
        <v>240</v>
      </c>
      <c r="K61" s="6">
        <f>IF($D$2&gt;3000,3000*0.08,3500*0.08)</f>
        <v>240</v>
      </c>
      <c r="L61" s="7">
        <f>H61-I61-J61-K61</f>
        <v>3587</v>
      </c>
    </row>
    <row r="62" spans="1:12" ht="17.25" x14ac:dyDescent="0.15">
      <c r="A62" s="3" t="s">
        <v>51</v>
      </c>
      <c r="B62" s="4" t="s">
        <v>52</v>
      </c>
      <c r="C62" s="5">
        <v>38977</v>
      </c>
      <c r="D62" s="6">
        <v>4200</v>
      </c>
      <c r="E62" s="6">
        <v>800</v>
      </c>
      <c r="F62" s="6">
        <v>788</v>
      </c>
      <c r="G62" s="6">
        <v>727</v>
      </c>
      <c r="H62" s="6">
        <f>D62+E62+F62-G62</f>
        <v>5061</v>
      </c>
      <c r="I62" s="6">
        <f>IF($D$2&gt;3000,3000*0.08,3500*0.08)</f>
        <v>240</v>
      </c>
      <c r="J62" s="6">
        <f>IF($D$2&gt;3000,3000*0.08,3500*0.08)</f>
        <v>240</v>
      </c>
      <c r="K62" s="6">
        <f>IF($D$2&gt;3000,3000*0.08,3500*0.08)</f>
        <v>240</v>
      </c>
      <c r="L62" s="7">
        <f>H62-I62-J62-K62</f>
        <v>4341</v>
      </c>
    </row>
    <row r="63" spans="1:12" ht="17.25" x14ac:dyDescent="0.15">
      <c r="A63" s="3" t="s">
        <v>51</v>
      </c>
      <c r="B63" s="4" t="s">
        <v>53</v>
      </c>
      <c r="C63" s="5">
        <v>39308</v>
      </c>
      <c r="D63" s="6">
        <v>3100</v>
      </c>
      <c r="E63" s="6">
        <v>800</v>
      </c>
      <c r="F63" s="6">
        <v>851</v>
      </c>
      <c r="G63" s="6">
        <v>683</v>
      </c>
      <c r="H63" s="6">
        <f>D63+E63+F63-G63</f>
        <v>4068</v>
      </c>
      <c r="I63" s="6">
        <f>IF($D$2&gt;3000,3000*0.08,3500*0.08)</f>
        <v>240</v>
      </c>
      <c r="J63" s="6">
        <f>IF($D$2&gt;3000,3000*0.08,3500*0.08)</f>
        <v>240</v>
      </c>
      <c r="K63" s="6">
        <f>IF($D$2&gt;3000,3000*0.08,3500*0.08)</f>
        <v>240</v>
      </c>
      <c r="L63" s="7">
        <f>H63-I63-J63-K63</f>
        <v>3348</v>
      </c>
    </row>
    <row r="64" spans="1:12" ht="17.25" x14ac:dyDescent="0.15">
      <c r="A64" s="3" t="s">
        <v>51</v>
      </c>
      <c r="B64" s="4" t="s">
        <v>54</v>
      </c>
      <c r="C64" s="5">
        <v>39909</v>
      </c>
      <c r="D64" s="6">
        <v>3800</v>
      </c>
      <c r="E64" s="6">
        <v>800</v>
      </c>
      <c r="F64" s="6">
        <v>1000</v>
      </c>
      <c r="G64" s="6">
        <v>598</v>
      </c>
      <c r="H64" s="6">
        <f>D64+E64+F64-G64</f>
        <v>5002</v>
      </c>
      <c r="I64" s="6">
        <f>IF($D$2&gt;3000,3000*0.08,3500*0.08)</f>
        <v>240</v>
      </c>
      <c r="J64" s="6">
        <f>IF($D$2&gt;3000,3000*0.08,3500*0.08)</f>
        <v>240</v>
      </c>
      <c r="K64" s="6">
        <f>IF($D$2&gt;3000,3000*0.08,3500*0.08)</f>
        <v>240</v>
      </c>
      <c r="L64" s="7">
        <f>H64-I64-J64-K64</f>
        <v>4282</v>
      </c>
    </row>
    <row r="65" spans="1:12" ht="17.25" customHeight="1" x14ac:dyDescent="0.15">
      <c r="A65" s="3" t="s">
        <v>78</v>
      </c>
      <c r="B65" s="4" t="s">
        <v>77</v>
      </c>
      <c r="C65" s="5">
        <v>38354</v>
      </c>
      <c r="D65" s="6">
        <v>3100</v>
      </c>
      <c r="E65" s="6">
        <v>900</v>
      </c>
      <c r="F65" s="6">
        <v>986</v>
      </c>
      <c r="G65" s="6">
        <v>903</v>
      </c>
      <c r="H65" s="6">
        <f>D65+E65+F65-G65</f>
        <v>4083</v>
      </c>
      <c r="I65" s="6">
        <f>IF($D$2&gt;3000,3000*0.08,3500*0.08)</f>
        <v>240</v>
      </c>
      <c r="J65" s="6">
        <f>IF($D$2&gt;3000,3000*0.08,3500*0.08)</f>
        <v>240</v>
      </c>
      <c r="K65" s="6">
        <f>IF($D$2&gt;3000,3000*0.08,3500*0.08)</f>
        <v>240</v>
      </c>
      <c r="L65" s="7">
        <f>H65-I65-J65-K65</f>
        <v>3363</v>
      </c>
    </row>
    <row r="66" spans="1:12" ht="17.25" x14ac:dyDescent="0.15">
      <c r="A66" s="3" t="s">
        <v>78</v>
      </c>
      <c r="B66" s="4" t="s">
        <v>79</v>
      </c>
      <c r="C66" s="5">
        <v>38573</v>
      </c>
      <c r="D66" s="6">
        <v>4500</v>
      </c>
      <c r="E66" s="6">
        <v>700</v>
      </c>
      <c r="F66" s="6">
        <v>556</v>
      </c>
      <c r="G66" s="6">
        <v>519</v>
      </c>
      <c r="H66" s="6">
        <f>D66+E66+F66-G66</f>
        <v>5237</v>
      </c>
      <c r="I66" s="6">
        <f>IF($D$2&gt;3000,3000*0.08,3500*0.08)</f>
        <v>240</v>
      </c>
      <c r="J66" s="6">
        <f>IF($D$2&gt;3000,3000*0.08,3500*0.08)</f>
        <v>240</v>
      </c>
      <c r="K66" s="6">
        <f>IF($D$2&gt;3000,3000*0.08,3500*0.08)</f>
        <v>240</v>
      </c>
      <c r="L66" s="7">
        <f>H66-I66-J66-K66</f>
        <v>4517</v>
      </c>
    </row>
    <row r="67" spans="1:12" ht="17.25" x14ac:dyDescent="0.15">
      <c r="A67" s="3" t="s">
        <v>78</v>
      </c>
      <c r="B67" s="4" t="s">
        <v>80</v>
      </c>
      <c r="C67" s="5">
        <v>39022</v>
      </c>
      <c r="D67" s="6">
        <v>3500</v>
      </c>
      <c r="E67" s="6">
        <v>800</v>
      </c>
      <c r="F67" s="6">
        <v>888</v>
      </c>
      <c r="G67" s="6">
        <v>662</v>
      </c>
      <c r="H67" s="6">
        <f>D67+E67+F67-G67</f>
        <v>4526</v>
      </c>
      <c r="I67" s="6">
        <f>IF($D$2&gt;3000,3000*0.08,3500*0.08)</f>
        <v>240</v>
      </c>
      <c r="J67" s="6">
        <f>IF($D$2&gt;3000,3000*0.08,3500*0.08)</f>
        <v>240</v>
      </c>
      <c r="K67" s="6">
        <f>IF($D$2&gt;3000,3000*0.08,3500*0.08)</f>
        <v>240</v>
      </c>
      <c r="L67" s="7">
        <f>H67-I67-J67-K67</f>
        <v>3806</v>
      </c>
    </row>
    <row r="68" spans="1:12" ht="17.25" x14ac:dyDescent="0.15">
      <c r="A68" s="3" t="s">
        <v>78</v>
      </c>
      <c r="B68" s="4" t="s">
        <v>81</v>
      </c>
      <c r="C68" s="5">
        <v>39346</v>
      </c>
      <c r="D68" s="6">
        <v>4300</v>
      </c>
      <c r="E68" s="6">
        <v>700</v>
      </c>
      <c r="F68" s="6">
        <v>593</v>
      </c>
      <c r="G68" s="6">
        <v>630</v>
      </c>
      <c r="H68" s="6">
        <f>D68+E68+F68-G68</f>
        <v>4963</v>
      </c>
      <c r="I68" s="6">
        <f>IF($D$2&gt;3000,3000*0.08,3500*0.08)</f>
        <v>240</v>
      </c>
      <c r="J68" s="6">
        <f>IF($D$2&gt;3000,3000*0.08,3500*0.08)</f>
        <v>240</v>
      </c>
      <c r="K68" s="6">
        <f>IF($D$2&gt;3000,3000*0.08,3500*0.08)</f>
        <v>240</v>
      </c>
      <c r="L68" s="7">
        <f>H68-I68-J68-K68</f>
        <v>4243</v>
      </c>
    </row>
    <row r="69" spans="1:12" ht="17.25" x14ac:dyDescent="0.15">
      <c r="A69" s="3" t="s">
        <v>78</v>
      </c>
      <c r="B69" s="4" t="s">
        <v>82</v>
      </c>
      <c r="C69" s="5">
        <v>39516</v>
      </c>
      <c r="D69" s="6">
        <v>4500</v>
      </c>
      <c r="E69" s="6">
        <v>800</v>
      </c>
      <c r="F69" s="6">
        <v>991</v>
      </c>
      <c r="G69" s="6">
        <v>522</v>
      </c>
      <c r="H69" s="6">
        <f>D69+E69+F69-G69</f>
        <v>5769</v>
      </c>
      <c r="I69" s="6">
        <f>IF($D$2&gt;3000,3000*0.08,3500*0.08)</f>
        <v>240</v>
      </c>
      <c r="J69" s="6">
        <f>IF($D$2&gt;3000,3000*0.08,3500*0.08)</f>
        <v>240</v>
      </c>
      <c r="K69" s="6">
        <f>IF($D$2&gt;3000,3000*0.08,3500*0.08)</f>
        <v>240</v>
      </c>
      <c r="L69" s="7">
        <f>H69-I69-J69-K69</f>
        <v>5049</v>
      </c>
    </row>
    <row r="70" spans="1:12" ht="17.25" x14ac:dyDescent="0.15">
      <c r="A70" s="3" t="s">
        <v>78</v>
      </c>
      <c r="B70" s="4" t="s">
        <v>83</v>
      </c>
      <c r="C70" s="5">
        <v>39653</v>
      </c>
      <c r="D70" s="6">
        <v>3100</v>
      </c>
      <c r="E70" s="6">
        <v>1000</v>
      </c>
      <c r="F70" s="6">
        <v>735</v>
      </c>
      <c r="G70" s="6">
        <v>539</v>
      </c>
      <c r="H70" s="6">
        <f>D70+E70+F70-G70</f>
        <v>4296</v>
      </c>
      <c r="I70" s="6">
        <f>IF($D$2&gt;3000,3000*0.08,3500*0.08)</f>
        <v>240</v>
      </c>
      <c r="J70" s="6">
        <f>IF($D$2&gt;3000,3000*0.08,3500*0.08)</f>
        <v>240</v>
      </c>
      <c r="K70" s="6">
        <f>IF($D$2&gt;3000,3000*0.08,3500*0.08)</f>
        <v>240</v>
      </c>
      <c r="L70" s="7">
        <f>H70-I70-J70-K70</f>
        <v>3576</v>
      </c>
    </row>
    <row r="71" spans="1:12" ht="17.25" x14ac:dyDescent="0.15">
      <c r="A71" s="3" t="s">
        <v>78</v>
      </c>
      <c r="B71" s="4" t="s">
        <v>84</v>
      </c>
      <c r="C71" s="5">
        <v>39838</v>
      </c>
      <c r="D71" s="6">
        <v>4800</v>
      </c>
      <c r="E71" s="6">
        <v>600</v>
      </c>
      <c r="F71" s="6">
        <v>796</v>
      </c>
      <c r="G71" s="6">
        <v>663</v>
      </c>
      <c r="H71" s="6">
        <f>D71+E71+F71-G71</f>
        <v>5533</v>
      </c>
      <c r="I71" s="6">
        <f>IF($D$2&gt;3000,3000*0.08,3500*0.08)</f>
        <v>240</v>
      </c>
      <c r="J71" s="6">
        <f>IF($D$2&gt;3000,3000*0.08,3500*0.08)</f>
        <v>240</v>
      </c>
      <c r="K71" s="6">
        <f>IF($D$2&gt;3000,3000*0.08,3500*0.08)</f>
        <v>240</v>
      </c>
      <c r="L71" s="7">
        <f>H71-I71-J71-K71</f>
        <v>4813</v>
      </c>
    </row>
    <row r="72" spans="1:12" ht="17.25" x14ac:dyDescent="0.15">
      <c r="A72" s="3" t="s">
        <v>78</v>
      </c>
      <c r="B72" s="4" t="s">
        <v>85</v>
      </c>
      <c r="C72" s="5">
        <v>40012</v>
      </c>
      <c r="D72" s="6">
        <v>4400</v>
      </c>
      <c r="E72" s="6">
        <v>500</v>
      </c>
      <c r="F72" s="6">
        <v>955</v>
      </c>
      <c r="G72" s="6">
        <v>1000</v>
      </c>
      <c r="H72" s="6">
        <f>D72+E72+F72-G72</f>
        <v>4855</v>
      </c>
      <c r="I72" s="6">
        <f>IF($D$2&gt;3000,3000*0.08,3500*0.08)</f>
        <v>240</v>
      </c>
      <c r="J72" s="6">
        <f>IF($D$2&gt;3000,3000*0.08,3500*0.08)</f>
        <v>240</v>
      </c>
      <c r="K72" s="6">
        <f>IF($D$2&gt;3000,3000*0.08,3500*0.08)</f>
        <v>240</v>
      </c>
      <c r="L72" s="7">
        <f>H72-I72-J72-K72</f>
        <v>4135</v>
      </c>
    </row>
    <row r="73" spans="1:12" ht="17.25" x14ac:dyDescent="0.15">
      <c r="A73" s="3" t="s">
        <v>78</v>
      </c>
      <c r="B73" s="4" t="s">
        <v>86</v>
      </c>
      <c r="C73" s="5">
        <v>40036</v>
      </c>
      <c r="D73" s="6">
        <v>3500</v>
      </c>
      <c r="E73" s="6">
        <v>500</v>
      </c>
      <c r="F73" s="6">
        <v>624</v>
      </c>
      <c r="G73" s="6">
        <v>652</v>
      </c>
      <c r="H73" s="6">
        <f>D73+E73+F73-G73</f>
        <v>3972</v>
      </c>
      <c r="I73" s="6">
        <f>IF($D$2&gt;3000,3000*0.08,3500*0.08)</f>
        <v>240</v>
      </c>
      <c r="J73" s="6">
        <f>IF($D$2&gt;3000,3000*0.08,3500*0.08)</f>
        <v>240</v>
      </c>
      <c r="K73" s="6">
        <f>IF($D$2&gt;3000,3000*0.08,3500*0.08)</f>
        <v>240</v>
      </c>
      <c r="L73" s="7">
        <f>H73-I73-J73-K73</f>
        <v>3252</v>
      </c>
    </row>
    <row r="74" spans="1:12" ht="17.25" x14ac:dyDescent="0.15">
      <c r="A74" s="3" t="s">
        <v>78</v>
      </c>
      <c r="B74" s="4" t="s">
        <v>87</v>
      </c>
      <c r="C74" s="5">
        <v>40350</v>
      </c>
      <c r="D74" s="6">
        <v>4600</v>
      </c>
      <c r="E74" s="6">
        <v>600</v>
      </c>
      <c r="F74" s="6">
        <v>891</v>
      </c>
      <c r="G74" s="6">
        <v>763</v>
      </c>
      <c r="H74" s="6">
        <f>D74+E74+F74-G74</f>
        <v>5328</v>
      </c>
      <c r="I74" s="6">
        <f>IF($D$2&gt;3000,3000*0.08,3500*0.08)</f>
        <v>240</v>
      </c>
      <c r="J74" s="6">
        <f>IF($D$2&gt;3000,3000*0.08,3500*0.08)</f>
        <v>240</v>
      </c>
      <c r="K74" s="6">
        <f>IF($D$2&gt;3000,3000*0.08,3500*0.08)</f>
        <v>240</v>
      </c>
      <c r="L74" s="7">
        <f>H74-I74-J74-K74</f>
        <v>4608</v>
      </c>
    </row>
    <row r="75" spans="1:12" ht="17.25" x14ac:dyDescent="0.15">
      <c r="A75" s="3" t="s">
        <v>78</v>
      </c>
      <c r="B75" s="4" t="s">
        <v>88</v>
      </c>
      <c r="C75" s="5">
        <v>40355</v>
      </c>
      <c r="D75" s="6">
        <v>3800</v>
      </c>
      <c r="E75" s="6">
        <v>900</v>
      </c>
      <c r="F75" s="6">
        <v>916</v>
      </c>
      <c r="G75" s="6">
        <v>537</v>
      </c>
      <c r="H75" s="6">
        <f>D75+E75+F75-G75</f>
        <v>5079</v>
      </c>
      <c r="I75" s="6">
        <f>IF($D$2&gt;3000,3000*0.08,3500*0.08)</f>
        <v>240</v>
      </c>
      <c r="J75" s="6">
        <f>IF($D$2&gt;3000,3000*0.08,3500*0.08)</f>
        <v>240</v>
      </c>
      <c r="K75" s="6">
        <f>IF($D$2&gt;3000,3000*0.08,3500*0.08)</f>
        <v>240</v>
      </c>
      <c r="L75" s="7">
        <f>H75-I75-J75-K75</f>
        <v>4359</v>
      </c>
    </row>
    <row r="76" spans="1:12" ht="17.25" x14ac:dyDescent="0.15">
      <c r="A76" s="3" t="s">
        <v>78</v>
      </c>
      <c r="B76" s="4" t="s">
        <v>89</v>
      </c>
      <c r="C76" s="5">
        <v>41040</v>
      </c>
      <c r="D76" s="6">
        <v>4200</v>
      </c>
      <c r="E76" s="6">
        <v>800</v>
      </c>
      <c r="F76" s="6">
        <v>650</v>
      </c>
      <c r="G76" s="6">
        <v>1000</v>
      </c>
      <c r="H76" s="6">
        <f>D76+E76+F76-G76</f>
        <v>4650</v>
      </c>
      <c r="I76" s="6">
        <f>IF($D$2&gt;3000,3000*0.08,3500*0.08)</f>
        <v>240</v>
      </c>
      <c r="J76" s="6">
        <f>IF($D$2&gt;3000,3000*0.08,3500*0.08)</f>
        <v>240</v>
      </c>
      <c r="K76" s="6">
        <f>IF($D$2&gt;3000,3000*0.08,3500*0.08)</f>
        <v>240</v>
      </c>
      <c r="L76" s="7">
        <f>H76-I76-J76-K76</f>
        <v>3930</v>
      </c>
    </row>
    <row r="77" spans="1:12" ht="17.25" x14ac:dyDescent="0.15">
      <c r="A77" s="3" t="s">
        <v>78</v>
      </c>
      <c r="B77" s="4" t="s">
        <v>90</v>
      </c>
      <c r="C77" s="5">
        <v>41221</v>
      </c>
      <c r="D77" s="6">
        <v>3800</v>
      </c>
      <c r="E77" s="6">
        <v>700</v>
      </c>
      <c r="F77" s="6">
        <v>562</v>
      </c>
      <c r="G77" s="6">
        <v>931</v>
      </c>
      <c r="H77" s="6">
        <f>D77+E77+F77-G77</f>
        <v>4131</v>
      </c>
      <c r="I77" s="6">
        <v>240</v>
      </c>
      <c r="J77" s="6">
        <f>IF($D$2&gt;3000,3000*0.08,3500*0.08)</f>
        <v>240</v>
      </c>
      <c r="K77" s="6">
        <f>IF($D$2&gt;3000,3000*0.08,3500*0.08)</f>
        <v>240</v>
      </c>
      <c r="L77" s="7">
        <f>H77-I77-J77-K77</f>
        <v>3411</v>
      </c>
    </row>
  </sheetData>
  <sortState ref="A2:L77">
    <sortCondition ref="A2:A77" customList="经理室,销售部,财务部,行政部,开发部,客服部,人事部,信息部"/>
  </sortState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48"/>
  <sheetViews>
    <sheetView topLeftCell="A4" zoomScale="130" zoomScaleNormal="130" workbookViewId="0">
      <selection activeCell="A16" sqref="A16"/>
    </sheetView>
  </sheetViews>
  <sheetFormatPr defaultRowHeight="13.5" x14ac:dyDescent="0.15"/>
  <cols>
    <col min="2" max="2" width="3.375" customWidth="1"/>
    <col min="4" max="4" width="2.625" customWidth="1"/>
    <col min="6" max="6" width="3.375" customWidth="1"/>
    <col min="7" max="7" width="10.5" bestFit="1" customWidth="1"/>
    <col min="8" max="8" width="4.625" customWidth="1"/>
  </cols>
  <sheetData>
    <row r="3" spans="1:14" x14ac:dyDescent="0.15">
      <c r="A3" t="s">
        <v>96</v>
      </c>
      <c r="C3" t="s">
        <v>97</v>
      </c>
      <c r="E3" t="s">
        <v>98</v>
      </c>
      <c r="G3" s="9">
        <v>43157</v>
      </c>
      <c r="I3">
        <v>1</v>
      </c>
      <c r="J3">
        <v>1</v>
      </c>
      <c r="K3">
        <v>2</v>
      </c>
      <c r="M3" t="s">
        <v>99</v>
      </c>
      <c r="N3" t="s">
        <v>100</v>
      </c>
    </row>
    <row r="4" spans="1:14" x14ac:dyDescent="0.15">
      <c r="A4" t="s">
        <v>101</v>
      </c>
      <c r="C4" t="s">
        <v>102</v>
      </c>
      <c r="E4" t="s">
        <v>103</v>
      </c>
      <c r="G4" s="9">
        <v>43158</v>
      </c>
      <c r="I4">
        <v>2</v>
      </c>
      <c r="J4">
        <v>2</v>
      </c>
      <c r="K4">
        <v>4</v>
      </c>
      <c r="M4" t="s">
        <v>104</v>
      </c>
      <c r="N4" t="s">
        <v>105</v>
      </c>
    </row>
    <row r="5" spans="1:14" x14ac:dyDescent="0.15">
      <c r="A5" t="s">
        <v>106</v>
      </c>
      <c r="C5" t="s">
        <v>107</v>
      </c>
      <c r="E5" t="s">
        <v>108</v>
      </c>
      <c r="G5" s="9">
        <v>43159</v>
      </c>
      <c r="I5">
        <v>3</v>
      </c>
      <c r="J5">
        <v>3</v>
      </c>
      <c r="K5">
        <v>6</v>
      </c>
      <c r="M5" t="s">
        <v>109</v>
      </c>
      <c r="N5" t="s">
        <v>110</v>
      </c>
    </row>
    <row r="6" spans="1:14" x14ac:dyDescent="0.15">
      <c r="A6" t="s">
        <v>111</v>
      </c>
      <c r="C6" t="s">
        <v>112</v>
      </c>
      <c r="E6" t="s">
        <v>113</v>
      </c>
      <c r="G6" s="9">
        <v>43160</v>
      </c>
      <c r="I6">
        <v>4</v>
      </c>
      <c r="J6">
        <v>4</v>
      </c>
      <c r="K6">
        <v>8</v>
      </c>
      <c r="M6" t="s">
        <v>114</v>
      </c>
      <c r="N6" t="s">
        <v>115</v>
      </c>
    </row>
    <row r="7" spans="1:14" x14ac:dyDescent="0.15">
      <c r="A7" t="s">
        <v>116</v>
      </c>
      <c r="C7" t="s">
        <v>117</v>
      </c>
      <c r="E7" t="s">
        <v>118</v>
      </c>
      <c r="G7" s="9">
        <v>43161</v>
      </c>
      <c r="I7">
        <v>5</v>
      </c>
      <c r="J7">
        <v>5</v>
      </c>
      <c r="K7">
        <v>10</v>
      </c>
      <c r="M7" t="s">
        <v>119</v>
      </c>
      <c r="N7" t="s">
        <v>120</v>
      </c>
    </row>
    <row r="8" spans="1:14" x14ac:dyDescent="0.15">
      <c r="A8" t="s">
        <v>121</v>
      </c>
      <c r="C8" t="s">
        <v>122</v>
      </c>
      <c r="E8" t="s">
        <v>103</v>
      </c>
      <c r="G8" s="9">
        <v>43162</v>
      </c>
      <c r="I8">
        <v>6</v>
      </c>
      <c r="J8">
        <v>6</v>
      </c>
      <c r="K8">
        <v>12</v>
      </c>
      <c r="M8" t="s">
        <v>123</v>
      </c>
      <c r="N8" t="s">
        <v>124</v>
      </c>
    </row>
    <row r="9" spans="1:14" x14ac:dyDescent="0.15">
      <c r="A9" t="s">
        <v>125</v>
      </c>
      <c r="C9" t="s">
        <v>126</v>
      </c>
      <c r="E9" t="s">
        <v>108</v>
      </c>
      <c r="G9" s="9"/>
      <c r="I9">
        <v>7</v>
      </c>
      <c r="J9">
        <v>7</v>
      </c>
      <c r="K9">
        <v>14</v>
      </c>
      <c r="M9" t="s">
        <v>127</v>
      </c>
      <c r="N9" t="s">
        <v>128</v>
      </c>
    </row>
    <row r="10" spans="1:14" x14ac:dyDescent="0.15">
      <c r="A10" t="s">
        <v>129</v>
      </c>
      <c r="C10" t="s">
        <v>130</v>
      </c>
      <c r="E10" t="s">
        <v>113</v>
      </c>
      <c r="I10">
        <v>8</v>
      </c>
      <c r="J10">
        <v>8</v>
      </c>
      <c r="K10">
        <v>16</v>
      </c>
      <c r="M10" t="s">
        <v>131</v>
      </c>
      <c r="N10" t="s">
        <v>132</v>
      </c>
    </row>
    <row r="11" spans="1:14" x14ac:dyDescent="0.15">
      <c r="A11" t="s">
        <v>101</v>
      </c>
      <c r="C11" t="s">
        <v>102</v>
      </c>
      <c r="E11" t="s">
        <v>118</v>
      </c>
      <c r="I11">
        <v>9</v>
      </c>
      <c r="J11">
        <v>9</v>
      </c>
      <c r="K11">
        <v>18</v>
      </c>
      <c r="M11" t="s">
        <v>133</v>
      </c>
      <c r="N11" t="s">
        <v>134</v>
      </c>
    </row>
    <row r="12" spans="1:14" x14ac:dyDescent="0.15">
      <c r="A12" t="s">
        <v>106</v>
      </c>
      <c r="C12" t="s">
        <v>107</v>
      </c>
      <c r="E12" t="s">
        <v>103</v>
      </c>
      <c r="I12">
        <v>10</v>
      </c>
      <c r="J12">
        <v>10</v>
      </c>
      <c r="K12">
        <v>20</v>
      </c>
      <c r="M12" t="s">
        <v>135</v>
      </c>
      <c r="N12" t="s">
        <v>136</v>
      </c>
    </row>
    <row r="13" spans="1:14" x14ac:dyDescent="0.15">
      <c r="A13" t="s">
        <v>111</v>
      </c>
      <c r="C13" t="s">
        <v>112</v>
      </c>
      <c r="E13" t="s">
        <v>108</v>
      </c>
      <c r="I13">
        <v>11</v>
      </c>
      <c r="J13">
        <v>11</v>
      </c>
      <c r="K13">
        <v>22</v>
      </c>
      <c r="M13" t="s">
        <v>137</v>
      </c>
      <c r="N13" t="s">
        <v>138</v>
      </c>
    </row>
    <row r="14" spans="1:14" x14ac:dyDescent="0.15">
      <c r="A14" t="s">
        <v>116</v>
      </c>
      <c r="C14" t="s">
        <v>117</v>
      </c>
      <c r="E14" t="s">
        <v>113</v>
      </c>
      <c r="I14">
        <v>12</v>
      </c>
      <c r="J14">
        <v>12</v>
      </c>
      <c r="K14">
        <v>24</v>
      </c>
      <c r="M14" t="s">
        <v>139</v>
      </c>
      <c r="N14" t="s">
        <v>140</v>
      </c>
    </row>
    <row r="16" spans="1:14" x14ac:dyDescent="0.15">
      <c r="A16">
        <v>2</v>
      </c>
    </row>
    <row r="17" spans="1:1" x14ac:dyDescent="0.15">
      <c r="A17">
        <v>5</v>
      </c>
    </row>
    <row r="18" spans="1:1" x14ac:dyDescent="0.15">
      <c r="A18">
        <v>8</v>
      </c>
    </row>
    <row r="19" spans="1:1" x14ac:dyDescent="0.15">
      <c r="A19">
        <v>11</v>
      </c>
    </row>
    <row r="20" spans="1:1" x14ac:dyDescent="0.15">
      <c r="A20">
        <v>14</v>
      </c>
    </row>
    <row r="21" spans="1:1" x14ac:dyDescent="0.15">
      <c r="A21">
        <v>17</v>
      </c>
    </row>
    <row r="22" spans="1:1" x14ac:dyDescent="0.15">
      <c r="A22">
        <v>20</v>
      </c>
    </row>
    <row r="23" spans="1:1" x14ac:dyDescent="0.15">
      <c r="A23">
        <v>23</v>
      </c>
    </row>
    <row r="24" spans="1:1" x14ac:dyDescent="0.15">
      <c r="A24">
        <v>26</v>
      </c>
    </row>
    <row r="25" spans="1:1" x14ac:dyDescent="0.15">
      <c r="A25">
        <v>29</v>
      </c>
    </row>
    <row r="26" spans="1:1" x14ac:dyDescent="0.15">
      <c r="A26">
        <v>32</v>
      </c>
    </row>
    <row r="27" spans="1:1" x14ac:dyDescent="0.15">
      <c r="A27">
        <v>35</v>
      </c>
    </row>
    <row r="28" spans="1:1" x14ac:dyDescent="0.15">
      <c r="A28">
        <v>38</v>
      </c>
    </row>
    <row r="29" spans="1:1" x14ac:dyDescent="0.15">
      <c r="A29">
        <v>41</v>
      </c>
    </row>
    <row r="30" spans="1:1" x14ac:dyDescent="0.15">
      <c r="A30">
        <v>44</v>
      </c>
    </row>
    <row r="31" spans="1:1" x14ac:dyDescent="0.15">
      <c r="A31">
        <v>47</v>
      </c>
    </row>
    <row r="32" spans="1:1" x14ac:dyDescent="0.15">
      <c r="A32">
        <v>50</v>
      </c>
    </row>
    <row r="33" spans="1:1" x14ac:dyDescent="0.15">
      <c r="A33">
        <v>53</v>
      </c>
    </row>
    <row r="34" spans="1:1" x14ac:dyDescent="0.15">
      <c r="A34">
        <v>56</v>
      </c>
    </row>
    <row r="35" spans="1:1" x14ac:dyDescent="0.15">
      <c r="A35">
        <v>59</v>
      </c>
    </row>
    <row r="36" spans="1:1" x14ac:dyDescent="0.15">
      <c r="A36">
        <v>62</v>
      </c>
    </row>
    <row r="37" spans="1:1" x14ac:dyDescent="0.15">
      <c r="A37">
        <v>65</v>
      </c>
    </row>
    <row r="38" spans="1:1" x14ac:dyDescent="0.15">
      <c r="A38">
        <v>68</v>
      </c>
    </row>
    <row r="39" spans="1:1" x14ac:dyDescent="0.15">
      <c r="A39">
        <v>71</v>
      </c>
    </row>
    <row r="40" spans="1:1" x14ac:dyDescent="0.15">
      <c r="A40">
        <v>74</v>
      </c>
    </row>
    <row r="41" spans="1:1" x14ac:dyDescent="0.15">
      <c r="A41">
        <v>77</v>
      </c>
    </row>
    <row r="42" spans="1:1" x14ac:dyDescent="0.15">
      <c r="A42">
        <v>80</v>
      </c>
    </row>
    <row r="43" spans="1:1" x14ac:dyDescent="0.15">
      <c r="A43">
        <v>83</v>
      </c>
    </row>
    <row r="44" spans="1:1" x14ac:dyDescent="0.15">
      <c r="A44">
        <v>86</v>
      </c>
    </row>
    <row r="45" spans="1:1" x14ac:dyDescent="0.15">
      <c r="A45">
        <v>89</v>
      </c>
    </row>
    <row r="46" spans="1:1" x14ac:dyDescent="0.15">
      <c r="A46">
        <v>92</v>
      </c>
    </row>
    <row r="47" spans="1:1" x14ac:dyDescent="0.15">
      <c r="A47">
        <v>95</v>
      </c>
    </row>
    <row r="48" spans="1:1" x14ac:dyDescent="0.15">
      <c r="A48">
        <v>98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Sheet1!Criteria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刘伟</dc:creator>
  <cp:lastModifiedBy>刘伟</cp:lastModifiedBy>
  <dcterms:created xsi:type="dcterms:W3CDTF">2012-12-30T05:14:43Z</dcterms:created>
  <dcterms:modified xsi:type="dcterms:W3CDTF">2018-02-04T07:27:31Z</dcterms:modified>
</cp:coreProperties>
</file>