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10" windowHeight="8690" activeTab="1"/>
  </bookViews>
  <sheets>
    <sheet name="数组-1" sheetId="1" r:id="rId1"/>
    <sheet name="数组-2" sheetId="2" r:id="rId2"/>
  </sheets>
  <externalReferences>
    <externalReference r:id="rId3"/>
    <externalReference r:id="rId4"/>
  </externalReferences>
  <definedNames>
    <definedName name="_xlnm._FilterDatabase" localSheetId="0" hidden="1">'数组-1'!$B$4:$B$17</definedName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5621"/>
</workbook>
</file>

<file path=xl/calcChain.xml><?xml version="1.0" encoding="utf-8"?>
<calcChain xmlns="http://schemas.openxmlformats.org/spreadsheetml/2006/main">
  <c r="N7" i="2" l="1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6" i="2" a="1"/>
  <c r="N6" i="2" s="1"/>
  <c r="M7" i="2"/>
  <c r="M8" i="2"/>
  <c r="M9" i="2"/>
  <c r="M10" i="2"/>
  <c r="M11" i="2"/>
  <c r="M12" i="2"/>
  <c r="M13" i="2"/>
  <c r="M14" i="2"/>
  <c r="M15" i="2"/>
  <c r="M16" i="2"/>
  <c r="M17" i="2"/>
  <c r="M6" i="2"/>
  <c r="F19" i="1" l="1" a="1"/>
  <c r="F19" i="1" s="1"/>
  <c r="F5" i="1" a="1"/>
  <c r="F5" i="1" s="1"/>
  <c r="F6" i="1"/>
  <c r="F8" i="1"/>
  <c r="F10" i="1"/>
  <c r="F12" i="1"/>
  <c r="F14" i="1"/>
  <c r="F16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19" i="1" s="1"/>
  <c r="F17" i="1" l="1"/>
  <c r="F15" i="1"/>
  <c r="F13" i="1"/>
  <c r="F11" i="1"/>
  <c r="F9" i="1"/>
  <c r="F7" i="1"/>
</calcChain>
</file>

<file path=xl/sharedStrings.xml><?xml version="1.0" encoding="utf-8"?>
<sst xmlns="http://schemas.openxmlformats.org/spreadsheetml/2006/main" count="34" uniqueCount="34">
  <si>
    <t>售价（万元）</t>
    <phoneticPr fontId="1" type="noConversion"/>
  </si>
  <si>
    <t>销辆</t>
    <phoneticPr fontId="1" type="noConversion"/>
  </si>
  <si>
    <t>金额</t>
    <phoneticPr fontId="1" type="noConversion"/>
  </si>
  <si>
    <t>CT200h-混动</t>
    <phoneticPr fontId="1" type="noConversion"/>
  </si>
  <si>
    <t>ES</t>
    <phoneticPr fontId="1" type="noConversion"/>
  </si>
  <si>
    <t>GS</t>
    <phoneticPr fontId="1" type="noConversion"/>
  </si>
  <si>
    <t>GS450h</t>
    <phoneticPr fontId="1" type="noConversion"/>
  </si>
  <si>
    <t>GX</t>
    <phoneticPr fontId="1" type="noConversion"/>
  </si>
  <si>
    <t>IS</t>
    <phoneticPr fontId="1" type="noConversion"/>
  </si>
  <si>
    <t>LFA</t>
    <phoneticPr fontId="1" type="noConversion"/>
  </si>
  <si>
    <t>LS</t>
    <phoneticPr fontId="1" type="noConversion"/>
  </si>
  <si>
    <t>LS600h</t>
    <phoneticPr fontId="1" type="noConversion"/>
  </si>
  <si>
    <t>LX</t>
    <phoneticPr fontId="1" type="noConversion"/>
  </si>
  <si>
    <t>RX</t>
    <phoneticPr fontId="1" type="noConversion"/>
  </si>
  <si>
    <t>RX450h CVT</t>
    <phoneticPr fontId="1" type="noConversion"/>
  </si>
  <si>
    <t>SC CVT</t>
    <phoneticPr fontId="1" type="noConversion"/>
  </si>
  <si>
    <t>总计：</t>
    <phoneticPr fontId="1" type="noConversion"/>
  </si>
  <si>
    <t>品牌</t>
    <phoneticPr fontId="4" type="noConversion"/>
  </si>
  <si>
    <t>MINI</t>
    <phoneticPr fontId="4" type="noConversion"/>
  </si>
  <si>
    <t>宾利</t>
    <phoneticPr fontId="4" type="noConversion"/>
  </si>
  <si>
    <t>合计</t>
    <phoneticPr fontId="4" type="noConversion"/>
  </si>
  <si>
    <t>车型</t>
    <phoneticPr fontId="4" type="noConversion"/>
  </si>
  <si>
    <t>ES</t>
    <phoneticPr fontId="4" type="noConversion"/>
  </si>
  <si>
    <t>GS</t>
    <phoneticPr fontId="4" type="noConversion"/>
  </si>
  <si>
    <t>GS450h</t>
    <phoneticPr fontId="4" type="noConversion"/>
  </si>
  <si>
    <t>GX</t>
    <phoneticPr fontId="4" type="noConversion"/>
  </si>
  <si>
    <t xml:space="preserve"> CABRIO</t>
  </si>
  <si>
    <t xml:space="preserve"> CLUBMAN</t>
  </si>
  <si>
    <t xml:space="preserve"> COUPE</t>
  </si>
  <si>
    <t>雅致</t>
    <phoneticPr fontId="4" type="noConversion"/>
  </si>
  <si>
    <t>欧陆</t>
    <phoneticPr fontId="4" type="noConversion"/>
  </si>
  <si>
    <t>慕尚</t>
    <phoneticPr fontId="4" type="noConversion"/>
  </si>
  <si>
    <t xml:space="preserve">            销价（万元）
月份</t>
    <phoneticPr fontId="4" type="noConversion"/>
  </si>
  <si>
    <t>雷克萨斯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</si>
</sst>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 * #,##0.00_ ;_ * \-#,##0.00_ ;_ * &quot;-&quot;??_ ;_ @_ "/>
    <numFmt numFmtId="176" formatCode="0.0"/>
    <numFmt numFmtId="177" formatCode="yyyy/mm"/>
    <numFmt numFmtId="178" formatCode="_-#,##0_-;\(#,##0\);_-\ \ &quot;-&quot;_-;_-@_-"/>
    <numFmt numFmtId="179" formatCode="_-#,##0.00_-;\(#,##0.00\);_-\ \ &quot;-&quot;_-;_-@_-"/>
    <numFmt numFmtId="180" formatCode="mmm/dd/yyyy;_-\ &quot;N/A&quot;_-;_-\ &quot;-&quot;_-"/>
    <numFmt numFmtId="181" formatCode="mmm/yyyy;_-\ &quot;N/A&quot;_-;_-\ &quot;-&quot;_-"/>
    <numFmt numFmtId="182" formatCode="_-#,##0%_-;\(#,##0%\);_-\ &quot;-&quot;_-"/>
    <numFmt numFmtId="183" formatCode="_-#,###,_-;\(#,###,\);_-\ \ &quot;-&quot;_-;_-@_-"/>
    <numFmt numFmtId="184" formatCode="_-#,###.00,_-;\(#,###.00,\);_-\ \ &quot;-&quot;_-;_-@_-"/>
    <numFmt numFmtId="185" formatCode="_-#0&quot;.&quot;0,_-;\(#0&quot;.&quot;0,\);_-\ \ &quot;-&quot;_-;_-@_-"/>
    <numFmt numFmtId="186" formatCode="_-#0&quot;.&quot;0000_-;\(#0&quot;.&quot;0000\);_-\ \ &quot;-&quot;_-;_-@_-"/>
    <numFmt numFmtId="187" formatCode="_(* #,##0.00_);_(* \(#,##0.00\);_(* &quot;-&quot;??_);_(@_)"/>
    <numFmt numFmtId="188" formatCode="_(&quot;$&quot;* #,##0.00_);_(&quot;$&quot;* \(#,##0.00\);_(&quot;$&quot;* &quot;-&quot;??_);_(@_)"/>
    <numFmt numFmtId="189" formatCode="_([$€-2]* #,##0.00_);_([$€-2]* \(#,##0.00\);_([$€-2]* &quot;-&quot;??_)"/>
    <numFmt numFmtId="190" formatCode="&quot;$&quot;#,##0.00_);\(&quot;$&quot;#,##0.00\)"/>
    <numFmt numFmtId="191" formatCode="_ * #,##0_ ;_ * \-#,##0_ ;_ * &quot;-&quot;??_ ;_ @_ "/>
  </numFmts>
  <fonts count="36" x14ac:knownFonts="1">
    <font>
      <sz val="12"/>
      <name val="宋体"/>
      <charset val="134"/>
    </font>
    <font>
      <sz val="9"/>
      <name val="宋体"/>
      <charset val="134"/>
    </font>
    <font>
      <sz val="12"/>
      <name val="华文中宋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thin">
        <color theme="6" tint="-0.24994659260841701"/>
      </bottom>
      <diagonal/>
    </border>
    <border>
      <left/>
      <right/>
      <top style="medium">
        <color theme="6" tint="-0.24994659260841701"/>
      </top>
      <bottom style="thin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/>
      <bottom/>
      <diagonal/>
    </border>
    <border>
      <left/>
      <right style="medium">
        <color theme="6" tint="-0.24994659260841701"/>
      </right>
      <top/>
      <bottom/>
      <diagonal/>
    </border>
    <border>
      <left style="medium">
        <color theme="6" tint="-0.24994659260841701"/>
      </left>
      <right style="medium">
        <color theme="6" tint="-0.24994659260841701"/>
      </right>
      <top/>
      <bottom/>
      <diagonal/>
    </border>
    <border>
      <left style="medium">
        <color theme="6" tint="-0.24994659260841701"/>
      </left>
      <right style="medium">
        <color theme="6" tint="-0.24994659260841701"/>
      </right>
      <top/>
      <bottom style="medium">
        <color theme="6" tint="-0.24994659260841701"/>
      </bottom>
      <diagonal/>
    </border>
    <border>
      <left style="medium">
        <color theme="6" tint="-0.24994659260841701"/>
      </left>
      <right/>
      <top/>
      <bottom style="medium">
        <color theme="6" tint="-0.24994659260841701"/>
      </bottom>
      <diagonal/>
    </border>
    <border>
      <left/>
      <right/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/>
      <bottom style="medium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medium">
        <color theme="6" tint="-0.24994659260841701"/>
      </top>
      <bottom/>
      <diagonal/>
    </border>
    <border>
      <left/>
      <right/>
      <top style="medium">
        <color theme="6" tint="-0.24994659260841701"/>
      </top>
      <bottom/>
      <diagonal/>
    </border>
    <border>
      <left/>
      <right style="thin">
        <color theme="6" tint="-0.24994659260841701"/>
      </right>
      <top style="medium">
        <color theme="6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6" tint="-0.249977111117893"/>
      </left>
      <right style="medium">
        <color theme="6" tint="-0.24994659260841701"/>
      </right>
      <top style="medium">
        <color theme="6" tint="-0.249977111117893"/>
      </top>
      <bottom/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77111117893"/>
      </left>
      <right style="medium">
        <color theme="6" tint="-0.24994659260841701"/>
      </right>
      <top/>
      <bottom/>
      <diagonal/>
    </border>
    <border diagonalDown="1">
      <left style="medium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 style="thin">
        <color theme="6" tint="-0.24994659260841701"/>
      </diagonal>
    </border>
    <border>
      <left style="thin">
        <color theme="6" tint="-0.24994659260841701"/>
      </left>
      <right/>
      <top/>
      <bottom style="medium">
        <color theme="6" tint="-0.24994659260841701"/>
      </bottom>
      <diagonal/>
    </border>
    <border>
      <left/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/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/>
      <diagonal/>
    </border>
    <border>
      <left style="thin">
        <color theme="6" tint="-0.24994659260841701"/>
      </left>
      <right style="medium">
        <color theme="6" tint="-0.24994659260841701"/>
      </right>
      <top/>
      <bottom/>
      <diagonal/>
    </border>
    <border>
      <left style="thin">
        <color theme="6" tint="-0.24994659260841701"/>
      </left>
      <right style="medium">
        <color theme="6" tint="-0.24994659260841701"/>
      </right>
      <top/>
      <bottom style="medium">
        <color theme="6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18" applyNumberFormat="0" applyFill="0" applyAlignment="0">
      <alignment vertical="center"/>
    </xf>
    <xf numFmtId="49" fontId="6" fillId="0" borderId="0" applyProtection="0">
      <alignment horizontal="left"/>
    </xf>
    <xf numFmtId="178" fontId="6" fillId="0" borderId="0" applyFill="0" applyBorder="0" applyProtection="0">
      <alignment horizontal="right"/>
    </xf>
    <xf numFmtId="179" fontId="6" fillId="0" borderId="0" applyFill="0" applyBorder="0" applyProtection="0">
      <alignment horizontal="right"/>
    </xf>
    <xf numFmtId="180" fontId="7" fillId="0" borderId="0" applyFill="0" applyBorder="0" applyProtection="0">
      <alignment horizontal="center"/>
    </xf>
    <xf numFmtId="181" fontId="7" fillId="0" borderId="0" applyFill="0" applyBorder="0" applyProtection="0">
      <alignment horizontal="center"/>
    </xf>
    <xf numFmtId="182" fontId="8" fillId="0" borderId="0" applyFill="0" applyBorder="0" applyProtection="0">
      <alignment horizontal="right"/>
    </xf>
    <xf numFmtId="183" fontId="6" fillId="0" borderId="0" applyFill="0" applyBorder="0" applyProtection="0">
      <alignment horizontal="right"/>
    </xf>
    <xf numFmtId="184" fontId="6" fillId="0" borderId="0" applyFill="0" applyBorder="0" applyProtection="0">
      <alignment horizontal="right"/>
    </xf>
    <xf numFmtId="185" fontId="6" fillId="0" borderId="0" applyFill="0" applyBorder="0" applyProtection="0">
      <alignment horizontal="right"/>
    </xf>
    <xf numFmtId="186" fontId="6" fillId="0" borderId="0" applyFill="0" applyBorder="0" applyProtection="0">
      <alignment horizontal="right"/>
    </xf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2" borderId="2" applyNumberFormat="0" applyAlignment="0" applyProtection="0"/>
    <xf numFmtId="187" fontId="9" fillId="0" borderId="0" applyFont="0" applyFill="0" applyBorder="0" applyAlignment="0" applyProtection="0"/>
    <xf numFmtId="187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0" fontId="13" fillId="6" borderId="0" applyNumberFormat="0" applyFont="0" applyBorder="0" applyAlignment="0" applyProtection="0">
      <alignment vertical="center"/>
    </xf>
    <xf numFmtId="189" fontId="6" fillId="0" borderId="0" applyFont="0" applyFill="0" applyBorder="0" applyAlignment="0" applyProtection="0"/>
    <xf numFmtId="0" fontId="14" fillId="0" borderId="0" applyNumberFormat="0" applyFill="0" applyBorder="0" applyProtection="0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34"/>
    <xf numFmtId="189" fontId="17" fillId="0" borderId="0"/>
    <xf numFmtId="189" fontId="18" fillId="0" borderId="0">
      <alignment vertical="center"/>
    </xf>
    <xf numFmtId="189" fontId="6" fillId="0" borderId="0">
      <protection locked="0"/>
    </xf>
    <xf numFmtId="0" fontId="12" fillId="0" borderId="0"/>
    <xf numFmtId="189" fontId="6" fillId="0" borderId="0">
      <protection locked="0"/>
    </xf>
    <xf numFmtId="189" fontId="12" fillId="0" borderId="0">
      <protection locked="0"/>
    </xf>
    <xf numFmtId="189" fontId="18" fillId="0" borderId="0">
      <alignment vertical="center"/>
    </xf>
    <xf numFmtId="0" fontId="9" fillId="0" borderId="0"/>
    <xf numFmtId="189" fontId="12" fillId="0" borderId="0">
      <protection locked="0"/>
    </xf>
    <xf numFmtId="0" fontId="19" fillId="0" borderId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190" fontId="20" fillId="8" borderId="35" applyProtection="0">
      <alignment vertical="center"/>
    </xf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1" applyNumberFormat="0" applyFill="0" applyAlignment="0" applyProtection="0"/>
    <xf numFmtId="0" fontId="24" fillId="0" borderId="36" applyNumberFormat="0" applyFill="0" applyAlignment="0" applyProtection="0"/>
    <xf numFmtId="0" fontId="25" fillId="0" borderId="0" applyNumberFormat="0" applyFill="0" applyAlignment="0" applyProtection="0"/>
    <xf numFmtId="0" fontId="26" fillId="0" borderId="0" applyNumberFormat="0" applyFill="0" applyBorder="0" applyProtection="0">
      <alignment vertical="center"/>
    </xf>
    <xf numFmtId="0" fontId="27" fillId="9" borderId="0" applyNumberFormat="0" applyAlignment="0" applyProtection="0"/>
    <xf numFmtId="0" fontId="28" fillId="0" borderId="0" applyNumberFormat="0" applyFill="0" applyBorder="0" applyAlignment="0" applyProtection="0"/>
    <xf numFmtId="0" fontId="29" fillId="6" borderId="37" applyNumberFormat="0" applyAlignment="0" applyProtection="0"/>
    <xf numFmtId="0" fontId="30" fillId="9" borderId="0" applyNumberFormat="0" applyBorder="0" applyProtection="0">
      <alignment horizontal="left" vertical="center" indent="1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189" fontId="12" fillId="0" borderId="0">
      <protection locked="0"/>
    </xf>
    <xf numFmtId="0" fontId="31" fillId="0" borderId="0"/>
    <xf numFmtId="0" fontId="22" fillId="0" borderId="0"/>
    <xf numFmtId="0" fontId="32" fillId="0" borderId="0" applyNumberFormat="0" applyFill="0" applyBorder="0" applyProtection="0">
      <alignment vertical="center"/>
    </xf>
    <xf numFmtId="0" fontId="2" fillId="10" borderId="18" applyNumberFormat="0" applyFont="0" applyAlignment="0">
      <alignment horizontal="center" vertical="center"/>
    </xf>
    <xf numFmtId="0" fontId="2" fillId="11" borderId="18" applyFont="0" applyAlignment="0">
      <alignment horizontal="center" vertical="center"/>
    </xf>
    <xf numFmtId="0" fontId="2" fillId="0" borderId="0">
      <alignment vertical="center"/>
    </xf>
    <xf numFmtId="188" fontId="2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7" fontId="2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87" fontId="22" fillId="0" borderId="0" applyFont="0" applyFill="0" applyBorder="0" applyAlignment="0" applyProtection="0"/>
    <xf numFmtId="0" fontId="10" fillId="3" borderId="0" applyNumberFormat="0" applyBorder="0" applyAlignment="0" applyProtection="0"/>
    <xf numFmtId="191" fontId="35" fillId="0" borderId="0" applyAlignment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2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9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0" fontId="2" fillId="0" borderId="11" xfId="0" applyFont="1" applyBorder="1">
      <alignment vertical="center"/>
    </xf>
    <xf numFmtId="2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176" fontId="2" fillId="0" borderId="13" xfId="0" applyNumberFormat="1" applyFont="1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0" borderId="0" xfId="1" applyNumberFormat="1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>
      <alignment vertical="center"/>
    </xf>
    <xf numFmtId="0" fontId="3" fillId="0" borderId="15" xfId="2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justify" vertical="justify" wrapText="1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176" fontId="2" fillId="0" borderId="26" xfId="0" applyNumberFormat="1" applyFont="1" applyBorder="1">
      <alignment vertical="center"/>
    </xf>
    <xf numFmtId="176" fontId="2" fillId="0" borderId="12" xfId="0" applyNumberFormat="1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9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2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67">
    <cellStyle name="@_text" xfId="3"/>
    <cellStyle name="{Comma [0]}" xfId="4"/>
    <cellStyle name="{Comma}" xfId="5"/>
    <cellStyle name="{Date}" xfId="6"/>
    <cellStyle name="{Month}" xfId="7"/>
    <cellStyle name="{Percent}" xfId="8"/>
    <cellStyle name="{Thousand [0]}" xfId="9"/>
    <cellStyle name="{Thousand}" xfId="10"/>
    <cellStyle name="{Z'0000(1 dec)}" xfId="11"/>
    <cellStyle name="{Z'0000(4 dec)}" xfId="12"/>
    <cellStyle name="40% - Accent5 2" xfId="13"/>
    <cellStyle name="60% - 强调文字颜色 5 2" xfId="14"/>
    <cellStyle name="Check Cell 2" xfId="15"/>
    <cellStyle name="Comma 2" xfId="16"/>
    <cellStyle name="Comma 2 2" xfId="17"/>
    <cellStyle name="Comma 3" xfId="18"/>
    <cellStyle name="Currency 2" xfId="19"/>
    <cellStyle name="Do Not Type" xfId="20"/>
    <cellStyle name="Euro" xfId="21"/>
    <cellStyle name="Input Custom" xfId="22"/>
    <cellStyle name="Instructions" xfId="23"/>
    <cellStyle name="MyBlue" xfId="24"/>
    <cellStyle name="Normal 10" xfId="25"/>
    <cellStyle name="Normal 13" xfId="26"/>
    <cellStyle name="Normal 2" xfId="27"/>
    <cellStyle name="Normal 2 2" xfId="28"/>
    <cellStyle name="Normal 2 3" xfId="29"/>
    <cellStyle name="Normal 2 4" xfId="30"/>
    <cellStyle name="Normal 3" xfId="31"/>
    <cellStyle name="Normal 4" xfId="32"/>
    <cellStyle name="Normal 9" xfId="33"/>
    <cellStyle name="Normal_tblDataInput" xfId="34"/>
    <cellStyle name="Percent 2" xfId="35"/>
    <cellStyle name="Percent 3" xfId="36"/>
    <cellStyle name="Table Totals" xfId="37"/>
    <cellStyle name="百分比 2" xfId="38"/>
    <cellStyle name="百分比 3" xfId="39"/>
    <cellStyle name="边框" xfId="2"/>
    <cellStyle name="标题 1 2" xfId="40"/>
    <cellStyle name="标题 1 3" xfId="41"/>
    <cellStyle name="标题 1 4" xfId="42"/>
    <cellStyle name="标题 2 2" xfId="43"/>
    <cellStyle name="标题 3 2" xfId="44"/>
    <cellStyle name="标题 4 2" xfId="45"/>
    <cellStyle name="标题 4 3" xfId="46"/>
    <cellStyle name="标题 5" xfId="47"/>
    <cellStyle name="常规" xfId="0" builtinId="0"/>
    <cellStyle name="常规 2" xfId="48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淡黄底纹" xfId="55"/>
    <cellStyle name="淡绿底纹" xfId="56"/>
    <cellStyle name="华文中宋字体" xfId="57"/>
    <cellStyle name="货币 2" xfId="58"/>
    <cellStyle name="解释性文本 2" xfId="59"/>
    <cellStyle name="解释性文本 3" xfId="60"/>
    <cellStyle name="千位分隔" xfId="1" builtinId="3"/>
    <cellStyle name="千位分隔 2" xfId="61"/>
    <cellStyle name="千位分隔 2 2" xfId="62"/>
    <cellStyle name="千位分隔 3" xfId="63"/>
    <cellStyle name="千位分隔 4" xfId="64"/>
    <cellStyle name="强调文字颜色 1 2" xfId="65"/>
    <cellStyle name="数字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</xdr:col>
      <xdr:colOff>1033094</xdr:colOff>
      <xdr:row>3</xdr:row>
      <xdr:rowOff>571499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685800"/>
          <a:ext cx="1033093" cy="57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21210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812800"/>
          <a:ext cx="876300" cy="687960"/>
        </a:xfrm>
        <a:prstGeom prst="rect">
          <a:avLst/>
        </a:prstGeom>
      </xdr:spPr>
    </xdr:pic>
    <xdr:clientData/>
  </xdr:twoCellAnchor>
  <xdr:twoCellAnchor editAs="oneCell">
    <xdr:from>
      <xdr:col>5</xdr:col>
      <xdr:colOff>751982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32" y="812800"/>
          <a:ext cx="899018" cy="6667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28574</xdr:colOff>
      <xdr:row>2</xdr:row>
      <xdr:rowOff>0</xdr:rowOff>
    </xdr:from>
    <xdr:to>
      <xdr:col>10</xdr:col>
      <xdr:colOff>0</xdr:colOff>
      <xdr:row>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4424" y="812800"/>
          <a:ext cx="777876" cy="666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opLeftCell="A10" workbookViewId="0">
      <selection activeCell="H16" sqref="H16"/>
    </sheetView>
  </sheetViews>
  <sheetFormatPr defaultRowHeight="17" x14ac:dyDescent="0.25"/>
  <cols>
    <col min="1" max="1" width="2.5" customWidth="1"/>
    <col min="2" max="2" width="18.25" customWidth="1"/>
    <col min="3" max="3" width="13.83203125" bestFit="1" customWidth="1"/>
    <col min="4" max="4" width="10.33203125" customWidth="1"/>
    <col min="5" max="5" width="17.5" customWidth="1"/>
    <col min="6" max="6" width="17.5" style="1" customWidth="1"/>
  </cols>
  <sheetData>
    <row r="3" spans="2:6" ht="20.25" customHeight="1" thickBot="1" x14ac:dyDescent="0.3"/>
    <row r="4" spans="2:6" ht="45" customHeight="1" x14ac:dyDescent="0.25">
      <c r="B4" s="2"/>
      <c r="C4" s="3" t="s">
        <v>0</v>
      </c>
      <c r="D4" s="3" t="s">
        <v>1</v>
      </c>
      <c r="E4" s="4" t="s">
        <v>2</v>
      </c>
      <c r="F4" s="42"/>
    </row>
    <row r="5" spans="2:6" x14ac:dyDescent="0.25">
      <c r="B5" s="5" t="s">
        <v>3</v>
      </c>
      <c r="C5" s="6">
        <v>30.5</v>
      </c>
      <c r="D5" s="7">
        <v>15</v>
      </c>
      <c r="E5" s="8">
        <f t="shared" ref="E5:E17" si="0">C5*D5</f>
        <v>457.5</v>
      </c>
      <c r="F5" s="9">
        <f t="array" ref="F5:F17">C5:C17*D5:D17</f>
        <v>457.5</v>
      </c>
    </row>
    <row r="6" spans="2:6" x14ac:dyDescent="0.25">
      <c r="B6" s="5" t="s">
        <v>4</v>
      </c>
      <c r="C6" s="6">
        <v>63.4</v>
      </c>
      <c r="D6" s="7">
        <v>14</v>
      </c>
      <c r="E6" s="8">
        <f t="shared" si="0"/>
        <v>887.6</v>
      </c>
      <c r="F6" s="9">
        <v>887.6</v>
      </c>
    </row>
    <row r="7" spans="2:6" x14ac:dyDescent="0.25">
      <c r="B7" s="5" t="s">
        <v>5</v>
      </c>
      <c r="C7" s="6">
        <v>80.5</v>
      </c>
      <c r="D7" s="7">
        <v>6</v>
      </c>
      <c r="E7" s="8">
        <f t="shared" si="0"/>
        <v>483</v>
      </c>
      <c r="F7" s="9">
        <v>483</v>
      </c>
    </row>
    <row r="8" spans="2:6" x14ac:dyDescent="0.25">
      <c r="B8" s="5" t="s">
        <v>6</v>
      </c>
      <c r="C8" s="6">
        <v>90.2</v>
      </c>
      <c r="D8" s="7">
        <v>9</v>
      </c>
      <c r="E8" s="8">
        <f t="shared" si="0"/>
        <v>811.80000000000007</v>
      </c>
      <c r="F8" s="9">
        <v>811.80000000000007</v>
      </c>
    </row>
    <row r="9" spans="2:6" x14ac:dyDescent="0.25">
      <c r="B9" s="5" t="s">
        <v>7</v>
      </c>
      <c r="C9" s="6">
        <v>100.5</v>
      </c>
      <c r="D9" s="7">
        <v>11</v>
      </c>
      <c r="E9" s="8">
        <f t="shared" si="0"/>
        <v>1105.5</v>
      </c>
      <c r="F9" s="9">
        <v>1105.5</v>
      </c>
    </row>
    <row r="10" spans="2:6" x14ac:dyDescent="0.25">
      <c r="B10" s="5" t="s">
        <v>8</v>
      </c>
      <c r="C10" s="6">
        <v>48.6</v>
      </c>
      <c r="D10" s="7">
        <v>23</v>
      </c>
      <c r="E10" s="8">
        <f t="shared" si="0"/>
        <v>1117.8</v>
      </c>
      <c r="F10" s="9">
        <v>1117.8</v>
      </c>
    </row>
    <row r="11" spans="2:6" x14ac:dyDescent="0.25">
      <c r="B11" s="5" t="s">
        <v>9</v>
      </c>
      <c r="C11" s="6">
        <v>624.4</v>
      </c>
      <c r="D11" s="7">
        <v>3</v>
      </c>
      <c r="E11" s="8">
        <f t="shared" si="0"/>
        <v>1873.1999999999998</v>
      </c>
      <c r="F11" s="9">
        <v>1873.1999999999998</v>
      </c>
    </row>
    <row r="12" spans="2:6" x14ac:dyDescent="0.25">
      <c r="B12" s="5" t="s">
        <v>10</v>
      </c>
      <c r="C12" s="6">
        <v>177.3</v>
      </c>
      <c r="D12" s="7">
        <v>6</v>
      </c>
      <c r="E12" s="8">
        <f t="shared" si="0"/>
        <v>1063.8000000000002</v>
      </c>
      <c r="F12" s="9">
        <v>1063.8000000000002</v>
      </c>
    </row>
    <row r="13" spans="2:6" x14ac:dyDescent="0.25">
      <c r="B13" s="5" t="s">
        <v>11</v>
      </c>
      <c r="C13" s="6">
        <v>196.6</v>
      </c>
      <c r="D13" s="7">
        <v>13</v>
      </c>
      <c r="E13" s="8">
        <f t="shared" si="0"/>
        <v>2555.7999999999997</v>
      </c>
      <c r="F13" s="9">
        <v>2555.7999999999997</v>
      </c>
    </row>
    <row r="14" spans="2:6" x14ac:dyDescent="0.25">
      <c r="B14" s="5" t="s">
        <v>12</v>
      </c>
      <c r="C14" s="6">
        <v>170.14</v>
      </c>
      <c r="D14" s="7">
        <v>21</v>
      </c>
      <c r="E14" s="8">
        <f t="shared" si="0"/>
        <v>3572.9399999999996</v>
      </c>
      <c r="F14" s="9">
        <v>3572.9399999999996</v>
      </c>
    </row>
    <row r="15" spans="2:6" x14ac:dyDescent="0.25">
      <c r="B15" s="5" t="s">
        <v>13</v>
      </c>
      <c r="C15" s="6">
        <v>81.5</v>
      </c>
      <c r="D15" s="7">
        <v>10</v>
      </c>
      <c r="E15" s="8">
        <f t="shared" si="0"/>
        <v>815</v>
      </c>
      <c r="F15" s="9">
        <v>815</v>
      </c>
    </row>
    <row r="16" spans="2:6" x14ac:dyDescent="0.25">
      <c r="B16" s="5" t="s">
        <v>14</v>
      </c>
      <c r="C16" s="6">
        <v>90.44</v>
      </c>
      <c r="D16" s="7">
        <v>11</v>
      </c>
      <c r="E16" s="8">
        <f t="shared" si="0"/>
        <v>994.83999999999992</v>
      </c>
      <c r="F16" s="9">
        <v>994.83999999999992</v>
      </c>
    </row>
    <row r="17" spans="2:6" ht="17.5" thickBot="1" x14ac:dyDescent="0.3">
      <c r="B17" s="11" t="s">
        <v>15</v>
      </c>
      <c r="C17" s="12">
        <v>132.1</v>
      </c>
      <c r="D17" s="13">
        <v>8</v>
      </c>
      <c r="E17" s="14">
        <f t="shared" si="0"/>
        <v>1056.8</v>
      </c>
      <c r="F17" s="10">
        <v>1056.8</v>
      </c>
    </row>
    <row r="18" spans="2:6" x14ac:dyDescent="0.25">
      <c r="E18" s="15"/>
      <c r="F18" s="16"/>
    </row>
    <row r="19" spans="2:6" x14ac:dyDescent="0.25">
      <c r="D19" s="1" t="s">
        <v>16</v>
      </c>
      <c r="E19" s="17">
        <f>SUM(E5:E17)</f>
        <v>16795.579999999998</v>
      </c>
      <c r="F19" s="16">
        <f t="array" ref="F19">SUM(C5:C17*D5:D17)</f>
        <v>16795.579999999998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zoomScale="90" zoomScaleNormal="90" workbookViewId="0">
      <selection activeCell="H8" sqref="H8"/>
    </sheetView>
  </sheetViews>
  <sheetFormatPr defaultColWidth="9" defaultRowHeight="17" x14ac:dyDescent="0.25"/>
  <cols>
    <col min="1" max="1" width="1.25" style="1" customWidth="1"/>
    <col min="2" max="2" width="17.33203125" style="18" customWidth="1"/>
    <col min="3" max="3" width="11.5" style="1" customWidth="1"/>
    <col min="4" max="6" width="10.08203125" style="1" customWidth="1"/>
    <col min="7" max="7" width="11.58203125" style="1" customWidth="1"/>
    <col min="8" max="8" width="12.5" style="1" customWidth="1"/>
    <col min="9" max="9" width="12.75" style="1" customWidth="1"/>
    <col min="10" max="12" width="10.58203125" style="1" customWidth="1"/>
    <col min="13" max="14" width="9.75" style="1" customWidth="1"/>
    <col min="15" max="16384" width="9" style="1"/>
  </cols>
  <sheetData>
    <row r="2" spans="2:14" ht="19.5" customHeight="1" thickBot="1" x14ac:dyDescent="0.3"/>
    <row r="3" spans="2:14" ht="52.5" customHeight="1" x14ac:dyDescent="0.25">
      <c r="B3" s="19" t="s">
        <v>17</v>
      </c>
      <c r="C3" s="20"/>
      <c r="D3" s="43" t="s">
        <v>33</v>
      </c>
      <c r="E3" s="43"/>
      <c r="F3" s="44"/>
      <c r="G3" s="21"/>
      <c r="H3" s="43" t="s">
        <v>18</v>
      </c>
      <c r="I3" s="44"/>
      <c r="J3" s="22"/>
      <c r="K3" s="45" t="s">
        <v>19</v>
      </c>
      <c r="L3" s="45"/>
      <c r="M3" s="46" t="s">
        <v>20</v>
      </c>
      <c r="N3" s="46"/>
    </row>
    <row r="4" spans="2:14" x14ac:dyDescent="0.25">
      <c r="B4" s="23" t="s">
        <v>21</v>
      </c>
      <c r="C4" s="24" t="s">
        <v>22</v>
      </c>
      <c r="D4" s="25" t="s">
        <v>23</v>
      </c>
      <c r="E4" s="25" t="s">
        <v>24</v>
      </c>
      <c r="F4" s="26" t="s">
        <v>25</v>
      </c>
      <c r="G4" s="24" t="s">
        <v>26</v>
      </c>
      <c r="H4" s="25" t="s">
        <v>27</v>
      </c>
      <c r="I4" s="26" t="s">
        <v>28</v>
      </c>
      <c r="J4" s="24" t="s">
        <v>29</v>
      </c>
      <c r="K4" s="25" t="s">
        <v>30</v>
      </c>
      <c r="L4" s="25" t="s">
        <v>31</v>
      </c>
      <c r="M4" s="47"/>
      <c r="N4" s="47"/>
    </row>
    <row r="5" spans="2:14" ht="28.5" customHeight="1" thickBot="1" x14ac:dyDescent="0.3">
      <c r="B5" s="27" t="s">
        <v>32</v>
      </c>
      <c r="C5" s="28">
        <v>50.5</v>
      </c>
      <c r="D5" s="13">
        <v>60.6</v>
      </c>
      <c r="E5" s="13">
        <v>93.4</v>
      </c>
      <c r="F5" s="29">
        <v>100.9</v>
      </c>
      <c r="G5" s="28">
        <v>35.799999999999997</v>
      </c>
      <c r="H5" s="13">
        <v>34.6</v>
      </c>
      <c r="I5" s="29">
        <v>36.9</v>
      </c>
      <c r="J5" s="30">
        <v>800</v>
      </c>
      <c r="K5" s="31">
        <v>300</v>
      </c>
      <c r="L5" s="31">
        <v>500</v>
      </c>
      <c r="M5" s="47"/>
      <c r="N5" s="47"/>
    </row>
    <row r="6" spans="2:14" x14ac:dyDescent="0.25">
      <c r="B6" s="32">
        <v>40909</v>
      </c>
      <c r="C6" s="33">
        <v>10</v>
      </c>
      <c r="D6" s="7"/>
      <c r="E6" s="7"/>
      <c r="F6" s="7"/>
      <c r="G6" s="33"/>
      <c r="H6" s="7">
        <v>5</v>
      </c>
      <c r="I6" s="34"/>
      <c r="J6" s="33"/>
      <c r="K6" s="7"/>
      <c r="L6" s="7"/>
      <c r="M6" s="35">
        <f>$C$5*C6+$D$5*D6+$E$5*E6+$F$5*F6+$G$5*G6+$H$5*H6+$I$5*I6+$J$5*J6+$K$5*K6+$L$5*L6</f>
        <v>678</v>
      </c>
      <c r="N6" s="36">
        <f t="array" ref="N6">SUM($C$5:$L$5*C6:L6)</f>
        <v>678</v>
      </c>
    </row>
    <row r="7" spans="2:14" x14ac:dyDescent="0.25">
      <c r="B7" s="32">
        <v>40940</v>
      </c>
      <c r="C7" s="33"/>
      <c r="D7" s="7"/>
      <c r="E7" s="7"/>
      <c r="F7" s="7"/>
      <c r="G7" s="33"/>
      <c r="H7" s="7"/>
      <c r="I7" s="34">
        <v>25</v>
      </c>
      <c r="J7" s="33">
        <v>52</v>
      </c>
      <c r="K7" s="7"/>
      <c r="L7" s="7"/>
      <c r="M7" s="37">
        <f t="shared" ref="M7:M17" si="0">$C$5*C7+$D$5*D7+$E$5*E7+$F$5*F7+$G$5*G7+$H$5*H7+$I$5*I7+$J$5*J7+$K$5*K7+$L$5*L7</f>
        <v>42522.5</v>
      </c>
      <c r="N7" s="38">
        <f t="array" ref="N7">SUM($C$5:$L$5*C7:L7)</f>
        <v>42522.5</v>
      </c>
    </row>
    <row r="8" spans="2:14" x14ac:dyDescent="0.25">
      <c r="B8" s="32">
        <v>40969</v>
      </c>
      <c r="C8" s="33"/>
      <c r="D8" s="7"/>
      <c r="E8" s="7"/>
      <c r="F8" s="7"/>
      <c r="G8" s="33"/>
      <c r="H8" s="7"/>
      <c r="I8" s="34"/>
      <c r="J8" s="33">
        <v>10</v>
      </c>
      <c r="K8" s="7"/>
      <c r="L8" s="7"/>
      <c r="M8" s="37">
        <f t="shared" si="0"/>
        <v>8000</v>
      </c>
      <c r="N8" s="38">
        <f t="array" ref="N8">SUM($C$5:$L$5*C8:L8)</f>
        <v>8000</v>
      </c>
    </row>
    <row r="9" spans="2:14" x14ac:dyDescent="0.25">
      <c r="B9" s="32">
        <v>41000</v>
      </c>
      <c r="C9" s="33">
        <v>6</v>
      </c>
      <c r="D9" s="7"/>
      <c r="E9" s="7"/>
      <c r="F9" s="7"/>
      <c r="G9" s="33"/>
      <c r="H9" s="7"/>
      <c r="I9" s="34"/>
      <c r="J9" s="33"/>
      <c r="K9" s="7"/>
      <c r="L9" s="7"/>
      <c r="M9" s="37">
        <f t="shared" si="0"/>
        <v>303</v>
      </c>
      <c r="N9" s="38">
        <f t="array" ref="N9">SUM($C$5:$L$5*C9:L9)</f>
        <v>303</v>
      </c>
    </row>
    <row r="10" spans="2:14" x14ac:dyDescent="0.25">
      <c r="B10" s="32">
        <v>41030</v>
      </c>
      <c r="C10" s="33"/>
      <c r="D10" s="7"/>
      <c r="E10" s="7"/>
      <c r="F10" s="7">
        <v>10</v>
      </c>
      <c r="G10" s="33"/>
      <c r="H10" s="7"/>
      <c r="I10" s="34"/>
      <c r="J10" s="33"/>
      <c r="K10" s="7"/>
      <c r="L10" s="7">
        <v>20</v>
      </c>
      <c r="M10" s="37">
        <f t="shared" si="0"/>
        <v>11009</v>
      </c>
      <c r="N10" s="38">
        <f t="array" ref="N10">SUM($C$5:$L$5*C10:L10)</f>
        <v>11009</v>
      </c>
    </row>
    <row r="11" spans="2:14" x14ac:dyDescent="0.25">
      <c r="B11" s="32">
        <v>41061</v>
      </c>
      <c r="C11" s="33"/>
      <c r="D11" s="7">
        <v>12</v>
      </c>
      <c r="E11" s="7"/>
      <c r="F11" s="7"/>
      <c r="G11" s="33"/>
      <c r="H11" s="7"/>
      <c r="I11" s="34"/>
      <c r="J11" s="33"/>
      <c r="K11" s="7"/>
      <c r="L11" s="7"/>
      <c r="M11" s="37">
        <f t="shared" si="0"/>
        <v>727.2</v>
      </c>
      <c r="N11" s="38">
        <f t="array" ref="N11">SUM($C$5:$L$5*C11:L11)</f>
        <v>727.2</v>
      </c>
    </row>
    <row r="12" spans="2:14" x14ac:dyDescent="0.25">
      <c r="B12" s="32">
        <v>41091</v>
      </c>
      <c r="C12" s="33"/>
      <c r="D12" s="7"/>
      <c r="E12" s="7"/>
      <c r="F12" s="7"/>
      <c r="G12" s="33"/>
      <c r="H12" s="7"/>
      <c r="I12" s="34"/>
      <c r="J12" s="33"/>
      <c r="K12" s="7">
        <v>3</v>
      </c>
      <c r="L12" s="7"/>
      <c r="M12" s="37">
        <f t="shared" si="0"/>
        <v>900</v>
      </c>
      <c r="N12" s="38">
        <f t="array" ref="N12">SUM($C$5:$L$5*C12:L12)</f>
        <v>900</v>
      </c>
    </row>
    <row r="13" spans="2:14" x14ac:dyDescent="0.25">
      <c r="B13" s="32">
        <v>41122</v>
      </c>
      <c r="C13" s="33"/>
      <c r="D13" s="7"/>
      <c r="E13" s="7">
        <v>45</v>
      </c>
      <c r="F13" s="7"/>
      <c r="G13" s="33"/>
      <c r="H13" s="7"/>
      <c r="I13" s="34"/>
      <c r="J13" s="33"/>
      <c r="K13" s="7"/>
      <c r="L13" s="7"/>
      <c r="M13" s="37">
        <f t="shared" si="0"/>
        <v>4203</v>
      </c>
      <c r="N13" s="38">
        <f t="array" ref="N13">SUM($C$5:$L$5*C13:L13)</f>
        <v>4203</v>
      </c>
    </row>
    <row r="14" spans="2:14" x14ac:dyDescent="0.25">
      <c r="B14" s="32">
        <v>41153</v>
      </c>
      <c r="C14" s="33"/>
      <c r="D14" s="7"/>
      <c r="E14" s="7"/>
      <c r="F14" s="7"/>
      <c r="G14" s="33">
        <v>1</v>
      </c>
      <c r="H14" s="7"/>
      <c r="I14" s="34"/>
      <c r="J14" s="33"/>
      <c r="K14" s="7"/>
      <c r="L14" s="7"/>
      <c r="M14" s="37">
        <f t="shared" si="0"/>
        <v>35.799999999999997</v>
      </c>
      <c r="N14" s="38">
        <f t="array" ref="N14">SUM($C$5:$L$5*C14:L14)</f>
        <v>35.799999999999997</v>
      </c>
    </row>
    <row r="15" spans="2:14" x14ac:dyDescent="0.25">
      <c r="B15" s="32">
        <v>41183</v>
      </c>
      <c r="C15" s="33"/>
      <c r="D15" s="7"/>
      <c r="E15" s="7"/>
      <c r="F15" s="7">
        <v>10</v>
      </c>
      <c r="G15" s="33"/>
      <c r="H15" s="7"/>
      <c r="I15" s="34"/>
      <c r="J15" s="33"/>
      <c r="K15" s="7"/>
      <c r="L15" s="7"/>
      <c r="M15" s="37">
        <f t="shared" si="0"/>
        <v>1009</v>
      </c>
      <c r="N15" s="38">
        <f t="array" ref="N15">SUM($C$5:$L$5*C15:L15)</f>
        <v>1009</v>
      </c>
    </row>
    <row r="16" spans="2:14" x14ac:dyDescent="0.25">
      <c r="B16" s="32">
        <v>41214</v>
      </c>
      <c r="C16" s="33"/>
      <c r="D16" s="7"/>
      <c r="E16" s="7"/>
      <c r="F16" s="7"/>
      <c r="G16" s="33"/>
      <c r="H16" s="7"/>
      <c r="I16" s="34"/>
      <c r="J16" s="33"/>
      <c r="K16" s="7">
        <v>21</v>
      </c>
      <c r="L16" s="7"/>
      <c r="M16" s="37">
        <f t="shared" si="0"/>
        <v>6300</v>
      </c>
      <c r="N16" s="38">
        <f t="array" ref="N16">SUM($C$5:$L$5*C16:L16)</f>
        <v>6300</v>
      </c>
    </row>
    <row r="17" spans="2:14" ht="17.5" thickBot="1" x14ac:dyDescent="0.3">
      <c r="B17" s="39">
        <v>41244</v>
      </c>
      <c r="C17" s="28"/>
      <c r="D17" s="13"/>
      <c r="E17" s="13"/>
      <c r="F17" s="13"/>
      <c r="G17" s="28"/>
      <c r="H17" s="13"/>
      <c r="I17" s="29"/>
      <c r="J17" s="28"/>
      <c r="K17" s="13"/>
      <c r="L17" s="13"/>
      <c r="M17" s="40">
        <f t="shared" si="0"/>
        <v>0</v>
      </c>
      <c r="N17" s="41">
        <f t="array" ref="N17">SUM($C$5:$L$5*C17:L17)</f>
        <v>0</v>
      </c>
    </row>
  </sheetData>
  <mergeCells count="5">
    <mergeCell ref="D3:F3"/>
    <mergeCell ref="H3:I3"/>
    <mergeCell ref="K3:L3"/>
    <mergeCell ref="M3:M5"/>
    <mergeCell ref="N3:N5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数组-1</vt:lpstr>
      <vt:lpstr>数组-2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2012-12-15T13:28:45Z</dcterms:created>
  <dcterms:modified xsi:type="dcterms:W3CDTF">2012-12-29T14:31:10Z</dcterms:modified>
</cp:coreProperties>
</file>