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书籍-Excel2016实用大全\Excel2016基础大全-配套视频\数据分析\"/>
    </mc:Choice>
  </mc:AlternateContent>
  <bookViews>
    <workbookView xWindow="360" yWindow="75" windowWidth="19425" windowHeight="11025"/>
  </bookViews>
  <sheets>
    <sheet name="工资表" sheetId="1" r:id="rId1"/>
  </sheets>
  <externalReferences>
    <externalReference r:id="rId2"/>
    <externalReference r:id="rId3"/>
  </externalReferences>
  <definedNames>
    <definedName name="_xlnm._FilterDatabase" localSheetId="0" hidden="1">工资表!$A$1:$L$36</definedName>
    <definedName name="Dates">OFFSET([1]Dynamic!$A$2,0,0,COUNTA([1]Dynamic!$A:$A)-1,1)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hidden="1">{"FirstQ",#N/A,FALSE,"Budget2000";"SecondQ",#N/A,FALSE,"Budget2000";"Summary",#N/A,FALSE,"Budget2000"}</definedName>
    <definedName name="RateTable">[2]Lookups!$A$2:$B$8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G35" i="1" l="1"/>
  <c r="G36" i="1"/>
  <c r="I36" i="1" l="1"/>
  <c r="H36" i="1"/>
  <c r="F36" i="1"/>
  <c r="I35" i="1"/>
  <c r="H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9" i="1"/>
  <c r="J30" i="1"/>
  <c r="J31" i="1"/>
  <c r="J32" i="1"/>
  <c r="J33" i="1"/>
  <c r="J34" i="1"/>
  <c r="J35" i="1"/>
  <c r="J36" i="1"/>
  <c r="J28" i="1"/>
  <c r="J2" i="1"/>
  <c r="J3" i="1"/>
  <c r="J4" i="1"/>
</calcChain>
</file>

<file path=xl/sharedStrings.xml><?xml version="1.0" encoding="utf-8"?>
<sst xmlns="http://schemas.openxmlformats.org/spreadsheetml/2006/main" count="81" uniqueCount="52">
  <si>
    <t>员工姓名</t>
    <phoneticPr fontId="4" type="noConversion"/>
  </si>
  <si>
    <t>入职日期</t>
    <phoneticPr fontId="4" type="noConversion"/>
  </si>
  <si>
    <t>部门</t>
    <phoneticPr fontId="4" type="noConversion"/>
  </si>
  <si>
    <t>基本工资</t>
    <phoneticPr fontId="4" type="noConversion"/>
  </si>
  <si>
    <t>浮动工资</t>
    <phoneticPr fontId="4" type="noConversion"/>
  </si>
  <si>
    <t>应发工资</t>
    <phoneticPr fontId="4" type="noConversion"/>
  </si>
  <si>
    <t>扣社保</t>
    <phoneticPr fontId="4" type="noConversion"/>
  </si>
  <si>
    <t>扣公积金</t>
    <phoneticPr fontId="4" type="noConversion"/>
  </si>
  <si>
    <t>扣个税</t>
    <phoneticPr fontId="4" type="noConversion"/>
  </si>
  <si>
    <t>实发工资</t>
    <phoneticPr fontId="4" type="noConversion"/>
  </si>
  <si>
    <t>周书瑶</t>
  </si>
  <si>
    <t>信息部</t>
    <phoneticPr fontId="4" type="noConversion"/>
  </si>
  <si>
    <t>开发部</t>
    <phoneticPr fontId="4" type="noConversion"/>
  </si>
  <si>
    <t>财务部</t>
    <phoneticPr fontId="4" type="noConversion"/>
  </si>
  <si>
    <t>行政部</t>
    <phoneticPr fontId="4" type="noConversion"/>
  </si>
  <si>
    <t>康含玉</t>
  </si>
  <si>
    <t>崔峻熙</t>
  </si>
  <si>
    <t>张慕青</t>
  </si>
  <si>
    <t>刘香菱</t>
  </si>
  <si>
    <t>赵弘文</t>
  </si>
  <si>
    <t>张山兰</t>
  </si>
  <si>
    <t>赵天荷</t>
  </si>
  <si>
    <t>代幻柏</t>
  </si>
  <si>
    <t>代曼文</t>
  </si>
  <si>
    <t>崔安蕾</t>
  </si>
  <si>
    <t>代醉蓝</t>
  </si>
  <si>
    <t>钱梦琪</t>
  </si>
  <si>
    <t>张冬亦</t>
  </si>
  <si>
    <t>赵迎南</t>
  </si>
  <si>
    <t>李烨霖</t>
  </si>
  <si>
    <t>代采枫</t>
  </si>
  <si>
    <t>王立辉</t>
  </si>
  <si>
    <t>张语蓉</t>
  </si>
  <si>
    <t>周易梦</t>
  </si>
  <si>
    <t>周惜文</t>
  </si>
  <si>
    <t>刘幻翠</t>
  </si>
  <si>
    <t>周哲瀚</t>
  </si>
  <si>
    <t>钱香寒</t>
  </si>
  <si>
    <t>王尔岚</t>
  </si>
  <si>
    <t>李雅琴</t>
  </si>
  <si>
    <t>崔夜蓉</t>
  </si>
  <si>
    <t>钱惜雪</t>
  </si>
  <si>
    <t>王海安</t>
  </si>
  <si>
    <t>钱鑫鹏</t>
  </si>
  <si>
    <t>刘芷蕊</t>
  </si>
  <si>
    <t>王问雁</t>
  </si>
  <si>
    <t>赵涵柏</t>
  </si>
  <si>
    <t>李诗诗</t>
    <phoneticPr fontId="4" type="noConversion"/>
  </si>
  <si>
    <t>李诗</t>
    <phoneticPr fontId="4" type="noConversion"/>
  </si>
  <si>
    <t>办公室</t>
    <phoneticPr fontId="4" type="noConversion"/>
  </si>
  <si>
    <t xml:space="preserve">  </t>
    <phoneticPr fontId="3" type="noConversion"/>
  </si>
  <si>
    <t>人事部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</si>
</sst>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 * #,##0.00_ ;_ * \-#,##0.00_ ;_ * &quot;-&quot;??_ ;_ @_ "/>
    <numFmt numFmtId="176" formatCode="yyyy/mm/dd"/>
    <numFmt numFmtId="177" formatCode="_ * #,##0_ ;_ * \-#,##0_ ;_ * &quot;-&quot;??_ ;_ @_ "/>
    <numFmt numFmtId="178" formatCode="_-#,##0_-;\(#,##0\);_-\ \ &quot;-&quot;_-;_-@_-"/>
    <numFmt numFmtId="179" formatCode="_-#,##0.00_-;\(#,##0.00\);_-\ \ &quot;-&quot;_-;_-@_-"/>
    <numFmt numFmtId="180" formatCode="mmm/dd/yyyy;_-\ &quot;N/A&quot;_-;_-\ &quot;-&quot;_-"/>
    <numFmt numFmtId="181" formatCode="mmm/yyyy;_-\ &quot;N/A&quot;_-;_-\ &quot;-&quot;_-"/>
    <numFmt numFmtId="182" formatCode="_-#,##0%_-;\(#,##0%\);_-\ &quot;-&quot;_-"/>
    <numFmt numFmtId="183" formatCode="_-#,###,_-;\(#,###,\);_-\ \ &quot;-&quot;_-;_-@_-"/>
    <numFmt numFmtId="184" formatCode="_-#,###.00,_-;\(#,###.00,\);_-\ \ &quot;-&quot;_-;_-@_-"/>
    <numFmt numFmtId="185" formatCode="_-#0&quot;.&quot;0,_-;\(#0&quot;.&quot;0,\);_-\ \ &quot;-&quot;_-;_-@_-"/>
    <numFmt numFmtId="186" formatCode="_-#0&quot;.&quot;0000_-;\(#0&quot;.&quot;0000\);_-\ \ &quot;-&quot;_-;_-@_-"/>
    <numFmt numFmtId="187" formatCode="_(* #,##0.00_);_(* \(#,##0.00\);_(* &quot;-&quot;??_);_(@_)"/>
    <numFmt numFmtId="188" formatCode="_(&quot;$&quot;* #,##0.00_);_(&quot;$&quot;* \(#,##0.00\);_(&quot;$&quot;* &quot;-&quot;??_);_(@_)"/>
    <numFmt numFmtId="189" formatCode="_([$€-2]* #,##0.00_);_([$€-2]* \(#,##0.00\);_([$€-2]* &quot;-&quot;??_)"/>
    <numFmt numFmtId="190" formatCode="&quot;$&quot;#,##0.00_);\(&quot;$&quot;#,##0.00\)"/>
  </numFmts>
  <fonts count="3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2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6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9" fontId="6" fillId="0" borderId="0" applyProtection="0">
      <alignment horizontal="left"/>
    </xf>
    <xf numFmtId="178" fontId="6" fillId="0" borderId="0" applyFill="0" applyBorder="0" applyProtection="0">
      <alignment horizontal="right"/>
    </xf>
    <xf numFmtId="179" fontId="6" fillId="0" borderId="0" applyFill="0" applyBorder="0" applyProtection="0">
      <alignment horizontal="right"/>
    </xf>
    <xf numFmtId="180" fontId="7" fillId="0" borderId="0" applyFill="0" applyBorder="0" applyProtection="0">
      <alignment horizontal="center"/>
    </xf>
    <xf numFmtId="181" fontId="7" fillId="0" borderId="0" applyFill="0" applyBorder="0" applyProtection="0">
      <alignment horizontal="center"/>
    </xf>
    <xf numFmtId="182" fontId="8" fillId="0" borderId="0" applyFill="0" applyBorder="0" applyProtection="0">
      <alignment horizontal="right"/>
    </xf>
    <xf numFmtId="183" fontId="6" fillId="0" borderId="0" applyFill="0" applyBorder="0" applyProtection="0">
      <alignment horizontal="right"/>
    </xf>
    <xf numFmtId="184" fontId="6" fillId="0" borderId="0" applyFill="0" applyBorder="0" applyProtection="0">
      <alignment horizontal="right"/>
    </xf>
    <xf numFmtId="185" fontId="6" fillId="0" borderId="0" applyFill="0" applyBorder="0" applyProtection="0">
      <alignment horizontal="right"/>
    </xf>
    <xf numFmtId="186" fontId="6" fillId="0" borderId="0" applyFill="0" applyBorder="0" applyProtection="0">
      <alignment horizontal="right"/>
    </xf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2" borderId="2" applyNumberFormat="0" applyAlignment="0" applyProtection="0"/>
    <xf numFmtId="187" fontId="9" fillId="0" borderId="0" applyFont="0" applyFill="0" applyBorder="0" applyAlignment="0" applyProtection="0"/>
    <xf numFmtId="187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0" fontId="13" fillId="6" borderId="0" applyNumberFormat="0" applyFont="0" applyBorder="0" applyAlignment="0" applyProtection="0">
      <alignment vertical="center"/>
    </xf>
    <xf numFmtId="189" fontId="6" fillId="0" borderId="0" applyFont="0" applyFill="0" applyBorder="0" applyAlignment="0" applyProtection="0"/>
    <xf numFmtId="0" fontId="14" fillId="0" borderId="0" applyNumberFormat="0" applyFill="0" applyBorder="0" applyProtection="0">
      <alignment horizontal="left"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/>
    <xf numFmtId="189" fontId="17" fillId="0" borderId="0"/>
    <xf numFmtId="189" fontId="18" fillId="0" borderId="0">
      <alignment vertical="center"/>
    </xf>
    <xf numFmtId="189" fontId="6" fillId="0" borderId="0">
      <protection locked="0"/>
    </xf>
    <xf numFmtId="0" fontId="12" fillId="0" borderId="0"/>
    <xf numFmtId="189" fontId="6" fillId="0" borderId="0">
      <protection locked="0"/>
    </xf>
    <xf numFmtId="189" fontId="12" fillId="0" borderId="0">
      <protection locked="0"/>
    </xf>
    <xf numFmtId="189" fontId="18" fillId="0" borderId="0">
      <alignment vertical="center"/>
    </xf>
    <xf numFmtId="0" fontId="9" fillId="0" borderId="0"/>
    <xf numFmtId="189" fontId="12" fillId="0" borderId="0">
      <protection locked="0"/>
    </xf>
    <xf numFmtId="0" fontId="19" fillId="0" borderId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190" fontId="20" fillId="8" borderId="5" applyProtection="0">
      <alignment vertical="center"/>
    </xf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6" applyNumberFormat="0" applyFill="0" applyAlignment="0">
      <alignment vertical="center"/>
    </xf>
    <xf numFmtId="0" fontId="23" fillId="0" borderId="1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Alignment="0" applyProtection="0"/>
    <xf numFmtId="0" fontId="26" fillId="0" borderId="0" applyNumberFormat="0" applyFill="0" applyBorder="0" applyProtection="0">
      <alignment vertical="center"/>
    </xf>
    <xf numFmtId="0" fontId="27" fillId="9" borderId="0" applyNumberFormat="0" applyAlignment="0" applyProtection="0"/>
    <xf numFmtId="0" fontId="28" fillId="0" borderId="0" applyNumberFormat="0" applyFill="0" applyBorder="0" applyAlignment="0" applyProtection="0"/>
    <xf numFmtId="0" fontId="29" fillId="6" borderId="8" applyNumberFormat="0" applyAlignment="0" applyProtection="0"/>
    <xf numFmtId="0" fontId="30" fillId="9" borderId="0" applyNumberFormat="0" applyBorder="0" applyProtection="0">
      <alignment horizontal="left" vertical="center" indent="1"/>
    </xf>
    <xf numFmtId="0" fontId="21" fillId="0" borderId="0"/>
    <xf numFmtId="0" fontId="1" fillId="0" borderId="0">
      <alignment vertical="center"/>
    </xf>
    <xf numFmtId="189" fontId="12" fillId="0" borderId="0">
      <protection locked="0"/>
    </xf>
    <xf numFmtId="0" fontId="31" fillId="0" borderId="0"/>
    <xf numFmtId="0" fontId="22" fillId="0" borderId="0"/>
    <xf numFmtId="0" fontId="32" fillId="0" borderId="0" applyNumberFormat="0" applyFill="0" applyBorder="0" applyProtection="0">
      <alignment vertical="center"/>
    </xf>
    <xf numFmtId="0" fontId="2" fillId="10" borderId="6" applyNumberFormat="0" applyFont="0" applyAlignment="0">
      <alignment horizontal="center" vertical="center"/>
    </xf>
    <xf numFmtId="0" fontId="2" fillId="11" borderId="6" applyFont="0" applyAlignment="0">
      <alignment horizontal="center" vertical="center"/>
    </xf>
    <xf numFmtId="0" fontId="2" fillId="0" borderId="0">
      <alignment vertical="center"/>
    </xf>
    <xf numFmtId="188" fontId="2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7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187" fontId="22" fillId="0" borderId="0" applyFont="0" applyFill="0" applyBorder="0" applyAlignment="0" applyProtection="0"/>
    <xf numFmtId="0" fontId="10" fillId="3" borderId="0" applyNumberFormat="0" applyBorder="0" applyAlignment="0" applyProtection="0"/>
    <xf numFmtId="177" fontId="5" fillId="0" borderId="0" applyAlignment="0">
      <alignment vertical="center"/>
    </xf>
  </cellStyleXfs>
  <cellXfs count="8">
    <xf numFmtId="0" fontId="0" fillId="0" borderId="0" xfId="0">
      <alignment vertical="center"/>
    </xf>
    <xf numFmtId="0" fontId="2" fillId="0" borderId="3" xfId="1" applyFont="1" applyFill="1" applyBorder="1" applyAlignment="1">
      <alignment horizontal="center" vertical="center"/>
    </xf>
    <xf numFmtId="0" fontId="1" fillId="0" borderId="0" xfId="1" applyFont="1" applyFill="1">
      <alignment vertical="center"/>
    </xf>
    <xf numFmtId="176" fontId="5" fillId="0" borderId="3" xfId="1" applyNumberFormat="1" applyFont="1" applyFill="1" applyBorder="1">
      <alignment vertical="center"/>
    </xf>
    <xf numFmtId="177" fontId="5" fillId="0" borderId="3" xfId="2" applyNumberFormat="1" applyFont="1" applyFill="1" applyBorder="1">
      <alignment vertical="center"/>
    </xf>
    <xf numFmtId="177" fontId="5" fillId="0" borderId="6" xfId="55" applyNumberFormat="1" applyFont="1" applyFill="1" applyAlignment="1">
      <alignment vertical="center"/>
    </xf>
    <xf numFmtId="0" fontId="1" fillId="0" borderId="0" xfId="1" applyFont="1" applyFill="1" applyAlignment="1">
      <alignment horizontal="center" vertical="center"/>
    </xf>
    <xf numFmtId="177" fontId="35" fillId="12" borderId="3" xfId="2" applyNumberFormat="1" applyFont="1" applyFill="1" applyBorder="1">
      <alignment vertical="center"/>
    </xf>
  </cellXfs>
  <cellStyles count="66">
    <cellStyle name="@_text" xfId="3"/>
    <cellStyle name="{Comma [0]}" xfId="4"/>
    <cellStyle name="{Comma}" xfId="5"/>
    <cellStyle name="{Date}" xfId="6"/>
    <cellStyle name="{Month}" xfId="7"/>
    <cellStyle name="{Percent}" xfId="8"/>
    <cellStyle name="{Thousand [0]}" xfId="9"/>
    <cellStyle name="{Thousand}" xfId="10"/>
    <cellStyle name="{Z'0000(1 dec)}" xfId="11"/>
    <cellStyle name="{Z'0000(4 dec)}" xfId="12"/>
    <cellStyle name="40% - Accent5 2" xfId="13"/>
    <cellStyle name="60% - 强调文字颜色 5 2" xfId="14"/>
    <cellStyle name="Check Cell 2" xfId="15"/>
    <cellStyle name="Comma 2" xfId="16"/>
    <cellStyle name="Comma 2 2" xfId="17"/>
    <cellStyle name="Comma 3" xfId="18"/>
    <cellStyle name="Currency 2" xfId="19"/>
    <cellStyle name="Do Not Type" xfId="20"/>
    <cellStyle name="Euro" xfId="21"/>
    <cellStyle name="Input Custom" xfId="22"/>
    <cellStyle name="Instructions" xfId="23"/>
    <cellStyle name="MyBlue" xfId="24"/>
    <cellStyle name="Normal 10" xfId="25"/>
    <cellStyle name="Normal 13" xfId="26"/>
    <cellStyle name="Normal 2" xfId="27"/>
    <cellStyle name="Normal 2 2" xfId="28"/>
    <cellStyle name="Normal 2 3" xfId="29"/>
    <cellStyle name="Normal 2 4" xfId="30"/>
    <cellStyle name="Normal 3" xfId="31"/>
    <cellStyle name="Normal 4" xfId="32"/>
    <cellStyle name="Normal 9" xfId="33"/>
    <cellStyle name="Normal_tblDataInput" xfId="34"/>
    <cellStyle name="Percent 2" xfId="35"/>
    <cellStyle name="Percent 3" xfId="36"/>
    <cellStyle name="Table Totals" xfId="37"/>
    <cellStyle name="百分比 2" xfId="38"/>
    <cellStyle name="百分比 3" xfId="39"/>
    <cellStyle name="边框" xfId="40"/>
    <cellStyle name="标题 1 2" xfId="41"/>
    <cellStyle name="标题 1 3" xfId="42"/>
    <cellStyle name="标题 1 4" xfId="43"/>
    <cellStyle name="标题 2 2" xfId="44"/>
    <cellStyle name="标题 3 2" xfId="45"/>
    <cellStyle name="标题 4 2" xfId="46"/>
    <cellStyle name="标题 4 3" xfId="47"/>
    <cellStyle name="标题 5" xfId="48"/>
    <cellStyle name="常规" xfId="0" builtinId="0"/>
    <cellStyle name="常规 2" xfId="1"/>
    <cellStyle name="常规 3" xfId="49"/>
    <cellStyle name="常规 4" xfId="50"/>
    <cellStyle name="常规 5" xfId="51"/>
    <cellStyle name="常规 6" xfId="52"/>
    <cellStyle name="常规 7" xfId="53"/>
    <cellStyle name="常规 8" xfId="54"/>
    <cellStyle name="淡黄底纹" xfId="55"/>
    <cellStyle name="淡绿底纹" xfId="56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2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0" zoomScaleNormal="80" workbookViewId="0">
      <pane ySplit="1" topLeftCell="A2" activePane="bottomLeft" state="frozen"/>
      <selection pane="bottomLeft" activeCell="A20" sqref="A20"/>
    </sheetView>
  </sheetViews>
  <sheetFormatPr defaultColWidth="9" defaultRowHeight="14.25" x14ac:dyDescent="0.15"/>
  <cols>
    <col min="1" max="1" width="15.25" style="6" customWidth="1"/>
    <col min="2" max="2" width="15.25" style="2" customWidth="1"/>
    <col min="3" max="3" width="15.25" style="6" customWidth="1"/>
    <col min="4" max="9" width="15.25" style="2" customWidth="1"/>
    <col min="10" max="10" width="16.5" style="2" customWidth="1"/>
    <col min="11" max="16384" width="9" style="2"/>
  </cols>
  <sheetData>
    <row r="1" spans="1:10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x14ac:dyDescent="0.15">
      <c r="A2" s="1" t="s">
        <v>10</v>
      </c>
      <c r="B2" s="3">
        <v>38354</v>
      </c>
      <c r="C2" s="1" t="s">
        <v>11</v>
      </c>
      <c r="D2" s="4">
        <v>3100</v>
      </c>
      <c r="E2" s="4">
        <v>900</v>
      </c>
      <c r="F2" s="4">
        <f t="shared" ref="F2:F15" si="0">SUM(D2:E2)</f>
        <v>4000</v>
      </c>
      <c r="G2" s="4">
        <f t="shared" ref="G2:I3" si="1">IF($D$2&gt;3000,3000*0.08,3500*0.08)</f>
        <v>240</v>
      </c>
      <c r="H2" s="4">
        <f t="shared" si="1"/>
        <v>240</v>
      </c>
      <c r="I2" s="4">
        <f t="shared" si="1"/>
        <v>240</v>
      </c>
      <c r="J2" s="4">
        <f t="shared" ref="J2:J30" si="2">F2-G2-H2-I2</f>
        <v>3280</v>
      </c>
    </row>
    <row r="3" spans="1:10" ht="17.25" x14ac:dyDescent="0.15">
      <c r="A3" s="1" t="s">
        <v>15</v>
      </c>
      <c r="B3" s="3">
        <v>39123</v>
      </c>
      <c r="C3" s="1" t="s">
        <v>13</v>
      </c>
      <c r="D3" s="4">
        <v>3000</v>
      </c>
      <c r="E3" s="4">
        <v>600</v>
      </c>
      <c r="F3" s="4">
        <f t="shared" si="0"/>
        <v>3600</v>
      </c>
      <c r="G3" s="4">
        <f t="shared" si="1"/>
        <v>240</v>
      </c>
      <c r="H3" s="4">
        <f t="shared" si="1"/>
        <v>240</v>
      </c>
      <c r="I3" s="4">
        <f t="shared" si="1"/>
        <v>240</v>
      </c>
      <c r="J3" s="4">
        <f t="shared" si="2"/>
        <v>2880</v>
      </c>
    </row>
    <row r="4" spans="1:10" ht="17.25" x14ac:dyDescent="0.15">
      <c r="A4" s="1" t="s">
        <v>16</v>
      </c>
      <c r="B4" s="3">
        <v>39162</v>
      </c>
      <c r="C4" s="1" t="s">
        <v>14</v>
      </c>
      <c r="D4" s="4">
        <v>4100</v>
      </c>
      <c r="E4" s="4">
        <v>700</v>
      </c>
      <c r="F4" s="4">
        <f t="shared" si="0"/>
        <v>4800</v>
      </c>
      <c r="G4" s="4">
        <f t="shared" ref="G4:I19" si="3">IF($D$2&gt;3000,3000*0.08,3500*0.08)</f>
        <v>240</v>
      </c>
      <c r="H4" s="4">
        <f t="shared" si="3"/>
        <v>240</v>
      </c>
      <c r="I4" s="4">
        <f t="shared" si="3"/>
        <v>240</v>
      </c>
      <c r="J4" s="7">
        <f t="shared" si="2"/>
        <v>4080</v>
      </c>
    </row>
    <row r="5" spans="1:10" ht="17.25" x14ac:dyDescent="0.15">
      <c r="A5" s="1" t="s">
        <v>17</v>
      </c>
      <c r="B5" s="3">
        <v>39257</v>
      </c>
      <c r="C5" s="1" t="s">
        <v>13</v>
      </c>
      <c r="D5" s="4">
        <v>3800</v>
      </c>
      <c r="E5" s="4">
        <v>800</v>
      </c>
      <c r="F5" s="4">
        <f t="shared" si="0"/>
        <v>4600</v>
      </c>
      <c r="G5" s="4">
        <f t="shared" si="3"/>
        <v>240</v>
      </c>
      <c r="H5" s="4">
        <f t="shared" si="3"/>
        <v>240</v>
      </c>
      <c r="I5" s="4">
        <f t="shared" si="3"/>
        <v>240</v>
      </c>
      <c r="J5" s="4">
        <f t="shared" si="2"/>
        <v>3880</v>
      </c>
    </row>
    <row r="6" spans="1:10" ht="17.25" x14ac:dyDescent="0.15">
      <c r="A6" s="1" t="s">
        <v>18</v>
      </c>
      <c r="B6" s="3">
        <v>39308</v>
      </c>
      <c r="C6" s="1" t="s">
        <v>51</v>
      </c>
      <c r="D6" s="4">
        <v>3100</v>
      </c>
      <c r="E6" s="4">
        <v>800</v>
      </c>
      <c r="F6" s="4">
        <f t="shared" si="0"/>
        <v>3900</v>
      </c>
      <c r="G6" s="4">
        <f t="shared" si="3"/>
        <v>240</v>
      </c>
      <c r="H6" s="4">
        <f t="shared" si="3"/>
        <v>240</v>
      </c>
      <c r="I6" s="4">
        <f t="shared" si="3"/>
        <v>240</v>
      </c>
      <c r="J6" s="4">
        <f t="shared" si="2"/>
        <v>3180</v>
      </c>
    </row>
    <row r="7" spans="1:10" ht="17.25" x14ac:dyDescent="0.15">
      <c r="A7" s="1" t="s">
        <v>19</v>
      </c>
      <c r="B7" s="3">
        <v>39324</v>
      </c>
      <c r="C7" s="1" t="s">
        <v>12</v>
      </c>
      <c r="D7" s="4">
        <v>4100</v>
      </c>
      <c r="E7" s="4">
        <v>500</v>
      </c>
      <c r="F7" s="4">
        <f t="shared" si="0"/>
        <v>4600</v>
      </c>
      <c r="G7" s="4">
        <f t="shared" si="3"/>
        <v>240</v>
      </c>
      <c r="H7" s="4">
        <f t="shared" si="3"/>
        <v>240</v>
      </c>
      <c r="I7" s="4">
        <f t="shared" si="3"/>
        <v>240</v>
      </c>
      <c r="J7" s="4">
        <f t="shared" si="2"/>
        <v>3880</v>
      </c>
    </row>
    <row r="8" spans="1:10" ht="17.25" x14ac:dyDescent="0.15">
      <c r="A8" s="1" t="s">
        <v>20</v>
      </c>
      <c r="B8" s="3">
        <v>39330</v>
      </c>
      <c r="C8" s="1" t="s">
        <v>14</v>
      </c>
      <c r="D8" s="4">
        <v>3600</v>
      </c>
      <c r="E8" s="4">
        <v>900</v>
      </c>
      <c r="F8" s="5">
        <f t="shared" si="0"/>
        <v>4500</v>
      </c>
      <c r="G8" s="4">
        <f t="shared" si="3"/>
        <v>240</v>
      </c>
      <c r="H8" s="4">
        <f t="shared" si="3"/>
        <v>240</v>
      </c>
      <c r="I8" s="4">
        <f t="shared" si="3"/>
        <v>240</v>
      </c>
      <c r="J8" s="4">
        <f t="shared" si="2"/>
        <v>3780</v>
      </c>
    </row>
    <row r="9" spans="1:10" ht="17.25" x14ac:dyDescent="0.15">
      <c r="A9" s="1" t="s">
        <v>21</v>
      </c>
      <c r="B9" s="3">
        <v>39339</v>
      </c>
      <c r="C9" s="1" t="s">
        <v>12</v>
      </c>
      <c r="D9" s="4">
        <v>3900</v>
      </c>
      <c r="E9" s="4">
        <v>800</v>
      </c>
      <c r="F9" s="4">
        <f t="shared" si="0"/>
        <v>4700</v>
      </c>
      <c r="G9" s="4">
        <f t="shared" si="3"/>
        <v>240</v>
      </c>
      <c r="H9" s="4">
        <f t="shared" si="3"/>
        <v>240</v>
      </c>
      <c r="I9" s="4">
        <f t="shared" si="3"/>
        <v>240</v>
      </c>
      <c r="J9" s="4">
        <f t="shared" si="2"/>
        <v>3980</v>
      </c>
    </row>
    <row r="10" spans="1:10" ht="17.25" x14ac:dyDescent="0.15">
      <c r="A10" s="1" t="s">
        <v>22</v>
      </c>
      <c r="B10" s="3">
        <v>39346</v>
      </c>
      <c r="C10" s="1" t="s">
        <v>11</v>
      </c>
      <c r="D10" s="4">
        <v>4300</v>
      </c>
      <c r="E10" s="4">
        <v>700</v>
      </c>
      <c r="F10" s="4">
        <f t="shared" si="0"/>
        <v>5000</v>
      </c>
      <c r="G10" s="4">
        <f t="shared" si="3"/>
        <v>240</v>
      </c>
      <c r="H10" s="4">
        <f t="shared" si="3"/>
        <v>240</v>
      </c>
      <c r="I10" s="4">
        <f t="shared" si="3"/>
        <v>240</v>
      </c>
      <c r="J10" s="7">
        <f t="shared" si="2"/>
        <v>4280</v>
      </c>
    </row>
    <row r="11" spans="1:10" ht="17.25" x14ac:dyDescent="0.15">
      <c r="A11" s="1" t="s">
        <v>23</v>
      </c>
      <c r="B11" s="3">
        <v>39435</v>
      </c>
      <c r="C11" s="1" t="s">
        <v>12</v>
      </c>
      <c r="D11" s="4">
        <v>4000</v>
      </c>
      <c r="E11" s="4">
        <v>900</v>
      </c>
      <c r="F11" s="4">
        <f t="shared" si="0"/>
        <v>4900</v>
      </c>
      <c r="G11" s="4">
        <f t="shared" si="3"/>
        <v>240</v>
      </c>
      <c r="H11" s="4">
        <f t="shared" si="3"/>
        <v>240</v>
      </c>
      <c r="I11" s="4">
        <f t="shared" si="3"/>
        <v>240</v>
      </c>
      <c r="J11" s="7">
        <f t="shared" si="2"/>
        <v>4180</v>
      </c>
    </row>
    <row r="12" spans="1:10" ht="17.25" x14ac:dyDescent="0.15">
      <c r="A12" s="1" t="s">
        <v>24</v>
      </c>
      <c r="B12" s="3">
        <v>39459</v>
      </c>
      <c r="C12" s="1" t="s">
        <v>14</v>
      </c>
      <c r="D12" s="4">
        <v>3100</v>
      </c>
      <c r="E12" s="4">
        <v>600</v>
      </c>
      <c r="F12" s="4">
        <f t="shared" si="0"/>
        <v>3700</v>
      </c>
      <c r="G12" s="4">
        <f t="shared" si="3"/>
        <v>240</v>
      </c>
      <c r="H12" s="4">
        <f t="shared" si="3"/>
        <v>240</v>
      </c>
      <c r="I12" s="4">
        <f t="shared" si="3"/>
        <v>240</v>
      </c>
      <c r="J12" s="4">
        <f t="shared" si="2"/>
        <v>2980</v>
      </c>
    </row>
    <row r="13" spans="1:10" ht="17.25" x14ac:dyDescent="0.15">
      <c r="A13" s="1" t="s">
        <v>25</v>
      </c>
      <c r="B13" s="3">
        <v>39516</v>
      </c>
      <c r="C13" s="1" t="s">
        <v>11</v>
      </c>
      <c r="D13" s="4">
        <v>4500</v>
      </c>
      <c r="E13" s="4">
        <v>800</v>
      </c>
      <c r="F13" s="4">
        <f t="shared" si="0"/>
        <v>5300</v>
      </c>
      <c r="G13" s="4">
        <f t="shared" si="3"/>
        <v>240</v>
      </c>
      <c r="H13" s="4">
        <f t="shared" si="3"/>
        <v>240</v>
      </c>
      <c r="I13" s="4">
        <f t="shared" si="3"/>
        <v>240</v>
      </c>
      <c r="J13" s="7">
        <f t="shared" si="2"/>
        <v>4580</v>
      </c>
    </row>
    <row r="14" spans="1:10" ht="17.25" x14ac:dyDescent="0.15">
      <c r="A14" s="1" t="s">
        <v>26</v>
      </c>
      <c r="B14" s="3">
        <v>39547</v>
      </c>
      <c r="C14" s="1" t="s">
        <v>14</v>
      </c>
      <c r="D14" s="4">
        <v>4500</v>
      </c>
      <c r="E14" s="4">
        <v>500</v>
      </c>
      <c r="F14" s="4">
        <f t="shared" si="0"/>
        <v>5000</v>
      </c>
      <c r="G14" s="4">
        <f t="shared" si="3"/>
        <v>240</v>
      </c>
      <c r="H14" s="4">
        <f t="shared" si="3"/>
        <v>240</v>
      </c>
      <c r="I14" s="4">
        <f t="shared" si="3"/>
        <v>240</v>
      </c>
      <c r="J14" s="7">
        <f t="shared" si="2"/>
        <v>4280</v>
      </c>
    </row>
    <row r="15" spans="1:10" ht="17.25" x14ac:dyDescent="0.15">
      <c r="A15" s="1" t="s">
        <v>27</v>
      </c>
      <c r="B15" s="3">
        <v>39577</v>
      </c>
      <c r="C15" s="1" t="s">
        <v>49</v>
      </c>
      <c r="D15" s="4">
        <v>3800</v>
      </c>
      <c r="E15" s="4">
        <v>700</v>
      </c>
      <c r="F15" s="5">
        <f t="shared" si="0"/>
        <v>4500</v>
      </c>
      <c r="G15" s="4">
        <f t="shared" si="3"/>
        <v>240</v>
      </c>
      <c r="H15" s="4">
        <f t="shared" si="3"/>
        <v>240</v>
      </c>
      <c r="I15" s="4">
        <f t="shared" si="3"/>
        <v>240</v>
      </c>
      <c r="J15" s="4">
        <f t="shared" si="2"/>
        <v>3780</v>
      </c>
    </row>
    <row r="16" spans="1:10" ht="17.25" x14ac:dyDescent="0.15">
      <c r="A16" s="1" t="s">
        <v>28</v>
      </c>
      <c r="B16" s="3">
        <v>39653</v>
      </c>
      <c r="C16" s="1" t="s">
        <v>11</v>
      </c>
      <c r="D16" s="4">
        <v>3100</v>
      </c>
      <c r="E16" s="4">
        <v>1000</v>
      </c>
      <c r="F16" s="4">
        <f t="shared" ref="F16:F36" si="4">SUM(D16:E16)</f>
        <v>4100</v>
      </c>
      <c r="G16" s="4">
        <f t="shared" si="3"/>
        <v>240</v>
      </c>
      <c r="H16" s="4">
        <f t="shared" si="3"/>
        <v>240</v>
      </c>
      <c r="I16" s="4">
        <f t="shared" si="3"/>
        <v>240</v>
      </c>
      <c r="J16" s="4">
        <f t="shared" si="2"/>
        <v>3380</v>
      </c>
    </row>
    <row r="17" spans="1:14" ht="17.25" x14ac:dyDescent="0.15">
      <c r="A17" s="1" t="s">
        <v>29</v>
      </c>
      <c r="B17" s="3">
        <v>39715</v>
      </c>
      <c r="C17" s="1" t="s">
        <v>49</v>
      </c>
      <c r="D17" s="4">
        <v>4700</v>
      </c>
      <c r="E17" s="4">
        <v>800</v>
      </c>
      <c r="F17" s="4">
        <f t="shared" si="4"/>
        <v>5500</v>
      </c>
      <c r="G17" s="4">
        <f t="shared" si="3"/>
        <v>240</v>
      </c>
      <c r="H17" s="4">
        <f t="shared" si="3"/>
        <v>240</v>
      </c>
      <c r="I17" s="4">
        <f t="shared" si="3"/>
        <v>240</v>
      </c>
      <c r="J17" s="7">
        <f t="shared" si="2"/>
        <v>4780</v>
      </c>
      <c r="N17" s="2" t="s">
        <v>50</v>
      </c>
    </row>
    <row r="18" spans="1:14" ht="17.25" x14ac:dyDescent="0.15">
      <c r="A18" s="1" t="s">
        <v>30</v>
      </c>
      <c r="B18" s="3">
        <v>39758</v>
      </c>
      <c r="C18" s="1" t="s">
        <v>12</v>
      </c>
      <c r="D18" s="4">
        <v>3500</v>
      </c>
      <c r="E18" s="4">
        <v>1000</v>
      </c>
      <c r="F18" s="5">
        <f t="shared" si="4"/>
        <v>4500</v>
      </c>
      <c r="G18" s="4">
        <f t="shared" si="3"/>
        <v>240</v>
      </c>
      <c r="H18" s="4">
        <f t="shared" si="3"/>
        <v>240</v>
      </c>
      <c r="I18" s="4">
        <f t="shared" si="3"/>
        <v>240</v>
      </c>
      <c r="J18" s="4">
        <f t="shared" si="2"/>
        <v>3780</v>
      </c>
    </row>
    <row r="19" spans="1:14" ht="17.25" x14ac:dyDescent="0.15">
      <c r="A19" s="1" t="s">
        <v>31</v>
      </c>
      <c r="B19" s="3">
        <v>39838</v>
      </c>
      <c r="C19" s="1" t="s">
        <v>11</v>
      </c>
      <c r="D19" s="4">
        <v>4800</v>
      </c>
      <c r="E19" s="4">
        <v>600</v>
      </c>
      <c r="F19" s="4">
        <f t="shared" si="4"/>
        <v>5400</v>
      </c>
      <c r="G19" s="4">
        <f t="shared" si="3"/>
        <v>240</v>
      </c>
      <c r="H19" s="4">
        <f t="shared" si="3"/>
        <v>240</v>
      </c>
      <c r="I19" s="4">
        <f t="shared" si="3"/>
        <v>240</v>
      </c>
      <c r="J19" s="7">
        <f t="shared" si="2"/>
        <v>4680</v>
      </c>
    </row>
    <row r="20" spans="1:14" ht="17.25" x14ac:dyDescent="0.15">
      <c r="A20" s="1" t="s">
        <v>47</v>
      </c>
      <c r="B20" s="3">
        <v>39953</v>
      </c>
      <c r="C20" s="1" t="s">
        <v>13</v>
      </c>
      <c r="D20" s="4">
        <v>4600</v>
      </c>
      <c r="E20" s="4">
        <v>800</v>
      </c>
      <c r="F20" s="4">
        <f t="shared" si="4"/>
        <v>5400</v>
      </c>
      <c r="G20" s="4">
        <f t="shared" ref="G20:I28" si="5">IF($D$2&gt;3000,3000*0.08,3500*0.08)</f>
        <v>240</v>
      </c>
      <c r="H20" s="4">
        <f t="shared" si="5"/>
        <v>240</v>
      </c>
      <c r="I20" s="4">
        <f t="shared" si="5"/>
        <v>240</v>
      </c>
      <c r="J20" s="7">
        <f t="shared" si="2"/>
        <v>4680</v>
      </c>
    </row>
    <row r="21" spans="1:14" ht="17.25" x14ac:dyDescent="0.15">
      <c r="A21" s="1" t="s">
        <v>32</v>
      </c>
      <c r="B21" s="3">
        <v>39955</v>
      </c>
      <c r="C21" s="1" t="s">
        <v>14</v>
      </c>
      <c r="D21" s="4">
        <v>3800</v>
      </c>
      <c r="E21" s="4">
        <v>800</v>
      </c>
      <c r="F21" s="4">
        <f t="shared" si="4"/>
        <v>4600</v>
      </c>
      <c r="G21" s="4">
        <f t="shared" si="5"/>
        <v>240</v>
      </c>
      <c r="H21" s="4">
        <f t="shared" si="5"/>
        <v>240</v>
      </c>
      <c r="I21" s="4">
        <f t="shared" si="5"/>
        <v>240</v>
      </c>
      <c r="J21" s="4">
        <f t="shared" si="2"/>
        <v>3880</v>
      </c>
    </row>
    <row r="22" spans="1:14" ht="17.25" x14ac:dyDescent="0.15">
      <c r="A22" s="1" t="s">
        <v>33</v>
      </c>
      <c r="B22" s="3">
        <v>39979</v>
      </c>
      <c r="C22" s="1" t="s">
        <v>51</v>
      </c>
      <c r="D22" s="4">
        <v>3600</v>
      </c>
      <c r="E22" s="4">
        <v>1000</v>
      </c>
      <c r="F22" s="4">
        <f t="shared" si="4"/>
        <v>4600</v>
      </c>
      <c r="G22" s="4">
        <f t="shared" si="5"/>
        <v>240</v>
      </c>
      <c r="H22" s="4">
        <f t="shared" si="5"/>
        <v>240</v>
      </c>
      <c r="I22" s="4">
        <f t="shared" si="5"/>
        <v>240</v>
      </c>
      <c r="J22" s="4">
        <f t="shared" si="2"/>
        <v>3880</v>
      </c>
    </row>
    <row r="23" spans="1:14" ht="17.25" x14ac:dyDescent="0.15">
      <c r="A23" s="1" t="s">
        <v>34</v>
      </c>
      <c r="B23" s="3">
        <v>40007</v>
      </c>
      <c r="C23" s="1" t="s">
        <v>51</v>
      </c>
      <c r="D23" s="4">
        <v>4300</v>
      </c>
      <c r="E23" s="4">
        <v>900</v>
      </c>
      <c r="F23" s="4">
        <f t="shared" si="4"/>
        <v>5200</v>
      </c>
      <c r="G23" s="4">
        <f t="shared" si="5"/>
        <v>240</v>
      </c>
      <c r="H23" s="4">
        <f t="shared" si="5"/>
        <v>240</v>
      </c>
      <c r="I23" s="4">
        <f t="shared" si="5"/>
        <v>240</v>
      </c>
      <c r="J23" s="7">
        <f t="shared" si="2"/>
        <v>4480</v>
      </c>
    </row>
    <row r="24" spans="1:14" ht="17.25" x14ac:dyDescent="0.15">
      <c r="A24" s="1" t="s">
        <v>35</v>
      </c>
      <c r="B24" s="3">
        <v>40012</v>
      </c>
      <c r="C24" s="1" t="s">
        <v>11</v>
      </c>
      <c r="D24" s="4">
        <v>4400</v>
      </c>
      <c r="E24" s="4">
        <v>500</v>
      </c>
      <c r="F24" s="4">
        <f t="shared" si="4"/>
        <v>4900</v>
      </c>
      <c r="G24" s="4">
        <f t="shared" si="5"/>
        <v>240</v>
      </c>
      <c r="H24" s="4">
        <f t="shared" si="5"/>
        <v>240</v>
      </c>
      <c r="I24" s="4">
        <f t="shared" si="5"/>
        <v>240</v>
      </c>
      <c r="J24" s="7">
        <f t="shared" si="2"/>
        <v>4180</v>
      </c>
    </row>
    <row r="25" spans="1:14" ht="17.25" x14ac:dyDescent="0.15">
      <c r="A25" s="1" t="s">
        <v>36</v>
      </c>
      <c r="B25" s="3">
        <v>40036</v>
      </c>
      <c r="C25" s="1" t="s">
        <v>11</v>
      </c>
      <c r="D25" s="4">
        <v>3500</v>
      </c>
      <c r="E25" s="4">
        <v>500</v>
      </c>
      <c r="F25" s="4">
        <f t="shared" si="4"/>
        <v>4000</v>
      </c>
      <c r="G25" s="4">
        <f t="shared" si="5"/>
        <v>240</v>
      </c>
      <c r="H25" s="4">
        <f t="shared" si="5"/>
        <v>240</v>
      </c>
      <c r="I25" s="4">
        <f t="shared" si="5"/>
        <v>240</v>
      </c>
      <c r="J25" s="4">
        <f t="shared" si="2"/>
        <v>3280</v>
      </c>
    </row>
    <row r="26" spans="1:14" ht="17.25" x14ac:dyDescent="0.15">
      <c r="A26" s="1" t="s">
        <v>37</v>
      </c>
      <c r="B26" s="3">
        <v>40095</v>
      </c>
      <c r="C26" s="1" t="s">
        <v>49</v>
      </c>
      <c r="D26" s="4">
        <v>3400</v>
      </c>
      <c r="E26" s="4">
        <v>700</v>
      </c>
      <c r="F26" s="4">
        <f t="shared" si="4"/>
        <v>4100</v>
      </c>
      <c r="G26" s="4">
        <f t="shared" si="5"/>
        <v>240</v>
      </c>
      <c r="H26" s="4">
        <f t="shared" si="5"/>
        <v>240</v>
      </c>
      <c r="I26" s="4">
        <f t="shared" si="5"/>
        <v>240</v>
      </c>
      <c r="J26" s="4">
        <f t="shared" si="2"/>
        <v>3380</v>
      </c>
    </row>
    <row r="27" spans="1:14" ht="17.25" x14ac:dyDescent="0.15">
      <c r="A27" s="1" t="s">
        <v>38</v>
      </c>
      <c r="B27" s="3">
        <v>40116</v>
      </c>
      <c r="C27" s="1" t="s">
        <v>51</v>
      </c>
      <c r="D27" s="4">
        <v>3200</v>
      </c>
      <c r="E27" s="4">
        <v>600</v>
      </c>
      <c r="F27" s="4">
        <f t="shared" si="4"/>
        <v>3800</v>
      </c>
      <c r="G27" s="4">
        <f t="shared" si="5"/>
        <v>240</v>
      </c>
      <c r="H27" s="4">
        <f t="shared" si="5"/>
        <v>240</v>
      </c>
      <c r="I27" s="4">
        <f t="shared" si="5"/>
        <v>240</v>
      </c>
      <c r="J27" s="4">
        <f t="shared" si="2"/>
        <v>3080</v>
      </c>
    </row>
    <row r="28" spans="1:14" ht="17.25" x14ac:dyDescent="0.15">
      <c r="A28" s="1" t="s">
        <v>48</v>
      </c>
      <c r="B28" s="3">
        <v>40136</v>
      </c>
      <c r="C28" s="1" t="s">
        <v>13</v>
      </c>
      <c r="D28" s="4">
        <v>3400</v>
      </c>
      <c r="E28" s="4">
        <v>500</v>
      </c>
      <c r="F28" s="4">
        <f t="shared" si="4"/>
        <v>3900</v>
      </c>
      <c r="G28" s="4">
        <f t="shared" si="5"/>
        <v>240</v>
      </c>
      <c r="H28" s="4">
        <f t="shared" si="5"/>
        <v>240</v>
      </c>
      <c r="I28" s="4">
        <f t="shared" si="5"/>
        <v>240</v>
      </c>
      <c r="J28" s="4">
        <f t="shared" si="2"/>
        <v>3180</v>
      </c>
    </row>
    <row r="29" spans="1:14" ht="17.25" x14ac:dyDescent="0.15">
      <c r="A29" s="1" t="s">
        <v>39</v>
      </c>
      <c r="B29" s="3">
        <v>40716</v>
      </c>
      <c r="C29" s="1" t="s">
        <v>49</v>
      </c>
      <c r="D29" s="4">
        <v>3900</v>
      </c>
      <c r="E29" s="4">
        <v>600</v>
      </c>
      <c r="F29" s="5">
        <f t="shared" si="4"/>
        <v>4500</v>
      </c>
      <c r="G29" s="4">
        <f t="shared" ref="G29:I36" si="6">IF($D$2&gt;3000,3000*0.08,3500*0.08)</f>
        <v>240</v>
      </c>
      <c r="H29" s="4">
        <f t="shared" si="6"/>
        <v>240</v>
      </c>
      <c r="I29" s="4">
        <f t="shared" si="6"/>
        <v>240</v>
      </c>
      <c r="J29" s="4">
        <f t="shared" si="2"/>
        <v>3780</v>
      </c>
    </row>
    <row r="30" spans="1:14" ht="17.25" x14ac:dyDescent="0.15">
      <c r="A30" s="1" t="s">
        <v>40</v>
      </c>
      <c r="B30" s="3">
        <v>40844</v>
      </c>
      <c r="C30" s="1" t="s">
        <v>13</v>
      </c>
      <c r="D30" s="4">
        <v>3700</v>
      </c>
      <c r="E30" s="4">
        <v>500</v>
      </c>
      <c r="F30" s="4">
        <f t="shared" si="4"/>
        <v>4200</v>
      </c>
      <c r="G30" s="4">
        <f t="shared" si="6"/>
        <v>240</v>
      </c>
      <c r="H30" s="4">
        <f t="shared" si="6"/>
        <v>240</v>
      </c>
      <c r="I30" s="4">
        <f t="shared" si="6"/>
        <v>240</v>
      </c>
      <c r="J30" s="4">
        <f t="shared" si="2"/>
        <v>3480</v>
      </c>
    </row>
    <row r="31" spans="1:14" ht="17.25" x14ac:dyDescent="0.15">
      <c r="A31" s="1" t="s">
        <v>41</v>
      </c>
      <c r="B31" s="3">
        <v>40883</v>
      </c>
      <c r="C31" s="1" t="s">
        <v>49</v>
      </c>
      <c r="D31" s="4">
        <v>4300</v>
      </c>
      <c r="E31" s="4">
        <v>900</v>
      </c>
      <c r="F31" s="4">
        <f t="shared" si="4"/>
        <v>5200</v>
      </c>
      <c r="G31" s="4">
        <f t="shared" si="6"/>
        <v>240</v>
      </c>
      <c r="H31" s="4">
        <f t="shared" si="6"/>
        <v>240</v>
      </c>
      <c r="I31" s="4">
        <f t="shared" si="6"/>
        <v>240</v>
      </c>
      <c r="J31" s="7">
        <f t="shared" ref="J31:J36" si="7">F31-G31-H31-I31</f>
        <v>4480</v>
      </c>
    </row>
    <row r="32" spans="1:14" ht="17.25" x14ac:dyDescent="0.15">
      <c r="A32" s="1" t="s">
        <v>42</v>
      </c>
      <c r="B32" s="3">
        <v>41105</v>
      </c>
      <c r="C32" s="1" t="s">
        <v>12</v>
      </c>
      <c r="D32" s="4">
        <v>3100</v>
      </c>
      <c r="E32" s="4">
        <v>600</v>
      </c>
      <c r="F32" s="4">
        <f t="shared" si="4"/>
        <v>3700</v>
      </c>
      <c r="G32" s="4">
        <f t="shared" si="6"/>
        <v>240</v>
      </c>
      <c r="H32" s="4">
        <f t="shared" si="6"/>
        <v>240</v>
      </c>
      <c r="I32" s="4">
        <f t="shared" si="6"/>
        <v>240</v>
      </c>
      <c r="J32" s="4">
        <f t="shared" si="7"/>
        <v>2980</v>
      </c>
    </row>
    <row r="33" spans="1:10" ht="17.25" x14ac:dyDescent="0.15">
      <c r="A33" s="1" t="s">
        <v>43</v>
      </c>
      <c r="B33" s="3">
        <v>41171</v>
      </c>
      <c r="C33" s="1" t="s">
        <v>14</v>
      </c>
      <c r="D33" s="4">
        <v>3600</v>
      </c>
      <c r="E33" s="4">
        <v>900</v>
      </c>
      <c r="F33" s="5">
        <f t="shared" si="4"/>
        <v>4500</v>
      </c>
      <c r="G33" s="4">
        <f t="shared" si="6"/>
        <v>240</v>
      </c>
      <c r="H33" s="4">
        <f t="shared" si="6"/>
        <v>240</v>
      </c>
      <c r="I33" s="4">
        <f t="shared" si="6"/>
        <v>240</v>
      </c>
      <c r="J33" s="4">
        <f t="shared" si="7"/>
        <v>3780</v>
      </c>
    </row>
    <row r="34" spans="1:10" ht="17.25" x14ac:dyDescent="0.15">
      <c r="A34" s="1" t="s">
        <v>44</v>
      </c>
      <c r="B34" s="3">
        <v>41202</v>
      </c>
      <c r="C34" s="1" t="s">
        <v>51</v>
      </c>
      <c r="D34" s="4">
        <v>3500</v>
      </c>
      <c r="E34" s="4">
        <v>600</v>
      </c>
      <c r="F34" s="4">
        <f t="shared" si="4"/>
        <v>4100</v>
      </c>
      <c r="G34" s="4">
        <f t="shared" si="6"/>
        <v>240</v>
      </c>
      <c r="H34" s="4">
        <f t="shared" si="6"/>
        <v>240</v>
      </c>
      <c r="I34" s="4">
        <f t="shared" si="6"/>
        <v>240</v>
      </c>
      <c r="J34" s="4">
        <f t="shared" si="7"/>
        <v>3380</v>
      </c>
    </row>
    <row r="35" spans="1:10" ht="17.25" x14ac:dyDescent="0.15">
      <c r="A35" s="1" t="s">
        <v>45</v>
      </c>
      <c r="B35" s="3">
        <v>41221</v>
      </c>
      <c r="C35" s="1" t="s">
        <v>11</v>
      </c>
      <c r="D35" s="4">
        <v>3800</v>
      </c>
      <c r="E35" s="4">
        <v>700</v>
      </c>
      <c r="F35" s="5">
        <f t="shared" si="4"/>
        <v>4500</v>
      </c>
      <c r="G35" s="4">
        <f t="shared" si="6"/>
        <v>240</v>
      </c>
      <c r="H35" s="4">
        <f>IF($D$2&gt;3000,3000*0.08,3500*0.08)</f>
        <v>240</v>
      </c>
      <c r="I35" s="4">
        <f>IF($D$2&gt;3000,3000*0.08,3500*0.08)</f>
        <v>240</v>
      </c>
      <c r="J35" s="4">
        <f t="shared" si="7"/>
        <v>3780</v>
      </c>
    </row>
    <row r="36" spans="1:10" ht="17.25" x14ac:dyDescent="0.15">
      <c r="A36" s="1" t="s">
        <v>46</v>
      </c>
      <c r="B36" s="3">
        <v>41235</v>
      </c>
      <c r="C36" s="1" t="s">
        <v>51</v>
      </c>
      <c r="D36" s="4">
        <v>3700</v>
      </c>
      <c r="E36" s="4">
        <v>1000</v>
      </c>
      <c r="F36" s="4">
        <f t="shared" si="4"/>
        <v>4700</v>
      </c>
      <c r="G36" s="4">
        <f t="shared" si="6"/>
        <v>240</v>
      </c>
      <c r="H36" s="4">
        <f>IF($D$2&gt;3000,3000*0.08,3500*0.08)</f>
        <v>240</v>
      </c>
      <c r="I36" s="4">
        <f>IF($D$2&gt;3000,3000*0.08,3500*0.08)</f>
        <v>240</v>
      </c>
      <c r="J36" s="4">
        <f t="shared" si="7"/>
        <v>3980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2012-12-26T13:55:35Z</dcterms:created>
  <dcterms:modified xsi:type="dcterms:W3CDTF">2018-02-21T13:26:12Z</dcterms:modified>
</cp:coreProperties>
</file>