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1-Excel2016图书-配套视频\2-2016公式与函数-项目\8-第17章：查找与引用函数\1-row函数\"/>
    </mc:Choice>
  </mc:AlternateContent>
  <xr:revisionPtr revIDLastSave="0" documentId="10_ncr:8100000_{A27B1936-B8B6-40F1-994E-430D328F1B9E}" xr6:coauthVersionLast="32" xr6:coauthVersionMax="32" xr10:uidLastSave="{00000000-0000-0000-0000-000000000000}"/>
  <bookViews>
    <workbookView xWindow="0" yWindow="0" windowWidth="28800" windowHeight="12285" activeTab="1" xr2:uid="{5F31C313-3343-4679-A97D-2677540322A5}"/>
  </bookViews>
  <sheets>
    <sheet name="Sheet1" sheetId="1" r:id="rId1"/>
    <sheet name="Sheet2" sheetId="2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H3" i="1"/>
  <c r="L3" i="1" s="1"/>
  <c r="I3" i="1"/>
  <c r="J3" i="1"/>
  <c r="K3" i="1"/>
  <c r="H4" i="1"/>
  <c r="I4" i="1"/>
  <c r="J4" i="1"/>
  <c r="K4" i="1"/>
  <c r="L4" i="1" s="1"/>
  <c r="H5" i="1"/>
  <c r="L5" i="1" s="1"/>
  <c r="I5" i="1"/>
  <c r="J5" i="1"/>
  <c r="K5" i="1"/>
  <c r="H6" i="1"/>
  <c r="L6" i="1" s="1"/>
  <c r="I6" i="1"/>
  <c r="J6" i="1"/>
  <c r="K6" i="1"/>
  <c r="H7" i="1"/>
  <c r="I7" i="1"/>
  <c r="J7" i="1"/>
  <c r="K7" i="1"/>
  <c r="L7" i="1"/>
  <c r="H8" i="1"/>
  <c r="L8" i="1" s="1"/>
  <c r="I8" i="1"/>
  <c r="J8" i="1"/>
  <c r="K8" i="1"/>
  <c r="H9" i="1"/>
  <c r="I9" i="1"/>
  <c r="J9" i="1"/>
  <c r="K9" i="1"/>
  <c r="L9" i="1"/>
  <c r="H10" i="1"/>
  <c r="I10" i="1"/>
  <c r="J10" i="1"/>
  <c r="K10" i="1"/>
  <c r="L10" i="1"/>
  <c r="H11" i="1"/>
  <c r="L11" i="1" s="1"/>
  <c r="I11" i="1"/>
  <c r="J11" i="1"/>
  <c r="K11" i="1"/>
</calcChain>
</file>

<file path=xl/sharedStrings.xml><?xml version="1.0" encoding="utf-8"?>
<sst xmlns="http://schemas.openxmlformats.org/spreadsheetml/2006/main" count="84" uniqueCount="65">
  <si>
    <t>开发部</t>
    <phoneticPr fontId="5" type="noConversion"/>
  </si>
  <si>
    <t>代曼文</t>
  </si>
  <si>
    <t>信息部</t>
    <phoneticPr fontId="5" type="noConversion"/>
  </si>
  <si>
    <t>代幻柏</t>
  </si>
  <si>
    <t>行政部</t>
    <phoneticPr fontId="5" type="noConversion"/>
  </si>
  <si>
    <t>李诗</t>
    <phoneticPr fontId="1" type="noConversion"/>
  </si>
  <si>
    <t>赵天荷</t>
  </si>
  <si>
    <t>赵弘文</t>
  </si>
  <si>
    <t>人事部</t>
  </si>
  <si>
    <t>刘香菱</t>
  </si>
  <si>
    <t>财务部</t>
    <phoneticPr fontId="5" type="noConversion"/>
  </si>
  <si>
    <t>张慕青</t>
  </si>
  <si>
    <t>崔峻熙</t>
  </si>
  <si>
    <t>康含玉</t>
  </si>
  <si>
    <t>周书瑶</t>
  </si>
  <si>
    <t>实发工资</t>
    <phoneticPr fontId="5" type="noConversion"/>
  </si>
  <si>
    <t>扣个税</t>
    <phoneticPr fontId="5" type="noConversion"/>
  </si>
  <si>
    <t>扣公积金</t>
    <phoneticPr fontId="5" type="noConversion"/>
  </si>
  <si>
    <t>扣社保</t>
    <phoneticPr fontId="5" type="noConversion"/>
  </si>
  <si>
    <t>应发工资</t>
    <phoneticPr fontId="5" type="noConversion"/>
  </si>
  <si>
    <t>浮动工资</t>
    <phoneticPr fontId="5" type="noConversion"/>
  </si>
  <si>
    <t>基本工资</t>
    <phoneticPr fontId="5" type="noConversion"/>
  </si>
  <si>
    <t>部门</t>
    <phoneticPr fontId="5" type="noConversion"/>
  </si>
  <si>
    <t>入职日期</t>
    <phoneticPr fontId="5" type="noConversion"/>
  </si>
  <si>
    <t>员工姓名</t>
    <phoneticPr fontId="5" type="noConversion"/>
  </si>
  <si>
    <r>
      <rPr>
        <b/>
        <sz val="12"/>
        <rFont val="宋体"/>
        <family val="3"/>
        <charset val="134"/>
      </rPr>
      <t>序号</t>
    </r>
    <phoneticPr fontId="5" type="noConversion"/>
  </si>
  <si>
    <t>A类</t>
  </si>
  <si>
    <t>崔夜蓉</t>
  </si>
  <si>
    <t>丰田</t>
  </si>
  <si>
    <t>李青槐</t>
  </si>
  <si>
    <t>帝豪</t>
  </si>
  <si>
    <t>B类</t>
  </si>
  <si>
    <t>钱友易</t>
  </si>
  <si>
    <t>大众</t>
  </si>
  <si>
    <t>C类</t>
  </si>
  <si>
    <t>康熠彤</t>
  </si>
  <si>
    <t>宾利</t>
  </si>
  <si>
    <t>康水桃</t>
  </si>
  <si>
    <t>雪铁龙</t>
  </si>
  <si>
    <t>张凡蕾</t>
  </si>
  <si>
    <t>雪佛兰</t>
  </si>
  <si>
    <t>康梦菡</t>
  </si>
  <si>
    <t>现代</t>
  </si>
  <si>
    <t>李诗诗</t>
  </si>
  <si>
    <t>保时捷</t>
  </si>
  <si>
    <t>李诗</t>
  </si>
  <si>
    <t>奔腾</t>
  </si>
  <si>
    <t>A类</t>
    <phoneticPr fontId="11" type="noConversion"/>
  </si>
  <si>
    <t>李若雁</t>
  </si>
  <si>
    <t>标致</t>
  </si>
  <si>
    <t>比亚迪</t>
  </si>
  <si>
    <t>本田</t>
  </si>
  <si>
    <t>崔靖易</t>
  </si>
  <si>
    <t>别克</t>
  </si>
  <si>
    <t>钱明杰</t>
  </si>
  <si>
    <t>奔驰</t>
  </si>
  <si>
    <t>李乐菱</t>
  </si>
  <si>
    <t>宝马</t>
  </si>
  <si>
    <t>崔亦瑶</t>
  </si>
  <si>
    <t>奥迪</t>
  </si>
  <si>
    <t>员工级别</t>
    <phoneticPr fontId="5" type="noConversion"/>
  </si>
  <si>
    <t>工作年限</t>
  </si>
  <si>
    <t>入职时间</t>
    <phoneticPr fontId="11" type="noConversion"/>
  </si>
  <si>
    <t>销售员</t>
    <phoneticPr fontId="11" type="noConversion"/>
  </si>
  <si>
    <t>品牌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</si>
</sst>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yyyy/mm/dd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2"/>
      <name val="Calibri"/>
      <family val="2"/>
    </font>
    <font>
      <sz val="12"/>
      <name val="华文中宋"/>
      <family val="3"/>
      <charset val="134"/>
    </font>
    <font>
      <sz val="9"/>
      <name val="宋体"/>
      <family val="3"/>
      <charset val="134"/>
    </font>
    <font>
      <b/>
      <sz val="12"/>
      <name val="华文中宋"/>
      <family val="3"/>
      <charset val="134"/>
    </font>
    <font>
      <b/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/>
    <xf numFmtId="0" fontId="9" fillId="3" borderId="0" applyNumberFormat="0" applyFont="0" applyBorder="0" applyAlignment="0" applyProtection="0"/>
  </cellStyleXfs>
  <cellXfs count="14">
    <xf numFmtId="0" fontId="0" fillId="0" borderId="0" xfId="0">
      <alignment vertical="center"/>
    </xf>
    <xf numFmtId="176" fontId="3" fillId="0" borderId="0" xfId="1" applyNumberFormat="1" applyFont="1" applyFill="1" applyBorder="1">
      <alignment vertical="center"/>
    </xf>
    <xf numFmtId="0" fontId="4" fillId="0" borderId="0" xfId="2" applyFont="1" applyFill="1" applyBorder="1" applyAlignment="1">
      <alignment horizontal="center" vertical="center"/>
    </xf>
    <xf numFmtId="177" fontId="3" fillId="0" borderId="0" xfId="2" applyNumberFormat="1" applyFont="1" applyFill="1" applyBorder="1">
      <alignment vertical="center"/>
    </xf>
    <xf numFmtId="0" fontId="2" fillId="0" borderId="0" xfId="2" applyFont="1" applyFill="1" applyBorder="1">
      <alignment vertical="center"/>
    </xf>
    <xf numFmtId="176" fontId="3" fillId="2" borderId="0" xfId="1" applyNumberFormat="1" applyFont="1" applyFill="1" applyBorder="1">
      <alignment vertical="center"/>
    </xf>
    <xf numFmtId="0" fontId="4" fillId="2" borderId="0" xfId="2" applyFont="1" applyFill="1" applyBorder="1" applyAlignment="1">
      <alignment horizontal="center" vertical="center"/>
    </xf>
    <xf numFmtId="177" fontId="3" fillId="2" borderId="0" xfId="2" applyNumberFormat="1" applyFont="1" applyFill="1" applyBorder="1">
      <alignment vertical="center"/>
    </xf>
    <xf numFmtId="0" fontId="6" fillId="0" borderId="0" xfId="2" applyFont="1" applyFill="1" applyBorder="1" applyAlignment="1">
      <alignment horizontal="center" vertical="center"/>
    </xf>
    <xf numFmtId="0" fontId="9" fillId="0" borderId="0" xfId="3" applyFont="1" applyAlignment="1">
      <alignment horizontal="center"/>
    </xf>
    <xf numFmtId="0" fontId="10" fillId="0" borderId="0" xfId="3" applyFont="1"/>
    <xf numFmtId="177" fontId="10" fillId="0" borderId="0" xfId="3" applyNumberFormat="1" applyFont="1"/>
    <xf numFmtId="0" fontId="9" fillId="0" borderId="0" xfId="3" applyFont="1"/>
    <xf numFmtId="0" fontId="9" fillId="3" borderId="1" xfId="4" applyFont="1" applyBorder="1" applyAlignment="1">
      <alignment horizontal="center" vertical="center"/>
    </xf>
  </cellXfs>
  <cellStyles count="5">
    <cellStyle name="常规" xfId="0" builtinId="0"/>
    <cellStyle name="常规 2" xfId="2" xr:uid="{653B3CAA-FEB4-4660-86A5-FBE76EF78BCF}"/>
    <cellStyle name="常规 3" xfId="3" xr:uid="{1358203E-C5C4-459C-895B-E973F1B9D204}"/>
    <cellStyle name="刘伟底纹" xfId="4" xr:uid="{DCCBFDD4-7554-42DE-A3D1-B282F45E06F4}"/>
    <cellStyle name="千位分隔 2 2" xfId="1" xr:uid="{4BA2F1F9-8234-4AC2-B372-48EE2741B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E78F-1AD7-4470-9212-3A461CC837B7}">
  <dimension ref="A1:L11"/>
  <sheetViews>
    <sheetView workbookViewId="0">
      <selection activeCell="G16" sqref="G16"/>
    </sheetView>
  </sheetViews>
  <sheetFormatPr defaultRowHeight="14.25" x14ac:dyDescent="0.2"/>
  <cols>
    <col min="4" max="4" width="10.875" bestFit="1" customWidth="1"/>
  </cols>
  <sheetData>
    <row r="1" spans="1:12" ht="17.25" x14ac:dyDescent="0.2">
      <c r="A1" s="4"/>
      <c r="B1" s="8" t="s">
        <v>25</v>
      </c>
      <c r="C1" s="2" t="s">
        <v>24</v>
      </c>
      <c r="D1" s="2" t="s">
        <v>23</v>
      </c>
      <c r="E1" s="2" t="s">
        <v>22</v>
      </c>
      <c r="F1" s="2" t="s">
        <v>21</v>
      </c>
      <c r="G1" s="2" t="s">
        <v>20</v>
      </c>
      <c r="H1" s="2" t="s">
        <v>19</v>
      </c>
      <c r="I1" s="2" t="s">
        <v>18</v>
      </c>
      <c r="J1" s="2" t="s">
        <v>17</v>
      </c>
      <c r="K1" s="2" t="s">
        <v>16</v>
      </c>
      <c r="L1" s="2" t="s">
        <v>15</v>
      </c>
    </row>
    <row r="2" spans="1:12" ht="17.25" x14ac:dyDescent="0.2">
      <c r="A2" s="4"/>
      <c r="B2" s="1">
        <v>1</v>
      </c>
      <c r="C2" s="2" t="s">
        <v>14</v>
      </c>
      <c r="D2" s="3">
        <v>38354</v>
      </c>
      <c r="E2" s="2" t="s">
        <v>2</v>
      </c>
      <c r="F2" s="1">
        <v>3100</v>
      </c>
      <c r="G2" s="1">
        <v>900</v>
      </c>
      <c r="H2" s="1">
        <f>SUM(F2:G2)</f>
        <v>4000</v>
      </c>
      <c r="I2" s="1">
        <f>IF($F$2&gt;3000,3000*0.08,3500*0.08)</f>
        <v>240</v>
      </c>
      <c r="J2" s="1">
        <f>IF($F$2&gt;3000,3000*0.08,3500*0.08)</f>
        <v>240</v>
      </c>
      <c r="K2" s="1">
        <f>IF($F$2&gt;3000,3000*0.08,3500*0.08)</f>
        <v>240</v>
      </c>
      <c r="L2" s="1">
        <f>H2-I2-J2-K2</f>
        <v>3280</v>
      </c>
    </row>
    <row r="3" spans="1:12" ht="17.25" x14ac:dyDescent="0.2">
      <c r="A3" s="4"/>
      <c r="B3" s="1">
        <v>2</v>
      </c>
      <c r="C3" s="2" t="s">
        <v>13</v>
      </c>
      <c r="D3" s="3">
        <v>39123</v>
      </c>
      <c r="E3" s="2" t="s">
        <v>10</v>
      </c>
      <c r="F3" s="1">
        <v>3000</v>
      </c>
      <c r="G3" s="1">
        <v>600</v>
      </c>
      <c r="H3" s="1">
        <f>SUM(F3:G3)</f>
        <v>3600</v>
      </c>
      <c r="I3" s="1">
        <f>IF($F$2&gt;3000,3000*0.08,3500*0.08)</f>
        <v>240</v>
      </c>
      <c r="J3" s="1">
        <f>IF($F$2&gt;3000,3000*0.08,3500*0.08)</f>
        <v>240</v>
      </c>
      <c r="K3" s="1">
        <f>IF($F$2&gt;3000,3000*0.08,3500*0.08)</f>
        <v>240</v>
      </c>
      <c r="L3" s="1">
        <f>H3-I3-J3-K3</f>
        <v>2880</v>
      </c>
    </row>
    <row r="4" spans="1:12" ht="17.25" x14ac:dyDescent="0.2">
      <c r="A4" s="4"/>
      <c r="B4" s="1">
        <v>3</v>
      </c>
      <c r="C4" s="2" t="s">
        <v>12</v>
      </c>
      <c r="D4" s="3">
        <v>39162</v>
      </c>
      <c r="E4" s="2" t="s">
        <v>4</v>
      </c>
      <c r="F4" s="1">
        <v>4100</v>
      </c>
      <c r="G4" s="1">
        <v>700</v>
      </c>
      <c r="H4" s="1">
        <f>SUM(F4:G4)</f>
        <v>4800</v>
      </c>
      <c r="I4" s="1">
        <f>IF($F$2&gt;3000,3000*0.08,3500*0.08)</f>
        <v>240</v>
      </c>
      <c r="J4" s="1">
        <f>IF($F$2&gt;3000,3000*0.08,3500*0.08)</f>
        <v>240</v>
      </c>
      <c r="K4" s="1">
        <f>IF($F$2&gt;3000,3000*0.08,3500*0.08)</f>
        <v>240</v>
      </c>
      <c r="L4" s="1">
        <f>H4-I4-J4-K4</f>
        <v>4080</v>
      </c>
    </row>
    <row r="5" spans="1:12" ht="17.25" x14ac:dyDescent="0.2">
      <c r="A5" s="4"/>
      <c r="B5" s="1">
        <v>4</v>
      </c>
      <c r="C5" s="2" t="s">
        <v>11</v>
      </c>
      <c r="D5" s="3">
        <v>39257</v>
      </c>
      <c r="E5" s="2" t="s">
        <v>10</v>
      </c>
      <c r="F5" s="1">
        <v>3800</v>
      </c>
      <c r="G5" s="1">
        <v>800</v>
      </c>
      <c r="H5" s="1">
        <f>SUM(F5:G5)</f>
        <v>4600</v>
      </c>
      <c r="I5" s="1">
        <f>IF($F$2&gt;3000,3000*0.08,3500*0.08)</f>
        <v>240</v>
      </c>
      <c r="J5" s="1">
        <f>IF($F$2&gt;3000,3000*0.08,3500*0.08)</f>
        <v>240</v>
      </c>
      <c r="K5" s="1">
        <f>IF($F$2&gt;3000,3000*0.08,3500*0.08)</f>
        <v>240</v>
      </c>
      <c r="L5" s="1">
        <f>H5-I5-J5-K5</f>
        <v>3880</v>
      </c>
    </row>
    <row r="6" spans="1:12" ht="17.25" x14ac:dyDescent="0.2">
      <c r="A6" s="4"/>
      <c r="B6" s="1">
        <v>5</v>
      </c>
      <c r="C6" s="2" t="s">
        <v>9</v>
      </c>
      <c r="D6" s="3">
        <v>39308</v>
      </c>
      <c r="E6" s="2" t="s">
        <v>8</v>
      </c>
      <c r="F6" s="1">
        <v>3100</v>
      </c>
      <c r="G6" s="1">
        <v>800</v>
      </c>
      <c r="H6" s="1">
        <f>SUM(F6:G6)</f>
        <v>3900</v>
      </c>
      <c r="I6" s="1">
        <f>IF($F$2&gt;3000,3000*0.08,3500*0.08)</f>
        <v>240</v>
      </c>
      <c r="J6" s="1">
        <f>IF($F$2&gt;3000,3000*0.08,3500*0.08)</f>
        <v>240</v>
      </c>
      <c r="K6" s="1">
        <f>IF($F$2&gt;3000,3000*0.08,3500*0.08)</f>
        <v>240</v>
      </c>
      <c r="L6" s="1">
        <f>H6-I6-J6-K6</f>
        <v>3180</v>
      </c>
    </row>
    <row r="7" spans="1:12" ht="17.25" x14ac:dyDescent="0.2">
      <c r="A7" s="4"/>
      <c r="B7" s="1">
        <v>6</v>
      </c>
      <c r="C7" s="2" t="s">
        <v>7</v>
      </c>
      <c r="D7" s="3">
        <v>39324</v>
      </c>
      <c r="E7" s="2" t="s">
        <v>0</v>
      </c>
      <c r="F7" s="1">
        <v>4100</v>
      </c>
      <c r="G7" s="1">
        <v>500</v>
      </c>
      <c r="H7" s="1">
        <f>SUM(F7:G7)</f>
        <v>4600</v>
      </c>
      <c r="I7" s="1">
        <f>IF($F$2&gt;3000,3000*0.08,3500*0.08)</f>
        <v>240</v>
      </c>
      <c r="J7" s="1">
        <f>IF($F$2&gt;3000,3000*0.08,3500*0.08)</f>
        <v>240</v>
      </c>
      <c r="K7" s="1">
        <f>IF($F$2&gt;3000,3000*0.08,3500*0.08)</f>
        <v>240</v>
      </c>
      <c r="L7" s="1">
        <f>H7-I7-J7-K7</f>
        <v>3880</v>
      </c>
    </row>
    <row r="8" spans="1:12" ht="17.25" x14ac:dyDescent="0.2">
      <c r="A8" s="4"/>
      <c r="B8" s="1">
        <v>7</v>
      </c>
      <c r="C8" s="2" t="s">
        <v>6</v>
      </c>
      <c r="D8" s="3">
        <v>39339</v>
      </c>
      <c r="E8" s="2" t="s">
        <v>0</v>
      </c>
      <c r="F8" s="1">
        <v>3900</v>
      </c>
      <c r="G8" s="1">
        <v>800</v>
      </c>
      <c r="H8" s="1">
        <f>SUM(F8:G8)</f>
        <v>4700</v>
      </c>
      <c r="I8" s="1">
        <f>IF($F$2&gt;3000,3000*0.08,3500*0.08)</f>
        <v>240</v>
      </c>
      <c r="J8" s="1">
        <f>IF($F$2&gt;3000,3000*0.08,3500*0.08)</f>
        <v>240</v>
      </c>
      <c r="K8" s="1">
        <f>IF($F$2&gt;3000,3000*0.08,3500*0.08)</f>
        <v>240</v>
      </c>
      <c r="L8" s="1">
        <f>H8-I8-J8-K8</f>
        <v>3980</v>
      </c>
    </row>
    <row r="9" spans="1:12" ht="17.25" x14ac:dyDescent="0.2">
      <c r="A9" s="4"/>
      <c r="B9" s="5">
        <v>8</v>
      </c>
      <c r="C9" s="6" t="s">
        <v>5</v>
      </c>
      <c r="D9" s="7">
        <v>38285</v>
      </c>
      <c r="E9" s="6" t="s">
        <v>4</v>
      </c>
      <c r="F9" s="5">
        <v>4800</v>
      </c>
      <c r="G9" s="5">
        <v>800</v>
      </c>
      <c r="H9" s="5">
        <f>SUM(F9:G9)</f>
        <v>5600</v>
      </c>
      <c r="I9" s="5">
        <f>IF($F$2&gt;3000,3000*0.08,3500*0.08)</f>
        <v>240</v>
      </c>
      <c r="J9" s="5">
        <f>IF($F$2&gt;3000,3000*0.08,3500*0.08)</f>
        <v>240</v>
      </c>
      <c r="K9" s="5">
        <f>IF($F$2&gt;3000,3000*0.08,3500*0.08)</f>
        <v>240</v>
      </c>
      <c r="L9" s="5">
        <f>H9-I9-J9-K9</f>
        <v>4880</v>
      </c>
    </row>
    <row r="10" spans="1:12" ht="17.25" x14ac:dyDescent="0.2">
      <c r="A10" s="4"/>
      <c r="B10" s="1">
        <v>9</v>
      </c>
      <c r="C10" s="2" t="s">
        <v>3</v>
      </c>
      <c r="D10" s="3">
        <v>39346</v>
      </c>
      <c r="E10" s="2" t="s">
        <v>2</v>
      </c>
      <c r="F10" s="1">
        <v>4300</v>
      </c>
      <c r="G10" s="1">
        <v>700</v>
      </c>
      <c r="H10" s="1">
        <f>SUM(F10:G10)</f>
        <v>5000</v>
      </c>
      <c r="I10" s="1">
        <f>IF($F$2&gt;3000,3000*0.08,3500*0.08)</f>
        <v>240</v>
      </c>
      <c r="J10" s="1">
        <f>IF($F$2&gt;3000,3000*0.08,3500*0.08)</f>
        <v>240</v>
      </c>
      <c r="K10" s="1">
        <f>IF($F$2&gt;3000,3000*0.08,3500*0.08)</f>
        <v>240</v>
      </c>
      <c r="L10" s="1">
        <f>H10-I10-J10-K10</f>
        <v>4280</v>
      </c>
    </row>
    <row r="11" spans="1:12" ht="17.25" x14ac:dyDescent="0.2">
      <c r="A11" s="4"/>
      <c r="B11" s="1">
        <v>10</v>
      </c>
      <c r="C11" s="2" t="s">
        <v>1</v>
      </c>
      <c r="D11" s="3">
        <v>39435</v>
      </c>
      <c r="E11" s="2" t="s">
        <v>0</v>
      </c>
      <c r="F11" s="1">
        <v>4000</v>
      </c>
      <c r="G11" s="1">
        <v>900</v>
      </c>
      <c r="H11" s="1">
        <f>SUM(F11:G11)</f>
        <v>4900</v>
      </c>
      <c r="I11" s="1">
        <f>IF($F$2&gt;3000,3000*0.08,3500*0.08)</f>
        <v>240</v>
      </c>
      <c r="J11" s="1">
        <f>IF($F$2&gt;3000,3000*0.08,3500*0.08)</f>
        <v>240</v>
      </c>
      <c r="K11" s="1">
        <f>IF($F$2&gt;3000,3000*0.08,3500*0.08)</f>
        <v>240</v>
      </c>
      <c r="L11" s="1">
        <f>H11-I11-J11-K11</f>
        <v>4180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4D3E-9541-4E29-A4B6-378D325AAC15}">
  <dimension ref="A1:E17"/>
  <sheetViews>
    <sheetView tabSelected="1" workbookViewId="0">
      <selection activeCell="G32" sqref="G32"/>
    </sheetView>
  </sheetViews>
  <sheetFormatPr defaultRowHeight="13.5" x14ac:dyDescent="0.2"/>
  <cols>
    <col min="3" max="3" width="10.875" bestFit="1" customWidth="1"/>
  </cols>
  <sheetData>
    <row r="1" spans="1:5" ht="15.75" x14ac:dyDescent="0.2">
      <c r="A1" s="13" t="s">
        <v>64</v>
      </c>
      <c r="B1" s="13" t="s">
        <v>63</v>
      </c>
      <c r="C1" s="13" t="s">
        <v>62</v>
      </c>
      <c r="D1" s="13" t="s">
        <v>61</v>
      </c>
      <c r="E1" s="13" t="s">
        <v>60</v>
      </c>
    </row>
    <row r="2" spans="1:5" ht="15.75" x14ac:dyDescent="0.25">
      <c r="A2" s="12" t="s">
        <v>59</v>
      </c>
      <c r="B2" s="12" t="s">
        <v>58</v>
      </c>
      <c r="C2" s="11">
        <v>37589</v>
      </c>
      <c r="D2" s="10">
        <v>10</v>
      </c>
      <c r="E2" s="9" t="s">
        <v>26</v>
      </c>
    </row>
    <row r="3" spans="1:5" ht="15.75" x14ac:dyDescent="0.25">
      <c r="A3" s="12" t="s">
        <v>57</v>
      </c>
      <c r="B3" s="12" t="s">
        <v>56</v>
      </c>
      <c r="C3" s="11">
        <v>37055</v>
      </c>
      <c r="D3" s="10">
        <v>11</v>
      </c>
      <c r="E3" s="9" t="s">
        <v>34</v>
      </c>
    </row>
    <row r="4" spans="1:5" ht="15.75" x14ac:dyDescent="0.25">
      <c r="A4" s="12" t="s">
        <v>55</v>
      </c>
      <c r="B4" s="12" t="s">
        <v>54</v>
      </c>
      <c r="C4" s="11">
        <v>38790</v>
      </c>
      <c r="D4" s="10">
        <v>7</v>
      </c>
      <c r="E4" s="9" t="s">
        <v>31</v>
      </c>
    </row>
    <row r="5" spans="1:5" ht="15.75" x14ac:dyDescent="0.25">
      <c r="A5" s="12" t="s">
        <v>53</v>
      </c>
      <c r="B5" s="12" t="s">
        <v>52</v>
      </c>
      <c r="C5" s="11">
        <v>39260</v>
      </c>
      <c r="D5" s="10">
        <v>5</v>
      </c>
      <c r="E5" s="9" t="s">
        <v>26</v>
      </c>
    </row>
    <row r="6" spans="1:5" ht="15.75" x14ac:dyDescent="0.25">
      <c r="A6" s="12" t="s">
        <v>51</v>
      </c>
      <c r="B6" s="12" t="s">
        <v>13</v>
      </c>
      <c r="C6" s="11">
        <v>36667</v>
      </c>
      <c r="D6" s="10">
        <v>13</v>
      </c>
      <c r="E6" s="9" t="s">
        <v>31</v>
      </c>
    </row>
    <row r="7" spans="1:5" ht="15.75" x14ac:dyDescent="0.25">
      <c r="A7" s="12" t="s">
        <v>50</v>
      </c>
      <c r="B7" s="12" t="s">
        <v>11</v>
      </c>
      <c r="C7" s="11">
        <v>36652</v>
      </c>
      <c r="D7" s="10">
        <v>13</v>
      </c>
      <c r="E7" s="9" t="s">
        <v>26</v>
      </c>
    </row>
    <row r="8" spans="1:5" ht="15.75" x14ac:dyDescent="0.25">
      <c r="A8" s="12" t="s">
        <v>49</v>
      </c>
      <c r="B8" s="12" t="s">
        <v>48</v>
      </c>
      <c r="C8" s="11">
        <v>39199</v>
      </c>
      <c r="D8" s="10">
        <v>11</v>
      </c>
      <c r="E8" s="9" t="s">
        <v>47</v>
      </c>
    </row>
    <row r="9" spans="1:5" ht="15.75" x14ac:dyDescent="0.25">
      <c r="A9" s="12" t="s">
        <v>46</v>
      </c>
      <c r="B9" s="12" t="s">
        <v>45</v>
      </c>
      <c r="C9" s="11">
        <v>38800</v>
      </c>
      <c r="D9" s="10">
        <v>7</v>
      </c>
      <c r="E9" s="9" t="s">
        <v>26</v>
      </c>
    </row>
    <row r="10" spans="1:5" ht="15.75" x14ac:dyDescent="0.25">
      <c r="A10" s="12" t="s">
        <v>44</v>
      </c>
      <c r="B10" s="12" t="s">
        <v>43</v>
      </c>
      <c r="C10" s="11">
        <v>37134</v>
      </c>
      <c r="D10" s="10">
        <v>11</v>
      </c>
      <c r="E10" s="9" t="s">
        <v>34</v>
      </c>
    </row>
    <row r="11" spans="1:5" ht="15.75" x14ac:dyDescent="0.25">
      <c r="A11" s="12" t="s">
        <v>42</v>
      </c>
      <c r="B11" s="12" t="s">
        <v>41</v>
      </c>
      <c r="C11" s="11">
        <v>37000</v>
      </c>
      <c r="D11" s="10">
        <v>12</v>
      </c>
      <c r="E11" s="9" t="s">
        <v>31</v>
      </c>
    </row>
    <row r="12" spans="1:5" ht="15.75" x14ac:dyDescent="0.25">
      <c r="A12" s="12" t="s">
        <v>40</v>
      </c>
      <c r="B12" s="12" t="s">
        <v>39</v>
      </c>
      <c r="C12" s="11">
        <v>37274</v>
      </c>
      <c r="D12" s="10">
        <v>11</v>
      </c>
      <c r="E12" s="9" t="s">
        <v>34</v>
      </c>
    </row>
    <row r="13" spans="1:5" ht="15.75" x14ac:dyDescent="0.25">
      <c r="A13" s="12" t="s">
        <v>38</v>
      </c>
      <c r="B13" s="12" t="s">
        <v>37</v>
      </c>
      <c r="C13" s="11">
        <v>37968</v>
      </c>
      <c r="D13" s="10">
        <v>9</v>
      </c>
      <c r="E13" s="9" t="s">
        <v>31</v>
      </c>
    </row>
    <row r="14" spans="1:5" ht="15.75" x14ac:dyDescent="0.25">
      <c r="A14" s="12" t="s">
        <v>36</v>
      </c>
      <c r="B14" s="12" t="s">
        <v>35</v>
      </c>
      <c r="C14" s="11">
        <v>37335</v>
      </c>
      <c r="D14" s="10">
        <v>11</v>
      </c>
      <c r="E14" s="9" t="s">
        <v>34</v>
      </c>
    </row>
    <row r="15" spans="1:5" ht="15.75" x14ac:dyDescent="0.25">
      <c r="A15" s="12" t="s">
        <v>33</v>
      </c>
      <c r="B15" s="12" t="s">
        <v>32</v>
      </c>
      <c r="C15" s="11">
        <v>38538</v>
      </c>
      <c r="D15" s="10">
        <v>7</v>
      </c>
      <c r="E15" s="9" t="s">
        <v>31</v>
      </c>
    </row>
    <row r="16" spans="1:5" ht="15.75" x14ac:dyDescent="0.25">
      <c r="A16" s="12" t="s">
        <v>30</v>
      </c>
      <c r="B16" s="12" t="s">
        <v>29</v>
      </c>
      <c r="C16" s="11">
        <v>36996</v>
      </c>
      <c r="D16" s="10">
        <v>12</v>
      </c>
      <c r="E16" s="9" t="s">
        <v>26</v>
      </c>
    </row>
    <row r="17" spans="1:5" ht="15.75" x14ac:dyDescent="0.25">
      <c r="A17" s="12" t="s">
        <v>28</v>
      </c>
      <c r="B17" s="12" t="s">
        <v>27</v>
      </c>
      <c r="C17" s="11">
        <v>40543</v>
      </c>
      <c r="D17" s="10">
        <v>2</v>
      </c>
      <c r="E17" s="9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2018-05-28T07:40:48Z</dcterms:created>
  <dcterms:modified xsi:type="dcterms:W3CDTF">2018-05-28T07:41:49Z</dcterms:modified>
</cp:coreProperties>
</file>