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-项目\2-2016公式与函数-项目\9-第18章：逻辑与信息函数\"/>
    </mc:Choice>
  </mc:AlternateContent>
  <xr:revisionPtr revIDLastSave="0" documentId="10_ncr:8100000_{51E29C84-9AE8-45B0-AAC6-C0263D9875FC}" xr6:coauthVersionLast="32" xr6:coauthVersionMax="32" xr10:uidLastSave="{00000000-0000-0000-0000-000000000000}"/>
  <bookViews>
    <workbookView xWindow="360" yWindow="105" windowWidth="28035" windowHeight="12525" firstSheet="1" activeTab="1" xr2:uid="{00000000-000D-0000-FFFF-FFFF00000000}"/>
  </bookViews>
  <sheets>
    <sheet name="TRUE-FALSE" sheetId="1" r:id="rId1"/>
    <sheet name="And-Or-Not" sheetId="5" r:id="rId2"/>
    <sheet name="If函数-2" sheetId="7" state="hidden" r:id="rId3"/>
    <sheet name="If函数-3" sheetId="8" state="hidden" r:id="rId4"/>
    <sheet name="If函数-4" sheetId="9" state="hidden" r:id="rId5"/>
    <sheet name="IS函数" sheetId="13" state="hidden" r:id="rId6"/>
    <sheet name="Iferror" sheetId="12" state="hidden" r:id="rId7"/>
    <sheet name="屏蔽错误值" sheetId="11" state="hidden" r:id="rId8"/>
  </sheets>
  <definedNames>
    <definedName name="AZ" localSheetId="5">#REF!</definedName>
    <definedName name="AZ">#REF!</definedName>
    <definedName name="CA" localSheetId="5">#REF!</definedName>
    <definedName name="CA">#REF!</definedName>
    <definedName name="CO" localSheetId="5">#REF!</definedName>
    <definedName name="CO">#REF!</definedName>
    <definedName name="ee" localSheetId="1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A" localSheetId="5">#REF!</definedName>
    <definedName name="IA">#REF!</definedName>
    <definedName name="IL" localSheetId="5">#REF!</definedName>
    <definedName name="IL">#REF!</definedName>
    <definedName name="IN" localSheetId="5">#REF!</definedName>
    <definedName name="IN">#REF!</definedName>
    <definedName name="k" localSheetId="1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S" localSheetId="5">#REF!</definedName>
    <definedName name="KS">#REF!</definedName>
    <definedName name="MO" localSheetId="5">#REF!</definedName>
    <definedName name="MO">#REF!</definedName>
    <definedName name="NE" localSheetId="5">#REF!</definedName>
    <definedName name="NE">#REF!</definedName>
    <definedName name="OH" localSheetId="5">#REF!</definedName>
    <definedName name="OH">#REF!</definedName>
    <definedName name="q" localSheetId="1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6" hidden="1">{"FirstQ",#N/A,FALSE,"Budget2000";"SecondQ",#N/A,FALSE,"Budget2000"}</definedName>
    <definedName name="rr" localSheetId="5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UT" localSheetId="5">#REF!</definedName>
    <definedName name="UT">#REF!</definedName>
    <definedName name="w" hidden="1">{"FirstQ",#N/A,FALSE,"Budget2000";"SecondQ",#N/A,FALSE,"Budget2000";"Summary",#N/A,FALSE,"Budget2000"}</definedName>
    <definedName name="WI" localSheetId="5">#REF!</definedName>
    <definedName name="WI">#REF!</definedName>
    <definedName name="wrn.AllData." localSheetId="1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 concurrentCalc="0"/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2" i="5"/>
  <c r="E2" i="11"/>
  <c r="C6" i="12"/>
  <c r="D6" i="12"/>
  <c r="E6" i="12"/>
  <c r="F6" i="12"/>
  <c r="G6" i="12"/>
  <c r="H4" i="13"/>
  <c r="H5" i="13"/>
  <c r="H6" i="13"/>
  <c r="H7" i="13"/>
  <c r="H8" i="13"/>
  <c r="H9" i="13"/>
  <c r="H10" i="13"/>
  <c r="H11" i="13"/>
  <c r="H12" i="13"/>
  <c r="H3" i="13"/>
  <c r="D4" i="13"/>
  <c r="D5" i="13"/>
  <c r="D6" i="13"/>
  <c r="D7" i="13"/>
  <c r="D8" i="13"/>
  <c r="D9" i="13"/>
  <c r="D10" i="13"/>
  <c r="D11" i="13"/>
  <c r="D12" i="13"/>
  <c r="D3" i="13"/>
  <c r="C4" i="13"/>
  <c r="C5" i="13"/>
  <c r="C6" i="13"/>
  <c r="C7" i="13"/>
  <c r="C8" i="13"/>
  <c r="C9" i="13"/>
  <c r="C10" i="13"/>
  <c r="C11" i="13"/>
  <c r="C12" i="13"/>
  <c r="C3" i="13"/>
  <c r="B4" i="13"/>
  <c r="B5" i="13"/>
  <c r="B6" i="13"/>
  <c r="B7" i="13"/>
  <c r="B8" i="13"/>
  <c r="B9" i="13"/>
  <c r="B10" i="13"/>
  <c r="B11" i="13"/>
  <c r="B12" i="13"/>
  <c r="B3" i="13"/>
  <c r="A2" i="13"/>
  <c r="G4" i="12"/>
  <c r="F4" i="12"/>
  <c r="E4" i="12"/>
  <c r="D4" i="12"/>
  <c r="C4" i="12"/>
  <c r="B4" i="12"/>
  <c r="G3" i="9"/>
  <c r="G4" i="9"/>
  <c r="G5" i="9"/>
  <c r="G6" i="9"/>
  <c r="G2" i="9"/>
  <c r="F3" i="9"/>
  <c r="F4" i="9"/>
  <c r="F5" i="9"/>
  <c r="F6" i="9"/>
  <c r="F2" i="9"/>
  <c r="F3" i="7"/>
  <c r="F4" i="7"/>
  <c r="F5" i="7"/>
  <c r="F6" i="7"/>
  <c r="F7" i="7"/>
  <c r="F8" i="7"/>
  <c r="F2" i="7"/>
  <c r="E2" i="7"/>
  <c r="E3" i="7"/>
  <c r="E4" i="7"/>
  <c r="E5" i="7"/>
  <c r="E6" i="7"/>
  <c r="E7" i="7"/>
  <c r="E8" i="7"/>
  <c r="E3" i="5"/>
  <c r="E4" i="5"/>
  <c r="E5" i="5"/>
  <c r="E6" i="5"/>
  <c r="E7" i="5"/>
  <c r="E2" i="5"/>
  <c r="F3" i="5"/>
  <c r="F4" i="5"/>
  <c r="F5" i="5"/>
  <c r="F6" i="5"/>
  <c r="F7" i="5"/>
  <c r="F2" i="5"/>
  <c r="D3" i="5"/>
  <c r="D4" i="5"/>
  <c r="D5" i="5"/>
  <c r="D6" i="5"/>
  <c r="D7" i="5"/>
  <c r="D2" i="5"/>
  <c r="O20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<sst xmlns="http://schemas.openxmlformats.org/spreadsheetml/2006/main" count="97" uniqueCount="60">
  <si>
    <t>销售额</t>
  </si>
  <si>
    <t>销售员</t>
    <phoneticPr fontId="8" type="noConversion"/>
  </si>
  <si>
    <t>工作年限</t>
  </si>
  <si>
    <t>员工级别</t>
    <phoneticPr fontId="9" type="noConversion"/>
  </si>
  <si>
    <t>崔亦瑶</t>
  </si>
  <si>
    <t>A类</t>
  </si>
  <si>
    <t>李乐菱</t>
  </si>
  <si>
    <t>C类</t>
  </si>
  <si>
    <t>钱明杰</t>
  </si>
  <si>
    <t>B类</t>
  </si>
  <si>
    <t>崔靖易</t>
  </si>
  <si>
    <t>康含玉</t>
  </si>
  <si>
    <t>张慕青</t>
  </si>
  <si>
    <t>李若雁</t>
  </si>
  <si>
    <t>A类</t>
    <phoneticPr fontId="8" type="noConversion"/>
  </si>
  <si>
    <t>姓名</t>
    <phoneticPr fontId="13" type="noConversion"/>
  </si>
  <si>
    <t>语文</t>
    <phoneticPr fontId="13" type="noConversion"/>
  </si>
  <si>
    <t>数学</t>
    <phoneticPr fontId="13" type="noConversion"/>
  </si>
  <si>
    <t>是否优秀（And函数）</t>
    <phoneticPr fontId="13" type="noConversion"/>
  </si>
  <si>
    <t>李伟</t>
    <phoneticPr fontId="13" type="noConversion"/>
  </si>
  <si>
    <t>钟清</t>
    <phoneticPr fontId="13" type="noConversion"/>
  </si>
  <si>
    <t>张小阳</t>
    <phoneticPr fontId="13" type="noConversion"/>
  </si>
  <si>
    <t>李明</t>
    <phoneticPr fontId="13" type="noConversion"/>
  </si>
  <si>
    <t>白光</t>
    <phoneticPr fontId="13" type="noConversion"/>
  </si>
  <si>
    <t>钱程</t>
    <phoneticPr fontId="13" type="noConversion"/>
  </si>
  <si>
    <t>是否优秀（Or函数）</t>
    <phoneticPr fontId="13" type="noConversion"/>
  </si>
  <si>
    <t>客户评价（星级）</t>
    <phoneticPr fontId="8" type="noConversion"/>
  </si>
  <si>
    <t>是否奖励</t>
    <phoneticPr fontId="8" type="noConversion"/>
  </si>
  <si>
    <t>C类</t>
    <phoneticPr fontId="8" type="noConversion"/>
  </si>
  <si>
    <t>销售额</t>
    <phoneticPr fontId="8" type="noConversion"/>
  </si>
  <si>
    <t>提成比例</t>
    <phoneticPr fontId="8" type="noConversion"/>
  </si>
  <si>
    <t>姓名</t>
    <phoneticPr fontId="8" type="noConversion"/>
  </si>
  <si>
    <t>提成比率</t>
    <phoneticPr fontId="8" type="noConversion"/>
  </si>
  <si>
    <t>成绩</t>
    <phoneticPr fontId="8" type="noConversion"/>
  </si>
  <si>
    <t>李温诗</t>
    <phoneticPr fontId="4" type="noConversion"/>
  </si>
  <si>
    <r>
      <t>1000</t>
    </r>
    <r>
      <rPr>
        <sz val="11"/>
        <color theme="1"/>
        <rFont val="宋体"/>
        <family val="3"/>
        <charset val="134"/>
      </rPr>
      <t>以下</t>
    </r>
    <phoneticPr fontId="4" type="noConversion"/>
  </si>
  <si>
    <r>
      <t>1000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Calibri"/>
        <family val="2"/>
      </rPr>
      <t>2000</t>
    </r>
    <phoneticPr fontId="4" type="noConversion"/>
  </si>
  <si>
    <r>
      <t>2000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Calibri"/>
        <family val="2"/>
      </rPr>
      <t>3000</t>
    </r>
    <phoneticPr fontId="4" type="noConversion"/>
  </si>
  <si>
    <r>
      <t>3000</t>
    </r>
    <r>
      <rPr>
        <sz val="11"/>
        <color theme="1"/>
        <rFont val="宋体"/>
        <family val="3"/>
        <charset val="134"/>
      </rPr>
      <t>以上</t>
    </r>
    <phoneticPr fontId="4" type="noConversion"/>
  </si>
  <si>
    <t>一月</t>
    <phoneticPr fontId="9" type="noConversion"/>
  </si>
  <si>
    <t>二月</t>
  </si>
  <si>
    <t>三月</t>
  </si>
  <si>
    <t>四月</t>
  </si>
  <si>
    <t>五月</t>
  </si>
  <si>
    <t>六月</t>
  </si>
  <si>
    <t>收入</t>
    <phoneticPr fontId="9" type="noConversion"/>
  </si>
  <si>
    <t>费用</t>
    <phoneticPr fontId="9" type="noConversion"/>
  </si>
  <si>
    <t>利润</t>
    <phoneticPr fontId="9" type="noConversion"/>
  </si>
  <si>
    <t>利润增长率</t>
    <phoneticPr fontId="9" type="noConversion"/>
  </si>
  <si>
    <t>ISTEXT</t>
  </si>
  <si>
    <t>ISNUMBER</t>
  </si>
  <si>
    <t>ISNONTEXT</t>
  </si>
  <si>
    <t>分数</t>
    <phoneticPr fontId="9" type="noConversion"/>
  </si>
  <si>
    <t>调整分数</t>
    <phoneticPr fontId="9" type="noConversion"/>
  </si>
  <si>
    <t>199O</t>
    <phoneticPr fontId="9" type="noConversion"/>
  </si>
  <si>
    <t>164I</t>
    <phoneticPr fontId="9" type="noConversion"/>
  </si>
  <si>
    <t>1O56</t>
    <phoneticPr fontId="9" type="noConversion"/>
  </si>
  <si>
    <t>193O</t>
    <phoneticPr fontId="9" type="noConversion"/>
  </si>
  <si>
    <t>176O</t>
    <phoneticPr fontId="9" type="noConversion"/>
  </si>
  <si>
    <t>刘伟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</si>
</sst>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.00_ "/>
    <numFmt numFmtId="177" formatCode="_ * #,##0_ ;_ * \-#,##0_ ;_ * &quot;-&quot;??_ ;_ @_ "/>
    <numFmt numFmtId="178" formatCode="_(* #,##0.00_);_(* \(#,##0.00\);_(* &quot;-&quot;??_);_(@_)"/>
    <numFmt numFmtId="179" formatCode="0.0%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华文中宋"/>
      <family val="3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11"/>
      <name val="华文中宋"/>
      <family val="3"/>
      <charset val="134"/>
    </font>
    <font>
      <sz val="12"/>
      <name val="华文中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theme="1"/>
      <name val="华文中宋"/>
      <family val="3"/>
      <charset val="134"/>
    </font>
    <font>
      <sz val="14"/>
      <color theme="1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宋体"/>
      <family val="3"/>
      <charset val="134"/>
    </font>
    <font>
      <b/>
      <sz val="10"/>
      <name val="Calibri"/>
      <family val="2"/>
    </font>
    <font>
      <sz val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0" applyNumberFormat="0" applyFont="0" applyBorder="0" applyAlignment="0" applyProtection="0"/>
    <xf numFmtId="9" fontId="2" fillId="0" borderId="0" applyFont="0" applyFill="0" applyBorder="0" applyAlignment="0" applyProtection="0">
      <alignment vertical="center"/>
    </xf>
    <xf numFmtId="0" fontId="3" fillId="0" borderId="3" applyNumberFormat="0" applyFont="0" applyFill="0" applyAlignment="0" applyProtection="0"/>
    <xf numFmtId="0" fontId="1" fillId="0" borderId="0">
      <alignment vertical="center"/>
    </xf>
    <xf numFmtId="0" fontId="15" fillId="2" borderId="4" applyFont="0" applyAlignment="0">
      <alignment horizontal="center" vertical="center"/>
    </xf>
    <xf numFmtId="0" fontId="16" fillId="0" borderId="0">
      <alignment vertical="center"/>
    </xf>
    <xf numFmtId="177" fontId="11" fillId="0" borderId="0" applyAlignment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7" fillId="0" borderId="0"/>
    <xf numFmtId="9" fontId="17" fillId="0" borderId="0" applyFont="0" applyFill="0" applyBorder="0" applyAlignment="0" applyProtection="0">
      <alignment vertical="center"/>
    </xf>
    <xf numFmtId="0" fontId="20" fillId="0" borderId="0"/>
    <xf numFmtId="178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45">
    <xf numFmtId="0" fontId="0" fillId="0" borderId="0" xfId="0">
      <alignment vertical="center"/>
    </xf>
    <xf numFmtId="0" fontId="5" fillId="3" borderId="1" xfId="2" applyFont="1" applyFill="1" applyBorder="1" applyAlignment="1">
      <alignment horizontal="center" vertical="center"/>
    </xf>
    <xf numFmtId="177" fontId="6" fillId="0" borderId="0" xfId="1" applyNumberFormat="1" applyFont="1" applyFill="1" applyBorder="1" applyAlignment="1"/>
    <xf numFmtId="176" fontId="7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7" fillId="0" borderId="0" xfId="0" applyFont="1">
      <alignment vertical="center"/>
    </xf>
    <xf numFmtId="0" fontId="3" fillId="0" borderId="0" xfId="5" applyFont="1" applyAlignment="1">
      <alignment horizontal="center" vertical="center"/>
    </xf>
    <xf numFmtId="0" fontId="1" fillId="0" borderId="0" xfId="5">
      <alignment vertical="center"/>
    </xf>
    <xf numFmtId="0" fontId="14" fillId="0" borderId="0" xfId="5" applyFont="1">
      <alignment vertical="center"/>
    </xf>
    <xf numFmtId="0" fontId="7" fillId="0" borderId="0" xfId="5" applyFont="1">
      <alignment vertical="center"/>
    </xf>
    <xf numFmtId="0" fontId="3" fillId="0" borderId="2" xfId="2" applyFont="1" applyFill="1" applyBorder="1" applyAlignment="1">
      <alignment horizontal="center" vertical="center"/>
    </xf>
    <xf numFmtId="0" fontId="2" fillId="0" borderId="0" xfId="10">
      <alignment vertical="center"/>
    </xf>
    <xf numFmtId="0" fontId="3" fillId="0" borderId="0" xfId="10" applyFont="1" applyAlignment="1"/>
    <xf numFmtId="0" fontId="10" fillId="0" borderId="0" xfId="10" applyFont="1" applyAlignment="1"/>
    <xf numFmtId="0" fontId="3" fillId="0" borderId="0" xfId="10" applyFont="1" applyAlignment="1">
      <alignment horizontal="center"/>
    </xf>
    <xf numFmtId="0" fontId="3" fillId="0" borderId="0" xfId="10" applyFont="1" applyAlignment="1">
      <alignment horizontal="center" vertical="center"/>
    </xf>
    <xf numFmtId="0" fontId="18" fillId="0" borderId="5" xfId="11" applyFont="1" applyBorder="1" applyAlignment="1">
      <alignment horizontal="center" vertical="center"/>
    </xf>
    <xf numFmtId="0" fontId="17" fillId="0" borderId="0" xfId="11"/>
    <xf numFmtId="0" fontId="3" fillId="0" borderId="0" xfId="11" applyFont="1" applyAlignment="1">
      <alignment horizontal="center"/>
    </xf>
    <xf numFmtId="9" fontId="10" fillId="0" borderId="5" xfId="12" applyFont="1" applyBorder="1" applyAlignment="1"/>
    <xf numFmtId="9" fontId="7" fillId="0" borderId="0" xfId="12" applyFont="1" applyAlignment="1"/>
    <xf numFmtId="0" fontId="3" fillId="0" borderId="0" xfId="11" applyFont="1"/>
    <xf numFmtId="0" fontId="10" fillId="0" borderId="0" xfId="11" applyFont="1"/>
    <xf numFmtId="0" fontId="3" fillId="0" borderId="0" xfId="11" applyFont="1" applyAlignment="1">
      <alignment horizontal="center" vertical="center"/>
    </xf>
    <xf numFmtId="0" fontId="19" fillId="0" borderId="0" xfId="11" applyFont="1"/>
    <xf numFmtId="0" fontId="3" fillId="0" borderId="0" xfId="10" applyFont="1">
      <alignment vertical="center"/>
    </xf>
    <xf numFmtId="0" fontId="7" fillId="0" borderId="0" xfId="11" applyFont="1"/>
    <xf numFmtId="0" fontId="10" fillId="0" borderId="5" xfId="11" applyFont="1" applyBorder="1" applyAlignment="1">
      <alignment horizontal="right"/>
    </xf>
    <xf numFmtId="0" fontId="7" fillId="0" borderId="5" xfId="11" applyFont="1" applyBorder="1"/>
    <xf numFmtId="9" fontId="7" fillId="0" borderId="0" xfId="3" applyFont="1" applyAlignment="1"/>
    <xf numFmtId="0" fontId="21" fillId="0" borderId="0" xfId="13" applyFont="1" applyBorder="1"/>
    <xf numFmtId="0" fontId="22" fillId="0" borderId="0" xfId="13" applyFont="1" applyFill="1" applyBorder="1" applyAlignment="1">
      <alignment horizontal="center"/>
    </xf>
    <xf numFmtId="0" fontId="20" fillId="0" borderId="0" xfId="13"/>
    <xf numFmtId="0" fontId="22" fillId="0" borderId="0" xfId="13" applyFont="1" applyBorder="1"/>
    <xf numFmtId="178" fontId="21" fillId="0" borderId="0" xfId="14" applyFont="1" applyFill="1" applyBorder="1"/>
    <xf numFmtId="0" fontId="23" fillId="0" borderId="0" xfId="13" applyFont="1" applyBorder="1"/>
    <xf numFmtId="40" fontId="21" fillId="0" borderId="0" xfId="13" applyNumberFormat="1" applyFont="1" applyFill="1" applyBorder="1"/>
    <xf numFmtId="0" fontId="22" fillId="0" borderId="0" xfId="13" applyFont="1"/>
    <xf numFmtId="0" fontId="21" fillId="0" borderId="0" xfId="13" applyFont="1" applyFill="1"/>
    <xf numFmtId="179" fontId="21" fillId="0" borderId="0" xfId="15" applyNumberFormat="1" applyFont="1" applyFill="1"/>
    <xf numFmtId="0" fontId="21" fillId="0" borderId="0" xfId="13" applyFont="1"/>
    <xf numFmtId="0" fontId="21" fillId="0" borderId="0" xfId="13" applyFont="1" applyAlignment="1">
      <alignment horizontal="right"/>
    </xf>
    <xf numFmtId="0" fontId="24" fillId="0" borderId="0" xfId="13" applyFont="1"/>
    <xf numFmtId="0" fontId="24" fillId="0" borderId="0" xfId="13" applyNumberFormat="1" applyFont="1" applyAlignment="1">
      <alignment horizontal="center"/>
    </xf>
    <xf numFmtId="0" fontId="24" fillId="0" borderId="0" xfId="13" applyFont="1" applyAlignment="1">
      <alignment horizontal="center"/>
    </xf>
  </cellXfs>
  <cellStyles count="16">
    <cellStyle name="百分比" xfId="3" builtinId="5"/>
    <cellStyle name="百分比 2" xfId="12" xr:uid="{30277C23-0C7F-494F-BA78-45E2C0569FA6}"/>
    <cellStyle name="百分比 3" xfId="15" xr:uid="{FD769C34-C72F-4B76-B59D-1F809727C8B3}"/>
    <cellStyle name="常规" xfId="0" builtinId="0"/>
    <cellStyle name="常规 2" xfId="11" xr:uid="{47C3115B-E2B5-4275-B070-AAF2BC33650F}"/>
    <cellStyle name="常规 2 2" xfId="7" xr:uid="{7662931A-A1D9-4CB0-9465-FB773FC37A14}"/>
    <cellStyle name="常规 3" xfId="10" xr:uid="{41F25428-7608-4C4B-8167-BDBC77C2C935}"/>
    <cellStyle name="常规 4" xfId="5" xr:uid="{4C740C91-9FBC-4AEB-AAE7-3F7DB2EA8E03}"/>
    <cellStyle name="常规 5" xfId="13" xr:uid="{57DE478C-C056-4784-900C-12E622C91024}"/>
    <cellStyle name="淡绿底纹" xfId="6" xr:uid="{FA256081-E18C-498E-9BB7-E09133A245EF}"/>
    <cellStyle name="华文中宋字体" xfId="9" xr:uid="{58B6B043-DE86-4DE5-8D93-616C9A7A4825}"/>
    <cellStyle name="刘伟边框" xfId="4" xr:uid="{4DE63ADE-26B0-4486-8A03-9D560CB9A170}"/>
    <cellStyle name="刘伟底纹" xfId="2" xr:uid="{00000000-0005-0000-0000-000001000000}"/>
    <cellStyle name="千位分隔" xfId="1" builtinId="3"/>
    <cellStyle name="千位分隔 2" xfId="14" xr:uid="{84B0EBD1-68FB-4295-85A2-E3382085E2C8}"/>
    <cellStyle name="数字" xfId="8" xr:uid="{0FBA7D10-B525-43AB-B847-569AD7295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160" zoomScaleNormal="160" workbookViewId="0">
      <selection activeCell="G8" sqref="G8"/>
    </sheetView>
  </sheetViews>
  <sheetFormatPr defaultRowHeight="15" x14ac:dyDescent="0.15"/>
  <cols>
    <col min="3" max="6" width="9" style="5"/>
  </cols>
  <sheetData>
    <row r="1" spans="1:4" ht="15.75" x14ac:dyDescent="0.25">
      <c r="A1" s="1" t="s">
        <v>0</v>
      </c>
      <c r="B1" s="1" t="s">
        <v>0</v>
      </c>
      <c r="C1" s="3"/>
      <c r="D1" s="4"/>
    </row>
    <row r="2" spans="1:4" x14ac:dyDescent="0.25">
      <c r="A2" s="2">
        <v>11829</v>
      </c>
      <c r="B2" s="2">
        <v>11829</v>
      </c>
      <c r="C2" s="3" t="b">
        <f>A2=B2</f>
        <v>1</v>
      </c>
      <c r="D2" s="4">
        <f>C2*1</f>
        <v>1</v>
      </c>
    </row>
    <row r="3" spans="1:4" x14ac:dyDescent="0.25">
      <c r="A3" s="2">
        <v>4827</v>
      </c>
      <c r="B3" s="2">
        <v>4872</v>
      </c>
      <c r="C3" s="3" t="b">
        <f t="shared" ref="C3:C16" si="0">A3=B3</f>
        <v>0</v>
      </c>
      <c r="D3" s="4">
        <f t="shared" ref="D3:D16" si="1">C3*1</f>
        <v>0</v>
      </c>
    </row>
    <row r="4" spans="1:4" x14ac:dyDescent="0.25">
      <c r="A4" s="2">
        <v>8052</v>
      </c>
      <c r="B4" s="2">
        <v>8052</v>
      </c>
      <c r="C4" s="3" t="b">
        <f t="shared" si="0"/>
        <v>1</v>
      </c>
      <c r="D4" s="4">
        <f t="shared" si="1"/>
        <v>1</v>
      </c>
    </row>
    <row r="5" spans="1:4" x14ac:dyDescent="0.25">
      <c r="A5" s="2">
        <v>3790</v>
      </c>
      <c r="B5" s="2">
        <v>3980</v>
      </c>
      <c r="C5" s="3" t="b">
        <f t="shared" si="0"/>
        <v>0</v>
      </c>
      <c r="D5" s="4">
        <f t="shared" si="1"/>
        <v>0</v>
      </c>
    </row>
    <row r="6" spans="1:4" x14ac:dyDescent="0.25">
      <c r="A6" s="2">
        <v>2915</v>
      </c>
      <c r="B6" s="2">
        <v>2915</v>
      </c>
      <c r="C6" s="3" t="b">
        <f t="shared" si="0"/>
        <v>1</v>
      </c>
      <c r="D6" s="4">
        <f t="shared" si="1"/>
        <v>1</v>
      </c>
    </row>
    <row r="7" spans="1:4" x14ac:dyDescent="0.25">
      <c r="A7" s="2">
        <v>6266</v>
      </c>
      <c r="B7" s="2">
        <v>6222</v>
      </c>
      <c r="C7" s="3" t="b">
        <f t="shared" si="0"/>
        <v>0</v>
      </c>
      <c r="D7" s="4">
        <f t="shared" si="1"/>
        <v>0</v>
      </c>
    </row>
    <row r="8" spans="1:4" x14ac:dyDescent="0.25">
      <c r="A8" s="2">
        <v>11094</v>
      </c>
      <c r="B8" s="2">
        <v>11049</v>
      </c>
      <c r="C8" s="3" t="b">
        <f t="shared" si="0"/>
        <v>0</v>
      </c>
      <c r="D8" s="4">
        <f t="shared" si="1"/>
        <v>0</v>
      </c>
    </row>
    <row r="9" spans="1:4" x14ac:dyDescent="0.25">
      <c r="A9" s="2">
        <v>8667</v>
      </c>
      <c r="B9" s="2">
        <v>8667</v>
      </c>
      <c r="C9" s="3" t="b">
        <f t="shared" si="0"/>
        <v>1</v>
      </c>
      <c r="D9" s="4">
        <f t="shared" si="1"/>
        <v>1</v>
      </c>
    </row>
    <row r="10" spans="1:4" x14ac:dyDescent="0.25">
      <c r="A10" s="2">
        <v>3812</v>
      </c>
      <c r="B10" s="2">
        <v>3185</v>
      </c>
      <c r="C10" s="3" t="b">
        <f t="shared" si="0"/>
        <v>0</v>
      </c>
      <c r="D10" s="4">
        <f t="shared" si="1"/>
        <v>0</v>
      </c>
    </row>
    <row r="11" spans="1:4" x14ac:dyDescent="0.25">
      <c r="A11" s="2">
        <v>2425</v>
      </c>
      <c r="B11" s="2">
        <v>2524</v>
      </c>
      <c r="C11" s="3" t="b">
        <f t="shared" si="0"/>
        <v>0</v>
      </c>
      <c r="D11" s="4">
        <f t="shared" si="1"/>
        <v>0</v>
      </c>
    </row>
    <row r="12" spans="1:4" x14ac:dyDescent="0.25">
      <c r="A12" s="2">
        <v>8479</v>
      </c>
      <c r="B12" s="2">
        <v>8457</v>
      </c>
      <c r="C12" s="3" t="b">
        <f t="shared" si="0"/>
        <v>0</v>
      </c>
      <c r="D12" s="4">
        <f t="shared" si="1"/>
        <v>0</v>
      </c>
    </row>
    <row r="13" spans="1:4" x14ac:dyDescent="0.25">
      <c r="A13" s="2">
        <v>1367</v>
      </c>
      <c r="B13" s="2">
        <v>1534</v>
      </c>
      <c r="C13" s="3" t="b">
        <f t="shared" si="0"/>
        <v>0</v>
      </c>
      <c r="D13" s="4">
        <f t="shared" si="1"/>
        <v>0</v>
      </c>
    </row>
    <row r="14" spans="1:4" x14ac:dyDescent="0.25">
      <c r="A14" s="2">
        <v>4141</v>
      </c>
      <c r="B14" s="2">
        <v>3497</v>
      </c>
      <c r="C14" s="3" t="b">
        <f t="shared" si="0"/>
        <v>0</v>
      </c>
      <c r="D14" s="4">
        <f t="shared" si="1"/>
        <v>0</v>
      </c>
    </row>
    <row r="15" spans="1:4" x14ac:dyDescent="0.25">
      <c r="A15" s="2">
        <v>3491</v>
      </c>
      <c r="B15" s="2">
        <v>3491</v>
      </c>
      <c r="C15" s="3" t="b">
        <f t="shared" si="0"/>
        <v>1</v>
      </c>
      <c r="D15" s="4">
        <f t="shared" si="1"/>
        <v>1</v>
      </c>
    </row>
    <row r="16" spans="1:4" x14ac:dyDescent="0.25">
      <c r="A16" s="2">
        <v>10980</v>
      </c>
      <c r="B16" s="2">
        <v>10980</v>
      </c>
      <c r="C16" s="3" t="b">
        <f t="shared" si="0"/>
        <v>1</v>
      </c>
      <c r="D16" s="4">
        <f t="shared" si="1"/>
        <v>1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9952-7136-4FA5-8B40-E48E3D45A40D}">
  <dimension ref="A1:O20"/>
  <sheetViews>
    <sheetView tabSelected="1" zoomScale="145" zoomScaleNormal="145" workbookViewId="0">
      <selection activeCell="H8" sqref="H8"/>
    </sheetView>
  </sheetViews>
  <sheetFormatPr defaultRowHeight="13.5" x14ac:dyDescent="0.15"/>
  <cols>
    <col min="1" max="3" width="9" style="7"/>
    <col min="4" max="4" width="22" style="7" customWidth="1"/>
    <col min="5" max="5" width="2.375" style="7" bestFit="1" customWidth="1"/>
    <col min="6" max="6" width="20.125" style="7" bestFit="1" customWidth="1"/>
    <col min="7" max="7" width="4.625" style="7" customWidth="1"/>
    <col min="8" max="16384" width="9" style="7"/>
  </cols>
  <sheetData>
    <row r="1" spans="1:7" ht="15.75" customHeight="1" x14ac:dyDescent="0.15">
      <c r="A1" s="6" t="s">
        <v>15</v>
      </c>
      <c r="B1" s="6" t="s">
        <v>16</v>
      </c>
      <c r="C1" s="6" t="s">
        <v>17</v>
      </c>
      <c r="D1" s="6" t="s">
        <v>18</v>
      </c>
      <c r="E1" s="6"/>
      <c r="F1" s="6" t="s">
        <v>25</v>
      </c>
    </row>
    <row r="2" spans="1:7" ht="15.75" x14ac:dyDescent="0.15">
      <c r="A2" s="8" t="s">
        <v>19</v>
      </c>
      <c r="B2" s="9">
        <v>91</v>
      </c>
      <c r="C2" s="9">
        <v>95</v>
      </c>
      <c r="D2" s="9" t="b">
        <f>AND(B2&gt;90,C2&gt;90)</f>
        <v>1</v>
      </c>
      <c r="E2" s="9">
        <f>(B2&gt;90)*(C2&gt;90)</f>
        <v>1</v>
      </c>
      <c r="F2" s="9" t="b">
        <f>OR(B2&gt;90,C2&gt;90)</f>
        <v>1</v>
      </c>
      <c r="G2" s="9">
        <f>(B2&gt;90)+(C2&gt;90)</f>
        <v>2</v>
      </c>
    </row>
    <row r="3" spans="1:7" ht="15.75" x14ac:dyDescent="0.15">
      <c r="A3" s="8" t="s">
        <v>20</v>
      </c>
      <c r="B3" s="9">
        <v>94</v>
      </c>
      <c r="C3" s="9">
        <v>70</v>
      </c>
      <c r="D3" s="9" t="b">
        <f t="shared" ref="D3:D7" si="0">AND(B3&gt;90,C3&gt;90)</f>
        <v>0</v>
      </c>
      <c r="E3" s="9">
        <f t="shared" ref="E3:E7" si="1">(B3&gt;90)*(C3&gt;90)</f>
        <v>0</v>
      </c>
      <c r="F3" s="9" t="b">
        <f t="shared" ref="F3:F7" si="2">OR(B3&gt;90,C3&gt;90)</f>
        <v>1</v>
      </c>
      <c r="G3" s="9">
        <f t="shared" ref="G3:G7" si="3">(B3&gt;90)+(C3&gt;90)</f>
        <v>1</v>
      </c>
    </row>
    <row r="4" spans="1:7" ht="15.75" x14ac:dyDescent="0.15">
      <c r="A4" s="8" t="s">
        <v>21</v>
      </c>
      <c r="B4" s="9">
        <v>96</v>
      </c>
      <c r="C4" s="9">
        <v>99</v>
      </c>
      <c r="D4" s="9" t="b">
        <f t="shared" si="0"/>
        <v>1</v>
      </c>
      <c r="E4" s="9">
        <f t="shared" si="1"/>
        <v>1</v>
      </c>
      <c r="F4" s="9" t="b">
        <f t="shared" si="2"/>
        <v>1</v>
      </c>
      <c r="G4" s="9">
        <f t="shared" si="3"/>
        <v>2</v>
      </c>
    </row>
    <row r="5" spans="1:7" ht="15.75" x14ac:dyDescent="0.15">
      <c r="A5" s="8" t="s">
        <v>22</v>
      </c>
      <c r="B5" s="9">
        <v>70</v>
      </c>
      <c r="C5" s="9">
        <v>73</v>
      </c>
      <c r="D5" s="9" t="b">
        <f t="shared" si="0"/>
        <v>0</v>
      </c>
      <c r="E5" s="9">
        <f t="shared" si="1"/>
        <v>0</v>
      </c>
      <c r="F5" s="9" t="b">
        <f t="shared" si="2"/>
        <v>0</v>
      </c>
      <c r="G5" s="9">
        <f t="shared" si="3"/>
        <v>0</v>
      </c>
    </row>
    <row r="6" spans="1:7" ht="15.75" x14ac:dyDescent="0.15">
      <c r="A6" s="8" t="s">
        <v>23</v>
      </c>
      <c r="B6" s="9">
        <v>84</v>
      </c>
      <c r="C6" s="9">
        <v>86</v>
      </c>
      <c r="D6" s="9" t="b">
        <f t="shared" si="0"/>
        <v>0</v>
      </c>
      <c r="E6" s="9">
        <f t="shared" si="1"/>
        <v>0</v>
      </c>
      <c r="F6" s="9" t="b">
        <f t="shared" si="2"/>
        <v>0</v>
      </c>
      <c r="G6" s="9">
        <f t="shared" si="3"/>
        <v>0</v>
      </c>
    </row>
    <row r="7" spans="1:7" ht="15.75" x14ac:dyDescent="0.15">
      <c r="A7" s="8" t="s">
        <v>24</v>
      </c>
      <c r="B7" s="9">
        <v>91</v>
      </c>
      <c r="C7" s="9">
        <v>100</v>
      </c>
      <c r="D7" s="9" t="b">
        <f t="shared" si="0"/>
        <v>1</v>
      </c>
      <c r="E7" s="9">
        <f t="shared" si="1"/>
        <v>1</v>
      </c>
      <c r="F7" s="9" t="b">
        <f t="shared" si="2"/>
        <v>1</v>
      </c>
      <c r="G7" s="9">
        <f t="shared" si="3"/>
        <v>2</v>
      </c>
    </row>
    <row r="20" spans="15:15" x14ac:dyDescent="0.15">
      <c r="O20" s="7" t="b">
        <f>TRUE</f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12D8-75B4-4BBE-88F4-9AA51F64235C}">
  <dimension ref="A1:F8"/>
  <sheetViews>
    <sheetView topLeftCell="B1" zoomScale="130" zoomScaleNormal="130" workbookViewId="0">
      <selection activeCell="F5" sqref="F5"/>
    </sheetView>
  </sheetViews>
  <sheetFormatPr defaultColWidth="11.625" defaultRowHeight="15.75" x14ac:dyDescent="0.15"/>
  <cols>
    <col min="1" max="1" width="11.625" style="11"/>
    <col min="2" max="2" width="11.125" style="11" customWidth="1"/>
    <col min="3" max="3" width="11.625" style="11"/>
    <col min="4" max="4" width="17.5" style="11" bestFit="1" customWidth="1"/>
    <col min="5" max="5" width="22.75" style="15" customWidth="1"/>
    <col min="6" max="6" width="29.375" style="11" customWidth="1"/>
    <col min="7" max="16384" width="11.625" style="11"/>
  </cols>
  <sheetData>
    <row r="1" spans="1:6" x14ac:dyDescent="0.15">
      <c r="A1" s="10" t="s">
        <v>1</v>
      </c>
      <c r="B1" s="10" t="s">
        <v>2</v>
      </c>
      <c r="C1" s="10" t="s">
        <v>3</v>
      </c>
      <c r="D1" s="10" t="s">
        <v>26</v>
      </c>
      <c r="E1" s="10" t="s">
        <v>27</v>
      </c>
    </row>
    <row r="2" spans="1:6" x14ac:dyDescent="0.25">
      <c r="A2" s="12" t="s">
        <v>4</v>
      </c>
      <c r="B2" s="13">
        <v>11</v>
      </c>
      <c r="C2" s="14" t="s">
        <v>5</v>
      </c>
      <c r="D2" s="13">
        <v>4</v>
      </c>
      <c r="E2" s="14" t="str">
        <f t="shared" ref="E2:E8" si="0">IF(OR(AND(B2&gt;10,C2="A类"),D2=5),"是","否")</f>
        <v>是</v>
      </c>
      <c r="F2" s="11" t="str">
        <f>IF((B2&gt;10)*(C2="A类")+(D2=5),"是","否")</f>
        <v>是</v>
      </c>
    </row>
    <row r="3" spans="1:6" x14ac:dyDescent="0.25">
      <c r="A3" s="12" t="s">
        <v>6</v>
      </c>
      <c r="B3" s="13">
        <v>11</v>
      </c>
      <c r="C3" s="14" t="s">
        <v>7</v>
      </c>
      <c r="D3" s="13">
        <v>4</v>
      </c>
      <c r="E3" s="14" t="str">
        <f t="shared" si="0"/>
        <v>否</v>
      </c>
      <c r="F3" s="11" t="str">
        <f t="shared" ref="F3:F8" si="1">IF((B3&gt;10)*(C3="A类")+(D3=5),"是","否")</f>
        <v>否</v>
      </c>
    </row>
    <row r="4" spans="1:6" x14ac:dyDescent="0.25">
      <c r="A4" s="12" t="s">
        <v>8</v>
      </c>
      <c r="B4" s="13">
        <v>8</v>
      </c>
      <c r="C4" s="14" t="s">
        <v>14</v>
      </c>
      <c r="D4" s="13">
        <v>5</v>
      </c>
      <c r="E4" s="14" t="str">
        <f t="shared" si="0"/>
        <v>是</v>
      </c>
      <c r="F4" s="11" t="str">
        <f t="shared" si="1"/>
        <v>是</v>
      </c>
    </row>
    <row r="5" spans="1:6" x14ac:dyDescent="0.25">
      <c r="A5" s="12" t="s">
        <v>10</v>
      </c>
      <c r="B5" s="13">
        <v>15</v>
      </c>
      <c r="C5" s="14" t="s">
        <v>28</v>
      </c>
      <c r="D5" s="13">
        <v>2</v>
      </c>
      <c r="E5" s="14" t="str">
        <f t="shared" si="0"/>
        <v>否</v>
      </c>
      <c r="F5" s="11" t="str">
        <f t="shared" si="1"/>
        <v>否</v>
      </c>
    </row>
    <row r="6" spans="1:6" x14ac:dyDescent="0.25">
      <c r="A6" s="12" t="s">
        <v>11</v>
      </c>
      <c r="B6" s="13">
        <v>13</v>
      </c>
      <c r="C6" s="14" t="s">
        <v>9</v>
      </c>
      <c r="D6" s="13">
        <v>5</v>
      </c>
      <c r="E6" s="14" t="str">
        <f t="shared" si="0"/>
        <v>是</v>
      </c>
      <c r="F6" s="11" t="str">
        <f t="shared" si="1"/>
        <v>是</v>
      </c>
    </row>
    <row r="7" spans="1:6" x14ac:dyDescent="0.25">
      <c r="A7" s="12" t="s">
        <v>12</v>
      </c>
      <c r="B7" s="13">
        <v>13</v>
      </c>
      <c r="C7" s="14" t="s">
        <v>5</v>
      </c>
      <c r="D7" s="13">
        <v>2</v>
      </c>
      <c r="E7" s="14" t="str">
        <f t="shared" si="0"/>
        <v>是</v>
      </c>
      <c r="F7" s="11" t="str">
        <f t="shared" si="1"/>
        <v>是</v>
      </c>
    </row>
    <row r="8" spans="1:6" x14ac:dyDescent="0.25">
      <c r="A8" s="12" t="s">
        <v>13</v>
      </c>
      <c r="B8" s="13">
        <v>11</v>
      </c>
      <c r="C8" s="14" t="s">
        <v>14</v>
      </c>
      <c r="D8" s="13">
        <v>2</v>
      </c>
      <c r="E8" s="14" t="str">
        <f t="shared" si="0"/>
        <v>是</v>
      </c>
      <c r="F8" s="11" t="str">
        <f t="shared" si="1"/>
        <v>是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5C1-3B8A-4591-84D3-69957056107E}">
  <dimension ref="A1:F8"/>
  <sheetViews>
    <sheetView zoomScale="130" zoomScaleNormal="130" workbookViewId="0">
      <selection activeCell="F5" sqref="F5"/>
    </sheetView>
  </sheetViews>
  <sheetFormatPr defaultColWidth="11.625" defaultRowHeight="15.75" x14ac:dyDescent="0.15"/>
  <cols>
    <col min="1" max="1" width="11.625" style="11"/>
    <col min="2" max="2" width="11.125" style="11" customWidth="1"/>
    <col min="3" max="3" width="11.625" style="11"/>
    <col min="4" max="4" width="17.5" style="11" bestFit="1" customWidth="1"/>
    <col min="5" max="5" width="15.75" style="15" customWidth="1"/>
    <col min="6" max="6" width="14" style="11" customWidth="1"/>
    <col min="7" max="16384" width="11.625" style="11"/>
  </cols>
  <sheetData>
    <row r="1" spans="1:6" x14ac:dyDescent="0.15">
      <c r="A1" s="10" t="s">
        <v>1</v>
      </c>
      <c r="B1" s="10" t="s">
        <v>2</v>
      </c>
      <c r="C1" s="10" t="s">
        <v>3</v>
      </c>
      <c r="D1" s="10" t="s">
        <v>26</v>
      </c>
      <c r="E1" s="10" t="s">
        <v>27</v>
      </c>
    </row>
    <row r="2" spans="1:6" x14ac:dyDescent="0.25">
      <c r="A2" s="12" t="s">
        <v>4</v>
      </c>
      <c r="B2" s="13">
        <v>11</v>
      </c>
      <c r="C2" s="14" t="s">
        <v>5</v>
      </c>
      <c r="D2" s="13">
        <v>4</v>
      </c>
      <c r="E2" s="14"/>
      <c r="F2" s="25"/>
    </row>
    <row r="3" spans="1:6" x14ac:dyDescent="0.25">
      <c r="A3" s="12" t="s">
        <v>6</v>
      </c>
      <c r="B3" s="13">
        <v>11</v>
      </c>
      <c r="C3" s="14" t="s">
        <v>7</v>
      </c>
      <c r="D3" s="13">
        <v>4</v>
      </c>
      <c r="E3" s="14"/>
      <c r="F3" s="25"/>
    </row>
    <row r="4" spans="1:6" x14ac:dyDescent="0.25">
      <c r="A4" s="12" t="s">
        <v>8</v>
      </c>
      <c r="B4" s="13">
        <v>8</v>
      </c>
      <c r="C4" s="14" t="s">
        <v>14</v>
      </c>
      <c r="D4" s="13">
        <v>5</v>
      </c>
      <c r="E4" s="14"/>
      <c r="F4" s="25"/>
    </row>
    <row r="5" spans="1:6" x14ac:dyDescent="0.25">
      <c r="A5" s="12" t="s">
        <v>10</v>
      </c>
      <c r="B5" s="13">
        <v>15</v>
      </c>
      <c r="C5" s="14" t="s">
        <v>28</v>
      </c>
      <c r="D5" s="13">
        <v>2</v>
      </c>
      <c r="E5" s="14"/>
      <c r="F5" s="25"/>
    </row>
    <row r="6" spans="1:6" x14ac:dyDescent="0.25">
      <c r="A6" s="12" t="s">
        <v>11</v>
      </c>
      <c r="B6" s="13">
        <v>13</v>
      </c>
      <c r="C6" s="14" t="s">
        <v>9</v>
      </c>
      <c r="D6" s="13">
        <v>5</v>
      </c>
      <c r="E6" s="14"/>
      <c r="F6" s="25"/>
    </row>
    <row r="7" spans="1:6" x14ac:dyDescent="0.25">
      <c r="A7" s="12" t="s">
        <v>12</v>
      </c>
      <c r="B7" s="13">
        <v>13</v>
      </c>
      <c r="C7" s="14" t="s">
        <v>5</v>
      </c>
      <c r="D7" s="13">
        <v>2</v>
      </c>
      <c r="E7" s="14"/>
      <c r="F7" s="25"/>
    </row>
    <row r="8" spans="1:6" x14ac:dyDescent="0.25">
      <c r="A8" s="12" t="s">
        <v>13</v>
      </c>
      <c r="B8" s="13">
        <v>11</v>
      </c>
      <c r="C8" s="14" t="s">
        <v>14</v>
      </c>
      <c r="D8" s="13">
        <v>2</v>
      </c>
      <c r="E8" s="14"/>
      <c r="F8" s="25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1A39-90D4-454B-8048-45073871001F}">
  <dimension ref="A1:G6"/>
  <sheetViews>
    <sheetView zoomScale="130" zoomScaleNormal="130" workbookViewId="0">
      <selection activeCell="F5" sqref="F5"/>
    </sheetView>
  </sheetViews>
  <sheetFormatPr defaultRowHeight="15" x14ac:dyDescent="0.25"/>
  <cols>
    <col min="1" max="1" width="19.625" style="17" customWidth="1"/>
    <col min="2" max="2" width="14.375" style="17" customWidth="1"/>
    <col min="3" max="4" width="9" style="17"/>
    <col min="5" max="5" width="10.75" style="17" customWidth="1"/>
    <col min="6" max="6" width="11.875" style="17" customWidth="1"/>
    <col min="7" max="7" width="33.75" style="26" customWidth="1"/>
    <col min="8" max="16384" width="9" style="17"/>
  </cols>
  <sheetData>
    <row r="1" spans="1:7" ht="17.25" x14ac:dyDescent="0.25">
      <c r="A1" s="16" t="s">
        <v>29</v>
      </c>
      <c r="B1" s="16" t="s">
        <v>30</v>
      </c>
      <c r="D1" s="10" t="s">
        <v>31</v>
      </c>
      <c r="E1" s="10" t="s">
        <v>0</v>
      </c>
      <c r="F1" s="18" t="s">
        <v>32</v>
      </c>
    </row>
    <row r="2" spans="1:7" ht="15.75" x14ac:dyDescent="0.25">
      <c r="A2" s="28" t="s">
        <v>35</v>
      </c>
      <c r="B2" s="27">
        <v>0</v>
      </c>
      <c r="D2" s="12" t="s">
        <v>4</v>
      </c>
      <c r="E2" s="13">
        <v>1500</v>
      </c>
      <c r="F2" s="20">
        <f>IF(E2&lt;1000,0,IF(E2&lt;=2000,0.1,IF(E2&lt;=3000,0.15,0.2)))</f>
        <v>0.1</v>
      </c>
      <c r="G2" s="29">
        <f>IF(E2&gt;3000,0.2,IF(E2&gt;2000,0.15,IF(E2&gt;1000,0.1,0)))</f>
        <v>0.1</v>
      </c>
    </row>
    <row r="3" spans="1:7" ht="15.75" x14ac:dyDescent="0.25">
      <c r="A3" s="28" t="s">
        <v>36</v>
      </c>
      <c r="B3" s="19">
        <v>0.1</v>
      </c>
      <c r="D3" s="12" t="s">
        <v>6</v>
      </c>
      <c r="E3" s="13">
        <v>1200</v>
      </c>
      <c r="F3" s="20">
        <f t="shared" ref="F3:F6" si="0">IF(E3&lt;1000,0,IF(E3&lt;=2000,0.1,IF(E3&lt;=3000,0.15,0.2)))</f>
        <v>0.1</v>
      </c>
      <c r="G3" s="29">
        <f t="shared" ref="G3:G6" si="1">IF(E3&gt;3000,0.2,IF(E3&gt;2000,0.15,IF(E3&gt;1000,0.1,0)))</f>
        <v>0.1</v>
      </c>
    </row>
    <row r="4" spans="1:7" ht="15.75" x14ac:dyDescent="0.25">
      <c r="A4" s="28" t="s">
        <v>37</v>
      </c>
      <c r="B4" s="19">
        <v>0.15</v>
      </c>
      <c r="D4" s="12" t="s">
        <v>8</v>
      </c>
      <c r="E4" s="13">
        <v>2000</v>
      </c>
      <c r="F4" s="20">
        <f t="shared" si="0"/>
        <v>0.1</v>
      </c>
      <c r="G4" s="29">
        <f t="shared" si="1"/>
        <v>0.1</v>
      </c>
    </row>
    <row r="5" spans="1:7" ht="15.75" x14ac:dyDescent="0.25">
      <c r="A5" s="28" t="s">
        <v>38</v>
      </c>
      <c r="B5" s="19">
        <v>0.2</v>
      </c>
      <c r="D5" s="12" t="s">
        <v>10</v>
      </c>
      <c r="E5" s="13">
        <v>800</v>
      </c>
      <c r="F5" s="20">
        <f t="shared" si="0"/>
        <v>0</v>
      </c>
      <c r="G5" s="29">
        <f t="shared" si="1"/>
        <v>0</v>
      </c>
    </row>
    <row r="6" spans="1:7" ht="15.75" x14ac:dyDescent="0.25">
      <c r="D6" s="12" t="s">
        <v>34</v>
      </c>
      <c r="E6" s="13">
        <v>3500</v>
      </c>
      <c r="F6" s="20">
        <f t="shared" si="0"/>
        <v>0.2</v>
      </c>
      <c r="G6" s="29">
        <f t="shared" si="1"/>
        <v>0.2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0F4E-3D74-418F-A933-B7754CB2E5E6}">
  <dimension ref="A2:H12"/>
  <sheetViews>
    <sheetView zoomScale="145" zoomScaleNormal="145" workbookViewId="0">
      <selection activeCell="F5" sqref="F5"/>
    </sheetView>
  </sheetViews>
  <sheetFormatPr defaultColWidth="7.75" defaultRowHeight="12.75" x14ac:dyDescent="0.2"/>
  <cols>
    <col min="1" max="1" width="12.5" style="41" customWidth="1"/>
    <col min="2" max="2" width="9.875" style="42" customWidth="1"/>
    <col min="3" max="3" width="11.625" style="42" customWidth="1"/>
    <col min="4" max="4" width="8.875" style="42" customWidth="1"/>
    <col min="5" max="6" width="7.75" style="42"/>
    <col min="7" max="7" width="7.125" style="42" customWidth="1"/>
    <col min="8" max="8" width="16.75" style="42" customWidth="1"/>
    <col min="9" max="16384" width="7.75" style="42"/>
  </cols>
  <sheetData>
    <row r="2" spans="1:8" ht="15.6" customHeight="1" x14ac:dyDescent="0.2">
      <c r="A2" s="41">
        <f>SUM(A3:A12)</f>
        <v>7534</v>
      </c>
      <c r="B2" s="40" t="s">
        <v>49</v>
      </c>
      <c r="C2" s="40" t="s">
        <v>50</v>
      </c>
      <c r="D2" s="40" t="s">
        <v>51</v>
      </c>
      <c r="G2" s="43" t="s">
        <v>52</v>
      </c>
      <c r="H2" s="44" t="s">
        <v>53</v>
      </c>
    </row>
    <row r="3" spans="1:8" ht="15" customHeight="1" x14ac:dyDescent="0.2">
      <c r="A3" s="41" t="s">
        <v>54</v>
      </c>
      <c r="B3" s="40" t="b">
        <f>ISTEXT(A3)</f>
        <v>1</v>
      </c>
      <c r="C3" s="40" t="b">
        <f>ISNUMBER(A3)</f>
        <v>0</v>
      </c>
      <c r="D3" s="40" t="b">
        <f>ISNONTEXT(A3)</f>
        <v>0</v>
      </c>
      <c r="G3" s="40">
        <v>238</v>
      </c>
      <c r="H3" s="40">
        <f>IF(G3="",80,G3*1.1)</f>
        <v>261.8</v>
      </c>
    </row>
    <row r="4" spans="1:8" ht="15" customHeight="1" x14ac:dyDescent="0.2">
      <c r="A4" s="41" t="s">
        <v>55</v>
      </c>
      <c r="B4" s="40" t="b">
        <f t="shared" ref="B4:B12" si="0">ISTEXT(A4)</f>
        <v>1</v>
      </c>
      <c r="C4" s="40" t="b">
        <f t="shared" ref="C4:C12" si="1">ISNUMBER(A4)</f>
        <v>0</v>
      </c>
      <c r="D4" s="40" t="b">
        <f t="shared" ref="D4:D12" si="2">ISNONTEXT(A4)</f>
        <v>0</v>
      </c>
      <c r="G4" s="40">
        <v>120</v>
      </c>
      <c r="H4" s="40">
        <f t="shared" ref="H4:H12" si="3">IF(G4="",80,G4*1.1)</f>
        <v>132</v>
      </c>
    </row>
    <row r="5" spans="1:8" ht="15" customHeight="1" x14ac:dyDescent="0.2">
      <c r="A5" s="41">
        <v>1574</v>
      </c>
      <c r="B5" s="40" t="b">
        <f t="shared" si="0"/>
        <v>0</v>
      </c>
      <c r="C5" s="40" t="b">
        <f t="shared" si="1"/>
        <v>1</v>
      </c>
      <c r="D5" s="40" t="b">
        <f t="shared" si="2"/>
        <v>1</v>
      </c>
      <c r="G5" s="40"/>
      <c r="H5" s="40">
        <f t="shared" si="3"/>
        <v>80</v>
      </c>
    </row>
    <row r="6" spans="1:8" ht="15" customHeight="1" x14ac:dyDescent="0.2">
      <c r="A6" s="41" t="s">
        <v>56</v>
      </c>
      <c r="B6" s="40" t="b">
        <f t="shared" si="0"/>
        <v>1</v>
      </c>
      <c r="C6" s="40" t="b">
        <f t="shared" si="1"/>
        <v>0</v>
      </c>
      <c r="D6" s="40" t="b">
        <f t="shared" si="2"/>
        <v>0</v>
      </c>
      <c r="G6" s="40">
        <v>279</v>
      </c>
      <c r="H6" s="40">
        <f t="shared" si="3"/>
        <v>306.90000000000003</v>
      </c>
    </row>
    <row r="7" spans="1:8" ht="15" customHeight="1" x14ac:dyDescent="0.2">
      <c r="A7" s="41">
        <v>1377</v>
      </c>
      <c r="B7" s="40" t="b">
        <f t="shared" si="0"/>
        <v>0</v>
      </c>
      <c r="C7" s="40" t="b">
        <f t="shared" si="1"/>
        <v>1</v>
      </c>
      <c r="D7" s="40" t="b">
        <f t="shared" si="2"/>
        <v>1</v>
      </c>
      <c r="G7" s="40"/>
      <c r="H7" s="40">
        <f t="shared" si="3"/>
        <v>80</v>
      </c>
    </row>
    <row r="8" spans="1:8" ht="15" customHeight="1" x14ac:dyDescent="0.2">
      <c r="A8" s="41">
        <v>1694</v>
      </c>
      <c r="B8" s="40" t="b">
        <f t="shared" si="0"/>
        <v>0</v>
      </c>
      <c r="C8" s="40" t="b">
        <f t="shared" si="1"/>
        <v>1</v>
      </c>
      <c r="D8" s="40" t="b">
        <f t="shared" si="2"/>
        <v>1</v>
      </c>
      <c r="G8" s="40">
        <v>290</v>
      </c>
      <c r="H8" s="40">
        <f t="shared" si="3"/>
        <v>319</v>
      </c>
    </row>
    <row r="9" spans="1:8" ht="15" customHeight="1" x14ac:dyDescent="0.2">
      <c r="A9" s="41" t="s">
        <v>57</v>
      </c>
      <c r="B9" s="40" t="b">
        <f t="shared" si="0"/>
        <v>1</v>
      </c>
      <c r="C9" s="40" t="b">
        <f t="shared" si="1"/>
        <v>0</v>
      </c>
      <c r="D9" s="40" t="b">
        <f t="shared" si="2"/>
        <v>0</v>
      </c>
      <c r="G9" s="40">
        <v>147</v>
      </c>
      <c r="H9" s="40">
        <f t="shared" si="3"/>
        <v>161.70000000000002</v>
      </c>
    </row>
    <row r="10" spans="1:8" ht="15" customHeight="1" x14ac:dyDescent="0.2">
      <c r="A10" s="41">
        <v>1010</v>
      </c>
      <c r="B10" s="40" t="b">
        <f t="shared" si="0"/>
        <v>0</v>
      </c>
      <c r="C10" s="40" t="b">
        <f t="shared" si="1"/>
        <v>1</v>
      </c>
      <c r="D10" s="40" t="b">
        <f t="shared" si="2"/>
        <v>1</v>
      </c>
      <c r="G10" s="40"/>
      <c r="H10" s="40">
        <f t="shared" si="3"/>
        <v>80</v>
      </c>
    </row>
    <row r="11" spans="1:8" ht="15" customHeight="1" x14ac:dyDescent="0.2">
      <c r="A11" s="41">
        <v>1879</v>
      </c>
      <c r="B11" s="40" t="b">
        <f t="shared" si="0"/>
        <v>0</v>
      </c>
      <c r="C11" s="40" t="b">
        <f t="shared" si="1"/>
        <v>1</v>
      </c>
      <c r="D11" s="40" t="b">
        <f t="shared" si="2"/>
        <v>1</v>
      </c>
      <c r="G11" s="40">
        <v>255</v>
      </c>
      <c r="H11" s="40">
        <f t="shared" si="3"/>
        <v>280.5</v>
      </c>
    </row>
    <row r="12" spans="1:8" ht="15" customHeight="1" x14ac:dyDescent="0.2">
      <c r="A12" s="41" t="s">
        <v>58</v>
      </c>
      <c r="B12" s="40" t="b">
        <f t="shared" si="0"/>
        <v>1</v>
      </c>
      <c r="C12" s="40" t="b">
        <f t="shared" si="1"/>
        <v>0</v>
      </c>
      <c r="D12" s="40" t="b">
        <f t="shared" si="2"/>
        <v>0</v>
      </c>
      <c r="G12" s="40">
        <v>152</v>
      </c>
      <c r="H12" s="40">
        <f t="shared" si="3"/>
        <v>167.20000000000002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0B8A-B882-4155-A13C-CBAB1F3EE9DB}">
  <dimension ref="A1:G7"/>
  <sheetViews>
    <sheetView zoomScale="150" zoomScaleNormal="150" workbookViewId="0">
      <selection activeCell="F5" sqref="F5"/>
    </sheetView>
  </sheetViews>
  <sheetFormatPr defaultRowHeight="12.75" x14ac:dyDescent="0.2"/>
  <cols>
    <col min="1" max="1" width="14.375" style="32" bestFit="1" customWidth="1"/>
    <col min="2" max="7" width="7.5" style="32" bestFit="1" customWidth="1"/>
    <col min="8" max="16384" width="9" style="32"/>
  </cols>
  <sheetData>
    <row r="1" spans="1:7" x14ac:dyDescent="0.2">
      <c r="A1" s="30"/>
      <c r="B1" s="31" t="s">
        <v>39</v>
      </c>
      <c r="C1" s="31" t="s">
        <v>40</v>
      </c>
      <c r="D1" s="31" t="s">
        <v>41</v>
      </c>
      <c r="E1" s="31" t="s">
        <v>42</v>
      </c>
      <c r="F1" s="31" t="s">
        <v>43</v>
      </c>
      <c r="G1" s="31" t="s">
        <v>44</v>
      </c>
    </row>
    <row r="2" spans="1:7" x14ac:dyDescent="0.2">
      <c r="A2" s="33" t="s">
        <v>45</v>
      </c>
      <c r="B2" s="34">
        <v>115</v>
      </c>
      <c r="C2" s="34">
        <v>190</v>
      </c>
      <c r="D2" s="34">
        <v>270</v>
      </c>
      <c r="E2" s="34">
        <v>280</v>
      </c>
      <c r="F2" s="34">
        <v>300</v>
      </c>
      <c r="G2" s="34">
        <v>450</v>
      </c>
    </row>
    <row r="3" spans="1:7" x14ac:dyDescent="0.2">
      <c r="A3" s="33" t="s">
        <v>46</v>
      </c>
      <c r="B3" s="34">
        <v>100</v>
      </c>
      <c r="C3" s="34">
        <v>180</v>
      </c>
      <c r="D3" s="34">
        <v>225</v>
      </c>
      <c r="E3" s="34">
        <v>230</v>
      </c>
      <c r="F3" s="34">
        <v>300</v>
      </c>
      <c r="G3" s="34">
        <v>350</v>
      </c>
    </row>
    <row r="4" spans="1:7" x14ac:dyDescent="0.2">
      <c r="A4" s="33" t="s">
        <v>47</v>
      </c>
      <c r="B4" s="34">
        <f t="shared" ref="B4:G4" si="0">B2-B3</f>
        <v>15</v>
      </c>
      <c r="C4" s="34">
        <f t="shared" si="0"/>
        <v>10</v>
      </c>
      <c r="D4" s="34">
        <f t="shared" si="0"/>
        <v>45</v>
      </c>
      <c r="E4" s="34">
        <f t="shared" si="0"/>
        <v>50</v>
      </c>
      <c r="F4" s="34">
        <f t="shared" si="0"/>
        <v>0</v>
      </c>
      <c r="G4" s="34">
        <f t="shared" si="0"/>
        <v>100</v>
      </c>
    </row>
    <row r="5" spans="1:7" x14ac:dyDescent="0.2">
      <c r="A5" s="35"/>
      <c r="B5" s="36"/>
      <c r="C5" s="36"/>
      <c r="D5" s="36"/>
      <c r="E5" s="36"/>
      <c r="F5" s="36"/>
      <c r="G5" s="36"/>
    </row>
    <row r="6" spans="1:7" x14ac:dyDescent="0.2">
      <c r="A6" s="37" t="s">
        <v>48</v>
      </c>
      <c r="B6" s="38"/>
      <c r="C6" s="39">
        <f t="shared" ref="C6:F6" si="1">IFERROR((C4-B4)/B4,"")</f>
        <v>-0.33333333333333331</v>
      </c>
      <c r="D6" s="39">
        <f t="shared" si="1"/>
        <v>3.5</v>
      </c>
      <c r="E6" s="39">
        <f t="shared" si="1"/>
        <v>0.1111111111111111</v>
      </c>
      <c r="F6" s="39">
        <f t="shared" si="1"/>
        <v>-1</v>
      </c>
      <c r="G6" s="39" t="str">
        <f>IFERROR((G4-F4)/F4,"")</f>
        <v/>
      </c>
    </row>
    <row r="7" spans="1:7" x14ac:dyDescent="0.2">
      <c r="A7" s="40"/>
      <c r="B7" s="38"/>
      <c r="C7" s="38"/>
      <c r="D7" s="38"/>
      <c r="E7" s="38"/>
      <c r="F7" s="38"/>
      <c r="G7" s="38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6D1B-FE72-4FFA-A9F0-358319D4F77A}">
  <dimension ref="A1:E8"/>
  <sheetViews>
    <sheetView zoomScale="160" zoomScaleNormal="160" workbookViewId="0">
      <selection activeCell="F5" sqref="F5"/>
    </sheetView>
  </sheetViews>
  <sheetFormatPr defaultRowHeight="13.5" x14ac:dyDescent="0.15"/>
  <cols>
    <col min="1" max="2" width="9" style="17"/>
    <col min="3" max="4" width="8.625" style="17" customWidth="1"/>
    <col min="5" max="5" width="23" style="17" customWidth="1"/>
    <col min="6" max="16384" width="9" style="17"/>
  </cols>
  <sheetData>
    <row r="1" spans="1:5" ht="16.5" customHeight="1" x14ac:dyDescent="0.25">
      <c r="A1" s="10" t="s">
        <v>31</v>
      </c>
      <c r="B1" s="18" t="s">
        <v>33</v>
      </c>
      <c r="D1" s="21" t="s">
        <v>31</v>
      </c>
      <c r="E1" s="18" t="s">
        <v>33</v>
      </c>
    </row>
    <row r="2" spans="1:5" ht="15.75" x14ac:dyDescent="0.25">
      <c r="A2" s="12" t="s">
        <v>4</v>
      </c>
      <c r="B2" s="22">
        <v>85</v>
      </c>
      <c r="D2" s="21" t="s">
        <v>59</v>
      </c>
      <c r="E2" s="23" t="str">
        <f>IFERROR(VLOOKUP(D2,A:B,2,0),"无该学生")</f>
        <v>无该学生</v>
      </c>
    </row>
    <row r="3" spans="1:5" ht="18.75" x14ac:dyDescent="0.3">
      <c r="A3" s="12" t="s">
        <v>6</v>
      </c>
      <c r="B3" s="22">
        <v>90</v>
      </c>
      <c r="D3" s="24"/>
    </row>
    <row r="4" spans="1:5" ht="15.75" x14ac:dyDescent="0.25">
      <c r="A4" s="12" t="s">
        <v>8</v>
      </c>
      <c r="B4" s="22">
        <v>60</v>
      </c>
    </row>
    <row r="5" spans="1:5" ht="15.75" x14ac:dyDescent="0.25">
      <c r="A5" s="12" t="s">
        <v>10</v>
      </c>
      <c r="B5" s="22">
        <v>85</v>
      </c>
    </row>
    <row r="6" spans="1:5" ht="15.75" x14ac:dyDescent="0.25">
      <c r="A6" s="12" t="s">
        <v>11</v>
      </c>
      <c r="B6" s="22">
        <v>84</v>
      </c>
    </row>
    <row r="7" spans="1:5" ht="15.75" x14ac:dyDescent="0.25">
      <c r="A7" s="12" t="s">
        <v>12</v>
      </c>
      <c r="B7" s="22">
        <v>98</v>
      </c>
    </row>
    <row r="8" spans="1:5" ht="15.75" x14ac:dyDescent="0.25">
      <c r="A8" s="12" t="s">
        <v>13</v>
      </c>
      <c r="B8" s="22">
        <v>77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TRUE-FALSE</vt:lpstr>
      <vt:lpstr>And-Or-Not</vt:lpstr>
      <vt:lpstr>If函数-2</vt:lpstr>
      <vt:lpstr>If函数-3</vt:lpstr>
      <vt:lpstr>If函数-4</vt:lpstr>
      <vt:lpstr>IS函数</vt:lpstr>
      <vt:lpstr>Iferror</vt:lpstr>
      <vt:lpstr>屏蔽错误值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刘伟</cp:lastModifiedBy>
  <dcterms:created xsi:type="dcterms:W3CDTF">2013-08-17T01:48:17Z</dcterms:created>
  <dcterms:modified xsi:type="dcterms:W3CDTF">2018-05-21T13:00:00Z</dcterms:modified>
</cp:coreProperties>
</file>