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1"/>
  </bookViews>
  <sheets>
    <sheet name="图表" sheetId="5" r:id="rId1"/>
    <sheet name="分类轴" sheetId="6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_xlnm._FilterDatabase" localSheetId="1" hidden="1">分类轴!$B$4:$B$7</definedName>
    <definedName name="BigTaxTable">#REF!</definedName>
    <definedName name="Dates" localSheetId="0">OFFSET([1]Dynamic!$A$2,0,0,COUNTA([1]Dynamic!$A$1:$A$65536)-1,1)</definedName>
    <definedName name="Dates">OFFSET([2]Dynamic!$A$2,0,0,COUNTA([2]Dynamic!$A:$A)-1,1)</definedName>
    <definedName name="Income">#REF!</definedName>
    <definedName name="RateTable">#REF!</definedName>
    <definedName name="Sales" localSheetId="0">OFFSET([1]Dynamic!$B$2,0,0,COUNTA([1]Dynamic!$B$1:$B$65536)-1,1)</definedName>
    <definedName name="Sales">OFFSET([2]Dynamic!$B$2,0,0,COUNTA([2]Dynamic!$B:$B)-1,1)</definedName>
    <definedName name="solver_adj" localSheetId="0" hidden="1">图表!$B$4:$G$4,图表!$B$5:$G$5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图表!$B$4:$G$4</definedName>
    <definedName name="solver_lhs2" localSheetId="0" hidden="1">图表!$B$5:$G$5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图表!$H$6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</definedNames>
  <calcPr calcId="145621" iterate="1"/>
</workbook>
</file>

<file path=xl/calcChain.xml><?xml version="1.0" encoding="utf-8"?>
<calcChain xmlns="http://schemas.openxmlformats.org/spreadsheetml/2006/main">
  <c r="G6" i="5" l="1"/>
  <c r="F6" i="5"/>
  <c r="E6" i="5"/>
  <c r="D6" i="5"/>
  <c r="C6" i="5"/>
  <c r="B6" i="5"/>
  <c r="H5" i="5"/>
  <c r="H4" i="5"/>
  <c r="B7" i="5" l="1"/>
  <c r="C7" i="5" s="1"/>
  <c r="D7" i="5" s="1"/>
  <c r="E7" i="5" s="1"/>
  <c r="F7" i="5" s="1"/>
  <c r="G7" i="5" s="1"/>
  <c r="H6" i="5"/>
</calcChain>
</file>

<file path=xl/sharedStrings.xml><?xml version="1.0" encoding="utf-8"?>
<sst xmlns="http://schemas.openxmlformats.org/spreadsheetml/2006/main" count="31" uniqueCount="20">
  <si>
    <t>二月</t>
  </si>
  <si>
    <t>三月</t>
  </si>
  <si>
    <t>四月</t>
  </si>
  <si>
    <t>五月</t>
  </si>
  <si>
    <t>六月</t>
  </si>
  <si>
    <t>深圳则秀教育科技有限公司</t>
    <phoneticPr fontId="1" type="noConversion"/>
  </si>
  <si>
    <t>一月</t>
    <phoneticPr fontId="3" type="noConversion"/>
  </si>
  <si>
    <t>总计</t>
    <phoneticPr fontId="3" type="noConversion"/>
  </si>
  <si>
    <t>收入</t>
    <phoneticPr fontId="3" type="noConversion"/>
  </si>
  <si>
    <t>成本</t>
    <phoneticPr fontId="3" type="noConversion"/>
  </si>
  <si>
    <t>利润</t>
    <phoneticPr fontId="3" type="noConversion"/>
  </si>
  <si>
    <t>累计利润</t>
    <phoneticPr fontId="3" type="noConversion"/>
  </si>
  <si>
    <t>时间</t>
    <phoneticPr fontId="3" type="noConversion"/>
  </si>
  <si>
    <t>销售额</t>
    <phoneticPr fontId="3" type="noConversion"/>
  </si>
  <si>
    <t>深圳则秀教育科技有限公司</t>
    <phoneticPr fontId="1" type="noConversion"/>
  </si>
  <si>
    <t>营业收入汇总表</t>
    <phoneticPr fontId="1" type="noConversion"/>
  </si>
  <si>
    <t>年份</t>
    <phoneticPr fontId="3" type="noConversion"/>
  </si>
  <si>
    <t>北京</t>
    <phoneticPr fontId="1" type="noConversion"/>
  </si>
  <si>
    <t>上海</t>
    <phoneticPr fontId="3" type="noConversion"/>
  </si>
  <si>
    <t>广州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</si>
</sst>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%"/>
    <numFmt numFmtId="178" formatCode="_(&quot;$&quot;* #,##0.00_);_(&quot;$&quot;* \(#,##0.00\);_(&quot;$&quot;* &quot;-&quot;??_);_(@_)"/>
    <numFmt numFmtId="179" formatCode="_(&quot;$&quot;* #,##0.0_);_(&quot;$&quot;* \(#,##0.0\);_(&quot;$&quot;* &quot;-&quot;??_);_(@_)"/>
    <numFmt numFmtId="180" formatCode="_(* #,##0.0_);_(* \(#,##0.0\);_(* &quot;-&quot;??_);_(@_)"/>
    <numFmt numFmtId="181" formatCode="0.0%;[Red]\-0.0%"/>
    <numFmt numFmtId="182" formatCode="h:mm;@"/>
    <numFmt numFmtId="183" formatCode="0_);[Red]\(0\)"/>
  </numFmts>
  <fonts count="18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sz val="10"/>
      <name val="宋体"/>
      <family val="3"/>
      <charset val="134"/>
    </font>
    <font>
      <b/>
      <sz val="10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0" fontId="11" fillId="0" borderId="0" xfId="0" applyFont="1" applyBorder="1"/>
    <xf numFmtId="0" fontId="10" fillId="0" borderId="0" xfId="0" applyFont="1" applyFill="1" applyBorder="1" applyAlignment="1">
      <alignment horizontal="center"/>
    </xf>
    <xf numFmtId="0" fontId="5" fillId="0" borderId="0" xfId="0" applyFont="1" applyFill="1"/>
    <xf numFmtId="0" fontId="10" fillId="0" borderId="0" xfId="0" applyFont="1" applyBorder="1"/>
    <xf numFmtId="179" fontId="11" fillId="0" borderId="0" xfId="0" applyNumberFormat="1" applyFont="1" applyFill="1" applyBorder="1"/>
    <xf numFmtId="180" fontId="11" fillId="0" borderId="0" xfId="0" applyNumberFormat="1" applyFont="1" applyFill="1" applyBorder="1"/>
    <xf numFmtId="14" fontId="5" fillId="0" borderId="0" xfId="0" applyNumberFormat="1" applyFont="1" applyFill="1"/>
    <xf numFmtId="18" fontId="5" fillId="0" borderId="0" xfId="0" applyNumberFormat="1" applyFont="1" applyFill="1"/>
    <xf numFmtId="40" fontId="11" fillId="0" borderId="0" xfId="0" applyNumberFormat="1" applyFont="1" applyFill="1" applyBorder="1"/>
    <xf numFmtId="0" fontId="11" fillId="0" borderId="0" xfId="0" applyFont="1" applyFill="1" applyBorder="1"/>
    <xf numFmtId="0" fontId="10" fillId="0" borderId="0" xfId="0" applyFont="1"/>
    <xf numFmtId="0" fontId="11" fillId="0" borderId="0" xfId="0" applyFont="1" applyFill="1"/>
    <xf numFmtId="176" fontId="11" fillId="0" borderId="0" xfId="0" applyNumberFormat="1" applyFont="1" applyFill="1"/>
    <xf numFmtId="181" fontId="11" fillId="0" borderId="0" xfId="0" applyNumberFormat="1" applyFont="1" applyFill="1"/>
    <xf numFmtId="0" fontId="11" fillId="0" borderId="0" xfId="0" applyFont="1"/>
    <xf numFmtId="180" fontId="11" fillId="0" borderId="0" xfId="0" applyNumberFormat="1" applyFont="1" applyFill="1"/>
    <xf numFmtId="0" fontId="12" fillId="0" borderId="0" xfId="0" applyFont="1"/>
    <xf numFmtId="180" fontId="5" fillId="0" borderId="0" xfId="0" applyNumberFormat="1" applyFont="1" applyFill="1"/>
    <xf numFmtId="182" fontId="5" fillId="0" borderId="0" xfId="0" applyNumberFormat="1" applyFont="1" applyFill="1"/>
    <xf numFmtId="178" fontId="5" fillId="0" borderId="0" xfId="0" applyNumberFormat="1" applyFont="1"/>
    <xf numFmtId="182" fontId="5" fillId="0" borderId="0" xfId="0" applyNumberFormat="1" applyFont="1"/>
    <xf numFmtId="0" fontId="13" fillId="0" borderId="0" xfId="0" applyFont="1" applyFill="1" applyBorder="1" applyAlignment="1">
      <alignment horizontal="center"/>
    </xf>
    <xf numFmtId="0" fontId="13" fillId="0" borderId="0" xfId="0" applyFont="1" applyBorder="1"/>
    <xf numFmtId="183" fontId="11" fillId="0" borderId="0" xfId="0" applyNumberFormat="1" applyFont="1" applyFill="1" applyBorder="1"/>
    <xf numFmtId="183" fontId="11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/>
    <xf numFmtId="183" fontId="15" fillId="0" borderId="0" xfId="0" applyNumberFormat="1" applyFont="1" applyFill="1" applyBorder="1"/>
    <xf numFmtId="183" fontId="15" fillId="0" borderId="0" xfId="0" applyNumberFormat="1" applyFont="1" applyFill="1" applyBorder="1"/>
    <xf numFmtId="0" fontId="16" fillId="0" borderId="0" xfId="0" applyFont="1" applyFill="1" applyAlignment="1">
      <alignment horizontal="right"/>
    </xf>
    <xf numFmtId="0" fontId="17" fillId="2" borderId="5" xfId="0" applyFont="1" applyFill="1" applyBorder="1" applyAlignment="1">
      <alignment horizontal="right"/>
    </xf>
    <xf numFmtId="0" fontId="11" fillId="2" borderId="5" xfId="0" applyFont="1" applyFill="1" applyBorder="1"/>
    <xf numFmtId="3" fontId="11" fillId="2" borderId="5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3463425767438"/>
          <c:y val="4.3136815801678711E-2"/>
          <c:w val="0.83947863794908473"/>
          <c:h val="0.8306647013689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图表!$A$4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图表!$B$3:$G$3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图表!$B$4:$G$4</c:f>
              <c:numCache>
                <c:formatCode>0_);[Red]\(0\)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250</c:v>
                </c:pt>
                <c:pt idx="3">
                  <c:v>240</c:v>
                </c:pt>
                <c:pt idx="4">
                  <c:v>285</c:v>
                </c:pt>
                <c:pt idx="5">
                  <c:v>330</c:v>
                </c:pt>
              </c:numCache>
            </c:numRef>
          </c:val>
        </c:ser>
        <c:ser>
          <c:idx val="1"/>
          <c:order val="1"/>
          <c:tx>
            <c:strRef>
              <c:f>图表!$A$5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strRef>
              <c:f>图表!$B$3:$G$3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0_);[Red]\(0\)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150</c:v>
                </c:pt>
                <c:pt idx="3">
                  <c:v>220</c:v>
                </c:pt>
                <c:pt idx="4">
                  <c:v>260</c:v>
                </c:pt>
                <c:pt idx="5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78752"/>
        <c:axId val="93400448"/>
      </c:barChart>
      <c:catAx>
        <c:axId val="935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3400448"/>
        <c:crosses val="autoZero"/>
        <c:auto val="1"/>
        <c:lblAlgn val="ctr"/>
        <c:lblOffset val="100"/>
        <c:noMultiLvlLbl val="0"/>
      </c:catAx>
      <c:valAx>
        <c:axId val="9340044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strRef>
              <c:f>图表!$A$2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crossAx val="9357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15620022922471"/>
          <c:y val="7.2292912568727302E-2"/>
          <c:w val="0.1888997712715022"/>
          <c:h val="0.1599207294342522"/>
        </c:manualLayout>
      </c:layout>
      <c:overlay val="0"/>
      <c:spPr>
        <a:gradFill rotWithShape="1">
          <a:gsLst>
            <a:gs pos="0">
              <a:schemeClr val="accent6">
                <a:shade val="51000"/>
                <a:satMod val="130000"/>
              </a:schemeClr>
            </a:gs>
            <a:gs pos="80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图表!$A$30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图表!$B$29:$G$29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图表!$B$30:$G$30</c:f>
              <c:numCache>
                <c:formatCode>0_);[Red]\(0\)</c:formatCode>
                <c:ptCount val="6"/>
                <c:pt idx="0">
                  <c:v>800</c:v>
                </c:pt>
                <c:pt idx="1">
                  <c:v>830</c:v>
                </c:pt>
                <c:pt idx="2">
                  <c:v>850</c:v>
                </c:pt>
                <c:pt idx="3">
                  <c:v>840</c:v>
                </c:pt>
                <c:pt idx="4">
                  <c:v>885</c:v>
                </c:pt>
                <c:pt idx="5">
                  <c:v>935</c:v>
                </c:pt>
              </c:numCache>
            </c:numRef>
          </c:val>
        </c:ser>
        <c:ser>
          <c:idx val="1"/>
          <c:order val="1"/>
          <c:tx>
            <c:strRef>
              <c:f>图表!$A$31</c:f>
              <c:strCache>
                <c:ptCount val="1"/>
                <c:pt idx="0">
                  <c:v>成本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图表!$B$29:$G$29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图表!$B$31:$G$31</c:f>
              <c:numCache>
                <c:formatCode>0_);[Red]\(0\)</c:formatCode>
                <c:ptCount val="6"/>
                <c:pt idx="0">
                  <c:v>760</c:v>
                </c:pt>
                <c:pt idx="1">
                  <c:v>800</c:v>
                </c:pt>
                <c:pt idx="2">
                  <c:v>750</c:v>
                </c:pt>
                <c:pt idx="3">
                  <c:v>820</c:v>
                </c:pt>
                <c:pt idx="4">
                  <c:v>860</c:v>
                </c:pt>
                <c:pt idx="5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79776"/>
        <c:axId val="93402752"/>
      </c:barChart>
      <c:catAx>
        <c:axId val="935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402752"/>
        <c:crosses val="autoZero"/>
        <c:auto val="1"/>
        <c:lblAlgn val="ctr"/>
        <c:lblOffset val="100"/>
        <c:noMultiLvlLbl val="0"/>
      </c:catAx>
      <c:valAx>
        <c:axId val="93402752"/>
        <c:scaling>
          <c:orientation val="minMax"/>
          <c:min val="0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935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图表!$J$30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>
              <a:noFill/>
            </a:ln>
          </c:spPr>
          <c:xVal>
            <c:numRef>
              <c:f>图表!$I$31:$I$49</c:f>
              <c:numCache>
                <c:formatCode>h:mm;@</c:formatCode>
                <c:ptCount val="19"/>
                <c:pt idx="0">
                  <c:v>0.34097222222222223</c:v>
                </c:pt>
                <c:pt idx="1">
                  <c:v>0.36249999999999999</c:v>
                </c:pt>
                <c:pt idx="2">
                  <c:v>0.38263888888888892</c:v>
                </c:pt>
                <c:pt idx="3">
                  <c:v>0.39513888888888887</c:v>
                </c:pt>
                <c:pt idx="4">
                  <c:v>0.40902777777777777</c:v>
                </c:pt>
                <c:pt idx="5">
                  <c:v>0.43055555555555558</c:v>
                </c:pt>
                <c:pt idx="6">
                  <c:v>0.43194444444444446</c:v>
                </c:pt>
                <c:pt idx="7">
                  <c:v>0.43541666666666667</c:v>
                </c:pt>
                <c:pt idx="8">
                  <c:v>0.47361111111111109</c:v>
                </c:pt>
                <c:pt idx="9">
                  <c:v>0.48055555555555551</c:v>
                </c:pt>
                <c:pt idx="10">
                  <c:v>0.49791666666666667</c:v>
                </c:pt>
                <c:pt idx="11">
                  <c:v>0.50208333333333333</c:v>
                </c:pt>
                <c:pt idx="12">
                  <c:v>0.56944444444444442</c:v>
                </c:pt>
                <c:pt idx="13">
                  <c:v>0.58263888888888882</c:v>
                </c:pt>
                <c:pt idx="14">
                  <c:v>0.58750000000000002</c:v>
                </c:pt>
                <c:pt idx="15">
                  <c:v>0.66805555555555551</c:v>
                </c:pt>
                <c:pt idx="16">
                  <c:v>0.68124999999999991</c:v>
                </c:pt>
                <c:pt idx="17">
                  <c:v>0.71875</c:v>
                </c:pt>
                <c:pt idx="18">
                  <c:v>0.7416666666666667</c:v>
                </c:pt>
              </c:numCache>
            </c:numRef>
          </c:xVal>
          <c:yVal>
            <c:numRef>
              <c:f>图表!$J$31:$J$49</c:f>
              <c:numCache>
                <c:formatCode>General</c:formatCode>
                <c:ptCount val="19"/>
                <c:pt idx="0">
                  <c:v>732</c:v>
                </c:pt>
                <c:pt idx="1">
                  <c:v>1572</c:v>
                </c:pt>
                <c:pt idx="2">
                  <c:v>258</c:v>
                </c:pt>
                <c:pt idx="3">
                  <c:v>405</c:v>
                </c:pt>
                <c:pt idx="4">
                  <c:v>671</c:v>
                </c:pt>
                <c:pt idx="5">
                  <c:v>631</c:v>
                </c:pt>
                <c:pt idx="6">
                  <c:v>436</c:v>
                </c:pt>
                <c:pt idx="7">
                  <c:v>830</c:v>
                </c:pt>
                <c:pt idx="8">
                  <c:v>816</c:v>
                </c:pt>
                <c:pt idx="9">
                  <c:v>471</c:v>
                </c:pt>
                <c:pt idx="10">
                  <c:v>1890</c:v>
                </c:pt>
                <c:pt idx="11">
                  <c:v>1215</c:v>
                </c:pt>
                <c:pt idx="12">
                  <c:v>1819</c:v>
                </c:pt>
                <c:pt idx="13">
                  <c:v>419</c:v>
                </c:pt>
                <c:pt idx="14">
                  <c:v>1873</c:v>
                </c:pt>
                <c:pt idx="15">
                  <c:v>690</c:v>
                </c:pt>
                <c:pt idx="16">
                  <c:v>724</c:v>
                </c:pt>
                <c:pt idx="17">
                  <c:v>984</c:v>
                </c:pt>
                <c:pt idx="18">
                  <c:v>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1232"/>
        <c:axId val="93151808"/>
      </c:scatterChart>
      <c:valAx>
        <c:axId val="93151232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93151808"/>
        <c:crosses val="autoZero"/>
        <c:crossBetween val="midCat"/>
        <c:majorUnit val="8.3333333333333343E-2"/>
      </c:valAx>
      <c:valAx>
        <c:axId val="931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5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分类轴!$I$4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numRef>
              <c:f>分类轴!$H$5:$H$8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分类轴!$I$5:$I$8</c:f>
              <c:numCache>
                <c:formatCode>#,##0</c:formatCode>
                <c:ptCount val="4"/>
                <c:pt idx="0">
                  <c:v>80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分类轴!$J$4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numRef>
              <c:f>分类轴!$H$5:$H$8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分类轴!$J$5:$J$8</c:f>
              <c:numCache>
                <c:formatCode>#,##0</c:formatCode>
                <c:ptCount val="4"/>
                <c:pt idx="0">
                  <c:v>130</c:v>
                </c:pt>
                <c:pt idx="1">
                  <c:v>120</c:v>
                </c:pt>
                <c:pt idx="2">
                  <c:v>58</c:v>
                </c:pt>
                <c:pt idx="3">
                  <c:v>90</c:v>
                </c:pt>
              </c:numCache>
            </c:numRef>
          </c:val>
        </c:ser>
        <c:ser>
          <c:idx val="2"/>
          <c:order val="2"/>
          <c:tx>
            <c:strRef>
              <c:f>分类轴!$K$4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numRef>
              <c:f>分类轴!$H$5:$H$8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分类轴!$K$5:$K$8</c:f>
              <c:numCache>
                <c:formatCode>#,##0</c:formatCode>
                <c:ptCount val="4"/>
                <c:pt idx="0">
                  <c:v>125</c:v>
                </c:pt>
                <c:pt idx="1">
                  <c:v>56</c:v>
                </c:pt>
                <c:pt idx="2">
                  <c:v>98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80800"/>
        <c:axId val="93154112"/>
      </c:barChart>
      <c:catAx>
        <c:axId val="93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54112"/>
        <c:crosses val="autoZero"/>
        <c:auto val="1"/>
        <c:lblAlgn val="ctr"/>
        <c:lblOffset val="100"/>
        <c:noMultiLvlLbl val="0"/>
      </c:catAx>
      <c:valAx>
        <c:axId val="93154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35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247650</xdr:rowOff>
    </xdr:from>
    <xdr:to>
      <xdr:col>16</xdr:col>
      <xdr:colOff>609599</xdr:colOff>
      <xdr:row>16</xdr:row>
      <xdr:rowOff>144516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100012</xdr:rowOff>
    </xdr:from>
    <xdr:to>
      <xdr:col>6</xdr:col>
      <xdr:colOff>485775</xdr:colOff>
      <xdr:row>48</xdr:row>
      <xdr:rowOff>90487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30</xdr:row>
      <xdr:rowOff>42862</xdr:rowOff>
    </xdr:from>
    <xdr:to>
      <xdr:col>17</xdr:col>
      <xdr:colOff>219075</xdr:colOff>
      <xdr:row>48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206594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469" cy="461895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1</xdr:row>
      <xdr:rowOff>176212</xdr:rowOff>
    </xdr:from>
    <xdr:to>
      <xdr:col>18</xdr:col>
      <xdr:colOff>161925</xdr:colOff>
      <xdr:row>16</xdr:row>
      <xdr:rowOff>138112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L49"/>
  <sheetViews>
    <sheetView zoomScaleNormal="100" workbookViewId="0">
      <selection activeCell="C14" sqref="C14"/>
    </sheetView>
  </sheetViews>
  <sheetFormatPr defaultColWidth="8" defaultRowHeight="12.75"/>
  <cols>
    <col min="1" max="1" width="16.875" style="10" customWidth="1"/>
    <col min="2" max="7" width="8" style="10" bestFit="1" customWidth="1"/>
    <col min="8" max="8" width="8.75" style="10" bestFit="1" customWidth="1"/>
    <col min="9" max="9" width="7.25" style="10" bestFit="1" customWidth="1"/>
    <col min="10" max="10" width="6.375" style="10" bestFit="1" customWidth="1"/>
    <col min="11" max="11" width="11.125" style="10" bestFit="1" customWidth="1"/>
    <col min="12" max="16384" width="8" style="10"/>
  </cols>
  <sheetData>
    <row r="1" spans="1:12" customFormat="1" ht="66.75" customHeight="1">
      <c r="A1" s="9"/>
      <c r="B1" s="46" t="s">
        <v>5</v>
      </c>
      <c r="C1" s="47"/>
      <c r="D1" s="47"/>
      <c r="E1" s="47"/>
      <c r="F1" s="47"/>
      <c r="G1" s="47"/>
      <c r="H1" s="47"/>
      <c r="I1" s="48"/>
      <c r="J1" s="1"/>
    </row>
    <row r="2" spans="1:12" ht="20.25">
      <c r="A2" s="1"/>
      <c r="B2" s="49"/>
      <c r="C2" s="49"/>
      <c r="D2" s="49"/>
      <c r="E2" s="49"/>
      <c r="F2" s="49"/>
      <c r="G2" s="49"/>
      <c r="H2" s="49"/>
      <c r="I2" s="49"/>
      <c r="J2" s="1"/>
      <c r="K2" s="12"/>
      <c r="L2" s="11"/>
    </row>
    <row r="3" spans="1:12" ht="15.75">
      <c r="A3" s="13"/>
      <c r="B3" s="38" t="s">
        <v>6</v>
      </c>
      <c r="C3" s="38" t="s">
        <v>0</v>
      </c>
      <c r="D3" s="38" t="s">
        <v>1</v>
      </c>
      <c r="E3" s="38" t="s">
        <v>2</v>
      </c>
      <c r="F3" s="38" t="s">
        <v>3</v>
      </c>
      <c r="G3" s="38" t="s">
        <v>4</v>
      </c>
      <c r="H3" s="38" t="s">
        <v>7</v>
      </c>
      <c r="I3" s="14"/>
      <c r="J3" s="11"/>
      <c r="K3" s="15"/>
      <c r="L3" s="11"/>
    </row>
    <row r="4" spans="1:12" ht="15.75">
      <c r="A4" s="39" t="s">
        <v>8</v>
      </c>
      <c r="B4" s="40">
        <v>200</v>
      </c>
      <c r="C4" s="40">
        <v>230</v>
      </c>
      <c r="D4" s="40">
        <v>250</v>
      </c>
      <c r="E4" s="40">
        <v>240</v>
      </c>
      <c r="F4" s="40">
        <v>285</v>
      </c>
      <c r="G4" s="40">
        <v>330</v>
      </c>
      <c r="H4" s="40">
        <f>SUM(B4:G4)</f>
        <v>1535</v>
      </c>
      <c r="I4" s="17"/>
      <c r="J4" s="11"/>
      <c r="K4" s="11"/>
      <c r="L4" s="11"/>
    </row>
    <row r="5" spans="1:12" ht="15.75">
      <c r="A5" s="39" t="s">
        <v>9</v>
      </c>
      <c r="B5" s="41">
        <v>160</v>
      </c>
      <c r="C5" s="41">
        <v>200</v>
      </c>
      <c r="D5" s="41">
        <v>150</v>
      </c>
      <c r="E5" s="41">
        <v>220</v>
      </c>
      <c r="F5" s="41">
        <v>260</v>
      </c>
      <c r="G5" s="41">
        <v>280</v>
      </c>
      <c r="H5" s="41">
        <f>SUM(B5:G5)</f>
        <v>1270</v>
      </c>
      <c r="I5" s="18"/>
      <c r="J5" s="11"/>
      <c r="K5" s="19"/>
      <c r="L5" s="11"/>
    </row>
    <row r="6" spans="1:12" ht="15.75">
      <c r="A6" s="39" t="s">
        <v>10</v>
      </c>
      <c r="B6" s="41">
        <f t="shared" ref="B6:G6" si="0">B4-B5</f>
        <v>40</v>
      </c>
      <c r="C6" s="41">
        <f t="shared" si="0"/>
        <v>30</v>
      </c>
      <c r="D6" s="41">
        <f t="shared" si="0"/>
        <v>100</v>
      </c>
      <c r="E6" s="41">
        <f t="shared" si="0"/>
        <v>20</v>
      </c>
      <c r="F6" s="41">
        <f t="shared" si="0"/>
        <v>25</v>
      </c>
      <c r="G6" s="41">
        <f t="shared" si="0"/>
        <v>50</v>
      </c>
      <c r="H6" s="41">
        <f>SUM(B6:G6)</f>
        <v>265</v>
      </c>
      <c r="I6" s="18"/>
      <c r="J6" s="11"/>
      <c r="K6" s="20"/>
      <c r="L6" s="11"/>
    </row>
    <row r="7" spans="1:12" ht="15.75">
      <c r="A7" s="39" t="s">
        <v>11</v>
      </c>
      <c r="B7" s="41">
        <f>B6</f>
        <v>40</v>
      </c>
      <c r="C7" s="41">
        <f>C6+B7</f>
        <v>70</v>
      </c>
      <c r="D7" s="41">
        <f>D6+C7</f>
        <v>170</v>
      </c>
      <c r="E7" s="41">
        <f>E6+D7</f>
        <v>190</v>
      </c>
      <c r="F7" s="41">
        <f>F6+E7</f>
        <v>215</v>
      </c>
      <c r="G7" s="41">
        <f>G6+F7</f>
        <v>265</v>
      </c>
      <c r="H7" s="41"/>
      <c r="I7" s="18"/>
      <c r="J7" s="11"/>
      <c r="K7" s="11"/>
      <c r="L7" s="11"/>
    </row>
    <row r="8" spans="1:12" ht="20.25" customHeight="1">
      <c r="A8" s="16"/>
      <c r="B8" s="21"/>
      <c r="C8" s="21"/>
      <c r="D8" s="21"/>
      <c r="E8" s="21"/>
      <c r="F8" s="21"/>
      <c r="G8" s="21"/>
      <c r="H8" s="22"/>
      <c r="I8" s="22"/>
      <c r="J8" s="11"/>
      <c r="K8" s="11"/>
      <c r="L8" s="11"/>
    </row>
    <row r="9" spans="1:12" ht="15">
      <c r="A9" s="23"/>
      <c r="B9" s="24"/>
      <c r="C9" s="25"/>
      <c r="D9" s="25"/>
      <c r="E9" s="25"/>
      <c r="F9" s="25"/>
      <c r="G9" s="25"/>
      <c r="H9" s="25"/>
      <c r="I9" s="26"/>
      <c r="J9" s="11"/>
      <c r="K9" s="11"/>
      <c r="L9" s="11"/>
    </row>
    <row r="10" spans="1:12" ht="15">
      <c r="A10" s="23"/>
      <c r="B10" s="24"/>
      <c r="C10" s="25"/>
      <c r="D10" s="25"/>
      <c r="E10" s="25"/>
      <c r="F10" s="25"/>
      <c r="G10" s="25"/>
      <c r="H10" s="25"/>
      <c r="I10" s="26"/>
      <c r="J10" s="11"/>
      <c r="K10" s="11"/>
      <c r="L10" s="11"/>
    </row>
    <row r="11" spans="1:12" ht="15">
      <c r="A11" s="23"/>
      <c r="B11" s="24"/>
      <c r="C11" s="25"/>
      <c r="D11" s="25"/>
      <c r="E11" s="25"/>
      <c r="F11" s="25"/>
      <c r="G11" s="25"/>
      <c r="H11" s="25"/>
      <c r="I11" s="26"/>
      <c r="J11" s="11"/>
      <c r="K11" s="11"/>
      <c r="L11" s="11"/>
    </row>
    <row r="12" spans="1:12" ht="15">
      <c r="A12" s="27"/>
      <c r="B12" s="24"/>
      <c r="C12" s="24"/>
      <c r="D12" s="24"/>
      <c r="E12" s="24"/>
      <c r="F12" s="24"/>
      <c r="G12" s="24"/>
      <c r="H12" s="24"/>
      <c r="I12" s="24"/>
      <c r="J12" s="11"/>
      <c r="K12" s="11"/>
      <c r="L12" s="11"/>
    </row>
    <row r="13" spans="1:12" ht="15">
      <c r="A13" s="23"/>
      <c r="B13" s="28"/>
      <c r="C13" s="28"/>
      <c r="D13" s="28"/>
      <c r="E13" s="28"/>
      <c r="F13" s="28"/>
      <c r="G13" s="28"/>
      <c r="H13" s="28"/>
      <c r="I13" s="24"/>
      <c r="J13" s="11"/>
      <c r="K13" s="11"/>
      <c r="L13" s="11"/>
    </row>
    <row r="14" spans="1:12" ht="15">
      <c r="A14" s="23"/>
      <c r="B14" s="28"/>
      <c r="C14" s="28"/>
      <c r="D14" s="28"/>
      <c r="E14" s="28"/>
      <c r="F14" s="28"/>
      <c r="G14" s="28"/>
      <c r="H14" s="28"/>
      <c r="I14" s="24"/>
      <c r="J14" s="11"/>
      <c r="K14" s="11"/>
      <c r="L14" s="11"/>
    </row>
    <row r="15" spans="1:12" ht="15">
      <c r="A15" s="23"/>
      <c r="B15" s="28"/>
      <c r="C15" s="28"/>
      <c r="D15" s="28"/>
      <c r="E15" s="28"/>
      <c r="F15" s="28"/>
      <c r="G15" s="28"/>
      <c r="H15" s="28"/>
      <c r="I15" s="24"/>
      <c r="J15" s="11"/>
      <c r="K15" s="11"/>
      <c r="L15" s="11"/>
    </row>
    <row r="16" spans="1:12">
      <c r="A16" s="29"/>
      <c r="B16" s="30"/>
      <c r="C16" s="30"/>
      <c r="D16" s="30"/>
      <c r="E16" s="30"/>
      <c r="F16" s="30"/>
      <c r="G16" s="30"/>
      <c r="H16" s="30"/>
      <c r="I16" s="11"/>
      <c r="J16" s="11"/>
      <c r="K16" s="11"/>
      <c r="L16" s="11"/>
    </row>
    <row r="17" spans="1:12">
      <c r="A17" s="29"/>
      <c r="B17" s="30"/>
      <c r="C17" s="30"/>
      <c r="D17" s="30"/>
      <c r="E17" s="30"/>
      <c r="F17" s="30"/>
      <c r="G17" s="30"/>
      <c r="H17" s="30"/>
      <c r="I17" s="11"/>
      <c r="J17" s="11"/>
      <c r="K17" s="11"/>
      <c r="L17" s="11"/>
    </row>
    <row r="18" spans="1:12">
      <c r="B18" s="30"/>
      <c r="C18" s="30"/>
      <c r="D18" s="30"/>
      <c r="E18" s="30"/>
      <c r="F18" s="30"/>
      <c r="G18" s="30"/>
      <c r="H18" s="30"/>
      <c r="I18" s="11"/>
      <c r="J18" s="11"/>
      <c r="K18" s="11"/>
      <c r="L18" s="11"/>
    </row>
    <row r="19" spans="1:12">
      <c r="B19" s="30"/>
      <c r="C19" s="30"/>
      <c r="D19" s="30"/>
      <c r="E19" s="30"/>
      <c r="F19" s="30"/>
      <c r="G19" s="30"/>
      <c r="H19" s="30"/>
      <c r="I19" s="11"/>
      <c r="J19" s="11"/>
      <c r="K19" s="11"/>
      <c r="L19" s="11"/>
    </row>
    <row r="20" spans="1:12">
      <c r="A20" s="29"/>
      <c r="B20" s="30"/>
      <c r="C20" s="30"/>
      <c r="D20" s="30"/>
      <c r="E20" s="30"/>
      <c r="F20" s="30"/>
      <c r="G20" s="30"/>
      <c r="H20" s="30"/>
      <c r="I20" s="11"/>
      <c r="J20" s="11"/>
      <c r="K20" s="11"/>
      <c r="L20" s="11"/>
    </row>
    <row r="21" spans="1:12">
      <c r="A21" s="29"/>
      <c r="B21" s="30"/>
      <c r="C21" s="30"/>
      <c r="D21" s="30"/>
      <c r="E21" s="30"/>
      <c r="F21" s="30"/>
      <c r="G21" s="30"/>
      <c r="H21" s="30"/>
      <c r="I21" s="11"/>
      <c r="J21" s="11"/>
      <c r="K21" s="11"/>
      <c r="L21" s="11"/>
    </row>
    <row r="22" spans="1:12">
      <c r="A22" s="29"/>
      <c r="B22" s="30"/>
      <c r="C22" s="30"/>
      <c r="D22" s="30"/>
      <c r="E22" s="30"/>
      <c r="F22" s="30"/>
      <c r="G22" s="30"/>
      <c r="H22" s="30"/>
      <c r="I22" s="11"/>
      <c r="J22" s="11"/>
      <c r="K22" s="11"/>
      <c r="L22" s="11"/>
    </row>
    <row r="23" spans="1:12">
      <c r="A23" s="29"/>
      <c r="B23" s="30"/>
      <c r="C23" s="30"/>
      <c r="D23" s="30"/>
      <c r="E23" s="30"/>
      <c r="F23" s="30"/>
      <c r="G23" s="30"/>
      <c r="H23" s="30"/>
      <c r="I23" s="11"/>
      <c r="J23" s="11"/>
      <c r="K23" s="11"/>
      <c r="L23" s="11"/>
    </row>
    <row r="24" spans="1:12">
      <c r="A24" s="29"/>
      <c r="B24" s="30"/>
      <c r="C24" s="30"/>
      <c r="D24" s="30"/>
      <c r="E24" s="30"/>
      <c r="F24" s="30"/>
      <c r="G24" s="30"/>
      <c r="H24" s="30"/>
      <c r="I24" s="11"/>
      <c r="J24" s="11"/>
      <c r="K24" s="11"/>
      <c r="L24" s="11"/>
    </row>
    <row r="25" spans="1:12">
      <c r="A25" s="29"/>
      <c r="B25" s="30"/>
      <c r="C25" s="30"/>
      <c r="D25" s="30"/>
      <c r="E25" s="30"/>
      <c r="F25" s="30"/>
      <c r="G25" s="30"/>
      <c r="H25" s="30"/>
      <c r="I25" s="11"/>
      <c r="J25" s="11"/>
      <c r="K25" s="11"/>
      <c r="L25" s="11"/>
    </row>
    <row r="26" spans="1:12">
      <c r="A26" s="29"/>
      <c r="B26" s="30"/>
      <c r="C26" s="30"/>
      <c r="D26" s="30"/>
      <c r="E26" s="30"/>
      <c r="F26" s="30"/>
      <c r="G26" s="30"/>
      <c r="H26" s="30"/>
      <c r="I26" s="11"/>
      <c r="J26" s="11"/>
      <c r="K26" s="11"/>
      <c r="L26" s="11"/>
    </row>
    <row r="27" spans="1:12">
      <c r="A27" s="29"/>
      <c r="B27" s="30"/>
      <c r="C27" s="30"/>
      <c r="D27" s="30"/>
      <c r="E27" s="30"/>
      <c r="F27" s="30"/>
      <c r="G27" s="30"/>
      <c r="H27" s="30"/>
      <c r="I27" s="11"/>
      <c r="J27" s="11"/>
      <c r="K27" s="11"/>
      <c r="L27" s="11"/>
    </row>
    <row r="28" spans="1:12">
      <c r="A28" s="29"/>
      <c r="B28" s="30"/>
      <c r="C28" s="30"/>
      <c r="D28" s="30"/>
      <c r="E28" s="30"/>
      <c r="F28" s="30"/>
      <c r="G28" s="30"/>
      <c r="H28" s="30"/>
      <c r="I28" s="11"/>
      <c r="J28" s="11"/>
      <c r="K28" s="11"/>
      <c r="L28" s="11"/>
    </row>
    <row r="29" spans="1:12" ht="15">
      <c r="A29" s="13"/>
      <c r="B29" s="34" t="s">
        <v>6</v>
      </c>
      <c r="C29" s="34" t="s">
        <v>0</v>
      </c>
      <c r="D29" s="34" t="s">
        <v>1</v>
      </c>
      <c r="E29" s="34" t="s">
        <v>2</v>
      </c>
      <c r="F29" s="34" t="s">
        <v>3</v>
      </c>
      <c r="G29" s="34" t="s">
        <v>4</v>
      </c>
      <c r="H29" s="30"/>
      <c r="I29" s="11"/>
      <c r="J29" s="11"/>
      <c r="K29" s="11"/>
      <c r="L29" s="11"/>
    </row>
    <row r="30" spans="1:12" ht="15">
      <c r="A30" s="35" t="s">
        <v>8</v>
      </c>
      <c r="B30" s="36">
        <v>800</v>
      </c>
      <c r="C30" s="36">
        <v>830</v>
      </c>
      <c r="D30" s="36">
        <v>850</v>
      </c>
      <c r="E30" s="36">
        <v>840</v>
      </c>
      <c r="F30" s="36">
        <v>885</v>
      </c>
      <c r="G30" s="36">
        <v>935</v>
      </c>
      <c r="H30" s="30"/>
      <c r="I30" s="42" t="s">
        <v>12</v>
      </c>
      <c r="J30" s="42" t="s">
        <v>13</v>
      </c>
      <c r="K30" s="11"/>
      <c r="L30" s="11"/>
    </row>
    <row r="31" spans="1:12" ht="15">
      <c r="A31" s="35" t="s">
        <v>9</v>
      </c>
      <c r="B31" s="37">
        <v>760</v>
      </c>
      <c r="C31" s="37">
        <v>800</v>
      </c>
      <c r="D31" s="37">
        <v>750</v>
      </c>
      <c r="E31" s="37">
        <v>820</v>
      </c>
      <c r="F31" s="37">
        <v>860</v>
      </c>
      <c r="G31" s="37">
        <v>880</v>
      </c>
      <c r="H31" s="30"/>
      <c r="I31" s="31">
        <v>0.34097222222222223</v>
      </c>
      <c r="J31" s="11">
        <v>732</v>
      </c>
      <c r="K31" s="11"/>
      <c r="L31" s="11"/>
    </row>
    <row r="32" spans="1:12">
      <c r="B32" s="32"/>
      <c r="C32" s="32"/>
      <c r="D32" s="32"/>
      <c r="E32" s="32"/>
      <c r="F32" s="32"/>
      <c r="G32" s="32"/>
      <c r="I32" s="33">
        <v>0.36249999999999999</v>
      </c>
      <c r="J32" s="10">
        <v>1572</v>
      </c>
    </row>
    <row r="33" spans="2:10">
      <c r="B33" s="32"/>
      <c r="C33" s="32"/>
      <c r="D33" s="32"/>
      <c r="E33" s="32"/>
      <c r="F33" s="32"/>
      <c r="G33" s="32"/>
      <c r="I33" s="33">
        <v>0.38263888888888892</v>
      </c>
      <c r="J33" s="10">
        <v>258</v>
      </c>
    </row>
    <row r="34" spans="2:10">
      <c r="I34" s="33">
        <v>0.39513888888888887</v>
      </c>
      <c r="J34" s="10">
        <v>405</v>
      </c>
    </row>
    <row r="35" spans="2:10">
      <c r="I35" s="33">
        <v>0.40902777777777777</v>
      </c>
      <c r="J35" s="10">
        <v>671</v>
      </c>
    </row>
    <row r="36" spans="2:10">
      <c r="I36" s="33">
        <v>0.43055555555555558</v>
      </c>
      <c r="J36" s="10">
        <v>631</v>
      </c>
    </row>
    <row r="37" spans="2:10">
      <c r="I37" s="33">
        <v>0.43194444444444446</v>
      </c>
      <c r="J37" s="10">
        <v>436</v>
      </c>
    </row>
    <row r="38" spans="2:10">
      <c r="I38" s="33">
        <v>0.43541666666666667</v>
      </c>
      <c r="J38" s="10">
        <v>830</v>
      </c>
    </row>
    <row r="39" spans="2:10">
      <c r="I39" s="33">
        <v>0.47361111111111109</v>
      </c>
      <c r="J39" s="10">
        <v>816</v>
      </c>
    </row>
    <row r="40" spans="2:10">
      <c r="I40" s="33">
        <v>0.48055555555555551</v>
      </c>
      <c r="J40" s="10">
        <v>471</v>
      </c>
    </row>
    <row r="41" spans="2:10">
      <c r="I41" s="33">
        <v>0.49791666666666667</v>
      </c>
      <c r="J41" s="10">
        <v>1890</v>
      </c>
    </row>
    <row r="42" spans="2:10">
      <c r="I42" s="33">
        <v>0.50208333333333333</v>
      </c>
      <c r="J42" s="10">
        <v>1215</v>
      </c>
    </row>
    <row r="43" spans="2:10">
      <c r="I43" s="33">
        <v>0.56944444444444442</v>
      </c>
      <c r="J43" s="10">
        <v>1819</v>
      </c>
    </row>
    <row r="44" spans="2:10">
      <c r="I44" s="33">
        <v>0.58263888888888882</v>
      </c>
      <c r="J44" s="10">
        <v>419</v>
      </c>
    </row>
    <row r="45" spans="2:10">
      <c r="I45" s="33">
        <v>0.58750000000000002</v>
      </c>
      <c r="J45" s="10">
        <v>1873</v>
      </c>
    </row>
    <row r="46" spans="2:10">
      <c r="I46" s="33">
        <v>0.66805555555555551</v>
      </c>
      <c r="J46" s="10">
        <v>690</v>
      </c>
    </row>
    <row r="47" spans="2:10">
      <c r="I47" s="33">
        <v>0.68124999999999991</v>
      </c>
      <c r="J47" s="10">
        <v>724</v>
      </c>
    </row>
    <row r="48" spans="2:10">
      <c r="I48" s="33">
        <v>0.71875</v>
      </c>
      <c r="J48" s="10">
        <v>984</v>
      </c>
    </row>
    <row r="49" spans="9:10">
      <c r="I49" s="33">
        <v>0.7416666666666667</v>
      </c>
      <c r="J49" s="10">
        <v>377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"/>
  <sheetViews>
    <sheetView tabSelected="1" topLeftCell="B1" zoomScaleNormal="100" workbookViewId="0">
      <selection activeCell="B14" sqref="B14"/>
    </sheetView>
  </sheetViews>
  <sheetFormatPr defaultColWidth="8" defaultRowHeight="12.75"/>
  <cols>
    <col min="1" max="1" width="6.875" style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>
      <c r="A1" s="9"/>
      <c r="B1" s="46" t="s">
        <v>14</v>
      </c>
      <c r="C1" s="47"/>
      <c r="D1" s="47"/>
      <c r="E1" s="47"/>
      <c r="F1" s="47"/>
      <c r="G1" s="47"/>
      <c r="H1" s="47"/>
      <c r="I1" s="48"/>
      <c r="K1" s="2"/>
    </row>
    <row r="2" spans="1:11" ht="20.25">
      <c r="B2" s="49" t="s">
        <v>15</v>
      </c>
      <c r="C2" s="49"/>
      <c r="D2" s="49"/>
      <c r="E2" s="49"/>
      <c r="F2" s="49"/>
      <c r="G2" s="49"/>
      <c r="H2" s="49"/>
      <c r="I2" s="49"/>
    </row>
    <row r="4" spans="1:11" ht="16.5">
      <c r="B4" s="43" t="s">
        <v>16</v>
      </c>
      <c r="C4" s="43" t="s">
        <v>17</v>
      </c>
      <c r="D4" s="43" t="s">
        <v>18</v>
      </c>
      <c r="E4" s="43" t="s">
        <v>19</v>
      </c>
      <c r="F4" s="3"/>
      <c r="H4" s="43"/>
      <c r="I4" s="43" t="s">
        <v>17</v>
      </c>
      <c r="J4" s="43" t="s">
        <v>18</v>
      </c>
      <c r="K4" s="43" t="s">
        <v>19</v>
      </c>
    </row>
    <row r="5" spans="1:11" ht="15">
      <c r="B5" s="44">
        <v>2013</v>
      </c>
      <c r="C5" s="45">
        <v>80</v>
      </c>
      <c r="D5" s="45">
        <v>130</v>
      </c>
      <c r="E5" s="45">
        <v>125</v>
      </c>
      <c r="F5" s="5"/>
      <c r="G5" s="6"/>
      <c r="H5" s="44">
        <v>2013</v>
      </c>
      <c r="I5" s="45">
        <v>80</v>
      </c>
      <c r="J5" s="45">
        <v>130</v>
      </c>
      <c r="K5" s="45">
        <v>125</v>
      </c>
    </row>
    <row r="6" spans="1:11" ht="15">
      <c r="B6" s="44">
        <v>2014</v>
      </c>
      <c r="C6" s="45">
        <v>52</v>
      </c>
      <c r="D6" s="45">
        <v>120</v>
      </c>
      <c r="E6" s="45">
        <v>56</v>
      </c>
      <c r="F6" s="5"/>
      <c r="G6" s="6"/>
      <c r="H6" s="44">
        <v>2014</v>
      </c>
      <c r="I6" s="45">
        <v>52</v>
      </c>
      <c r="J6" s="45">
        <v>120</v>
      </c>
      <c r="K6" s="45">
        <v>56</v>
      </c>
    </row>
    <row r="7" spans="1:11" ht="15">
      <c r="B7" s="44">
        <v>2015</v>
      </c>
      <c r="C7" s="45">
        <v>45</v>
      </c>
      <c r="D7" s="45">
        <v>58</v>
      </c>
      <c r="E7" s="45">
        <v>98</v>
      </c>
      <c r="F7" s="5"/>
      <c r="G7" s="6"/>
      <c r="H7" s="44">
        <v>2015</v>
      </c>
      <c r="I7" s="45">
        <v>45</v>
      </c>
      <c r="J7" s="45">
        <v>58</v>
      </c>
      <c r="K7" s="45">
        <v>98</v>
      </c>
    </row>
    <row r="8" spans="1:11" ht="15" customHeight="1">
      <c r="B8" s="44">
        <v>2016</v>
      </c>
      <c r="C8" s="45">
        <v>45</v>
      </c>
      <c r="D8" s="45">
        <v>90</v>
      </c>
      <c r="E8" s="45">
        <v>57</v>
      </c>
      <c r="H8" s="44">
        <v>2016</v>
      </c>
      <c r="I8" s="45">
        <v>45</v>
      </c>
      <c r="J8" s="45">
        <v>90</v>
      </c>
      <c r="K8" s="45">
        <v>57</v>
      </c>
    </row>
    <row r="9" spans="1:11" ht="16.5">
      <c r="A9" s="7"/>
      <c r="B9" s="4"/>
      <c r="C9" s="4"/>
      <c r="D9" s="4"/>
      <c r="E9" s="5"/>
    </row>
    <row r="10" spans="1:11" ht="16.5">
      <c r="A10" s="7"/>
      <c r="B10" s="4"/>
      <c r="C10" s="4"/>
      <c r="D10" s="4"/>
      <c r="E10" s="4"/>
      <c r="F10" s="4"/>
      <c r="G10" s="4"/>
      <c r="H10" s="4"/>
      <c r="I10" s="8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图表</vt:lpstr>
      <vt:lpstr>分类轴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2015-08-10T01:08:50Z</dcterms:modified>
</cp:coreProperties>
</file>