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tables/table4.xml" ContentType="application/vnd.openxmlformats-officedocument.spreadsheetml.table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utra/ВШЭ/Магистратура/Thesis/Data/Aggregated data/"/>
    </mc:Choice>
  </mc:AlternateContent>
  <xr:revisionPtr revIDLastSave="0" documentId="13_ncr:1_{1CA971AC-F201-5C4A-B440-A39219216B9C}" xr6:coauthVersionLast="47" xr6:coauthVersionMax="47" xr10:uidLastSave="{00000000-0000-0000-0000-000000000000}"/>
  <bookViews>
    <workbookView xWindow="0" yWindow="500" windowWidth="28800" windowHeight="15820" activeTab="3" xr2:uid="{A75381B6-19CA-C943-8DC1-16478F90BB51}"/>
  </bookViews>
  <sheets>
    <sheet name="data_full" sheetId="1" r:id="rId1"/>
    <sheet name="data_quart" sheetId="8" r:id="rId2"/>
    <sheet name="data_prep" sheetId="11" r:id="rId3"/>
    <sheet name="data_cut" sheetId="12" r:id="rId4"/>
    <sheet name="data_prep_ln" sheetId="13" r:id="rId5"/>
    <sheet name="CPI" sheetId="5" r:id="rId6"/>
    <sheet name="exrate_index" sheetId="10" r:id="rId7"/>
    <sheet name="exrate_mom" sheetId="3" r:id="rId8"/>
    <sheet name="exrate_yoy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" i="11" l="1"/>
  <c r="V3" i="11"/>
  <c r="V4" i="11"/>
  <c r="V5" i="11"/>
  <c r="V6" i="11"/>
  <c r="V7" i="11"/>
  <c r="V8" i="11"/>
  <c r="V9" i="11"/>
  <c r="V10" i="11"/>
  <c r="V11" i="11"/>
  <c r="V12" i="11"/>
  <c r="V13" i="11"/>
  <c r="V14" i="11"/>
  <c r="V15" i="11"/>
  <c r="V16" i="11"/>
  <c r="V17" i="11"/>
  <c r="V18" i="11"/>
  <c r="V19" i="11"/>
  <c r="V20" i="11"/>
  <c r="V21" i="11"/>
  <c r="V22" i="11"/>
  <c r="V23" i="11"/>
  <c r="V24" i="11"/>
  <c r="V25" i="11"/>
  <c r="V26" i="11"/>
  <c r="V27" i="11"/>
  <c r="V28" i="11"/>
  <c r="V29" i="11"/>
  <c r="V30" i="11"/>
  <c r="V31" i="11"/>
  <c r="V32" i="11"/>
  <c r="V33" i="11"/>
  <c r="V34" i="11"/>
  <c r="V35" i="11"/>
  <c r="V36" i="11"/>
  <c r="V37" i="11"/>
  <c r="V38" i="11"/>
  <c r="V39" i="11"/>
  <c r="V40" i="11"/>
  <c r="V41" i="11"/>
  <c r="V42" i="11"/>
  <c r="V43" i="11"/>
  <c r="V44" i="11"/>
  <c r="V45" i="11"/>
  <c r="V46" i="11"/>
  <c r="V47" i="11"/>
  <c r="V48" i="11"/>
  <c r="V49" i="11"/>
  <c r="V50" i="11"/>
  <c r="V51" i="11"/>
  <c r="V52" i="11"/>
  <c r="V53" i="11"/>
  <c r="V54" i="11"/>
  <c r="V55" i="11"/>
  <c r="V56" i="11"/>
  <c r="V57" i="11"/>
  <c r="V58" i="11"/>
  <c r="V59" i="11"/>
  <c r="V60" i="11"/>
  <c r="V61" i="11"/>
  <c r="V62" i="11"/>
  <c r="V63" i="11"/>
  <c r="V64" i="11"/>
  <c r="V65" i="11"/>
  <c r="V66" i="11"/>
  <c r="V67" i="11"/>
  <c r="V68" i="11"/>
  <c r="V69" i="11"/>
  <c r="V70" i="11"/>
  <c r="V71" i="11"/>
  <c r="V72" i="11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2" i="8"/>
  <c r="N3" i="13"/>
  <c r="N4" i="13"/>
  <c r="N5" i="13"/>
  <c r="N6" i="13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43" i="13"/>
  <c r="N44" i="13"/>
  <c r="N45" i="13"/>
  <c r="N46" i="13"/>
  <c r="N47" i="13"/>
  <c r="N48" i="13"/>
  <c r="N49" i="13"/>
  <c r="N50" i="13"/>
  <c r="N51" i="13"/>
  <c r="N52" i="13"/>
  <c r="N53" i="13"/>
  <c r="N54" i="13"/>
  <c r="N55" i="13"/>
  <c r="N56" i="13"/>
  <c r="N57" i="13"/>
  <c r="N58" i="13"/>
  <c r="N59" i="13"/>
  <c r="N60" i="13"/>
  <c r="N61" i="13"/>
  <c r="N62" i="13"/>
  <c r="N63" i="13"/>
  <c r="N64" i="13"/>
  <c r="N65" i="13"/>
  <c r="N66" i="13"/>
  <c r="N67" i="13"/>
  <c r="N68" i="13"/>
  <c r="N69" i="13"/>
  <c r="N70" i="13"/>
  <c r="N71" i="13"/>
  <c r="N72" i="13"/>
  <c r="N2" i="13"/>
  <c r="M3" i="13"/>
  <c r="M4" i="13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M88" i="13"/>
  <c r="M89" i="13"/>
  <c r="M90" i="13"/>
  <c r="M91" i="13"/>
  <c r="M92" i="13"/>
  <c r="M93" i="13"/>
  <c r="M94" i="13"/>
  <c r="M95" i="13"/>
  <c r="M96" i="13"/>
  <c r="M97" i="13"/>
  <c r="M98" i="13"/>
  <c r="M99" i="13"/>
  <c r="M100" i="13"/>
  <c r="M101" i="13"/>
  <c r="M102" i="13"/>
  <c r="M103" i="13"/>
  <c r="M104" i="13"/>
  <c r="M2" i="13"/>
  <c r="O105" i="13"/>
  <c r="O104" i="13"/>
  <c r="O103" i="13"/>
  <c r="O102" i="13"/>
  <c r="O101" i="13"/>
  <c r="O100" i="13"/>
  <c r="O99" i="13"/>
  <c r="O98" i="13"/>
  <c r="O97" i="13"/>
  <c r="O96" i="13"/>
  <c r="O95" i="13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P73" i="13"/>
  <c r="O73" i="13"/>
  <c r="P72" i="13"/>
  <c r="O72" i="13"/>
  <c r="P71" i="13"/>
  <c r="O71" i="13"/>
  <c r="P70" i="13"/>
  <c r="O70" i="13"/>
  <c r="P69" i="13"/>
  <c r="O69" i="13"/>
  <c r="P68" i="13"/>
  <c r="O68" i="13"/>
  <c r="P67" i="13"/>
  <c r="O67" i="13"/>
  <c r="P66" i="13"/>
  <c r="O66" i="13"/>
  <c r="P65" i="13"/>
  <c r="O65" i="13"/>
  <c r="P64" i="13"/>
  <c r="O64" i="13"/>
  <c r="P63" i="13"/>
  <c r="O63" i="13"/>
  <c r="P62" i="13"/>
  <c r="O62" i="13"/>
  <c r="P61" i="13"/>
  <c r="O61" i="13"/>
  <c r="P60" i="13"/>
  <c r="O60" i="13"/>
  <c r="P59" i="13"/>
  <c r="O59" i="13"/>
  <c r="P58" i="13"/>
  <c r="O58" i="13"/>
  <c r="P57" i="13"/>
  <c r="O57" i="13"/>
  <c r="P56" i="13"/>
  <c r="O56" i="13"/>
  <c r="P55" i="13"/>
  <c r="O55" i="13"/>
  <c r="P54" i="13"/>
  <c r="O54" i="13"/>
  <c r="P53" i="13"/>
  <c r="O53" i="13"/>
  <c r="P52" i="13"/>
  <c r="O52" i="13"/>
  <c r="P51" i="13"/>
  <c r="O51" i="13"/>
  <c r="P50" i="13"/>
  <c r="O50" i="13"/>
  <c r="P49" i="13"/>
  <c r="O49" i="13"/>
  <c r="P48" i="13"/>
  <c r="O48" i="13"/>
  <c r="P47" i="13"/>
  <c r="O47" i="13"/>
  <c r="P46" i="13"/>
  <c r="O46" i="13"/>
  <c r="P45" i="13"/>
  <c r="O45" i="13"/>
  <c r="P44" i="13"/>
  <c r="O44" i="13"/>
  <c r="P43" i="13"/>
  <c r="O43" i="13"/>
  <c r="P42" i="13"/>
  <c r="O42" i="13"/>
  <c r="P41" i="13"/>
  <c r="O41" i="13"/>
  <c r="P40" i="13"/>
  <c r="O40" i="13"/>
  <c r="P39" i="13"/>
  <c r="O39" i="13"/>
  <c r="P38" i="13"/>
  <c r="O38" i="13"/>
  <c r="P37" i="13"/>
  <c r="O37" i="13"/>
  <c r="P36" i="13"/>
  <c r="O36" i="13"/>
  <c r="P35" i="13"/>
  <c r="O35" i="13"/>
  <c r="P34" i="13"/>
  <c r="O34" i="13"/>
  <c r="P33" i="13"/>
  <c r="O33" i="13"/>
  <c r="P32" i="13"/>
  <c r="O32" i="13"/>
  <c r="P31" i="13"/>
  <c r="O31" i="13"/>
  <c r="P30" i="13"/>
  <c r="O30" i="13"/>
  <c r="P29" i="13"/>
  <c r="O29" i="13"/>
  <c r="P28" i="13"/>
  <c r="O28" i="13"/>
  <c r="P27" i="13"/>
  <c r="O27" i="13"/>
  <c r="P26" i="13"/>
  <c r="O26" i="13"/>
  <c r="P25" i="13"/>
  <c r="O25" i="13"/>
  <c r="P24" i="13"/>
  <c r="O24" i="13"/>
  <c r="P23" i="13"/>
  <c r="O23" i="13"/>
  <c r="P22" i="13"/>
  <c r="O22" i="13"/>
  <c r="P21" i="13"/>
  <c r="O21" i="13"/>
  <c r="P20" i="13"/>
  <c r="O20" i="13"/>
  <c r="P19" i="13"/>
  <c r="O19" i="13"/>
  <c r="P18" i="13"/>
  <c r="O18" i="13"/>
  <c r="P17" i="13"/>
  <c r="O17" i="13"/>
  <c r="P16" i="13"/>
  <c r="O16" i="13"/>
  <c r="P15" i="13"/>
  <c r="O15" i="13"/>
  <c r="P14" i="13"/>
  <c r="O14" i="13"/>
  <c r="P13" i="13"/>
  <c r="O13" i="13"/>
  <c r="P12" i="13"/>
  <c r="O12" i="13"/>
  <c r="P11" i="13"/>
  <c r="O11" i="13"/>
  <c r="P10" i="13"/>
  <c r="O10" i="13"/>
  <c r="P9" i="13"/>
  <c r="O9" i="13"/>
  <c r="P8" i="13"/>
  <c r="O8" i="13"/>
  <c r="P7" i="13"/>
  <c r="O7" i="13"/>
  <c r="P6" i="13"/>
  <c r="O6" i="13"/>
  <c r="P5" i="13"/>
  <c r="O5" i="13"/>
  <c r="P4" i="13"/>
  <c r="O4" i="13"/>
  <c r="P3" i="13"/>
  <c r="O3" i="13"/>
  <c r="P2" i="13"/>
  <c r="O2" i="13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E257" i="13"/>
  <c r="F2" i="8"/>
  <c r="N104" i="11"/>
  <c r="I14" i="8"/>
  <c r="I14" i="11" s="1"/>
  <c r="G14" i="12" s="1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26" i="1" a="1"/>
  <c r="I49" i="1" a="1"/>
  <c r="I16" i="1" a="1"/>
  <c r="I22" i="1" a="1"/>
  <c r="I13" i="1" a="1"/>
  <c r="I54" i="1" a="1"/>
  <c r="I60" i="1" a="1"/>
  <c r="I40" i="1" a="1"/>
  <c r="I30" i="1" a="1"/>
  <c r="I72" i="1" a="1"/>
  <c r="I37" i="1" a="1"/>
  <c r="I75" i="1" a="1"/>
  <c r="I67" i="1" a="1"/>
  <c r="I57" i="1" a="1"/>
  <c r="I65" i="1" a="1"/>
  <c r="I7" i="1" a="1"/>
  <c r="I132" i="1" a="1"/>
  <c r="I136" i="1" a="1"/>
  <c r="I4" i="1" a="1"/>
  <c r="D15" i="11" l="1"/>
  <c r="D7" i="11"/>
  <c r="D62" i="11"/>
  <c r="D54" i="11"/>
  <c r="D46" i="11"/>
  <c r="D38" i="11"/>
  <c r="D22" i="11"/>
  <c r="D14" i="11"/>
  <c r="D21" i="11"/>
  <c r="D5" i="11"/>
  <c r="D6" i="11"/>
  <c r="D29" i="11"/>
  <c r="D13" i="11"/>
  <c r="D2" i="11"/>
  <c r="D64" i="11"/>
  <c r="D56" i="11"/>
  <c r="D48" i="11"/>
  <c r="D40" i="11"/>
  <c r="D32" i="11"/>
  <c r="D24" i="11"/>
  <c r="D8" i="11"/>
  <c r="D61" i="11"/>
  <c r="D59" i="11"/>
  <c r="D51" i="11"/>
  <c r="D43" i="11"/>
  <c r="D35" i="11"/>
  <c r="D27" i="11"/>
  <c r="D19" i="11"/>
  <c r="D11" i="11"/>
  <c r="D3" i="11"/>
  <c r="D58" i="11"/>
  <c r="D50" i="11"/>
  <c r="D42" i="11"/>
  <c r="D34" i="11"/>
  <c r="D26" i="11"/>
  <c r="D18" i="11"/>
  <c r="D10" i="11"/>
  <c r="D60" i="11"/>
  <c r="D52" i="11"/>
  <c r="D44" i="11"/>
  <c r="D36" i="11"/>
  <c r="D28" i="11"/>
  <c r="D20" i="11"/>
  <c r="D12" i="11"/>
  <c r="D4" i="11"/>
  <c r="D53" i="11"/>
  <c r="D57" i="11"/>
  <c r="D49" i="11"/>
  <c r="D41" i="11"/>
  <c r="D33" i="11"/>
  <c r="D25" i="11"/>
  <c r="D17" i="11"/>
  <c r="D9" i="11"/>
  <c r="D16" i="11"/>
  <c r="D63" i="11"/>
  <c r="D55" i="11"/>
  <c r="D47" i="11"/>
  <c r="D39" i="11"/>
  <c r="D31" i="11"/>
  <c r="D23" i="11"/>
  <c r="D30" i="11"/>
  <c r="D45" i="11"/>
  <c r="D37" i="11"/>
  <c r="E237" i="13"/>
  <c r="E197" i="13"/>
  <c r="E165" i="13"/>
  <c r="E125" i="13"/>
  <c r="E77" i="13"/>
  <c r="E221" i="13"/>
  <c r="E181" i="13"/>
  <c r="E141" i="13"/>
  <c r="E101" i="13"/>
  <c r="E253" i="13"/>
  <c r="E213" i="13"/>
  <c r="E173" i="13"/>
  <c r="E133" i="13"/>
  <c r="E93" i="13"/>
  <c r="E245" i="13"/>
  <c r="E205" i="13"/>
  <c r="E157" i="13"/>
  <c r="E109" i="13"/>
  <c r="E229" i="13"/>
  <c r="E189" i="13"/>
  <c r="E149" i="13"/>
  <c r="E117" i="13"/>
  <c r="E85" i="13"/>
  <c r="E69" i="13"/>
  <c r="E61" i="13"/>
  <c r="E53" i="13"/>
  <c r="E45" i="13"/>
  <c r="E37" i="13"/>
  <c r="E29" i="13"/>
  <c r="E21" i="13"/>
  <c r="E13" i="13"/>
  <c r="E5" i="13"/>
  <c r="F8" i="11"/>
  <c r="E131" i="13"/>
  <c r="E123" i="13"/>
  <c r="E115" i="13"/>
  <c r="E107" i="13"/>
  <c r="E99" i="13"/>
  <c r="E91" i="13"/>
  <c r="E83" i="13"/>
  <c r="E75" i="13"/>
  <c r="E67" i="13"/>
  <c r="E59" i="13"/>
  <c r="E51" i="13"/>
  <c r="E43" i="13"/>
  <c r="E35" i="13"/>
  <c r="E27" i="13"/>
  <c r="E19" i="13"/>
  <c r="E11" i="13"/>
  <c r="E3" i="13"/>
  <c r="E139" i="13"/>
  <c r="E175" i="13"/>
  <c r="E167" i="13"/>
  <c r="E159" i="13"/>
  <c r="E151" i="13"/>
  <c r="E143" i="13"/>
  <c r="E135" i="13"/>
  <c r="E127" i="13"/>
  <c r="E119" i="13"/>
  <c r="E111" i="13"/>
  <c r="E103" i="13"/>
  <c r="E95" i="13"/>
  <c r="E87" i="13"/>
  <c r="E79" i="13"/>
  <c r="E71" i="13"/>
  <c r="E63" i="13"/>
  <c r="E55" i="13"/>
  <c r="E47" i="13"/>
  <c r="E39" i="13"/>
  <c r="E31" i="13"/>
  <c r="E23" i="13"/>
  <c r="E15" i="13"/>
  <c r="E7" i="13"/>
  <c r="E249" i="13"/>
  <c r="E241" i="13"/>
  <c r="E233" i="13"/>
  <c r="E225" i="13"/>
  <c r="E217" i="13"/>
  <c r="E209" i="13"/>
  <c r="E201" i="13"/>
  <c r="E193" i="13"/>
  <c r="E185" i="13"/>
  <c r="E177" i="13"/>
  <c r="E169" i="13"/>
  <c r="E161" i="13"/>
  <c r="E153" i="13"/>
  <c r="E145" i="13"/>
  <c r="E137" i="13"/>
  <c r="E129" i="13"/>
  <c r="E121" i="13"/>
  <c r="E113" i="13"/>
  <c r="E105" i="13"/>
  <c r="E97" i="13"/>
  <c r="E89" i="13"/>
  <c r="E81" i="13"/>
  <c r="E73" i="13"/>
  <c r="E65" i="13"/>
  <c r="E57" i="13"/>
  <c r="E49" i="13"/>
  <c r="E41" i="13"/>
  <c r="E33" i="13"/>
  <c r="E25" i="13"/>
  <c r="E17" i="13"/>
  <c r="E9" i="13"/>
  <c r="E232" i="13"/>
  <c r="E224" i="13"/>
  <c r="E216" i="13"/>
  <c r="E208" i="13"/>
  <c r="E200" i="13"/>
  <c r="E192" i="13"/>
  <c r="E184" i="13"/>
  <c r="E176" i="13"/>
  <c r="E168" i="13"/>
  <c r="E160" i="13"/>
  <c r="E152" i="13"/>
  <c r="E144" i="13"/>
  <c r="E136" i="13"/>
  <c r="E128" i="13"/>
  <c r="E120" i="13"/>
  <c r="E112" i="13"/>
  <c r="E104" i="13"/>
  <c r="E96" i="13"/>
  <c r="E252" i="13"/>
  <c r="E236" i="13"/>
  <c r="E212" i="13"/>
  <c r="E204" i="13"/>
  <c r="E196" i="13"/>
  <c r="E188" i="13"/>
  <c r="E180" i="13"/>
  <c r="E172" i="13"/>
  <c r="E164" i="13"/>
  <c r="E156" i="13"/>
  <c r="E148" i="13"/>
  <c r="E140" i="13"/>
  <c r="E132" i="13"/>
  <c r="E124" i="13"/>
  <c r="E116" i="13"/>
  <c r="E108" i="13"/>
  <c r="E100" i="13"/>
  <c r="E92" i="13"/>
  <c r="E84" i="13"/>
  <c r="E76" i="13"/>
  <c r="E68" i="13"/>
  <c r="E60" i="13"/>
  <c r="E52" i="13"/>
  <c r="E44" i="13"/>
  <c r="E36" i="13"/>
  <c r="E28" i="13"/>
  <c r="E20" i="13"/>
  <c r="E12" i="13"/>
  <c r="E244" i="13"/>
  <c r="E220" i="13"/>
  <c r="E228" i="13"/>
  <c r="E256" i="13"/>
  <c r="E88" i="13"/>
  <c r="E80" i="13"/>
  <c r="E72" i="13"/>
  <c r="E64" i="13"/>
  <c r="E56" i="13"/>
  <c r="E48" i="13"/>
  <c r="E40" i="13"/>
  <c r="E32" i="13"/>
  <c r="E24" i="13"/>
  <c r="F16" i="11"/>
  <c r="E248" i="13"/>
  <c r="E255" i="13"/>
  <c r="E239" i="13"/>
  <c r="E223" i="13"/>
  <c r="E207" i="13"/>
  <c r="E191" i="13"/>
  <c r="E183" i="13"/>
  <c r="E240" i="13"/>
  <c r="E247" i="13"/>
  <c r="E231" i="13"/>
  <c r="E215" i="13"/>
  <c r="E199" i="13"/>
  <c r="E243" i="13"/>
  <c r="E195" i="13"/>
  <c r="E147" i="13"/>
  <c r="E2" i="13"/>
  <c r="E250" i="13"/>
  <c r="E242" i="13"/>
  <c r="E234" i="13"/>
  <c r="E226" i="13"/>
  <c r="E218" i="13"/>
  <c r="E210" i="13"/>
  <c r="E202" i="13"/>
  <c r="E194" i="13"/>
  <c r="E186" i="13"/>
  <c r="E178" i="13"/>
  <c r="E170" i="13"/>
  <c r="E162" i="13"/>
  <c r="E154" i="13"/>
  <c r="E146" i="13"/>
  <c r="E138" i="13"/>
  <c r="E130" i="13"/>
  <c r="E122" i="13"/>
  <c r="E114" i="13"/>
  <c r="E106" i="13"/>
  <c r="E98" i="13"/>
  <c r="E90" i="13"/>
  <c r="E82" i="13"/>
  <c r="E74" i="13"/>
  <c r="E66" i="13"/>
  <c r="E58" i="13"/>
  <c r="E50" i="13"/>
  <c r="E42" i="13"/>
  <c r="E34" i="13"/>
  <c r="E26" i="13"/>
  <c r="E18" i="13"/>
  <c r="E10" i="13"/>
  <c r="E211" i="13"/>
  <c r="E163" i="13"/>
  <c r="E227" i="13"/>
  <c r="E179" i="13"/>
  <c r="E235" i="13"/>
  <c r="E187" i="13"/>
  <c r="E251" i="13"/>
  <c r="E203" i="13"/>
  <c r="E171" i="13"/>
  <c r="E254" i="13"/>
  <c r="E246" i="13"/>
  <c r="E238" i="13"/>
  <c r="E230" i="13"/>
  <c r="E222" i="13"/>
  <c r="E214" i="13"/>
  <c r="E206" i="13"/>
  <c r="E198" i="13"/>
  <c r="E190" i="13"/>
  <c r="E182" i="13"/>
  <c r="E174" i="13"/>
  <c r="E166" i="13"/>
  <c r="E158" i="13"/>
  <c r="E150" i="13"/>
  <c r="E142" i="13"/>
  <c r="E134" i="13"/>
  <c r="E126" i="13"/>
  <c r="E118" i="13"/>
  <c r="E110" i="13"/>
  <c r="E102" i="13"/>
  <c r="E94" i="13"/>
  <c r="E86" i="13"/>
  <c r="E78" i="13"/>
  <c r="E70" i="13"/>
  <c r="E62" i="13"/>
  <c r="E54" i="13"/>
  <c r="E46" i="13"/>
  <c r="E38" i="13"/>
  <c r="E30" i="13"/>
  <c r="E22" i="13"/>
  <c r="F14" i="11"/>
  <c r="F6" i="11"/>
  <c r="E219" i="13"/>
  <c r="E155" i="13"/>
  <c r="F4" i="11"/>
  <c r="E16" i="13"/>
  <c r="E8" i="13"/>
  <c r="E14" i="13"/>
  <c r="E6" i="13"/>
  <c r="E4" i="13"/>
  <c r="F2" i="11"/>
  <c r="F24" i="11"/>
  <c r="I50" i="11"/>
  <c r="G50" i="12" s="1"/>
  <c r="H50" i="13"/>
  <c r="I78" i="11"/>
  <c r="G78" i="12" s="1"/>
  <c r="H78" i="13"/>
  <c r="I62" i="11"/>
  <c r="G62" i="12" s="1"/>
  <c r="H62" i="13"/>
  <c r="I77" i="11"/>
  <c r="G77" i="12" s="1"/>
  <c r="H77" i="13"/>
  <c r="I69" i="11"/>
  <c r="G69" i="12" s="1"/>
  <c r="H69" i="13"/>
  <c r="I61" i="11"/>
  <c r="G61" i="12" s="1"/>
  <c r="H61" i="13"/>
  <c r="I53" i="11"/>
  <c r="G53" i="12" s="1"/>
  <c r="H53" i="13"/>
  <c r="I43" i="11"/>
  <c r="G43" i="12" s="1"/>
  <c r="H43" i="13"/>
  <c r="I35" i="11"/>
  <c r="G35" i="12" s="1"/>
  <c r="H35" i="13"/>
  <c r="I27" i="11"/>
  <c r="G27" i="12" s="1"/>
  <c r="H27" i="13"/>
  <c r="F102" i="11"/>
  <c r="F94" i="11"/>
  <c r="F86" i="11"/>
  <c r="F78" i="11"/>
  <c r="F70" i="11"/>
  <c r="F62" i="11"/>
  <c r="F54" i="11"/>
  <c r="F46" i="11"/>
  <c r="F38" i="11"/>
  <c r="F30" i="11"/>
  <c r="F22" i="11"/>
  <c r="I68" i="11"/>
  <c r="G68" i="12" s="1"/>
  <c r="H68" i="13"/>
  <c r="I83" i="11"/>
  <c r="G83" i="12" s="1"/>
  <c r="H83" i="13"/>
  <c r="I75" i="11"/>
  <c r="G75" i="12" s="1"/>
  <c r="H75" i="13"/>
  <c r="I67" i="11"/>
  <c r="G67" i="12" s="1"/>
  <c r="H67" i="13"/>
  <c r="I59" i="11"/>
  <c r="G59" i="12" s="1"/>
  <c r="H59" i="13"/>
  <c r="I51" i="11"/>
  <c r="G51" i="12" s="1"/>
  <c r="H51" i="13"/>
  <c r="I41" i="11"/>
  <c r="G41" i="12" s="1"/>
  <c r="H41" i="13"/>
  <c r="I33" i="11"/>
  <c r="G33" i="12" s="1"/>
  <c r="H33" i="13"/>
  <c r="F100" i="11"/>
  <c r="F92" i="11"/>
  <c r="F84" i="11"/>
  <c r="F76" i="11"/>
  <c r="F68" i="11"/>
  <c r="F60" i="11"/>
  <c r="F52" i="11"/>
  <c r="F44" i="11"/>
  <c r="F36" i="11"/>
  <c r="F28" i="11"/>
  <c r="F20" i="11"/>
  <c r="F12" i="11"/>
  <c r="H14" i="13"/>
  <c r="I52" i="11"/>
  <c r="G52" i="12" s="1"/>
  <c r="H52" i="13"/>
  <c r="I82" i="11"/>
  <c r="G82" i="12" s="1"/>
  <c r="H82" i="13"/>
  <c r="I40" i="11"/>
  <c r="G40" i="12" s="1"/>
  <c r="H40" i="13"/>
  <c r="F99" i="11"/>
  <c r="F91" i="11"/>
  <c r="F83" i="11"/>
  <c r="F75" i="11"/>
  <c r="F67" i="11"/>
  <c r="F59" i="11"/>
  <c r="F51" i="11"/>
  <c r="F43" i="11"/>
  <c r="F35" i="11"/>
  <c r="F27" i="11"/>
  <c r="F19" i="11"/>
  <c r="F11" i="11"/>
  <c r="F3" i="11"/>
  <c r="I60" i="11"/>
  <c r="G60" i="12" s="1"/>
  <c r="H60" i="13"/>
  <c r="I26" i="11"/>
  <c r="G26" i="12" s="1"/>
  <c r="H26" i="13"/>
  <c r="I58" i="11"/>
  <c r="G58" i="12" s="1"/>
  <c r="H58" i="13"/>
  <c r="I32" i="11"/>
  <c r="G32" i="12" s="1"/>
  <c r="H32" i="13"/>
  <c r="I81" i="11"/>
  <c r="G81" i="12" s="1"/>
  <c r="H81" i="13"/>
  <c r="I73" i="11"/>
  <c r="G73" i="12" s="1"/>
  <c r="H73" i="13"/>
  <c r="I65" i="11"/>
  <c r="G65" i="12" s="1"/>
  <c r="H65" i="13"/>
  <c r="I57" i="11"/>
  <c r="G57" i="12" s="1"/>
  <c r="H57" i="13"/>
  <c r="I49" i="11"/>
  <c r="G49" i="12" s="1"/>
  <c r="H49" i="13"/>
  <c r="I39" i="11"/>
  <c r="G39" i="12" s="1"/>
  <c r="H39" i="13"/>
  <c r="I31" i="11"/>
  <c r="G31" i="12" s="1"/>
  <c r="H31" i="13"/>
  <c r="I80" i="11"/>
  <c r="G80" i="12" s="1"/>
  <c r="H80" i="13"/>
  <c r="I56" i="11"/>
  <c r="G56" i="12" s="1"/>
  <c r="H56" i="13"/>
  <c r="I38" i="11"/>
  <c r="G38" i="12" s="1"/>
  <c r="H38" i="13"/>
  <c r="F97" i="11"/>
  <c r="I76" i="11"/>
  <c r="G76" i="12" s="1"/>
  <c r="H76" i="13"/>
  <c r="I34" i="11"/>
  <c r="G34" i="12" s="1"/>
  <c r="H34" i="13"/>
  <c r="I66" i="11"/>
  <c r="G66" i="12" s="1"/>
  <c r="H66" i="13"/>
  <c r="I64" i="11"/>
  <c r="G64" i="12" s="1"/>
  <c r="H64" i="13"/>
  <c r="I48" i="11"/>
  <c r="G48" i="12" s="1"/>
  <c r="H48" i="13"/>
  <c r="I30" i="11"/>
  <c r="G30" i="12" s="1"/>
  <c r="H30" i="13"/>
  <c r="I79" i="11"/>
  <c r="G79" i="12" s="1"/>
  <c r="H79" i="13"/>
  <c r="I71" i="11"/>
  <c r="G71" i="12" s="1"/>
  <c r="H71" i="13"/>
  <c r="I63" i="11"/>
  <c r="G63" i="12" s="1"/>
  <c r="H63" i="13"/>
  <c r="I55" i="11"/>
  <c r="G55" i="12" s="1"/>
  <c r="H55" i="13"/>
  <c r="I47" i="11"/>
  <c r="G47" i="12" s="1"/>
  <c r="H47" i="13"/>
  <c r="I37" i="11"/>
  <c r="G37" i="12" s="1"/>
  <c r="H37" i="13"/>
  <c r="I29" i="11"/>
  <c r="G29" i="12" s="1"/>
  <c r="H29" i="13"/>
  <c r="F96" i="11"/>
  <c r="F88" i="11"/>
  <c r="F80" i="11"/>
  <c r="F72" i="11"/>
  <c r="F64" i="11"/>
  <c r="F56" i="11"/>
  <c r="F48" i="11"/>
  <c r="F40" i="11"/>
  <c r="F32" i="11"/>
  <c r="I42" i="11"/>
  <c r="G42" i="12" s="1"/>
  <c r="H42" i="13"/>
  <c r="I74" i="11"/>
  <c r="G74" i="12" s="1"/>
  <c r="H74" i="13"/>
  <c r="I72" i="11"/>
  <c r="G72" i="12" s="1"/>
  <c r="H72" i="13"/>
  <c r="I70" i="11"/>
  <c r="G70" i="12" s="1"/>
  <c r="H70" i="13"/>
  <c r="I54" i="11"/>
  <c r="G54" i="12" s="1"/>
  <c r="H54" i="13"/>
  <c r="I46" i="11"/>
  <c r="G46" i="12" s="1"/>
  <c r="H46" i="13"/>
  <c r="I36" i="11"/>
  <c r="G36" i="12" s="1"/>
  <c r="H36" i="13"/>
  <c r="I28" i="11"/>
  <c r="G28" i="12" s="1"/>
  <c r="H28" i="13"/>
  <c r="F98" i="11"/>
  <c r="F90" i="11"/>
  <c r="F82" i="11"/>
  <c r="F74" i="11"/>
  <c r="F66" i="11"/>
  <c r="F58" i="11"/>
  <c r="F50" i="11"/>
  <c r="F42" i="11"/>
  <c r="F34" i="11"/>
  <c r="F26" i="11"/>
  <c r="F18" i="11"/>
  <c r="F10" i="11"/>
  <c r="F89" i="11"/>
  <c r="F81" i="11"/>
  <c r="F73" i="11"/>
  <c r="F65" i="11"/>
  <c r="F57" i="11"/>
  <c r="F49" i="11"/>
  <c r="F41" i="11"/>
  <c r="F33" i="11"/>
  <c r="F25" i="11"/>
  <c r="F17" i="11"/>
  <c r="F9" i="11"/>
  <c r="F101" i="11"/>
  <c r="F93" i="11"/>
  <c r="F95" i="11"/>
  <c r="F87" i="11"/>
  <c r="F79" i="11"/>
  <c r="F71" i="11"/>
  <c r="F63" i="11"/>
  <c r="F55" i="11"/>
  <c r="F47" i="11"/>
  <c r="F39" i="11"/>
  <c r="F31" i="11"/>
  <c r="F23" i="11"/>
  <c r="F15" i="11"/>
  <c r="F7" i="11"/>
  <c r="F85" i="11"/>
  <c r="F77" i="11"/>
  <c r="F69" i="11"/>
  <c r="F61" i="11"/>
  <c r="F53" i="11"/>
  <c r="F45" i="11"/>
  <c r="F37" i="11"/>
  <c r="F29" i="11"/>
  <c r="F21" i="11"/>
  <c r="F13" i="11"/>
  <c r="F5" i="11"/>
  <c r="I37" i="1"/>
  <c r="I16" i="1"/>
  <c r="I13" i="1"/>
  <c r="I40" i="1"/>
  <c r="I60" i="1"/>
  <c r="I65" i="1"/>
  <c r="I132" i="1"/>
  <c r="I44" i="8" s="1"/>
  <c r="I57" i="1"/>
  <c r="I19" i="8" s="1"/>
  <c r="I7" i="1"/>
  <c r="I22" i="1"/>
  <c r="I75" i="1"/>
  <c r="I30" i="1"/>
  <c r="I4" i="1"/>
  <c r="I26" i="1"/>
  <c r="I49" i="1"/>
  <c r="I136" i="1"/>
  <c r="I45" i="8" s="1"/>
  <c r="I54" i="1"/>
  <c r="I67" i="1"/>
  <c r="I72" i="1"/>
  <c r="I36" i="1" a="1"/>
  <c r="I12" i="1" a="1"/>
  <c r="I48" i="1" a="1"/>
  <c r="I29" i="1" a="1"/>
  <c r="I39" i="1" a="1"/>
  <c r="I64" i="1" a="1"/>
  <c r="I74" i="1" a="1"/>
  <c r="I59" i="1" a="1"/>
  <c r="I15" i="1" a="1"/>
  <c r="I71" i="1" a="1"/>
  <c r="I3" i="1" a="1"/>
  <c r="I53" i="1" a="1"/>
  <c r="I21" i="1" a="1"/>
  <c r="I25" i="1" a="1"/>
  <c r="I6" i="1" a="1"/>
  <c r="I45" i="11" l="1"/>
  <c r="G45" i="12" s="1"/>
  <c r="H45" i="13"/>
  <c r="I19" i="11"/>
  <c r="G19" i="12" s="1"/>
  <c r="H19" i="13"/>
  <c r="I44" i="11"/>
  <c r="G44" i="12" s="1"/>
  <c r="H44" i="13"/>
  <c r="I22" i="8"/>
  <c r="I39" i="1"/>
  <c r="I13" i="8" s="1"/>
  <c r="I48" i="1"/>
  <c r="I3" i="1"/>
  <c r="I71" i="1"/>
  <c r="I24" i="8" s="1"/>
  <c r="I74" i="1"/>
  <c r="I25" i="8" s="1"/>
  <c r="I12" i="1"/>
  <c r="I21" i="1"/>
  <c r="I15" i="1"/>
  <c r="I5" i="8" s="1"/>
  <c r="I25" i="1"/>
  <c r="I8" i="8" s="1"/>
  <c r="I64" i="1"/>
  <c r="I59" i="1"/>
  <c r="I20" i="8" s="1"/>
  <c r="I29" i="1"/>
  <c r="I10" i="8" s="1"/>
  <c r="I53" i="1"/>
  <c r="I18" i="8" s="1"/>
  <c r="I6" i="1"/>
  <c r="I2" i="8" s="1"/>
  <c r="I36" i="1"/>
  <c r="I70" i="1" a="1"/>
  <c r="I35" i="1" a="1"/>
  <c r="I47" i="1" a="1"/>
  <c r="I52" i="1" a="1"/>
  <c r="I20" i="1" a="1"/>
  <c r="I11" i="1" a="1"/>
  <c r="I28" i="1" a="1"/>
  <c r="I63" i="1" a="1"/>
  <c r="I13" i="11" l="1"/>
  <c r="G13" i="12" s="1"/>
  <c r="H13" i="13"/>
  <c r="I22" i="11"/>
  <c r="G22" i="12" s="1"/>
  <c r="H22" i="13"/>
  <c r="I8" i="11"/>
  <c r="G8" i="12" s="1"/>
  <c r="H8" i="13"/>
  <c r="I18" i="11"/>
  <c r="G18" i="12" s="1"/>
  <c r="H18" i="13"/>
  <c r="I25" i="11"/>
  <c r="G25" i="12" s="1"/>
  <c r="H25" i="13"/>
  <c r="I5" i="11"/>
  <c r="G5" i="12" s="1"/>
  <c r="H5" i="13"/>
  <c r="I24" i="11"/>
  <c r="G24" i="12" s="1"/>
  <c r="H24" i="13"/>
  <c r="I2" i="11"/>
  <c r="G2" i="12" s="1"/>
  <c r="H2" i="13"/>
  <c r="I10" i="11"/>
  <c r="G10" i="12" s="1"/>
  <c r="H10" i="13"/>
  <c r="I20" i="11"/>
  <c r="G20" i="12" s="1"/>
  <c r="H20" i="13"/>
  <c r="I35" i="1"/>
  <c r="I12" i="8" s="1"/>
  <c r="I52" i="1"/>
  <c r="I28" i="1"/>
  <c r="I9" i="8" s="1"/>
  <c r="I70" i="1"/>
  <c r="I20" i="1"/>
  <c r="I7" i="8" s="1"/>
  <c r="I11" i="1"/>
  <c r="I4" i="8" s="1"/>
  <c r="I63" i="1"/>
  <c r="I47" i="1"/>
  <c r="I16" i="8" s="1"/>
  <c r="I19" i="1" a="1"/>
  <c r="I51" i="1" a="1"/>
  <c r="I62" i="1" a="1"/>
  <c r="I69" i="1" a="1"/>
  <c r="I46" i="1" a="1"/>
  <c r="I34" i="1" a="1"/>
  <c r="I10" i="1" a="1"/>
  <c r="I9" i="11" l="1"/>
  <c r="G9" i="12" s="1"/>
  <c r="H9" i="13"/>
  <c r="I16" i="11"/>
  <c r="G16" i="12" s="1"/>
  <c r="H16" i="13"/>
  <c r="I4" i="11"/>
  <c r="G4" i="12" s="1"/>
  <c r="H4" i="13"/>
  <c r="I12" i="11"/>
  <c r="G12" i="12" s="1"/>
  <c r="H12" i="13"/>
  <c r="I7" i="11"/>
  <c r="G7" i="12" s="1"/>
  <c r="H7" i="13"/>
  <c r="I34" i="1"/>
  <c r="I46" i="1"/>
  <c r="I62" i="1"/>
  <c r="I21" i="8" s="1"/>
  <c r="I10" i="1"/>
  <c r="I19" i="1"/>
  <c r="I69" i="1"/>
  <c r="I23" i="8" s="1"/>
  <c r="I51" i="1"/>
  <c r="I17" i="8" s="1"/>
  <c r="I45" i="1" a="1"/>
  <c r="I9" i="1" a="1"/>
  <c r="I33" i="1" a="1"/>
  <c r="I18" i="1" a="1"/>
  <c r="I21" i="11" l="1"/>
  <c r="G21" i="12" s="1"/>
  <c r="H21" i="13"/>
  <c r="I23" i="11"/>
  <c r="G23" i="12" s="1"/>
  <c r="H23" i="13"/>
  <c r="I17" i="11"/>
  <c r="G17" i="12" s="1"/>
  <c r="H17" i="13"/>
  <c r="I18" i="1"/>
  <c r="I6" i="8" s="1"/>
  <c r="I9" i="1"/>
  <c r="I3" i="8" s="1"/>
  <c r="I45" i="1"/>
  <c r="I15" i="8" s="1"/>
  <c r="I33" i="1"/>
  <c r="I32" i="1" a="1"/>
  <c r="I3" i="11" l="1"/>
  <c r="G3" i="12" s="1"/>
  <c r="H3" i="13"/>
  <c r="I6" i="11"/>
  <c r="G6" i="12" s="1"/>
  <c r="H6" i="13"/>
  <c r="I15" i="11"/>
  <c r="G15" i="12" s="1"/>
  <c r="H15" i="13"/>
  <c r="I32" i="1"/>
  <c r="I11" i="8" s="1"/>
  <c r="I11" i="11" l="1"/>
  <c r="G11" i="12" s="1"/>
  <c r="H11" i="13"/>
  <c r="N105" i="12"/>
  <c r="N104" i="12"/>
  <c r="L104" i="12"/>
  <c r="N103" i="12"/>
  <c r="L103" i="12"/>
  <c r="N102" i="12"/>
  <c r="L102" i="12"/>
  <c r="N101" i="12"/>
  <c r="L101" i="12"/>
  <c r="N100" i="12"/>
  <c r="L100" i="12"/>
  <c r="N99" i="12"/>
  <c r="L99" i="12"/>
  <c r="N98" i="12"/>
  <c r="L98" i="12"/>
  <c r="N97" i="12"/>
  <c r="L97" i="12"/>
  <c r="N96" i="12"/>
  <c r="L96" i="12"/>
  <c r="N95" i="12"/>
  <c r="L95" i="12"/>
  <c r="N94" i="12"/>
  <c r="L94" i="12"/>
  <c r="N93" i="12"/>
  <c r="L93" i="12"/>
  <c r="N92" i="12"/>
  <c r="L92" i="12"/>
  <c r="N91" i="12"/>
  <c r="L91" i="12"/>
  <c r="N90" i="12"/>
  <c r="L90" i="12"/>
  <c r="N89" i="12"/>
  <c r="L89" i="12"/>
  <c r="N88" i="12"/>
  <c r="L88" i="12"/>
  <c r="N87" i="12"/>
  <c r="L87" i="12"/>
  <c r="N86" i="12"/>
  <c r="L86" i="12"/>
  <c r="N85" i="12"/>
  <c r="L85" i="12"/>
  <c r="N84" i="12"/>
  <c r="L84" i="12"/>
  <c r="N83" i="12"/>
  <c r="L83" i="12"/>
  <c r="N82" i="12"/>
  <c r="L82" i="12"/>
  <c r="N81" i="12"/>
  <c r="L81" i="12"/>
  <c r="N80" i="12"/>
  <c r="L80" i="12"/>
  <c r="N79" i="12"/>
  <c r="L79" i="12"/>
  <c r="N78" i="12"/>
  <c r="L78" i="12"/>
  <c r="N77" i="12"/>
  <c r="L77" i="12"/>
  <c r="N76" i="12"/>
  <c r="L76" i="12"/>
  <c r="N75" i="12"/>
  <c r="L75" i="12"/>
  <c r="N74" i="12"/>
  <c r="L74" i="12"/>
  <c r="O73" i="12"/>
  <c r="N73" i="12"/>
  <c r="L73" i="12"/>
  <c r="O72" i="12"/>
  <c r="N72" i="12"/>
  <c r="M72" i="12"/>
  <c r="L72" i="12"/>
  <c r="O71" i="12"/>
  <c r="N71" i="12"/>
  <c r="M71" i="12"/>
  <c r="L71" i="12"/>
  <c r="O70" i="12"/>
  <c r="N70" i="12"/>
  <c r="M70" i="12"/>
  <c r="L70" i="12"/>
  <c r="O69" i="12"/>
  <c r="N69" i="12"/>
  <c r="M69" i="12"/>
  <c r="L69" i="12"/>
  <c r="O68" i="12"/>
  <c r="N68" i="12"/>
  <c r="M68" i="12"/>
  <c r="L68" i="12"/>
  <c r="O67" i="12"/>
  <c r="N67" i="12"/>
  <c r="M67" i="12"/>
  <c r="L67" i="12"/>
  <c r="O66" i="12"/>
  <c r="N66" i="12"/>
  <c r="M66" i="12"/>
  <c r="L66" i="12"/>
  <c r="O65" i="12"/>
  <c r="N65" i="12"/>
  <c r="M65" i="12"/>
  <c r="L65" i="12"/>
  <c r="O64" i="12"/>
  <c r="N64" i="12"/>
  <c r="M64" i="12"/>
  <c r="L64" i="12"/>
  <c r="O63" i="12"/>
  <c r="N63" i="12"/>
  <c r="M63" i="12"/>
  <c r="L63" i="12"/>
  <c r="O62" i="12"/>
  <c r="N62" i="12"/>
  <c r="M62" i="12"/>
  <c r="L62" i="12"/>
  <c r="O61" i="12"/>
  <c r="N61" i="12"/>
  <c r="M61" i="12"/>
  <c r="L61" i="12"/>
  <c r="O60" i="12"/>
  <c r="N60" i="12"/>
  <c r="M60" i="12"/>
  <c r="L60" i="12"/>
  <c r="O59" i="12"/>
  <c r="N59" i="12"/>
  <c r="M59" i="12"/>
  <c r="L59" i="12"/>
  <c r="O58" i="12"/>
  <c r="N58" i="12"/>
  <c r="M58" i="12"/>
  <c r="L58" i="12"/>
  <c r="O57" i="12"/>
  <c r="N57" i="12"/>
  <c r="M57" i="12"/>
  <c r="L57" i="12"/>
  <c r="O56" i="12"/>
  <c r="N56" i="12"/>
  <c r="M56" i="12"/>
  <c r="L56" i="12"/>
  <c r="O55" i="12"/>
  <c r="N55" i="12"/>
  <c r="M55" i="12"/>
  <c r="L55" i="12"/>
  <c r="O54" i="12"/>
  <c r="N54" i="12"/>
  <c r="M54" i="12"/>
  <c r="L54" i="12"/>
  <c r="O53" i="12"/>
  <c r="N53" i="12"/>
  <c r="M53" i="12"/>
  <c r="L53" i="12"/>
  <c r="O52" i="12"/>
  <c r="N52" i="12"/>
  <c r="M52" i="12"/>
  <c r="L52" i="12"/>
  <c r="O51" i="12"/>
  <c r="N51" i="12"/>
  <c r="M51" i="12"/>
  <c r="L51" i="12"/>
  <c r="O50" i="12"/>
  <c r="N50" i="12"/>
  <c r="M50" i="12"/>
  <c r="L50" i="12"/>
  <c r="O49" i="12"/>
  <c r="N49" i="12"/>
  <c r="M49" i="12"/>
  <c r="L49" i="12"/>
  <c r="O48" i="12"/>
  <c r="N48" i="12"/>
  <c r="M48" i="12"/>
  <c r="L48" i="12"/>
  <c r="O47" i="12"/>
  <c r="N47" i="12"/>
  <c r="M47" i="12"/>
  <c r="L47" i="12"/>
  <c r="O46" i="12"/>
  <c r="N46" i="12"/>
  <c r="M46" i="12"/>
  <c r="L46" i="12"/>
  <c r="O45" i="12"/>
  <c r="N45" i="12"/>
  <c r="M45" i="12"/>
  <c r="L45" i="12"/>
  <c r="O44" i="12"/>
  <c r="N44" i="12"/>
  <c r="M44" i="12"/>
  <c r="L44" i="12"/>
  <c r="O43" i="12"/>
  <c r="N43" i="12"/>
  <c r="M43" i="12"/>
  <c r="L43" i="12"/>
  <c r="O42" i="12"/>
  <c r="N42" i="12"/>
  <c r="M42" i="12"/>
  <c r="L42" i="12"/>
  <c r="O41" i="12"/>
  <c r="N41" i="12"/>
  <c r="M41" i="12"/>
  <c r="L41" i="12"/>
  <c r="O40" i="12"/>
  <c r="N40" i="12"/>
  <c r="M40" i="12"/>
  <c r="L40" i="12"/>
  <c r="O39" i="12"/>
  <c r="N39" i="12"/>
  <c r="M39" i="12"/>
  <c r="L39" i="12"/>
  <c r="O38" i="12"/>
  <c r="N38" i="12"/>
  <c r="M38" i="12"/>
  <c r="L38" i="12"/>
  <c r="O37" i="12"/>
  <c r="N37" i="12"/>
  <c r="M37" i="12"/>
  <c r="L37" i="12"/>
  <c r="O36" i="12"/>
  <c r="N36" i="12"/>
  <c r="M36" i="12"/>
  <c r="L36" i="12"/>
  <c r="O35" i="12"/>
  <c r="N35" i="12"/>
  <c r="M35" i="12"/>
  <c r="L35" i="12"/>
  <c r="O34" i="12"/>
  <c r="N34" i="12"/>
  <c r="M34" i="12"/>
  <c r="L34" i="12"/>
  <c r="O33" i="12"/>
  <c r="N33" i="12"/>
  <c r="M33" i="12"/>
  <c r="L33" i="12"/>
  <c r="O32" i="12"/>
  <c r="N32" i="12"/>
  <c r="M32" i="12"/>
  <c r="L32" i="12"/>
  <c r="O31" i="12"/>
  <c r="N31" i="12"/>
  <c r="M31" i="12"/>
  <c r="L31" i="12"/>
  <c r="O30" i="12"/>
  <c r="N30" i="12"/>
  <c r="M30" i="12"/>
  <c r="L30" i="12"/>
  <c r="O29" i="12"/>
  <c r="N29" i="12"/>
  <c r="M29" i="12"/>
  <c r="L29" i="12"/>
  <c r="O28" i="12"/>
  <c r="N28" i="12"/>
  <c r="M28" i="12"/>
  <c r="L28" i="12"/>
  <c r="O27" i="12"/>
  <c r="N27" i="12"/>
  <c r="M27" i="12"/>
  <c r="L27" i="12"/>
  <c r="O26" i="12"/>
  <c r="N26" i="12"/>
  <c r="M26" i="12"/>
  <c r="L26" i="12"/>
  <c r="O25" i="12"/>
  <c r="N25" i="12"/>
  <c r="M25" i="12"/>
  <c r="L25" i="12"/>
  <c r="O24" i="12"/>
  <c r="N24" i="12"/>
  <c r="M24" i="12"/>
  <c r="L24" i="12"/>
  <c r="O23" i="12"/>
  <c r="N23" i="12"/>
  <c r="M23" i="12"/>
  <c r="L23" i="12"/>
  <c r="O22" i="12"/>
  <c r="N22" i="12"/>
  <c r="M22" i="12"/>
  <c r="L22" i="12"/>
  <c r="O21" i="12"/>
  <c r="N21" i="12"/>
  <c r="M21" i="12"/>
  <c r="L21" i="12"/>
  <c r="O20" i="12"/>
  <c r="N20" i="12"/>
  <c r="M20" i="12"/>
  <c r="L20" i="12"/>
  <c r="O19" i="12"/>
  <c r="N19" i="12"/>
  <c r="M19" i="12"/>
  <c r="L19" i="12"/>
  <c r="O18" i="12"/>
  <c r="N18" i="12"/>
  <c r="M18" i="12"/>
  <c r="L18" i="12"/>
  <c r="O17" i="12"/>
  <c r="N17" i="12"/>
  <c r="M17" i="12"/>
  <c r="L17" i="12"/>
  <c r="O16" i="12"/>
  <c r="N16" i="12"/>
  <c r="M16" i="12"/>
  <c r="L16" i="12"/>
  <c r="O15" i="12"/>
  <c r="N15" i="12"/>
  <c r="M15" i="12"/>
  <c r="L15" i="12"/>
  <c r="O14" i="12"/>
  <c r="N14" i="12"/>
  <c r="M14" i="12"/>
  <c r="L14" i="12"/>
  <c r="O13" i="12"/>
  <c r="N13" i="12"/>
  <c r="M13" i="12"/>
  <c r="L13" i="12"/>
  <c r="O12" i="12"/>
  <c r="N12" i="12"/>
  <c r="M12" i="12"/>
  <c r="L12" i="12"/>
  <c r="O11" i="12"/>
  <c r="N11" i="12"/>
  <c r="M11" i="12"/>
  <c r="L11" i="12"/>
  <c r="O10" i="12"/>
  <c r="N10" i="12"/>
  <c r="M10" i="12"/>
  <c r="L10" i="12"/>
  <c r="O9" i="12"/>
  <c r="N9" i="12"/>
  <c r="M9" i="12"/>
  <c r="L9" i="12"/>
  <c r="O8" i="12"/>
  <c r="N8" i="12"/>
  <c r="M8" i="12"/>
  <c r="L8" i="12"/>
  <c r="O7" i="12"/>
  <c r="N7" i="12"/>
  <c r="M7" i="12"/>
  <c r="L7" i="12"/>
  <c r="O6" i="12"/>
  <c r="N6" i="12"/>
  <c r="M6" i="12"/>
  <c r="L6" i="12"/>
  <c r="O5" i="12"/>
  <c r="N5" i="12"/>
  <c r="M5" i="12"/>
  <c r="L5" i="12"/>
  <c r="O4" i="12"/>
  <c r="N4" i="12"/>
  <c r="M4" i="12"/>
  <c r="L4" i="12"/>
  <c r="O3" i="12"/>
  <c r="N3" i="12"/>
  <c r="M3" i="12"/>
  <c r="L3" i="12"/>
  <c r="O2" i="12"/>
  <c r="N2" i="12"/>
  <c r="M2" i="12"/>
  <c r="L2" i="12"/>
  <c r="Q2" i="1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50" i="11"/>
  <c r="Q51" i="11"/>
  <c r="Q52" i="11"/>
  <c r="Q53" i="11"/>
  <c r="Q54" i="11"/>
  <c r="Q55" i="11"/>
  <c r="Q56" i="11"/>
  <c r="Q57" i="11"/>
  <c r="Q58" i="11"/>
  <c r="Q59" i="11"/>
  <c r="Q60" i="11"/>
  <c r="Q61" i="11"/>
  <c r="Q62" i="11"/>
  <c r="Q63" i="11"/>
  <c r="Q64" i="11"/>
  <c r="Q65" i="11"/>
  <c r="Q66" i="11"/>
  <c r="Q67" i="11"/>
  <c r="Q68" i="11"/>
  <c r="Q69" i="11"/>
  <c r="Q70" i="11"/>
  <c r="Q71" i="11"/>
  <c r="Q72" i="11"/>
  <c r="Q73" i="11"/>
  <c r="P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P55" i="11"/>
  <c r="P56" i="11"/>
  <c r="P57" i="11"/>
  <c r="P58" i="11"/>
  <c r="P59" i="11"/>
  <c r="P60" i="11"/>
  <c r="P61" i="11"/>
  <c r="P62" i="11"/>
  <c r="P63" i="11"/>
  <c r="P64" i="11"/>
  <c r="P65" i="11"/>
  <c r="P66" i="11"/>
  <c r="P67" i="11"/>
  <c r="P68" i="11"/>
  <c r="P69" i="11"/>
  <c r="P70" i="11"/>
  <c r="P71" i="11"/>
  <c r="P72" i="11"/>
  <c r="P73" i="11"/>
  <c r="P74" i="11"/>
  <c r="P75" i="11"/>
  <c r="P76" i="11"/>
  <c r="P77" i="11"/>
  <c r="P78" i="11"/>
  <c r="P79" i="11"/>
  <c r="P80" i="11"/>
  <c r="P81" i="11"/>
  <c r="P82" i="11"/>
  <c r="P83" i="11"/>
  <c r="P84" i="11"/>
  <c r="P85" i="11"/>
  <c r="P86" i="11"/>
  <c r="P87" i="11"/>
  <c r="P88" i="11"/>
  <c r="P89" i="11"/>
  <c r="P90" i="11"/>
  <c r="P91" i="11"/>
  <c r="P92" i="11"/>
  <c r="P93" i="11"/>
  <c r="P94" i="11"/>
  <c r="P95" i="11"/>
  <c r="P96" i="11"/>
  <c r="P97" i="11"/>
  <c r="P98" i="11"/>
  <c r="P99" i="11"/>
  <c r="P100" i="11"/>
  <c r="P101" i="11"/>
  <c r="P102" i="11"/>
  <c r="P103" i="11"/>
  <c r="P104" i="11"/>
  <c r="P105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43" i="11"/>
  <c r="O44" i="11"/>
  <c r="O45" i="11"/>
  <c r="O46" i="11"/>
  <c r="O47" i="11"/>
  <c r="O48" i="11"/>
  <c r="O49" i="11"/>
  <c r="O50" i="11"/>
  <c r="O51" i="11"/>
  <c r="O52" i="11"/>
  <c r="O53" i="11"/>
  <c r="O54" i="11"/>
  <c r="O55" i="11"/>
  <c r="O56" i="11"/>
  <c r="O57" i="11"/>
  <c r="O58" i="11"/>
  <c r="O59" i="11"/>
  <c r="O60" i="11"/>
  <c r="O61" i="11"/>
  <c r="O62" i="11"/>
  <c r="O63" i="11"/>
  <c r="O64" i="11"/>
  <c r="O65" i="11"/>
  <c r="O66" i="11"/>
  <c r="O67" i="11"/>
  <c r="O68" i="11"/>
  <c r="O69" i="11"/>
  <c r="O70" i="11"/>
  <c r="O71" i="11"/>
  <c r="O72" i="11"/>
  <c r="O2" i="11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N39" i="11"/>
  <c r="N40" i="11"/>
  <c r="N41" i="11"/>
  <c r="N42" i="11"/>
  <c r="N43" i="11"/>
  <c r="N44" i="11"/>
  <c r="N45" i="11"/>
  <c r="N46" i="11"/>
  <c r="N47" i="11"/>
  <c r="N48" i="11"/>
  <c r="N49" i="11"/>
  <c r="N50" i="11"/>
  <c r="N51" i="11"/>
  <c r="N52" i="11"/>
  <c r="N53" i="11"/>
  <c r="N54" i="11"/>
  <c r="N55" i="11"/>
  <c r="N56" i="11"/>
  <c r="N57" i="11"/>
  <c r="N58" i="11"/>
  <c r="N59" i="11"/>
  <c r="N60" i="11"/>
  <c r="N61" i="11"/>
  <c r="N62" i="11"/>
  <c r="N63" i="11"/>
  <c r="N64" i="11"/>
  <c r="N65" i="11"/>
  <c r="N66" i="11"/>
  <c r="N67" i="11"/>
  <c r="N68" i="11"/>
  <c r="N69" i="11"/>
  <c r="N70" i="11"/>
  <c r="N71" i="11"/>
  <c r="N72" i="11"/>
  <c r="N73" i="11"/>
  <c r="N74" i="11"/>
  <c r="N75" i="11"/>
  <c r="N76" i="11"/>
  <c r="N77" i="11"/>
  <c r="N78" i="11"/>
  <c r="N79" i="11"/>
  <c r="N80" i="11"/>
  <c r="N81" i="11"/>
  <c r="N82" i="11"/>
  <c r="N83" i="11"/>
  <c r="N84" i="11"/>
  <c r="N85" i="11"/>
  <c r="N86" i="11"/>
  <c r="N87" i="11"/>
  <c r="N88" i="11"/>
  <c r="N89" i="11"/>
  <c r="N90" i="11"/>
  <c r="N91" i="11"/>
  <c r="N92" i="11"/>
  <c r="N93" i="11"/>
  <c r="N94" i="11"/>
  <c r="N95" i="11"/>
  <c r="N96" i="11"/>
  <c r="N97" i="11"/>
  <c r="N98" i="11"/>
  <c r="N99" i="11"/>
  <c r="N100" i="11"/>
  <c r="N101" i="11"/>
  <c r="N102" i="11"/>
  <c r="N103" i="11"/>
  <c r="N2" i="1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66" i="8" s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66" i="8" s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66" i="8" s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66" i="8" s="1"/>
  <c r="J2" i="1"/>
  <c r="H99" i="10"/>
  <c r="I99" i="10"/>
  <c r="J99" i="10"/>
  <c r="K99" i="10"/>
  <c r="L99" i="10"/>
  <c r="M99" i="10"/>
  <c r="H100" i="10"/>
  <c r="I100" i="10"/>
  <c r="J100" i="10"/>
  <c r="K100" i="10"/>
  <c r="L100" i="10"/>
  <c r="M100" i="10"/>
  <c r="H101" i="10"/>
  <c r="I101" i="10"/>
  <c r="J101" i="10"/>
  <c r="K101" i="10"/>
  <c r="L101" i="10"/>
  <c r="M101" i="10"/>
  <c r="H102" i="10"/>
  <c r="I102" i="10"/>
  <c r="J102" i="10"/>
  <c r="K102" i="10"/>
  <c r="L102" i="10"/>
  <c r="M102" i="10"/>
  <c r="H103" i="10"/>
  <c r="I103" i="10"/>
  <c r="J103" i="10"/>
  <c r="K103" i="10"/>
  <c r="L103" i="10"/>
  <c r="M103" i="10"/>
  <c r="H104" i="10"/>
  <c r="I104" i="10"/>
  <c r="J104" i="10"/>
  <c r="K104" i="10"/>
  <c r="L104" i="10"/>
  <c r="M104" i="10"/>
  <c r="H105" i="10"/>
  <c r="I105" i="10"/>
  <c r="J105" i="10"/>
  <c r="K105" i="10"/>
  <c r="L105" i="10"/>
  <c r="M105" i="10"/>
  <c r="H106" i="10"/>
  <c r="I106" i="10"/>
  <c r="J106" i="10"/>
  <c r="K106" i="10"/>
  <c r="L106" i="10"/>
  <c r="M106" i="10"/>
  <c r="H107" i="10"/>
  <c r="I107" i="10"/>
  <c r="J107" i="10"/>
  <c r="K107" i="10"/>
  <c r="L107" i="10"/>
  <c r="M107" i="10"/>
  <c r="H108" i="10"/>
  <c r="I108" i="10"/>
  <c r="J108" i="10"/>
  <c r="K108" i="10"/>
  <c r="L108" i="10"/>
  <c r="M108" i="10"/>
  <c r="H109" i="10"/>
  <c r="I109" i="10"/>
  <c r="J109" i="10"/>
  <c r="K109" i="10"/>
  <c r="L109" i="10"/>
  <c r="M109" i="10"/>
  <c r="H110" i="10"/>
  <c r="I110" i="10"/>
  <c r="I111" i="10" s="1"/>
  <c r="J110" i="10"/>
  <c r="K110" i="10"/>
  <c r="L110" i="10"/>
  <c r="M110" i="10"/>
  <c r="M113" i="10" s="1"/>
  <c r="H111" i="10"/>
  <c r="J111" i="10"/>
  <c r="K111" i="10"/>
  <c r="L111" i="10"/>
  <c r="H112" i="10"/>
  <c r="I112" i="10"/>
  <c r="J112" i="10"/>
  <c r="K112" i="10"/>
  <c r="L112" i="10"/>
  <c r="H113" i="10"/>
  <c r="J113" i="10"/>
  <c r="K113" i="10"/>
  <c r="L113" i="10"/>
  <c r="H114" i="10"/>
  <c r="I114" i="10"/>
  <c r="J114" i="10"/>
  <c r="K114" i="10"/>
  <c r="L114" i="10"/>
  <c r="M114" i="10"/>
  <c r="H115" i="10"/>
  <c r="I115" i="10"/>
  <c r="J115" i="10"/>
  <c r="K115" i="10"/>
  <c r="L115" i="10"/>
  <c r="H116" i="10"/>
  <c r="I116" i="10"/>
  <c r="J116" i="10"/>
  <c r="K116" i="10"/>
  <c r="L116" i="10"/>
  <c r="H117" i="10"/>
  <c r="I117" i="10"/>
  <c r="J117" i="10"/>
  <c r="K117" i="10"/>
  <c r="L117" i="10"/>
  <c r="H118" i="10"/>
  <c r="I118" i="10"/>
  <c r="J118" i="10"/>
  <c r="K118" i="10"/>
  <c r="L118" i="10"/>
  <c r="M118" i="10"/>
  <c r="H119" i="10"/>
  <c r="I119" i="10"/>
  <c r="J119" i="10"/>
  <c r="K119" i="10"/>
  <c r="L119" i="10"/>
  <c r="H120" i="10"/>
  <c r="I120" i="10"/>
  <c r="J120" i="10"/>
  <c r="K120" i="10"/>
  <c r="L120" i="10"/>
  <c r="H121" i="10"/>
  <c r="I121" i="10"/>
  <c r="J121" i="10"/>
  <c r="K121" i="10"/>
  <c r="L121" i="10"/>
  <c r="H122" i="10"/>
  <c r="H123" i="10" s="1"/>
  <c r="I122" i="10"/>
  <c r="I123" i="10" s="1"/>
  <c r="J122" i="10"/>
  <c r="K122" i="10"/>
  <c r="L122" i="10"/>
  <c r="M122" i="10"/>
  <c r="M125" i="10" s="1"/>
  <c r="J123" i="10"/>
  <c r="K123" i="10"/>
  <c r="L123" i="10"/>
  <c r="I124" i="10"/>
  <c r="J124" i="10"/>
  <c r="K124" i="10"/>
  <c r="L124" i="10"/>
  <c r="H125" i="10"/>
  <c r="J125" i="10"/>
  <c r="K125" i="10"/>
  <c r="L125" i="10"/>
  <c r="H126" i="10"/>
  <c r="I126" i="10"/>
  <c r="J126" i="10"/>
  <c r="K126" i="10"/>
  <c r="L126" i="10"/>
  <c r="M126" i="10"/>
  <c r="H127" i="10"/>
  <c r="J127" i="10"/>
  <c r="K127" i="10"/>
  <c r="L127" i="10"/>
  <c r="H128" i="10"/>
  <c r="I128" i="10"/>
  <c r="J128" i="10"/>
  <c r="K128" i="10"/>
  <c r="L128" i="10"/>
  <c r="H129" i="10"/>
  <c r="I129" i="10"/>
  <c r="J129" i="10"/>
  <c r="K129" i="10"/>
  <c r="L129" i="10"/>
  <c r="H130" i="10"/>
  <c r="I130" i="10"/>
  <c r="J130" i="10"/>
  <c r="K130" i="10"/>
  <c r="L130" i="10"/>
  <c r="M130" i="10"/>
  <c r="H131" i="10"/>
  <c r="I131" i="10"/>
  <c r="J131" i="10"/>
  <c r="K131" i="10"/>
  <c r="L131" i="10"/>
  <c r="H132" i="10"/>
  <c r="I132" i="10"/>
  <c r="J132" i="10"/>
  <c r="K132" i="10"/>
  <c r="L132" i="10"/>
  <c r="H133" i="10"/>
  <c r="I133" i="10"/>
  <c r="J133" i="10"/>
  <c r="K133" i="10"/>
  <c r="L133" i="10"/>
  <c r="H134" i="10"/>
  <c r="H136" i="10" s="1"/>
  <c r="I134" i="10"/>
  <c r="I135" i="10" s="1"/>
  <c r="J134" i="10"/>
  <c r="K134" i="10"/>
  <c r="L134" i="10"/>
  <c r="M134" i="10"/>
  <c r="M142" i="10" s="1"/>
  <c r="H135" i="10"/>
  <c r="J135" i="10"/>
  <c r="K135" i="10"/>
  <c r="L135" i="10"/>
  <c r="I136" i="10"/>
  <c r="J136" i="10"/>
  <c r="K136" i="10"/>
  <c r="L136" i="10"/>
  <c r="H137" i="10"/>
  <c r="J137" i="10"/>
  <c r="K137" i="10"/>
  <c r="L137" i="10"/>
  <c r="H138" i="10"/>
  <c r="I138" i="10"/>
  <c r="J138" i="10"/>
  <c r="K138" i="10"/>
  <c r="L138" i="10"/>
  <c r="H139" i="10"/>
  <c r="J139" i="10"/>
  <c r="K139" i="10"/>
  <c r="L139" i="10"/>
  <c r="H140" i="10"/>
  <c r="I140" i="10"/>
  <c r="J140" i="10"/>
  <c r="K140" i="10"/>
  <c r="L140" i="10"/>
  <c r="H141" i="10"/>
  <c r="J141" i="10"/>
  <c r="K141" i="10"/>
  <c r="L141" i="10"/>
  <c r="H142" i="10"/>
  <c r="I142" i="10"/>
  <c r="J142" i="10"/>
  <c r="K142" i="10"/>
  <c r="L142" i="10"/>
  <c r="H143" i="10"/>
  <c r="J143" i="10"/>
  <c r="K143" i="10"/>
  <c r="L143" i="10"/>
  <c r="H144" i="10"/>
  <c r="I144" i="10"/>
  <c r="J144" i="10"/>
  <c r="K144" i="10"/>
  <c r="L144" i="10"/>
  <c r="H145" i="10"/>
  <c r="I145" i="10"/>
  <c r="J145" i="10"/>
  <c r="K145" i="10"/>
  <c r="L145" i="10"/>
  <c r="H146" i="10"/>
  <c r="I146" i="10"/>
  <c r="I147" i="10" s="1"/>
  <c r="J146" i="10"/>
  <c r="K146" i="10"/>
  <c r="K148" i="10" s="1"/>
  <c r="L146" i="10"/>
  <c r="M146" i="10"/>
  <c r="M149" i="10" s="1"/>
  <c r="H147" i="10"/>
  <c r="J147" i="10"/>
  <c r="K147" i="10"/>
  <c r="L147" i="10"/>
  <c r="H148" i="10"/>
  <c r="I148" i="10"/>
  <c r="J148" i="10"/>
  <c r="L148" i="10"/>
  <c r="H149" i="10"/>
  <c r="J149" i="10"/>
  <c r="K149" i="10"/>
  <c r="L149" i="10"/>
  <c r="H150" i="10"/>
  <c r="I150" i="10"/>
  <c r="J150" i="10"/>
  <c r="K150" i="10"/>
  <c r="L150" i="10"/>
  <c r="H151" i="10"/>
  <c r="J151" i="10"/>
  <c r="K151" i="10"/>
  <c r="L151" i="10"/>
  <c r="H152" i="10"/>
  <c r="I152" i="10"/>
  <c r="J152" i="10"/>
  <c r="K152" i="10"/>
  <c r="L152" i="10"/>
  <c r="H153" i="10"/>
  <c r="J153" i="10"/>
  <c r="K153" i="10"/>
  <c r="L153" i="10"/>
  <c r="H154" i="10"/>
  <c r="I154" i="10"/>
  <c r="J154" i="10"/>
  <c r="K154" i="10"/>
  <c r="L154" i="10"/>
  <c r="H155" i="10"/>
  <c r="J155" i="10"/>
  <c r="K155" i="10"/>
  <c r="L155" i="10"/>
  <c r="H156" i="10"/>
  <c r="I156" i="10"/>
  <c r="J156" i="10"/>
  <c r="K156" i="10"/>
  <c r="L156" i="10"/>
  <c r="H157" i="10"/>
  <c r="J157" i="10"/>
  <c r="K157" i="10"/>
  <c r="L157" i="10"/>
  <c r="H158" i="10"/>
  <c r="H160" i="10" s="1"/>
  <c r="I158" i="10"/>
  <c r="I159" i="10" s="1"/>
  <c r="J158" i="10"/>
  <c r="K158" i="10"/>
  <c r="K160" i="10" s="1"/>
  <c r="L158" i="10"/>
  <c r="M158" i="10"/>
  <c r="M161" i="10" s="1"/>
  <c r="H159" i="10"/>
  <c r="J159" i="10"/>
  <c r="K159" i="10"/>
  <c r="L159" i="10"/>
  <c r="I160" i="10"/>
  <c r="J160" i="10"/>
  <c r="L160" i="10"/>
  <c r="H161" i="10"/>
  <c r="J161" i="10"/>
  <c r="K161" i="10"/>
  <c r="L161" i="10"/>
  <c r="H162" i="10"/>
  <c r="I162" i="10"/>
  <c r="J162" i="10"/>
  <c r="K162" i="10"/>
  <c r="L162" i="10"/>
  <c r="H163" i="10"/>
  <c r="J163" i="10"/>
  <c r="K163" i="10"/>
  <c r="L163" i="10"/>
  <c r="H164" i="10"/>
  <c r="I164" i="10"/>
  <c r="J164" i="10"/>
  <c r="K164" i="10"/>
  <c r="L164" i="10"/>
  <c r="H165" i="10"/>
  <c r="J165" i="10"/>
  <c r="K165" i="10"/>
  <c r="L165" i="10"/>
  <c r="H166" i="10"/>
  <c r="I166" i="10"/>
  <c r="J166" i="10"/>
  <c r="K166" i="10"/>
  <c r="L166" i="10"/>
  <c r="M166" i="10"/>
  <c r="H167" i="10"/>
  <c r="J167" i="10"/>
  <c r="K167" i="10"/>
  <c r="L167" i="10"/>
  <c r="H168" i="10"/>
  <c r="I168" i="10"/>
  <c r="J168" i="10"/>
  <c r="K168" i="10"/>
  <c r="L168" i="10"/>
  <c r="H169" i="10"/>
  <c r="J169" i="10"/>
  <c r="K169" i="10"/>
  <c r="L169" i="10"/>
  <c r="H170" i="10"/>
  <c r="I170" i="10"/>
  <c r="I171" i="10" s="1"/>
  <c r="J170" i="10"/>
  <c r="K170" i="10"/>
  <c r="K172" i="10" s="1"/>
  <c r="L170" i="10"/>
  <c r="L171" i="10" s="1"/>
  <c r="M170" i="10"/>
  <c r="M173" i="10" s="1"/>
  <c r="H171" i="10"/>
  <c r="J171" i="10"/>
  <c r="K171" i="10"/>
  <c r="H172" i="10"/>
  <c r="I172" i="10"/>
  <c r="J172" i="10"/>
  <c r="L172" i="10"/>
  <c r="H173" i="10"/>
  <c r="J173" i="10"/>
  <c r="K173" i="10"/>
  <c r="L173" i="10"/>
  <c r="H174" i="10"/>
  <c r="I174" i="10"/>
  <c r="J174" i="10"/>
  <c r="K174" i="10"/>
  <c r="L174" i="10"/>
  <c r="M174" i="10"/>
  <c r="H175" i="10"/>
  <c r="J175" i="10"/>
  <c r="K175" i="10"/>
  <c r="L175" i="10"/>
  <c r="H176" i="10"/>
  <c r="I176" i="10"/>
  <c r="J176" i="10"/>
  <c r="K176" i="10"/>
  <c r="L176" i="10"/>
  <c r="H177" i="10"/>
  <c r="J177" i="10"/>
  <c r="K177" i="10"/>
  <c r="L177" i="10"/>
  <c r="H178" i="10"/>
  <c r="I178" i="10"/>
  <c r="J178" i="10"/>
  <c r="K178" i="10"/>
  <c r="L178" i="10"/>
  <c r="M178" i="10"/>
  <c r="H179" i="10"/>
  <c r="J179" i="10"/>
  <c r="K179" i="10"/>
  <c r="L179" i="10"/>
  <c r="H180" i="10"/>
  <c r="I180" i="10"/>
  <c r="J180" i="10"/>
  <c r="K180" i="10"/>
  <c r="L180" i="10"/>
  <c r="H181" i="10"/>
  <c r="J181" i="10"/>
  <c r="K181" i="10"/>
  <c r="L181" i="10"/>
  <c r="H182" i="10"/>
  <c r="I182" i="10"/>
  <c r="I183" i="10" s="1"/>
  <c r="J182" i="10"/>
  <c r="J183" i="10" s="1"/>
  <c r="K182" i="10"/>
  <c r="K184" i="10" s="1"/>
  <c r="L182" i="10"/>
  <c r="M182" i="10"/>
  <c r="M185" i="10" s="1"/>
  <c r="H183" i="10"/>
  <c r="K183" i="10"/>
  <c r="L183" i="10"/>
  <c r="H184" i="10"/>
  <c r="I184" i="10"/>
  <c r="J184" i="10"/>
  <c r="L184" i="10"/>
  <c r="H185" i="10"/>
  <c r="J185" i="10"/>
  <c r="K185" i="10"/>
  <c r="L185" i="10"/>
  <c r="H186" i="10"/>
  <c r="I186" i="10"/>
  <c r="J186" i="10"/>
  <c r="K186" i="10"/>
  <c r="L186" i="10"/>
  <c r="M186" i="10"/>
  <c r="H187" i="10"/>
  <c r="J187" i="10"/>
  <c r="K187" i="10"/>
  <c r="L187" i="10"/>
  <c r="H188" i="10"/>
  <c r="I188" i="10"/>
  <c r="J188" i="10"/>
  <c r="K188" i="10"/>
  <c r="L188" i="10"/>
  <c r="H189" i="10"/>
  <c r="J189" i="10"/>
  <c r="K189" i="10"/>
  <c r="L189" i="10"/>
  <c r="H190" i="10"/>
  <c r="I190" i="10"/>
  <c r="J190" i="10"/>
  <c r="K190" i="10"/>
  <c r="L190" i="10"/>
  <c r="M190" i="10"/>
  <c r="H191" i="10"/>
  <c r="J191" i="10"/>
  <c r="K191" i="10"/>
  <c r="L191" i="10"/>
  <c r="H192" i="10"/>
  <c r="I192" i="10"/>
  <c r="J192" i="10"/>
  <c r="K192" i="10"/>
  <c r="L192" i="10"/>
  <c r="H193" i="10"/>
  <c r="J193" i="10"/>
  <c r="K193" i="10"/>
  <c r="L193" i="10"/>
  <c r="H194" i="10"/>
  <c r="I194" i="10"/>
  <c r="I195" i="10" s="1"/>
  <c r="J194" i="10"/>
  <c r="J195" i="10" s="1"/>
  <c r="K194" i="10"/>
  <c r="K196" i="10" s="1"/>
  <c r="L194" i="10"/>
  <c r="M194" i="10"/>
  <c r="M197" i="10" s="1"/>
  <c r="H195" i="10"/>
  <c r="K195" i="10"/>
  <c r="L195" i="10"/>
  <c r="H196" i="10"/>
  <c r="I196" i="10"/>
  <c r="J196" i="10"/>
  <c r="L196" i="10"/>
  <c r="H197" i="10"/>
  <c r="J197" i="10"/>
  <c r="K197" i="10"/>
  <c r="L197" i="10"/>
  <c r="H198" i="10"/>
  <c r="I198" i="10"/>
  <c r="J198" i="10"/>
  <c r="K198" i="10"/>
  <c r="L198" i="10"/>
  <c r="H199" i="10"/>
  <c r="J199" i="10"/>
  <c r="K199" i="10"/>
  <c r="L199" i="10"/>
  <c r="H200" i="10"/>
  <c r="I200" i="10"/>
  <c r="J200" i="10"/>
  <c r="K200" i="10"/>
  <c r="L200" i="10"/>
  <c r="H201" i="10"/>
  <c r="J201" i="10"/>
  <c r="K201" i="10"/>
  <c r="L201" i="10"/>
  <c r="H202" i="10"/>
  <c r="I202" i="10"/>
  <c r="J202" i="10"/>
  <c r="K202" i="10"/>
  <c r="L202" i="10"/>
  <c r="H203" i="10"/>
  <c r="J203" i="10"/>
  <c r="K203" i="10"/>
  <c r="L203" i="10"/>
  <c r="H204" i="10"/>
  <c r="I204" i="10"/>
  <c r="J204" i="10"/>
  <c r="K204" i="10"/>
  <c r="L204" i="10"/>
  <c r="H205" i="10"/>
  <c r="J205" i="10"/>
  <c r="K205" i="10"/>
  <c r="L205" i="10"/>
  <c r="H206" i="10"/>
  <c r="I206" i="10"/>
  <c r="I207" i="10" s="1"/>
  <c r="J206" i="10"/>
  <c r="J207" i="10" s="1"/>
  <c r="K206" i="10"/>
  <c r="K208" i="10" s="1"/>
  <c r="L206" i="10"/>
  <c r="L208" i="10" s="1"/>
  <c r="M206" i="10"/>
  <c r="M209" i="10" s="1"/>
  <c r="H207" i="10"/>
  <c r="K207" i="10"/>
  <c r="L207" i="10"/>
  <c r="H208" i="10"/>
  <c r="I208" i="10"/>
  <c r="J208" i="10"/>
  <c r="H209" i="10"/>
  <c r="K209" i="10"/>
  <c r="L209" i="10"/>
  <c r="M98" i="10"/>
  <c r="L98" i="10"/>
  <c r="K98" i="10"/>
  <c r="J98" i="10"/>
  <c r="I98" i="10"/>
  <c r="H98" i="10"/>
  <c r="M97" i="10"/>
  <c r="L97" i="10"/>
  <c r="K97" i="10"/>
  <c r="J97" i="10"/>
  <c r="I97" i="10"/>
  <c r="H97" i="10"/>
  <c r="M96" i="10"/>
  <c r="L96" i="10"/>
  <c r="K96" i="10"/>
  <c r="J96" i="10"/>
  <c r="I96" i="10"/>
  <c r="H96" i="10"/>
  <c r="M95" i="10"/>
  <c r="L95" i="10"/>
  <c r="K95" i="10"/>
  <c r="J95" i="10"/>
  <c r="I95" i="10"/>
  <c r="H95" i="10"/>
  <c r="M94" i="10"/>
  <c r="L94" i="10"/>
  <c r="K94" i="10"/>
  <c r="J94" i="10"/>
  <c r="I94" i="10"/>
  <c r="H94" i="10"/>
  <c r="M93" i="10"/>
  <c r="L93" i="10"/>
  <c r="K93" i="10"/>
  <c r="J93" i="10"/>
  <c r="I93" i="10"/>
  <c r="H93" i="10"/>
  <c r="M92" i="10"/>
  <c r="L92" i="10"/>
  <c r="K92" i="10"/>
  <c r="J92" i="10"/>
  <c r="I92" i="10"/>
  <c r="H92" i="10"/>
  <c r="M91" i="10"/>
  <c r="L91" i="10"/>
  <c r="K91" i="10"/>
  <c r="J91" i="10"/>
  <c r="I91" i="10"/>
  <c r="H91" i="10"/>
  <c r="M90" i="10"/>
  <c r="L90" i="10"/>
  <c r="K90" i="10"/>
  <c r="J90" i="10"/>
  <c r="I90" i="10"/>
  <c r="H90" i="10"/>
  <c r="M89" i="10"/>
  <c r="L89" i="10"/>
  <c r="K89" i="10"/>
  <c r="J89" i="10"/>
  <c r="I89" i="10"/>
  <c r="H89" i="10"/>
  <c r="M88" i="10"/>
  <c r="L88" i="10"/>
  <c r="K88" i="10"/>
  <c r="J88" i="10"/>
  <c r="I88" i="10"/>
  <c r="H88" i="10"/>
  <c r="M87" i="10"/>
  <c r="L87" i="10"/>
  <c r="K87" i="10"/>
  <c r="J87" i="10"/>
  <c r="I87" i="10"/>
  <c r="H87" i="10"/>
  <c r="M86" i="10"/>
  <c r="L86" i="10"/>
  <c r="K86" i="10"/>
  <c r="J86" i="10"/>
  <c r="I86" i="10"/>
  <c r="H86" i="10"/>
  <c r="M85" i="10"/>
  <c r="L85" i="10"/>
  <c r="K85" i="10"/>
  <c r="J85" i="10"/>
  <c r="I85" i="10"/>
  <c r="H85" i="10"/>
  <c r="M84" i="10"/>
  <c r="L84" i="10"/>
  <c r="K84" i="10"/>
  <c r="J84" i="10"/>
  <c r="I84" i="10"/>
  <c r="H84" i="10"/>
  <c r="M83" i="10"/>
  <c r="L83" i="10"/>
  <c r="K83" i="10"/>
  <c r="J83" i="10"/>
  <c r="I83" i="10"/>
  <c r="H83" i="10"/>
  <c r="M82" i="10"/>
  <c r="L82" i="10"/>
  <c r="K82" i="10"/>
  <c r="J82" i="10"/>
  <c r="I82" i="10"/>
  <c r="H82" i="10"/>
  <c r="M81" i="10"/>
  <c r="L81" i="10"/>
  <c r="K81" i="10"/>
  <c r="J81" i="10"/>
  <c r="I81" i="10"/>
  <c r="H81" i="10"/>
  <c r="M80" i="10"/>
  <c r="L80" i="10"/>
  <c r="K80" i="10"/>
  <c r="J80" i="10"/>
  <c r="I80" i="10"/>
  <c r="H80" i="10"/>
  <c r="M79" i="10"/>
  <c r="L79" i="10"/>
  <c r="K79" i="10"/>
  <c r="J79" i="10"/>
  <c r="I79" i="10"/>
  <c r="H79" i="10"/>
  <c r="M78" i="10"/>
  <c r="L78" i="10"/>
  <c r="K78" i="10"/>
  <c r="J78" i="10"/>
  <c r="I78" i="10"/>
  <c r="H78" i="10"/>
  <c r="M77" i="10"/>
  <c r="L77" i="10"/>
  <c r="K77" i="10"/>
  <c r="J77" i="10"/>
  <c r="I77" i="10"/>
  <c r="H77" i="10"/>
  <c r="M76" i="10"/>
  <c r="L76" i="10"/>
  <c r="K76" i="10"/>
  <c r="J76" i="10"/>
  <c r="I76" i="10"/>
  <c r="H76" i="10"/>
  <c r="M75" i="10"/>
  <c r="L75" i="10"/>
  <c r="K75" i="10"/>
  <c r="J75" i="10"/>
  <c r="I75" i="10"/>
  <c r="H75" i="10"/>
  <c r="M74" i="10"/>
  <c r="L74" i="10"/>
  <c r="K74" i="10"/>
  <c r="J74" i="10"/>
  <c r="I74" i="10"/>
  <c r="H74" i="10"/>
  <c r="M73" i="10"/>
  <c r="L73" i="10"/>
  <c r="K73" i="10"/>
  <c r="J73" i="10"/>
  <c r="I73" i="10"/>
  <c r="H73" i="10"/>
  <c r="M72" i="10"/>
  <c r="L72" i="10"/>
  <c r="K72" i="10"/>
  <c r="J72" i="10"/>
  <c r="I72" i="10"/>
  <c r="H72" i="10"/>
  <c r="M71" i="10"/>
  <c r="L71" i="10"/>
  <c r="K71" i="10"/>
  <c r="J71" i="10"/>
  <c r="I71" i="10"/>
  <c r="H71" i="10"/>
  <c r="M70" i="10"/>
  <c r="L70" i="10"/>
  <c r="K70" i="10"/>
  <c r="J70" i="10"/>
  <c r="I70" i="10"/>
  <c r="H70" i="10"/>
  <c r="M69" i="10"/>
  <c r="L69" i="10"/>
  <c r="K69" i="10"/>
  <c r="J69" i="10"/>
  <c r="I69" i="10"/>
  <c r="H69" i="10"/>
  <c r="M68" i="10"/>
  <c r="L68" i="10"/>
  <c r="K68" i="10"/>
  <c r="J68" i="10"/>
  <c r="I68" i="10"/>
  <c r="H68" i="10"/>
  <c r="M67" i="10"/>
  <c r="L67" i="10"/>
  <c r="K67" i="10"/>
  <c r="J67" i="10"/>
  <c r="I67" i="10"/>
  <c r="H67" i="10"/>
  <c r="M66" i="10"/>
  <c r="L66" i="10"/>
  <c r="K66" i="10"/>
  <c r="J66" i="10"/>
  <c r="I66" i="10"/>
  <c r="H66" i="10"/>
  <c r="M65" i="10"/>
  <c r="L65" i="10"/>
  <c r="K65" i="10"/>
  <c r="J65" i="10"/>
  <c r="I65" i="10"/>
  <c r="H65" i="10"/>
  <c r="M64" i="10"/>
  <c r="L64" i="10"/>
  <c r="K64" i="10"/>
  <c r="J64" i="10"/>
  <c r="I64" i="10"/>
  <c r="H64" i="10"/>
  <c r="M63" i="10"/>
  <c r="L63" i="10"/>
  <c r="K63" i="10"/>
  <c r="J63" i="10"/>
  <c r="I63" i="10"/>
  <c r="H63" i="10"/>
  <c r="M62" i="10"/>
  <c r="L62" i="10"/>
  <c r="K62" i="10"/>
  <c r="J62" i="10"/>
  <c r="I62" i="10"/>
  <c r="H62" i="10"/>
  <c r="M61" i="10"/>
  <c r="L61" i="10"/>
  <c r="K61" i="10"/>
  <c r="J61" i="10"/>
  <c r="I61" i="10"/>
  <c r="H61" i="10"/>
  <c r="M60" i="10"/>
  <c r="L60" i="10"/>
  <c r="K60" i="10"/>
  <c r="J60" i="10"/>
  <c r="I60" i="10"/>
  <c r="H60" i="10"/>
  <c r="M59" i="10"/>
  <c r="L59" i="10"/>
  <c r="K59" i="10"/>
  <c r="J59" i="10"/>
  <c r="I59" i="10"/>
  <c r="H59" i="10"/>
  <c r="M58" i="10"/>
  <c r="L58" i="10"/>
  <c r="K58" i="10"/>
  <c r="J58" i="10"/>
  <c r="I58" i="10"/>
  <c r="H58" i="10"/>
  <c r="M57" i="10"/>
  <c r="L57" i="10"/>
  <c r="K57" i="10"/>
  <c r="J57" i="10"/>
  <c r="I57" i="10"/>
  <c r="H57" i="10"/>
  <c r="M56" i="10"/>
  <c r="L56" i="10"/>
  <c r="K56" i="10"/>
  <c r="J56" i="10"/>
  <c r="I56" i="10"/>
  <c r="H56" i="10"/>
  <c r="M55" i="10"/>
  <c r="L55" i="10"/>
  <c r="K55" i="10"/>
  <c r="J55" i="10"/>
  <c r="I55" i="10"/>
  <c r="H55" i="10"/>
  <c r="M54" i="10"/>
  <c r="L54" i="10"/>
  <c r="K54" i="10"/>
  <c r="J54" i="10"/>
  <c r="I54" i="10"/>
  <c r="H54" i="10"/>
  <c r="M53" i="10"/>
  <c r="L53" i="10"/>
  <c r="K53" i="10"/>
  <c r="J53" i="10"/>
  <c r="I53" i="10"/>
  <c r="H53" i="10"/>
  <c r="M52" i="10"/>
  <c r="L52" i="10"/>
  <c r="K52" i="10"/>
  <c r="J52" i="10"/>
  <c r="I52" i="10"/>
  <c r="H52" i="10"/>
  <c r="M51" i="10"/>
  <c r="L51" i="10"/>
  <c r="K51" i="10"/>
  <c r="J51" i="10"/>
  <c r="I51" i="10"/>
  <c r="H51" i="10"/>
  <c r="M50" i="10"/>
  <c r="L50" i="10"/>
  <c r="K50" i="10"/>
  <c r="J50" i="10"/>
  <c r="I50" i="10"/>
  <c r="H50" i="10"/>
  <c r="M49" i="10"/>
  <c r="L49" i="10"/>
  <c r="K49" i="10"/>
  <c r="J49" i="10"/>
  <c r="I49" i="10"/>
  <c r="H49" i="10"/>
  <c r="M48" i="10"/>
  <c r="L48" i="10"/>
  <c r="K48" i="10"/>
  <c r="J48" i="10"/>
  <c r="I48" i="10"/>
  <c r="H48" i="10"/>
  <c r="M47" i="10"/>
  <c r="L47" i="10"/>
  <c r="K47" i="10"/>
  <c r="J47" i="10"/>
  <c r="I47" i="10"/>
  <c r="H47" i="10"/>
  <c r="M46" i="10"/>
  <c r="L46" i="10"/>
  <c r="K46" i="10"/>
  <c r="J46" i="10"/>
  <c r="I46" i="10"/>
  <c r="H46" i="10"/>
  <c r="M45" i="10"/>
  <c r="L45" i="10"/>
  <c r="K45" i="10"/>
  <c r="J45" i="10"/>
  <c r="I45" i="10"/>
  <c r="H45" i="10"/>
  <c r="M44" i="10"/>
  <c r="L44" i="10"/>
  <c r="K44" i="10"/>
  <c r="J44" i="10"/>
  <c r="I44" i="10"/>
  <c r="H44" i="10"/>
  <c r="M43" i="10"/>
  <c r="L43" i="10"/>
  <c r="K43" i="10"/>
  <c r="J43" i="10"/>
  <c r="I43" i="10"/>
  <c r="H43" i="10"/>
  <c r="M42" i="10"/>
  <c r="L42" i="10"/>
  <c r="K42" i="10"/>
  <c r="J42" i="10"/>
  <c r="I42" i="10"/>
  <c r="H42" i="10"/>
  <c r="M41" i="10"/>
  <c r="L41" i="10"/>
  <c r="K41" i="10"/>
  <c r="J41" i="10"/>
  <c r="I41" i="10"/>
  <c r="H41" i="10"/>
  <c r="M40" i="10"/>
  <c r="L40" i="10"/>
  <c r="K40" i="10"/>
  <c r="J40" i="10"/>
  <c r="I40" i="10"/>
  <c r="H40" i="10"/>
  <c r="M39" i="10"/>
  <c r="L39" i="10"/>
  <c r="K39" i="10"/>
  <c r="J39" i="10"/>
  <c r="I39" i="10"/>
  <c r="H39" i="10"/>
  <c r="M38" i="10"/>
  <c r="L38" i="10"/>
  <c r="K38" i="10"/>
  <c r="J38" i="10"/>
  <c r="I38" i="10"/>
  <c r="H38" i="10"/>
  <c r="M37" i="10"/>
  <c r="L37" i="10"/>
  <c r="K37" i="10"/>
  <c r="J37" i="10"/>
  <c r="I37" i="10"/>
  <c r="H37" i="10"/>
  <c r="M36" i="10"/>
  <c r="L36" i="10"/>
  <c r="K36" i="10"/>
  <c r="J36" i="10"/>
  <c r="I36" i="10"/>
  <c r="H36" i="10"/>
  <c r="M35" i="10"/>
  <c r="L35" i="10"/>
  <c r="K35" i="10"/>
  <c r="J35" i="10"/>
  <c r="I35" i="10"/>
  <c r="H35" i="10"/>
  <c r="M34" i="10"/>
  <c r="L34" i="10"/>
  <c r="K34" i="10"/>
  <c r="J34" i="10"/>
  <c r="I34" i="10"/>
  <c r="H34" i="10"/>
  <c r="M33" i="10"/>
  <c r="L33" i="10"/>
  <c r="K33" i="10"/>
  <c r="J33" i="10"/>
  <c r="I33" i="10"/>
  <c r="H33" i="10"/>
  <c r="M32" i="10"/>
  <c r="L32" i="10"/>
  <c r="K32" i="10"/>
  <c r="J32" i="10"/>
  <c r="I32" i="10"/>
  <c r="H32" i="10"/>
  <c r="M31" i="10"/>
  <c r="L31" i="10"/>
  <c r="K31" i="10"/>
  <c r="J31" i="10"/>
  <c r="I31" i="10"/>
  <c r="H31" i="10"/>
  <c r="M30" i="10"/>
  <c r="L30" i="10"/>
  <c r="K30" i="10"/>
  <c r="J30" i="10"/>
  <c r="I30" i="10"/>
  <c r="H30" i="10"/>
  <c r="M29" i="10"/>
  <c r="L29" i="10"/>
  <c r="K29" i="10"/>
  <c r="J29" i="10"/>
  <c r="I29" i="10"/>
  <c r="H29" i="10"/>
  <c r="M28" i="10"/>
  <c r="L28" i="10"/>
  <c r="K28" i="10"/>
  <c r="J28" i="10"/>
  <c r="I28" i="10"/>
  <c r="H28" i="10"/>
  <c r="M27" i="10"/>
  <c r="L27" i="10"/>
  <c r="K27" i="10"/>
  <c r="J27" i="10"/>
  <c r="I27" i="10"/>
  <c r="H27" i="10"/>
  <c r="I16" i="10"/>
  <c r="J16" i="10"/>
  <c r="K16" i="10"/>
  <c r="L16" i="10"/>
  <c r="M16" i="10"/>
  <c r="I17" i="10"/>
  <c r="J17" i="10"/>
  <c r="K17" i="10"/>
  <c r="L17" i="10"/>
  <c r="M17" i="10"/>
  <c r="I18" i="10"/>
  <c r="J18" i="10"/>
  <c r="K18" i="10"/>
  <c r="L18" i="10"/>
  <c r="M18" i="10"/>
  <c r="I19" i="10"/>
  <c r="J19" i="10"/>
  <c r="K19" i="10"/>
  <c r="L19" i="10"/>
  <c r="M19" i="10"/>
  <c r="I20" i="10"/>
  <c r="J20" i="10"/>
  <c r="K20" i="10"/>
  <c r="L20" i="10"/>
  <c r="M20" i="10"/>
  <c r="I21" i="10"/>
  <c r="J21" i="10"/>
  <c r="K21" i="10"/>
  <c r="L21" i="10"/>
  <c r="M21" i="10"/>
  <c r="I22" i="10"/>
  <c r="J22" i="10"/>
  <c r="K22" i="10"/>
  <c r="L22" i="10"/>
  <c r="M22" i="10"/>
  <c r="I23" i="10"/>
  <c r="J23" i="10"/>
  <c r="K23" i="10"/>
  <c r="L23" i="10"/>
  <c r="M23" i="10"/>
  <c r="I24" i="10"/>
  <c r="J24" i="10"/>
  <c r="K24" i="10"/>
  <c r="L24" i="10"/>
  <c r="M24" i="10"/>
  <c r="I25" i="10"/>
  <c r="J25" i="10"/>
  <c r="K25" i="10"/>
  <c r="L25" i="10"/>
  <c r="M25" i="10"/>
  <c r="I26" i="10"/>
  <c r="J26" i="10"/>
  <c r="K26" i="10"/>
  <c r="L26" i="10"/>
  <c r="M26" i="10"/>
  <c r="H26" i="10"/>
  <c r="H25" i="10"/>
  <c r="H24" i="10"/>
  <c r="H23" i="10"/>
  <c r="H22" i="10"/>
  <c r="H21" i="10"/>
  <c r="H20" i="10"/>
  <c r="H19" i="10"/>
  <c r="H18" i="10"/>
  <c r="H17" i="10"/>
  <c r="H16" i="10"/>
  <c r="I15" i="10"/>
  <c r="J15" i="10"/>
  <c r="K15" i="10"/>
  <c r="L15" i="10"/>
  <c r="M15" i="10"/>
  <c r="H15" i="10"/>
  <c r="L58" i="8" l="1"/>
  <c r="L50" i="8"/>
  <c r="L42" i="8"/>
  <c r="L34" i="8"/>
  <c r="L26" i="8"/>
  <c r="L18" i="8"/>
  <c r="L10" i="8"/>
  <c r="L63" i="8"/>
  <c r="L55" i="8"/>
  <c r="L47" i="8"/>
  <c r="L39" i="8"/>
  <c r="L31" i="8"/>
  <c r="L23" i="8"/>
  <c r="L15" i="8"/>
  <c r="L7" i="8"/>
  <c r="M59" i="8"/>
  <c r="M51" i="8"/>
  <c r="M43" i="8"/>
  <c r="M35" i="8"/>
  <c r="M27" i="8"/>
  <c r="L64" i="8"/>
  <c r="L56" i="8"/>
  <c r="L48" i="8"/>
  <c r="M19" i="8"/>
  <c r="L60" i="8"/>
  <c r="L36" i="8"/>
  <c r="L28" i="8"/>
  <c r="L20" i="8"/>
  <c r="L12" i="8"/>
  <c r="L4" i="8"/>
  <c r="L52" i="8"/>
  <c r="L44" i="8"/>
  <c r="L62" i="8"/>
  <c r="L54" i="8"/>
  <c r="L46" i="8"/>
  <c r="L38" i="8"/>
  <c r="L30" i="8"/>
  <c r="L22" i="8"/>
  <c r="L14" i="8"/>
  <c r="L6" i="8"/>
  <c r="L59" i="8"/>
  <c r="K59" i="13" s="1"/>
  <c r="L51" i="8"/>
  <c r="L43" i="8"/>
  <c r="L35" i="8"/>
  <c r="L27" i="8"/>
  <c r="L19" i="8"/>
  <c r="L11" i="8"/>
  <c r="L3" i="8"/>
  <c r="K3" i="13" s="1"/>
  <c r="L40" i="8"/>
  <c r="L32" i="8"/>
  <c r="L24" i="8"/>
  <c r="L16" i="8"/>
  <c r="L8" i="8"/>
  <c r="L61" i="8"/>
  <c r="L53" i="8"/>
  <c r="L45" i="8"/>
  <c r="L37" i="8"/>
  <c r="L29" i="8"/>
  <c r="L21" i="8"/>
  <c r="L13" i="8"/>
  <c r="L5" i="8"/>
  <c r="M11" i="8"/>
  <c r="L65" i="8"/>
  <c r="K65" i="13" s="1"/>
  <c r="L57" i="8"/>
  <c r="K57" i="13" s="1"/>
  <c r="L49" i="8"/>
  <c r="L41" i="8"/>
  <c r="L33" i="8"/>
  <c r="L25" i="8"/>
  <c r="L17" i="8"/>
  <c r="L9" i="8"/>
  <c r="M58" i="8"/>
  <c r="M50" i="8"/>
  <c r="L50" i="13" s="1"/>
  <c r="M42" i="8"/>
  <c r="M3" i="8"/>
  <c r="K28" i="8"/>
  <c r="K20" i="8"/>
  <c r="K12" i="8"/>
  <c r="K4" i="8"/>
  <c r="M60" i="8"/>
  <c r="M52" i="8"/>
  <c r="M44" i="8"/>
  <c r="M36" i="8"/>
  <c r="M28" i="8"/>
  <c r="M20" i="8"/>
  <c r="M12" i="8"/>
  <c r="M4" i="8"/>
  <c r="J36" i="8"/>
  <c r="M63" i="8"/>
  <c r="M55" i="8"/>
  <c r="M47" i="8"/>
  <c r="M39" i="8"/>
  <c r="M31" i="8"/>
  <c r="M23" i="8"/>
  <c r="M15" i="8"/>
  <c r="M7" i="8"/>
  <c r="J44" i="8"/>
  <c r="M65" i="8"/>
  <c r="L65" i="13" s="1"/>
  <c r="M57" i="8"/>
  <c r="M49" i="8"/>
  <c r="M41" i="8"/>
  <c r="M33" i="8"/>
  <c r="M25" i="8"/>
  <c r="M17" i="8"/>
  <c r="M9" i="8"/>
  <c r="J60" i="8"/>
  <c r="J28" i="8"/>
  <c r="M62" i="8"/>
  <c r="M54" i="8"/>
  <c r="M46" i="8"/>
  <c r="M38" i="8"/>
  <c r="M30" i="8"/>
  <c r="M22" i="8"/>
  <c r="L22" i="13" s="1"/>
  <c r="M14" i="8"/>
  <c r="M6" i="8"/>
  <c r="J52" i="8"/>
  <c r="J20" i="8"/>
  <c r="J12" i="8"/>
  <c r="J4" i="8"/>
  <c r="K64" i="8"/>
  <c r="K56" i="8"/>
  <c r="K48" i="8"/>
  <c r="K40" i="8"/>
  <c r="K32" i="8"/>
  <c r="K24" i="8"/>
  <c r="K16" i="8"/>
  <c r="K8" i="8"/>
  <c r="M64" i="8"/>
  <c r="M56" i="8"/>
  <c r="L56" i="13" s="1"/>
  <c r="M48" i="8"/>
  <c r="M40" i="8"/>
  <c r="M32" i="8"/>
  <c r="M24" i="8"/>
  <c r="M16" i="8"/>
  <c r="M8" i="8"/>
  <c r="K61" i="8"/>
  <c r="K53" i="8"/>
  <c r="K45" i="8"/>
  <c r="K37" i="8"/>
  <c r="K29" i="8"/>
  <c r="K21" i="8"/>
  <c r="K13" i="8"/>
  <c r="K5" i="8"/>
  <c r="M61" i="8"/>
  <c r="M53" i="8"/>
  <c r="M45" i="8"/>
  <c r="M37" i="8"/>
  <c r="M34" i="8"/>
  <c r="L34" i="13" s="1"/>
  <c r="M29" i="8"/>
  <c r="M26" i="8"/>
  <c r="M21" i="8"/>
  <c r="M18" i="8"/>
  <c r="M13" i="8"/>
  <c r="M10" i="8"/>
  <c r="M5" i="8"/>
  <c r="L5" i="13" s="1"/>
  <c r="J64" i="8"/>
  <c r="J24" i="8"/>
  <c r="J8" i="8"/>
  <c r="K36" i="8"/>
  <c r="J59" i="8"/>
  <c r="J48" i="8"/>
  <c r="J32" i="8"/>
  <c r="J16" i="8"/>
  <c r="J56" i="8"/>
  <c r="J40" i="8"/>
  <c r="K60" i="8"/>
  <c r="K52" i="8"/>
  <c r="K44" i="8"/>
  <c r="J13" i="8"/>
  <c r="K58" i="8"/>
  <c r="K50" i="8"/>
  <c r="K42" i="8"/>
  <c r="K34" i="8"/>
  <c r="K26" i="8"/>
  <c r="K18" i="8"/>
  <c r="K10" i="8"/>
  <c r="J51" i="8"/>
  <c r="J43" i="8"/>
  <c r="J35" i="8"/>
  <c r="J27" i="8"/>
  <c r="J19" i="8"/>
  <c r="I19" i="13" s="1"/>
  <c r="J11" i="8"/>
  <c r="I11" i="13" s="1"/>
  <c r="J3" i="8"/>
  <c r="I3" i="13" s="1"/>
  <c r="K63" i="8"/>
  <c r="J63" i="13" s="1"/>
  <c r="K55" i="8"/>
  <c r="K47" i="8"/>
  <c r="J47" i="13" s="1"/>
  <c r="K39" i="8"/>
  <c r="J39" i="13" s="1"/>
  <c r="K31" i="8"/>
  <c r="J31" i="13" s="1"/>
  <c r="K23" i="8"/>
  <c r="J23" i="13" s="1"/>
  <c r="K15" i="8"/>
  <c r="J15" i="13" s="1"/>
  <c r="K7" i="8"/>
  <c r="J7" i="13" s="1"/>
  <c r="J5" i="8"/>
  <c r="K65" i="8"/>
  <c r="J65" i="13" s="1"/>
  <c r="K57" i="8"/>
  <c r="J57" i="13" s="1"/>
  <c r="K49" i="8"/>
  <c r="J49" i="13" s="1"/>
  <c r="K41" i="8"/>
  <c r="J41" i="13" s="1"/>
  <c r="K33" i="8"/>
  <c r="J33" i="13" s="1"/>
  <c r="K25" i="8"/>
  <c r="J25" i="13" s="1"/>
  <c r="K17" i="8"/>
  <c r="J17" i="13" s="1"/>
  <c r="K9" i="8"/>
  <c r="J9" i="13" s="1"/>
  <c r="K62" i="8"/>
  <c r="K54" i="8"/>
  <c r="K46" i="8"/>
  <c r="K38" i="8"/>
  <c r="K30" i="8"/>
  <c r="K22" i="8"/>
  <c r="K14" i="8"/>
  <c r="K6" i="8"/>
  <c r="K59" i="8"/>
  <c r="K51" i="8"/>
  <c r="K43" i="8"/>
  <c r="K35" i="8"/>
  <c r="K27" i="8"/>
  <c r="K19" i="8"/>
  <c r="K11" i="8"/>
  <c r="K3" i="8"/>
  <c r="J61" i="8"/>
  <c r="J53" i="8"/>
  <c r="J45" i="8"/>
  <c r="J37" i="8"/>
  <c r="J29" i="8"/>
  <c r="J21" i="8"/>
  <c r="J58" i="8"/>
  <c r="J50" i="8"/>
  <c r="J42" i="8"/>
  <c r="J34" i="8"/>
  <c r="J26" i="8"/>
  <c r="J18" i="8"/>
  <c r="J10" i="8"/>
  <c r="J63" i="8"/>
  <c r="J55" i="8"/>
  <c r="J47" i="8"/>
  <c r="J39" i="8"/>
  <c r="J31" i="8"/>
  <c r="I31" i="13" s="1"/>
  <c r="J23" i="8"/>
  <c r="J15" i="8"/>
  <c r="J7" i="8"/>
  <c r="J65" i="8"/>
  <c r="I65" i="13" s="1"/>
  <c r="J57" i="8"/>
  <c r="I57" i="13" s="1"/>
  <c r="J49" i="8"/>
  <c r="I49" i="13" s="1"/>
  <c r="J41" i="8"/>
  <c r="I41" i="13" s="1"/>
  <c r="J33" i="8"/>
  <c r="I33" i="13" s="1"/>
  <c r="J25" i="8"/>
  <c r="I25" i="13" s="1"/>
  <c r="J17" i="8"/>
  <c r="I17" i="13" s="1"/>
  <c r="J9" i="8"/>
  <c r="I9" i="13" s="1"/>
  <c r="J62" i="8"/>
  <c r="I62" i="13" s="1"/>
  <c r="J54" i="8"/>
  <c r="J46" i="8"/>
  <c r="I46" i="13" s="1"/>
  <c r="J38" i="8"/>
  <c r="J30" i="8"/>
  <c r="I30" i="13" s="1"/>
  <c r="J22" i="8"/>
  <c r="I22" i="13" s="1"/>
  <c r="J14" i="8"/>
  <c r="I14" i="13" s="1"/>
  <c r="J6" i="8"/>
  <c r="I6" i="13" s="1"/>
  <c r="M2" i="8"/>
  <c r="L2" i="13" s="1"/>
  <c r="J2" i="8"/>
  <c r="I2" i="13" s="1"/>
  <c r="L2" i="8"/>
  <c r="K2" i="8"/>
  <c r="M154" i="10"/>
  <c r="H124" i="10"/>
  <c r="J209" i="10"/>
  <c r="I209" i="10"/>
  <c r="M207" i="10"/>
  <c r="I205" i="10"/>
  <c r="M203" i="10"/>
  <c r="I201" i="10"/>
  <c r="M199" i="10"/>
  <c r="I197" i="10"/>
  <c r="M195" i="10"/>
  <c r="I193" i="10"/>
  <c r="M191" i="10"/>
  <c r="I189" i="10"/>
  <c r="M187" i="10"/>
  <c r="I185" i="10"/>
  <c r="M183" i="10"/>
  <c r="I181" i="10"/>
  <c r="M179" i="10"/>
  <c r="I177" i="10"/>
  <c r="M175" i="10"/>
  <c r="I173" i="10"/>
  <c r="M171" i="10"/>
  <c r="I169" i="10"/>
  <c r="M167" i="10"/>
  <c r="I165" i="10"/>
  <c r="M163" i="10"/>
  <c r="I161" i="10"/>
  <c r="M159" i="10"/>
  <c r="I157" i="10"/>
  <c r="M155" i="10"/>
  <c r="I153" i="10"/>
  <c r="M151" i="10"/>
  <c r="I149" i="10"/>
  <c r="M147" i="10"/>
  <c r="M143" i="10"/>
  <c r="I141" i="10"/>
  <c r="M139" i="10"/>
  <c r="I137" i="10"/>
  <c r="M135" i="10"/>
  <c r="M131" i="10"/>
  <c r="M127" i="10"/>
  <c r="I125" i="10"/>
  <c r="M123" i="10"/>
  <c r="M119" i="10"/>
  <c r="M115" i="10"/>
  <c r="I113" i="10"/>
  <c r="M111" i="10"/>
  <c r="M198" i="10"/>
  <c r="M162" i="10"/>
  <c r="M138" i="10"/>
  <c r="M208" i="10"/>
  <c r="M204" i="10"/>
  <c r="M200" i="10"/>
  <c r="M196" i="10"/>
  <c r="M192" i="10"/>
  <c r="M188" i="10"/>
  <c r="M184" i="10"/>
  <c r="M180" i="10"/>
  <c r="M176" i="10"/>
  <c r="M172" i="10"/>
  <c r="M168" i="10"/>
  <c r="M164" i="10"/>
  <c r="M160" i="10"/>
  <c r="M156" i="10"/>
  <c r="M152" i="10"/>
  <c r="M148" i="10"/>
  <c r="M144" i="10"/>
  <c r="M140" i="10"/>
  <c r="M136" i="10"/>
  <c r="M132" i="10"/>
  <c r="M128" i="10"/>
  <c r="M124" i="10"/>
  <c r="M120" i="10"/>
  <c r="M116" i="10"/>
  <c r="M112" i="10"/>
  <c r="M202" i="10"/>
  <c r="M150" i="10"/>
  <c r="M205" i="10"/>
  <c r="I203" i="10"/>
  <c r="M201" i="10"/>
  <c r="I199" i="10"/>
  <c r="M193" i="10"/>
  <c r="I191" i="10"/>
  <c r="M189" i="10"/>
  <c r="I187" i="10"/>
  <c r="M181" i="10"/>
  <c r="I179" i="10"/>
  <c r="M177" i="10"/>
  <c r="I175" i="10"/>
  <c r="M169" i="10"/>
  <c r="I167" i="10"/>
  <c r="M165" i="10"/>
  <c r="I163" i="10"/>
  <c r="M157" i="10"/>
  <c r="I155" i="10"/>
  <c r="M153" i="10"/>
  <c r="I151" i="10"/>
  <c r="M145" i="10"/>
  <c r="I143" i="10"/>
  <c r="M141" i="10"/>
  <c r="I139" i="10"/>
  <c r="M137" i="10"/>
  <c r="M133" i="10"/>
  <c r="M129" i="10"/>
  <c r="I127" i="10"/>
  <c r="M121" i="10"/>
  <c r="M117" i="10"/>
  <c r="H3" i="8"/>
  <c r="G3" i="13" s="1"/>
  <c r="H4" i="8"/>
  <c r="G4" i="13" s="1"/>
  <c r="H5" i="8"/>
  <c r="G5" i="13" s="1"/>
  <c r="H6" i="8"/>
  <c r="G6" i="13" s="1"/>
  <c r="H7" i="8"/>
  <c r="G7" i="13" s="1"/>
  <c r="H8" i="8"/>
  <c r="G8" i="13" s="1"/>
  <c r="H9" i="8"/>
  <c r="G9" i="13" s="1"/>
  <c r="H10" i="8"/>
  <c r="G10" i="13" s="1"/>
  <c r="H11" i="8"/>
  <c r="G11" i="13" s="1"/>
  <c r="H12" i="8"/>
  <c r="G12" i="13" s="1"/>
  <c r="H13" i="8"/>
  <c r="G13" i="13" s="1"/>
  <c r="H14" i="8"/>
  <c r="G14" i="13" s="1"/>
  <c r="H15" i="8"/>
  <c r="G15" i="13" s="1"/>
  <c r="H16" i="8"/>
  <c r="G16" i="13" s="1"/>
  <c r="H17" i="8"/>
  <c r="G17" i="13" s="1"/>
  <c r="H18" i="8"/>
  <c r="G18" i="13" s="1"/>
  <c r="H19" i="8"/>
  <c r="G19" i="13" s="1"/>
  <c r="H20" i="8"/>
  <c r="G20" i="13" s="1"/>
  <c r="H21" i="8"/>
  <c r="G21" i="13" s="1"/>
  <c r="H22" i="8"/>
  <c r="G22" i="13" s="1"/>
  <c r="H23" i="8"/>
  <c r="G23" i="13" s="1"/>
  <c r="H24" i="8"/>
  <c r="G24" i="13" s="1"/>
  <c r="H25" i="8"/>
  <c r="G25" i="13" s="1"/>
  <c r="H26" i="8"/>
  <c r="G26" i="13" s="1"/>
  <c r="H27" i="8"/>
  <c r="G27" i="13" s="1"/>
  <c r="H28" i="8"/>
  <c r="G28" i="13" s="1"/>
  <c r="H29" i="8"/>
  <c r="G29" i="13" s="1"/>
  <c r="H30" i="8"/>
  <c r="G30" i="13" s="1"/>
  <c r="H31" i="8"/>
  <c r="G31" i="13" s="1"/>
  <c r="H32" i="8"/>
  <c r="G32" i="13" s="1"/>
  <c r="H33" i="8"/>
  <c r="G33" i="13" s="1"/>
  <c r="H34" i="8"/>
  <c r="G34" i="13" s="1"/>
  <c r="H35" i="8"/>
  <c r="G35" i="13" s="1"/>
  <c r="H36" i="8"/>
  <c r="G36" i="13" s="1"/>
  <c r="H37" i="8"/>
  <c r="G37" i="13" s="1"/>
  <c r="H38" i="8"/>
  <c r="G38" i="13" s="1"/>
  <c r="H39" i="8"/>
  <c r="G39" i="13" s="1"/>
  <c r="H40" i="8"/>
  <c r="G40" i="13" s="1"/>
  <c r="H41" i="8"/>
  <c r="G41" i="13" s="1"/>
  <c r="H42" i="8"/>
  <c r="G42" i="13" s="1"/>
  <c r="H43" i="8"/>
  <c r="G43" i="13" s="1"/>
  <c r="H44" i="8"/>
  <c r="G44" i="13" s="1"/>
  <c r="H45" i="8"/>
  <c r="G45" i="13" s="1"/>
  <c r="H46" i="8"/>
  <c r="G46" i="13" s="1"/>
  <c r="H47" i="8"/>
  <c r="G47" i="13" s="1"/>
  <c r="H48" i="8"/>
  <c r="G48" i="13" s="1"/>
  <c r="H49" i="8"/>
  <c r="G49" i="13" s="1"/>
  <c r="H50" i="8"/>
  <c r="G50" i="13" s="1"/>
  <c r="H51" i="8"/>
  <c r="G51" i="13" s="1"/>
  <c r="H52" i="8"/>
  <c r="G52" i="13" s="1"/>
  <c r="H53" i="8"/>
  <c r="G53" i="13" s="1"/>
  <c r="H54" i="8"/>
  <c r="G54" i="13" s="1"/>
  <c r="H55" i="8"/>
  <c r="G55" i="13" s="1"/>
  <c r="H56" i="8"/>
  <c r="G56" i="13" s="1"/>
  <c r="H57" i="8"/>
  <c r="G57" i="13" s="1"/>
  <c r="H58" i="8"/>
  <c r="G58" i="13" s="1"/>
  <c r="H59" i="8"/>
  <c r="G59" i="13" s="1"/>
  <c r="H60" i="8"/>
  <c r="G60" i="13" s="1"/>
  <c r="H61" i="8"/>
  <c r="G61" i="13" s="1"/>
  <c r="H62" i="8"/>
  <c r="G62" i="13" s="1"/>
  <c r="H63" i="8"/>
  <c r="G63" i="13" s="1"/>
  <c r="H64" i="8"/>
  <c r="G64" i="13" s="1"/>
  <c r="H65" i="8"/>
  <c r="G65" i="13" s="1"/>
  <c r="H66" i="8"/>
  <c r="G66" i="13" s="1"/>
  <c r="H67" i="8"/>
  <c r="G67" i="13" s="1"/>
  <c r="H68" i="8"/>
  <c r="G68" i="13" s="1"/>
  <c r="H69" i="8"/>
  <c r="G69" i="13" s="1"/>
  <c r="H70" i="8"/>
  <c r="G70" i="13" s="1"/>
  <c r="H71" i="8"/>
  <c r="G71" i="13" s="1"/>
  <c r="H72" i="8"/>
  <c r="G72" i="13" s="1"/>
  <c r="H73" i="8"/>
  <c r="G73" i="13" s="1"/>
  <c r="H74" i="8"/>
  <c r="G74" i="13" s="1"/>
  <c r="H75" i="8"/>
  <c r="G75" i="13" s="1"/>
  <c r="H76" i="8"/>
  <c r="G76" i="13" s="1"/>
  <c r="H77" i="8"/>
  <c r="G77" i="13" s="1"/>
  <c r="H78" i="8"/>
  <c r="G78" i="13" s="1"/>
  <c r="H79" i="8"/>
  <c r="G79" i="13" s="1"/>
  <c r="H80" i="8"/>
  <c r="G80" i="13" s="1"/>
  <c r="H81" i="8"/>
  <c r="G81" i="13" s="1"/>
  <c r="H82" i="8"/>
  <c r="G82" i="13" s="1"/>
  <c r="H83" i="8"/>
  <c r="G83" i="13" s="1"/>
  <c r="G3" i="8"/>
  <c r="F3" i="13" s="1"/>
  <c r="G4" i="8"/>
  <c r="F4" i="13" s="1"/>
  <c r="G5" i="8"/>
  <c r="F5" i="13" s="1"/>
  <c r="G6" i="8"/>
  <c r="F6" i="13" s="1"/>
  <c r="G7" i="8"/>
  <c r="F7" i="13" s="1"/>
  <c r="G8" i="8"/>
  <c r="F8" i="13" s="1"/>
  <c r="G9" i="8"/>
  <c r="F9" i="13" s="1"/>
  <c r="G10" i="8"/>
  <c r="F10" i="13" s="1"/>
  <c r="G11" i="8"/>
  <c r="F11" i="13" s="1"/>
  <c r="G12" i="8"/>
  <c r="F12" i="13" s="1"/>
  <c r="G13" i="8"/>
  <c r="F13" i="13" s="1"/>
  <c r="G14" i="8"/>
  <c r="F14" i="13" s="1"/>
  <c r="G15" i="8"/>
  <c r="F15" i="13" s="1"/>
  <c r="G16" i="8"/>
  <c r="F16" i="13" s="1"/>
  <c r="G17" i="8"/>
  <c r="F17" i="13" s="1"/>
  <c r="G18" i="8"/>
  <c r="F18" i="13" s="1"/>
  <c r="G19" i="8"/>
  <c r="F19" i="13" s="1"/>
  <c r="G20" i="8"/>
  <c r="F20" i="13" s="1"/>
  <c r="G21" i="8"/>
  <c r="F21" i="13" s="1"/>
  <c r="G22" i="8"/>
  <c r="F22" i="13" s="1"/>
  <c r="G23" i="8"/>
  <c r="F23" i="13" s="1"/>
  <c r="G24" i="8"/>
  <c r="F24" i="13" s="1"/>
  <c r="G25" i="8"/>
  <c r="F25" i="13" s="1"/>
  <c r="G26" i="8"/>
  <c r="F26" i="13" s="1"/>
  <c r="G27" i="8"/>
  <c r="F27" i="13" s="1"/>
  <c r="G28" i="8"/>
  <c r="F28" i="13" s="1"/>
  <c r="G29" i="8"/>
  <c r="F29" i="13" s="1"/>
  <c r="G30" i="8"/>
  <c r="F30" i="13" s="1"/>
  <c r="G31" i="8"/>
  <c r="F31" i="13" s="1"/>
  <c r="G32" i="8"/>
  <c r="F32" i="13" s="1"/>
  <c r="G33" i="8"/>
  <c r="F33" i="13" s="1"/>
  <c r="G34" i="8"/>
  <c r="F34" i="13" s="1"/>
  <c r="G35" i="8"/>
  <c r="F35" i="13" s="1"/>
  <c r="G36" i="8"/>
  <c r="F36" i="13" s="1"/>
  <c r="G37" i="8"/>
  <c r="F37" i="13" s="1"/>
  <c r="G38" i="8"/>
  <c r="F38" i="13" s="1"/>
  <c r="G39" i="8"/>
  <c r="F39" i="13" s="1"/>
  <c r="G40" i="8"/>
  <c r="F40" i="13" s="1"/>
  <c r="G41" i="8"/>
  <c r="F41" i="13" s="1"/>
  <c r="G42" i="8"/>
  <c r="F42" i="13" s="1"/>
  <c r="G43" i="8"/>
  <c r="F43" i="13" s="1"/>
  <c r="G44" i="8"/>
  <c r="F44" i="13" s="1"/>
  <c r="G45" i="8"/>
  <c r="F45" i="13" s="1"/>
  <c r="G46" i="8"/>
  <c r="F46" i="13" s="1"/>
  <c r="G47" i="8"/>
  <c r="F47" i="13" s="1"/>
  <c r="G48" i="8"/>
  <c r="F48" i="13" s="1"/>
  <c r="G49" i="8"/>
  <c r="F49" i="13" s="1"/>
  <c r="G50" i="8"/>
  <c r="F50" i="13" s="1"/>
  <c r="G51" i="8"/>
  <c r="F51" i="13" s="1"/>
  <c r="G52" i="8"/>
  <c r="F52" i="13" s="1"/>
  <c r="G53" i="8"/>
  <c r="F53" i="13" s="1"/>
  <c r="G54" i="8"/>
  <c r="F54" i="13" s="1"/>
  <c r="G55" i="8"/>
  <c r="F55" i="13" s="1"/>
  <c r="G56" i="8"/>
  <c r="F56" i="13" s="1"/>
  <c r="G57" i="8"/>
  <c r="F57" i="13" s="1"/>
  <c r="G58" i="8"/>
  <c r="F58" i="13" s="1"/>
  <c r="G59" i="8"/>
  <c r="F59" i="13" s="1"/>
  <c r="G60" i="8"/>
  <c r="F60" i="13" s="1"/>
  <c r="G61" i="8"/>
  <c r="F61" i="13" s="1"/>
  <c r="G62" i="8"/>
  <c r="F62" i="13" s="1"/>
  <c r="G63" i="8"/>
  <c r="F63" i="13" s="1"/>
  <c r="G64" i="8"/>
  <c r="F64" i="13" s="1"/>
  <c r="G65" i="8"/>
  <c r="F65" i="13" s="1"/>
  <c r="G66" i="8"/>
  <c r="F66" i="13" s="1"/>
  <c r="G67" i="8"/>
  <c r="F67" i="13" s="1"/>
  <c r="G68" i="8"/>
  <c r="F68" i="13" s="1"/>
  <c r="G69" i="8"/>
  <c r="F69" i="13" s="1"/>
  <c r="G70" i="8"/>
  <c r="F70" i="13" s="1"/>
  <c r="G71" i="8"/>
  <c r="F71" i="13" s="1"/>
  <c r="G72" i="8"/>
  <c r="F72" i="13" s="1"/>
  <c r="G73" i="8"/>
  <c r="F73" i="13" s="1"/>
  <c r="G74" i="8"/>
  <c r="F74" i="13" s="1"/>
  <c r="G75" i="8"/>
  <c r="F75" i="13" s="1"/>
  <c r="G76" i="8"/>
  <c r="F76" i="13" s="1"/>
  <c r="G77" i="8"/>
  <c r="F77" i="13" s="1"/>
  <c r="G78" i="8"/>
  <c r="F78" i="13" s="1"/>
  <c r="G79" i="8"/>
  <c r="F79" i="13" s="1"/>
  <c r="G80" i="8"/>
  <c r="F80" i="13" s="1"/>
  <c r="G81" i="8"/>
  <c r="F81" i="13" s="1"/>
  <c r="G82" i="8"/>
  <c r="F82" i="13" s="1"/>
  <c r="G83" i="8"/>
  <c r="F83" i="13" s="1"/>
  <c r="G2" i="8"/>
  <c r="F2" i="13" s="1"/>
  <c r="H2" i="8"/>
  <c r="G2" i="13" s="1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2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2" i="8"/>
  <c r="C3" i="8"/>
  <c r="B3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5" i="8"/>
  <c r="B4" i="8"/>
  <c r="B2" i="8"/>
  <c r="L78" i="5"/>
  <c r="L310" i="5"/>
  <c r="M310" i="5"/>
  <c r="N310" i="5"/>
  <c r="O310" i="5"/>
  <c r="P310" i="5"/>
  <c r="Q310" i="5"/>
  <c r="L311" i="5"/>
  <c r="M311" i="5"/>
  <c r="N311" i="5"/>
  <c r="O311" i="5"/>
  <c r="P311" i="5"/>
  <c r="Q311" i="5"/>
  <c r="L312" i="5"/>
  <c r="M312" i="5"/>
  <c r="N312" i="5"/>
  <c r="O312" i="5"/>
  <c r="P312" i="5"/>
  <c r="Q312" i="5"/>
  <c r="L313" i="5"/>
  <c r="M313" i="5"/>
  <c r="N313" i="5"/>
  <c r="O313" i="5"/>
  <c r="P313" i="5"/>
  <c r="Q313" i="5"/>
  <c r="L314" i="5"/>
  <c r="M314" i="5"/>
  <c r="N314" i="5"/>
  <c r="O314" i="5"/>
  <c r="P314" i="5"/>
  <c r="Q314" i="5"/>
  <c r="L315" i="5"/>
  <c r="M315" i="5"/>
  <c r="N315" i="5"/>
  <c r="O315" i="5"/>
  <c r="P315" i="5"/>
  <c r="Q315" i="5"/>
  <c r="L316" i="5"/>
  <c r="M316" i="5"/>
  <c r="N316" i="5"/>
  <c r="O316" i="5"/>
  <c r="P316" i="5"/>
  <c r="Q316" i="5"/>
  <c r="L317" i="5"/>
  <c r="M317" i="5"/>
  <c r="N317" i="5"/>
  <c r="O317" i="5"/>
  <c r="P317" i="5"/>
  <c r="Q317" i="5"/>
  <c r="L318" i="5"/>
  <c r="M318" i="5"/>
  <c r="N318" i="5"/>
  <c r="O318" i="5"/>
  <c r="P318" i="5"/>
  <c r="Q318" i="5"/>
  <c r="L319" i="5"/>
  <c r="M319" i="5"/>
  <c r="N319" i="5"/>
  <c r="O319" i="5"/>
  <c r="P319" i="5"/>
  <c r="Q319" i="5"/>
  <c r="L320" i="5"/>
  <c r="M320" i="5"/>
  <c r="N320" i="5"/>
  <c r="O320" i="5"/>
  <c r="P320" i="5"/>
  <c r="Q320" i="5"/>
  <c r="L321" i="5"/>
  <c r="M321" i="5"/>
  <c r="N321" i="5"/>
  <c r="O321" i="5"/>
  <c r="P321" i="5"/>
  <c r="Q321" i="5"/>
  <c r="L322" i="5"/>
  <c r="M322" i="5"/>
  <c r="N322" i="5"/>
  <c r="O322" i="5"/>
  <c r="P322" i="5"/>
  <c r="Q322" i="5"/>
  <c r="L323" i="5"/>
  <c r="M323" i="5"/>
  <c r="N323" i="5"/>
  <c r="O323" i="5"/>
  <c r="P323" i="5"/>
  <c r="Q323" i="5"/>
  <c r="L324" i="5"/>
  <c r="M324" i="5"/>
  <c r="N324" i="5"/>
  <c r="O324" i="5"/>
  <c r="P324" i="5"/>
  <c r="Q324" i="5"/>
  <c r="L325" i="5"/>
  <c r="M325" i="5"/>
  <c r="N325" i="5"/>
  <c r="O325" i="5"/>
  <c r="P325" i="5"/>
  <c r="Q325" i="5"/>
  <c r="L326" i="5"/>
  <c r="M326" i="5"/>
  <c r="N326" i="5"/>
  <c r="O326" i="5"/>
  <c r="P326" i="5"/>
  <c r="Q326" i="5"/>
  <c r="L327" i="5"/>
  <c r="M327" i="5"/>
  <c r="N327" i="5"/>
  <c r="O327" i="5"/>
  <c r="P327" i="5"/>
  <c r="Q327" i="5"/>
  <c r="L328" i="5"/>
  <c r="M328" i="5"/>
  <c r="N328" i="5"/>
  <c r="O328" i="5"/>
  <c r="P328" i="5"/>
  <c r="Q328" i="5"/>
  <c r="L329" i="5"/>
  <c r="M329" i="5"/>
  <c r="N329" i="5"/>
  <c r="O329" i="5"/>
  <c r="P329" i="5"/>
  <c r="Q329" i="5"/>
  <c r="L330" i="5"/>
  <c r="M330" i="5"/>
  <c r="N330" i="5"/>
  <c r="O330" i="5"/>
  <c r="P330" i="5"/>
  <c r="Q330" i="5"/>
  <c r="L331" i="5"/>
  <c r="M331" i="5"/>
  <c r="N331" i="5"/>
  <c r="O331" i="5"/>
  <c r="P331" i="5"/>
  <c r="Q331" i="5"/>
  <c r="L332" i="5"/>
  <c r="M332" i="5"/>
  <c r="N332" i="5"/>
  <c r="O332" i="5"/>
  <c r="P332" i="5"/>
  <c r="Q332" i="5"/>
  <c r="L333" i="5"/>
  <c r="M333" i="5"/>
  <c r="N333" i="5"/>
  <c r="O333" i="5"/>
  <c r="P333" i="5"/>
  <c r="Q333" i="5"/>
  <c r="L334" i="5"/>
  <c r="M334" i="5"/>
  <c r="N334" i="5"/>
  <c r="O334" i="5"/>
  <c r="P334" i="5"/>
  <c r="Q334" i="5"/>
  <c r="L335" i="5"/>
  <c r="M335" i="5"/>
  <c r="N335" i="5"/>
  <c r="O335" i="5"/>
  <c r="P335" i="5"/>
  <c r="Q335" i="5"/>
  <c r="L336" i="5"/>
  <c r="M336" i="5"/>
  <c r="N336" i="5"/>
  <c r="O336" i="5"/>
  <c r="P336" i="5"/>
  <c r="Q336" i="5"/>
  <c r="L337" i="5"/>
  <c r="M337" i="5"/>
  <c r="N337" i="5"/>
  <c r="O337" i="5"/>
  <c r="P337" i="5"/>
  <c r="Q337" i="5"/>
  <c r="L338" i="5"/>
  <c r="M338" i="5"/>
  <c r="N338" i="5"/>
  <c r="O338" i="5"/>
  <c r="P338" i="5"/>
  <c r="Q338" i="5"/>
  <c r="L339" i="5"/>
  <c r="M339" i="5"/>
  <c r="N339" i="5"/>
  <c r="O339" i="5"/>
  <c r="P339" i="5"/>
  <c r="Q339" i="5"/>
  <c r="L340" i="5"/>
  <c r="M340" i="5"/>
  <c r="N340" i="5"/>
  <c r="O340" i="5"/>
  <c r="P340" i="5"/>
  <c r="Q340" i="5"/>
  <c r="L341" i="5"/>
  <c r="M341" i="5"/>
  <c r="N341" i="5"/>
  <c r="O341" i="5"/>
  <c r="P341" i="5"/>
  <c r="Q341" i="5"/>
  <c r="L342" i="5"/>
  <c r="M342" i="5"/>
  <c r="N342" i="5"/>
  <c r="O342" i="5"/>
  <c r="P342" i="5"/>
  <c r="Q342" i="5"/>
  <c r="L343" i="5"/>
  <c r="M343" i="5"/>
  <c r="N343" i="5"/>
  <c r="O343" i="5"/>
  <c r="P343" i="5"/>
  <c r="Q343" i="5"/>
  <c r="L344" i="5"/>
  <c r="M344" i="5"/>
  <c r="N344" i="5"/>
  <c r="O344" i="5"/>
  <c r="P344" i="5"/>
  <c r="Q344" i="5"/>
  <c r="L345" i="5"/>
  <c r="M345" i="5"/>
  <c r="N345" i="5"/>
  <c r="O345" i="5"/>
  <c r="P345" i="5"/>
  <c r="Q345" i="5"/>
  <c r="L346" i="5"/>
  <c r="M346" i="5"/>
  <c r="N346" i="5"/>
  <c r="O346" i="5"/>
  <c r="P346" i="5"/>
  <c r="Q346" i="5"/>
  <c r="L347" i="5"/>
  <c r="M347" i="5"/>
  <c r="N347" i="5"/>
  <c r="O347" i="5"/>
  <c r="P347" i="5"/>
  <c r="Q347" i="5"/>
  <c r="L348" i="5"/>
  <c r="M348" i="5"/>
  <c r="N348" i="5"/>
  <c r="O348" i="5"/>
  <c r="P348" i="5"/>
  <c r="Q348" i="5"/>
  <c r="L349" i="5"/>
  <c r="M349" i="5"/>
  <c r="N349" i="5"/>
  <c r="O349" i="5"/>
  <c r="P349" i="5"/>
  <c r="Q349" i="5"/>
  <c r="L350" i="5"/>
  <c r="M350" i="5"/>
  <c r="N350" i="5"/>
  <c r="O350" i="5"/>
  <c r="P350" i="5"/>
  <c r="Q350" i="5"/>
  <c r="L351" i="5"/>
  <c r="M351" i="5"/>
  <c r="N351" i="5"/>
  <c r="O351" i="5"/>
  <c r="P351" i="5"/>
  <c r="Q351" i="5"/>
  <c r="L352" i="5"/>
  <c r="M352" i="5"/>
  <c r="N352" i="5"/>
  <c r="O352" i="5"/>
  <c r="P352" i="5"/>
  <c r="Q352" i="5"/>
  <c r="L353" i="5"/>
  <c r="M353" i="5"/>
  <c r="N353" i="5"/>
  <c r="O353" i="5"/>
  <c r="P353" i="5"/>
  <c r="Q353" i="5"/>
  <c r="L354" i="5"/>
  <c r="M354" i="5"/>
  <c r="N354" i="5"/>
  <c r="O354" i="5"/>
  <c r="P354" i="5"/>
  <c r="Q354" i="5"/>
  <c r="L355" i="5"/>
  <c r="M355" i="5"/>
  <c r="N355" i="5"/>
  <c r="O355" i="5"/>
  <c r="P355" i="5"/>
  <c r="Q355" i="5"/>
  <c r="L356" i="5"/>
  <c r="M356" i="5"/>
  <c r="N356" i="5"/>
  <c r="O356" i="5"/>
  <c r="P356" i="5"/>
  <c r="Q356" i="5"/>
  <c r="L357" i="5"/>
  <c r="M357" i="5"/>
  <c r="N357" i="5"/>
  <c r="O357" i="5"/>
  <c r="P357" i="5"/>
  <c r="Q357" i="5"/>
  <c r="L358" i="5"/>
  <c r="M358" i="5"/>
  <c r="N358" i="5"/>
  <c r="O358" i="5"/>
  <c r="P358" i="5"/>
  <c r="Q358" i="5"/>
  <c r="L359" i="5"/>
  <c r="M359" i="5"/>
  <c r="N359" i="5"/>
  <c r="O359" i="5"/>
  <c r="P359" i="5"/>
  <c r="Q359" i="5"/>
  <c r="L360" i="5"/>
  <c r="M360" i="5"/>
  <c r="N360" i="5"/>
  <c r="O360" i="5"/>
  <c r="P360" i="5"/>
  <c r="Q360" i="5"/>
  <c r="L361" i="5"/>
  <c r="M361" i="5"/>
  <c r="N361" i="5"/>
  <c r="O361" i="5"/>
  <c r="P361" i="5"/>
  <c r="Q361" i="5"/>
  <c r="L362" i="5"/>
  <c r="M362" i="5"/>
  <c r="N362" i="5"/>
  <c r="O362" i="5"/>
  <c r="P362" i="5"/>
  <c r="Q362" i="5"/>
  <c r="L363" i="5"/>
  <c r="M363" i="5"/>
  <c r="N363" i="5"/>
  <c r="O363" i="5"/>
  <c r="P363" i="5"/>
  <c r="Q363" i="5"/>
  <c r="L364" i="5"/>
  <c r="M364" i="5"/>
  <c r="N364" i="5"/>
  <c r="O364" i="5"/>
  <c r="P364" i="5"/>
  <c r="Q364" i="5"/>
  <c r="L365" i="5"/>
  <c r="M365" i="5"/>
  <c r="N365" i="5"/>
  <c r="O365" i="5"/>
  <c r="P365" i="5"/>
  <c r="Q365" i="5"/>
  <c r="L366" i="5"/>
  <c r="M366" i="5"/>
  <c r="N366" i="5"/>
  <c r="O366" i="5"/>
  <c r="P366" i="5"/>
  <c r="Q366" i="5"/>
  <c r="L367" i="5"/>
  <c r="M367" i="5"/>
  <c r="N367" i="5"/>
  <c r="O367" i="5"/>
  <c r="P367" i="5"/>
  <c r="Q367" i="5"/>
  <c r="L368" i="5"/>
  <c r="M368" i="5"/>
  <c r="N368" i="5"/>
  <c r="O368" i="5"/>
  <c r="P368" i="5"/>
  <c r="Q368" i="5"/>
  <c r="L369" i="5"/>
  <c r="M369" i="5"/>
  <c r="N369" i="5"/>
  <c r="O369" i="5"/>
  <c r="P369" i="5"/>
  <c r="Q369" i="5"/>
  <c r="L370" i="5"/>
  <c r="M370" i="5"/>
  <c r="N370" i="5"/>
  <c r="O370" i="5"/>
  <c r="P370" i="5"/>
  <c r="Q370" i="5"/>
  <c r="L371" i="5"/>
  <c r="M371" i="5"/>
  <c r="N371" i="5"/>
  <c r="O371" i="5"/>
  <c r="P371" i="5"/>
  <c r="Q371" i="5"/>
  <c r="L372" i="5"/>
  <c r="M372" i="5"/>
  <c r="N372" i="5"/>
  <c r="O372" i="5"/>
  <c r="P372" i="5"/>
  <c r="Q372" i="5"/>
  <c r="L373" i="5"/>
  <c r="M373" i="5"/>
  <c r="N373" i="5"/>
  <c r="O373" i="5"/>
  <c r="P373" i="5"/>
  <c r="Q373" i="5"/>
  <c r="L374" i="5"/>
  <c r="M374" i="5"/>
  <c r="N374" i="5"/>
  <c r="O374" i="5"/>
  <c r="P374" i="5"/>
  <c r="Q374" i="5"/>
  <c r="L375" i="5"/>
  <c r="M375" i="5"/>
  <c r="N375" i="5"/>
  <c r="O375" i="5"/>
  <c r="P375" i="5"/>
  <c r="Q375" i="5"/>
  <c r="L376" i="5"/>
  <c r="M376" i="5"/>
  <c r="N376" i="5"/>
  <c r="O376" i="5"/>
  <c r="P376" i="5"/>
  <c r="Q376" i="5"/>
  <c r="L377" i="5"/>
  <c r="M377" i="5"/>
  <c r="N377" i="5"/>
  <c r="O377" i="5"/>
  <c r="P377" i="5"/>
  <c r="Q377" i="5"/>
  <c r="L378" i="5"/>
  <c r="M378" i="5"/>
  <c r="N378" i="5"/>
  <c r="O378" i="5"/>
  <c r="P378" i="5"/>
  <c r="Q378" i="5"/>
  <c r="L379" i="5"/>
  <c r="M379" i="5"/>
  <c r="N379" i="5"/>
  <c r="O379" i="5"/>
  <c r="P379" i="5"/>
  <c r="Q379" i="5"/>
  <c r="L380" i="5"/>
  <c r="M380" i="5"/>
  <c r="N380" i="5"/>
  <c r="O380" i="5"/>
  <c r="P380" i="5"/>
  <c r="Q380" i="5"/>
  <c r="L381" i="5"/>
  <c r="M381" i="5"/>
  <c r="N381" i="5"/>
  <c r="O381" i="5"/>
  <c r="P381" i="5"/>
  <c r="Q381" i="5"/>
  <c r="L382" i="5"/>
  <c r="M382" i="5"/>
  <c r="N382" i="5"/>
  <c r="O382" i="5"/>
  <c r="P382" i="5"/>
  <c r="Q382" i="5"/>
  <c r="L383" i="5"/>
  <c r="M383" i="5"/>
  <c r="N383" i="5"/>
  <c r="O383" i="5"/>
  <c r="P383" i="5"/>
  <c r="Q383" i="5"/>
  <c r="L384" i="5"/>
  <c r="M384" i="5"/>
  <c r="N384" i="5"/>
  <c r="O384" i="5"/>
  <c r="P384" i="5"/>
  <c r="Q384" i="5"/>
  <c r="L385" i="5"/>
  <c r="M385" i="5"/>
  <c r="N385" i="5"/>
  <c r="O385" i="5"/>
  <c r="P385" i="5"/>
  <c r="Q385" i="5"/>
  <c r="L386" i="5"/>
  <c r="M386" i="5"/>
  <c r="N386" i="5"/>
  <c r="O386" i="5"/>
  <c r="P386" i="5"/>
  <c r="Q386" i="5"/>
  <c r="L387" i="5"/>
  <c r="M387" i="5"/>
  <c r="N387" i="5"/>
  <c r="O387" i="5"/>
  <c r="P387" i="5"/>
  <c r="Q387" i="5"/>
  <c r="L388" i="5"/>
  <c r="M388" i="5"/>
  <c r="N388" i="5"/>
  <c r="O388" i="5"/>
  <c r="P388" i="5"/>
  <c r="Q388" i="5"/>
  <c r="L389" i="5"/>
  <c r="M389" i="5"/>
  <c r="N389" i="5"/>
  <c r="O389" i="5"/>
  <c r="P389" i="5"/>
  <c r="Q389" i="5"/>
  <c r="L390" i="5"/>
  <c r="M390" i="5"/>
  <c r="N390" i="5"/>
  <c r="O390" i="5"/>
  <c r="P390" i="5"/>
  <c r="Q390" i="5"/>
  <c r="L391" i="5"/>
  <c r="M391" i="5"/>
  <c r="N391" i="5"/>
  <c r="O391" i="5"/>
  <c r="P391" i="5"/>
  <c r="Q391" i="5"/>
  <c r="L392" i="5"/>
  <c r="M392" i="5"/>
  <c r="N392" i="5"/>
  <c r="O392" i="5"/>
  <c r="P392" i="5"/>
  <c r="Q392" i="5"/>
  <c r="L393" i="5"/>
  <c r="M393" i="5"/>
  <c r="N393" i="5"/>
  <c r="O393" i="5"/>
  <c r="P393" i="5"/>
  <c r="Q393" i="5"/>
  <c r="L394" i="5"/>
  <c r="M394" i="5"/>
  <c r="N394" i="5"/>
  <c r="O394" i="5"/>
  <c r="P394" i="5"/>
  <c r="Q394" i="5"/>
  <c r="L395" i="5"/>
  <c r="M395" i="5"/>
  <c r="N395" i="5"/>
  <c r="O395" i="5"/>
  <c r="P395" i="5"/>
  <c r="Q395" i="5"/>
  <c r="L396" i="5"/>
  <c r="M396" i="5"/>
  <c r="N396" i="5"/>
  <c r="O396" i="5"/>
  <c r="P396" i="5"/>
  <c r="Q396" i="5"/>
  <c r="L397" i="5"/>
  <c r="M397" i="5"/>
  <c r="N397" i="5"/>
  <c r="O397" i="5"/>
  <c r="P397" i="5"/>
  <c r="Q397" i="5"/>
  <c r="L398" i="5"/>
  <c r="M398" i="5"/>
  <c r="N398" i="5"/>
  <c r="O398" i="5"/>
  <c r="P398" i="5"/>
  <c r="Q398" i="5"/>
  <c r="L399" i="5"/>
  <c r="M399" i="5"/>
  <c r="N399" i="5"/>
  <c r="O399" i="5"/>
  <c r="P399" i="5"/>
  <c r="Q399" i="5"/>
  <c r="L400" i="5"/>
  <c r="M400" i="5"/>
  <c r="N400" i="5"/>
  <c r="O400" i="5"/>
  <c r="P400" i="5"/>
  <c r="Q400" i="5"/>
  <c r="L401" i="5"/>
  <c r="M401" i="5"/>
  <c r="N401" i="5"/>
  <c r="O401" i="5"/>
  <c r="P401" i="5"/>
  <c r="Q401" i="5"/>
  <c r="L402" i="5"/>
  <c r="M402" i="5"/>
  <c r="N402" i="5"/>
  <c r="O402" i="5"/>
  <c r="P402" i="5"/>
  <c r="Q402" i="5"/>
  <c r="L403" i="5"/>
  <c r="M403" i="5"/>
  <c r="N403" i="5"/>
  <c r="O403" i="5"/>
  <c r="P403" i="5"/>
  <c r="Q403" i="5"/>
  <c r="L404" i="5"/>
  <c r="M404" i="5"/>
  <c r="N404" i="5"/>
  <c r="O404" i="5"/>
  <c r="P404" i="5"/>
  <c r="Q404" i="5"/>
  <c r="L405" i="5"/>
  <c r="M405" i="5"/>
  <c r="N405" i="5"/>
  <c r="O405" i="5"/>
  <c r="P405" i="5"/>
  <c r="Q405" i="5"/>
  <c r="L406" i="5"/>
  <c r="M406" i="5"/>
  <c r="N406" i="5"/>
  <c r="O406" i="5"/>
  <c r="P406" i="5"/>
  <c r="Q406" i="5"/>
  <c r="L407" i="5"/>
  <c r="M407" i="5"/>
  <c r="N407" i="5"/>
  <c r="O407" i="5"/>
  <c r="P407" i="5"/>
  <c r="Q407" i="5"/>
  <c r="L408" i="5"/>
  <c r="M408" i="5"/>
  <c r="N408" i="5"/>
  <c r="O408" i="5"/>
  <c r="P408" i="5"/>
  <c r="Q408" i="5"/>
  <c r="L409" i="5"/>
  <c r="M409" i="5"/>
  <c r="N409" i="5"/>
  <c r="O409" i="5"/>
  <c r="P409" i="5"/>
  <c r="Q409" i="5"/>
  <c r="L410" i="5"/>
  <c r="M410" i="5"/>
  <c r="N410" i="5"/>
  <c r="O410" i="5"/>
  <c r="P410" i="5"/>
  <c r="Q410" i="5"/>
  <c r="L411" i="5"/>
  <c r="M411" i="5"/>
  <c r="N411" i="5"/>
  <c r="O411" i="5"/>
  <c r="P411" i="5"/>
  <c r="Q411" i="5"/>
  <c r="L412" i="5"/>
  <c r="M412" i="5"/>
  <c r="N412" i="5"/>
  <c r="O412" i="5"/>
  <c r="P412" i="5"/>
  <c r="Q412" i="5"/>
  <c r="L413" i="5"/>
  <c r="M413" i="5"/>
  <c r="N413" i="5"/>
  <c r="O413" i="5"/>
  <c r="P413" i="5"/>
  <c r="Q413" i="5"/>
  <c r="L414" i="5"/>
  <c r="M414" i="5"/>
  <c r="N414" i="5"/>
  <c r="O414" i="5"/>
  <c r="P414" i="5"/>
  <c r="Q414" i="5"/>
  <c r="L415" i="5"/>
  <c r="M415" i="5"/>
  <c r="N415" i="5"/>
  <c r="O415" i="5"/>
  <c r="P415" i="5"/>
  <c r="Q415" i="5"/>
  <c r="L416" i="5"/>
  <c r="M416" i="5"/>
  <c r="N416" i="5"/>
  <c r="O416" i="5"/>
  <c r="P416" i="5"/>
  <c r="Q416" i="5"/>
  <c r="L417" i="5"/>
  <c r="M417" i="5"/>
  <c r="N417" i="5"/>
  <c r="O417" i="5"/>
  <c r="P417" i="5"/>
  <c r="Q417" i="5"/>
  <c r="L418" i="5"/>
  <c r="M418" i="5"/>
  <c r="N418" i="5"/>
  <c r="O418" i="5"/>
  <c r="P418" i="5"/>
  <c r="Q418" i="5"/>
  <c r="L419" i="5"/>
  <c r="M419" i="5"/>
  <c r="N419" i="5"/>
  <c r="O419" i="5"/>
  <c r="P419" i="5"/>
  <c r="Q419" i="5"/>
  <c r="L420" i="5"/>
  <c r="M420" i="5"/>
  <c r="N420" i="5"/>
  <c r="O420" i="5"/>
  <c r="P420" i="5"/>
  <c r="Q420" i="5"/>
  <c r="L421" i="5"/>
  <c r="M421" i="5"/>
  <c r="N421" i="5"/>
  <c r="O421" i="5"/>
  <c r="P421" i="5"/>
  <c r="Q421" i="5"/>
  <c r="L422" i="5"/>
  <c r="M422" i="5"/>
  <c r="N422" i="5"/>
  <c r="O422" i="5"/>
  <c r="P422" i="5"/>
  <c r="Q422" i="5"/>
  <c r="L423" i="5"/>
  <c r="M423" i="5"/>
  <c r="N423" i="5"/>
  <c r="O423" i="5"/>
  <c r="P423" i="5"/>
  <c r="Q423" i="5"/>
  <c r="L424" i="5"/>
  <c r="M424" i="5"/>
  <c r="N424" i="5"/>
  <c r="O424" i="5"/>
  <c r="P424" i="5"/>
  <c r="Q424" i="5"/>
  <c r="L425" i="5"/>
  <c r="M425" i="5"/>
  <c r="N425" i="5"/>
  <c r="O425" i="5"/>
  <c r="P425" i="5"/>
  <c r="Q425" i="5"/>
  <c r="L426" i="5"/>
  <c r="M426" i="5"/>
  <c r="N426" i="5"/>
  <c r="O426" i="5"/>
  <c r="P426" i="5"/>
  <c r="Q426" i="5"/>
  <c r="L427" i="5"/>
  <c r="M427" i="5"/>
  <c r="N427" i="5"/>
  <c r="O427" i="5"/>
  <c r="P427" i="5"/>
  <c r="Q427" i="5"/>
  <c r="L428" i="5"/>
  <c r="M428" i="5"/>
  <c r="N428" i="5"/>
  <c r="O428" i="5"/>
  <c r="P428" i="5"/>
  <c r="Q428" i="5"/>
  <c r="L429" i="5"/>
  <c r="M429" i="5"/>
  <c r="N429" i="5"/>
  <c r="O429" i="5"/>
  <c r="P429" i="5"/>
  <c r="Q429" i="5"/>
  <c r="L430" i="5"/>
  <c r="M430" i="5"/>
  <c r="N430" i="5"/>
  <c r="O430" i="5"/>
  <c r="P430" i="5"/>
  <c r="Q430" i="5"/>
  <c r="L431" i="5"/>
  <c r="M431" i="5"/>
  <c r="N431" i="5"/>
  <c r="O431" i="5"/>
  <c r="P431" i="5"/>
  <c r="Q431" i="5"/>
  <c r="L432" i="5"/>
  <c r="M432" i="5"/>
  <c r="N432" i="5"/>
  <c r="O432" i="5"/>
  <c r="P432" i="5"/>
  <c r="Q432" i="5"/>
  <c r="L433" i="5"/>
  <c r="M433" i="5"/>
  <c r="N433" i="5"/>
  <c r="O433" i="5"/>
  <c r="P433" i="5"/>
  <c r="Q433" i="5"/>
  <c r="L434" i="5"/>
  <c r="M434" i="5"/>
  <c r="N434" i="5"/>
  <c r="O434" i="5"/>
  <c r="P434" i="5"/>
  <c r="Q434" i="5"/>
  <c r="L435" i="5"/>
  <c r="M435" i="5"/>
  <c r="N435" i="5"/>
  <c r="O435" i="5"/>
  <c r="P435" i="5"/>
  <c r="Q435" i="5"/>
  <c r="L436" i="5"/>
  <c r="M436" i="5"/>
  <c r="N436" i="5"/>
  <c r="O436" i="5"/>
  <c r="P436" i="5"/>
  <c r="Q436" i="5"/>
  <c r="L437" i="5"/>
  <c r="M437" i="5"/>
  <c r="N437" i="5"/>
  <c r="O437" i="5"/>
  <c r="P437" i="5"/>
  <c r="Q437" i="5"/>
  <c r="L438" i="5"/>
  <c r="M438" i="5"/>
  <c r="N438" i="5"/>
  <c r="O438" i="5"/>
  <c r="P438" i="5"/>
  <c r="Q438" i="5"/>
  <c r="L439" i="5"/>
  <c r="M439" i="5"/>
  <c r="N439" i="5"/>
  <c r="O439" i="5"/>
  <c r="P439" i="5"/>
  <c r="Q439" i="5"/>
  <c r="L440" i="5"/>
  <c r="M440" i="5"/>
  <c r="N440" i="5"/>
  <c r="O440" i="5"/>
  <c r="P440" i="5"/>
  <c r="Q440" i="5"/>
  <c r="L441" i="5"/>
  <c r="M441" i="5"/>
  <c r="N441" i="5"/>
  <c r="O441" i="5"/>
  <c r="P441" i="5"/>
  <c r="Q441" i="5"/>
  <c r="L442" i="5"/>
  <c r="M442" i="5"/>
  <c r="N442" i="5"/>
  <c r="O442" i="5"/>
  <c r="P442" i="5"/>
  <c r="Q442" i="5"/>
  <c r="L443" i="5"/>
  <c r="M443" i="5"/>
  <c r="N443" i="5"/>
  <c r="O443" i="5"/>
  <c r="P443" i="5"/>
  <c r="Q443" i="5"/>
  <c r="L444" i="5"/>
  <c r="M444" i="5"/>
  <c r="N444" i="5"/>
  <c r="O444" i="5"/>
  <c r="P444" i="5"/>
  <c r="Q444" i="5"/>
  <c r="L445" i="5"/>
  <c r="M445" i="5"/>
  <c r="N445" i="5"/>
  <c r="O445" i="5"/>
  <c r="P445" i="5"/>
  <c r="Q445" i="5"/>
  <c r="L446" i="5"/>
  <c r="M446" i="5"/>
  <c r="N446" i="5"/>
  <c r="O446" i="5"/>
  <c r="P446" i="5"/>
  <c r="Q446" i="5"/>
  <c r="L447" i="5"/>
  <c r="M447" i="5"/>
  <c r="N447" i="5"/>
  <c r="O447" i="5"/>
  <c r="P447" i="5"/>
  <c r="Q447" i="5"/>
  <c r="L448" i="5"/>
  <c r="M448" i="5"/>
  <c r="N448" i="5"/>
  <c r="O448" i="5"/>
  <c r="P448" i="5"/>
  <c r="Q448" i="5"/>
  <c r="L449" i="5"/>
  <c r="M449" i="5"/>
  <c r="N449" i="5"/>
  <c r="O449" i="5"/>
  <c r="P449" i="5"/>
  <c r="Q449" i="5"/>
  <c r="L450" i="5"/>
  <c r="M450" i="5"/>
  <c r="N450" i="5"/>
  <c r="O450" i="5"/>
  <c r="P450" i="5"/>
  <c r="Q450" i="5"/>
  <c r="L451" i="5"/>
  <c r="M451" i="5"/>
  <c r="N451" i="5"/>
  <c r="O451" i="5"/>
  <c r="P451" i="5"/>
  <c r="Q451" i="5"/>
  <c r="L452" i="5"/>
  <c r="M452" i="5"/>
  <c r="N452" i="5"/>
  <c r="O452" i="5"/>
  <c r="P452" i="5"/>
  <c r="Q452" i="5"/>
  <c r="L453" i="5"/>
  <c r="M453" i="5"/>
  <c r="N453" i="5"/>
  <c r="O453" i="5"/>
  <c r="P453" i="5"/>
  <c r="Q453" i="5"/>
  <c r="L454" i="5"/>
  <c r="M454" i="5"/>
  <c r="N454" i="5"/>
  <c r="O454" i="5"/>
  <c r="P454" i="5"/>
  <c r="Q454" i="5"/>
  <c r="L455" i="5"/>
  <c r="M455" i="5"/>
  <c r="N455" i="5"/>
  <c r="O455" i="5"/>
  <c r="P455" i="5"/>
  <c r="Q455" i="5"/>
  <c r="L456" i="5"/>
  <c r="M456" i="5"/>
  <c r="N456" i="5"/>
  <c r="O456" i="5"/>
  <c r="P456" i="5"/>
  <c r="Q456" i="5"/>
  <c r="L457" i="5"/>
  <c r="M457" i="5"/>
  <c r="N457" i="5"/>
  <c r="O457" i="5"/>
  <c r="P457" i="5"/>
  <c r="Q457" i="5"/>
  <c r="L458" i="5"/>
  <c r="M458" i="5"/>
  <c r="N458" i="5"/>
  <c r="O458" i="5"/>
  <c r="P458" i="5"/>
  <c r="Q458" i="5"/>
  <c r="L459" i="5"/>
  <c r="M459" i="5"/>
  <c r="N459" i="5"/>
  <c r="O459" i="5"/>
  <c r="P459" i="5"/>
  <c r="Q459" i="5"/>
  <c r="L460" i="5"/>
  <c r="M460" i="5"/>
  <c r="N460" i="5"/>
  <c r="O460" i="5"/>
  <c r="P460" i="5"/>
  <c r="Q460" i="5"/>
  <c r="L461" i="5"/>
  <c r="M461" i="5"/>
  <c r="N461" i="5"/>
  <c r="O461" i="5"/>
  <c r="P461" i="5"/>
  <c r="Q461" i="5"/>
  <c r="L462" i="5"/>
  <c r="M462" i="5"/>
  <c r="N462" i="5"/>
  <c r="O462" i="5"/>
  <c r="P462" i="5"/>
  <c r="Q462" i="5"/>
  <c r="L463" i="5"/>
  <c r="M463" i="5"/>
  <c r="N463" i="5"/>
  <c r="O463" i="5"/>
  <c r="P463" i="5"/>
  <c r="Q463" i="5"/>
  <c r="L464" i="5"/>
  <c r="M464" i="5"/>
  <c r="N464" i="5"/>
  <c r="O464" i="5"/>
  <c r="P464" i="5"/>
  <c r="Q464" i="5"/>
  <c r="L465" i="5"/>
  <c r="M465" i="5"/>
  <c r="N465" i="5"/>
  <c r="O465" i="5"/>
  <c r="P465" i="5"/>
  <c r="Q465" i="5"/>
  <c r="L466" i="5"/>
  <c r="M466" i="5"/>
  <c r="N466" i="5"/>
  <c r="O466" i="5"/>
  <c r="P466" i="5"/>
  <c r="Q466" i="5"/>
  <c r="L467" i="5"/>
  <c r="M467" i="5"/>
  <c r="N467" i="5"/>
  <c r="O467" i="5"/>
  <c r="P467" i="5"/>
  <c r="Q467" i="5"/>
  <c r="L468" i="5"/>
  <c r="M468" i="5"/>
  <c r="N468" i="5"/>
  <c r="O468" i="5"/>
  <c r="P468" i="5"/>
  <c r="Q468" i="5"/>
  <c r="L469" i="5"/>
  <c r="M469" i="5"/>
  <c r="N469" i="5"/>
  <c r="O469" i="5"/>
  <c r="P469" i="5"/>
  <c r="Q469" i="5"/>
  <c r="L470" i="5"/>
  <c r="M470" i="5"/>
  <c r="N470" i="5"/>
  <c r="O470" i="5"/>
  <c r="P470" i="5"/>
  <c r="Q470" i="5"/>
  <c r="L471" i="5"/>
  <c r="M471" i="5"/>
  <c r="N471" i="5"/>
  <c r="O471" i="5"/>
  <c r="P471" i="5"/>
  <c r="Q471" i="5"/>
  <c r="L472" i="5"/>
  <c r="M472" i="5"/>
  <c r="N472" i="5"/>
  <c r="O472" i="5"/>
  <c r="P472" i="5"/>
  <c r="Q472" i="5"/>
  <c r="L473" i="5"/>
  <c r="M473" i="5"/>
  <c r="N473" i="5"/>
  <c r="O473" i="5"/>
  <c r="P473" i="5"/>
  <c r="Q473" i="5"/>
  <c r="L474" i="5"/>
  <c r="M474" i="5"/>
  <c r="N474" i="5"/>
  <c r="O474" i="5"/>
  <c r="P474" i="5"/>
  <c r="Q474" i="5"/>
  <c r="L475" i="5"/>
  <c r="M475" i="5"/>
  <c r="N475" i="5"/>
  <c r="O475" i="5"/>
  <c r="P475" i="5"/>
  <c r="Q475" i="5"/>
  <c r="L476" i="5"/>
  <c r="M476" i="5"/>
  <c r="N476" i="5"/>
  <c r="O476" i="5"/>
  <c r="P476" i="5"/>
  <c r="Q476" i="5"/>
  <c r="L477" i="5"/>
  <c r="M477" i="5"/>
  <c r="N477" i="5"/>
  <c r="O477" i="5"/>
  <c r="P477" i="5"/>
  <c r="Q477" i="5"/>
  <c r="L478" i="5"/>
  <c r="M478" i="5"/>
  <c r="N478" i="5"/>
  <c r="O478" i="5"/>
  <c r="P478" i="5"/>
  <c r="Q478" i="5"/>
  <c r="L479" i="5"/>
  <c r="M479" i="5"/>
  <c r="N479" i="5"/>
  <c r="O479" i="5"/>
  <c r="P479" i="5"/>
  <c r="Q479" i="5"/>
  <c r="L480" i="5"/>
  <c r="M480" i="5"/>
  <c r="N480" i="5"/>
  <c r="O480" i="5"/>
  <c r="P480" i="5"/>
  <c r="Q480" i="5"/>
  <c r="L481" i="5"/>
  <c r="M481" i="5"/>
  <c r="N481" i="5"/>
  <c r="O481" i="5"/>
  <c r="P481" i="5"/>
  <c r="Q481" i="5"/>
  <c r="L482" i="5"/>
  <c r="M482" i="5"/>
  <c r="N482" i="5"/>
  <c r="O482" i="5"/>
  <c r="P482" i="5"/>
  <c r="Q482" i="5"/>
  <c r="L483" i="5"/>
  <c r="M483" i="5"/>
  <c r="N483" i="5"/>
  <c r="O483" i="5"/>
  <c r="P483" i="5"/>
  <c r="Q483" i="5"/>
  <c r="L484" i="5"/>
  <c r="M484" i="5"/>
  <c r="N484" i="5"/>
  <c r="O484" i="5"/>
  <c r="P484" i="5"/>
  <c r="Q484" i="5"/>
  <c r="L485" i="5"/>
  <c r="M485" i="5"/>
  <c r="N485" i="5"/>
  <c r="O485" i="5"/>
  <c r="P485" i="5"/>
  <c r="Q485" i="5"/>
  <c r="L486" i="5"/>
  <c r="M486" i="5"/>
  <c r="N486" i="5"/>
  <c r="O486" i="5"/>
  <c r="P486" i="5"/>
  <c r="Q486" i="5"/>
  <c r="L487" i="5"/>
  <c r="M487" i="5"/>
  <c r="N487" i="5"/>
  <c r="O487" i="5"/>
  <c r="P487" i="5"/>
  <c r="Q487" i="5"/>
  <c r="L488" i="5"/>
  <c r="M488" i="5"/>
  <c r="N488" i="5"/>
  <c r="O488" i="5"/>
  <c r="P488" i="5"/>
  <c r="Q488" i="5"/>
  <c r="L489" i="5"/>
  <c r="M489" i="5"/>
  <c r="N489" i="5"/>
  <c r="O489" i="5"/>
  <c r="P489" i="5"/>
  <c r="Q489" i="5"/>
  <c r="L490" i="5"/>
  <c r="M490" i="5"/>
  <c r="N490" i="5"/>
  <c r="O490" i="5"/>
  <c r="P490" i="5"/>
  <c r="Q490" i="5"/>
  <c r="L491" i="5"/>
  <c r="M491" i="5"/>
  <c r="N491" i="5"/>
  <c r="O491" i="5"/>
  <c r="P491" i="5"/>
  <c r="Q491" i="5"/>
  <c r="L492" i="5"/>
  <c r="M492" i="5"/>
  <c r="N492" i="5"/>
  <c r="O492" i="5"/>
  <c r="P492" i="5"/>
  <c r="Q492" i="5"/>
  <c r="L493" i="5"/>
  <c r="M493" i="5"/>
  <c r="N493" i="5"/>
  <c r="O493" i="5"/>
  <c r="P493" i="5"/>
  <c r="Q493" i="5"/>
  <c r="L494" i="5"/>
  <c r="M494" i="5"/>
  <c r="N494" i="5"/>
  <c r="O494" i="5"/>
  <c r="P494" i="5"/>
  <c r="Q494" i="5"/>
  <c r="L495" i="5"/>
  <c r="M495" i="5"/>
  <c r="N495" i="5"/>
  <c r="O495" i="5"/>
  <c r="P495" i="5"/>
  <c r="Q495" i="5"/>
  <c r="L496" i="5"/>
  <c r="M496" i="5"/>
  <c r="N496" i="5"/>
  <c r="O496" i="5"/>
  <c r="P496" i="5"/>
  <c r="Q496" i="5"/>
  <c r="L497" i="5"/>
  <c r="M497" i="5"/>
  <c r="N497" i="5"/>
  <c r="O497" i="5"/>
  <c r="P497" i="5"/>
  <c r="Q497" i="5"/>
  <c r="L498" i="5"/>
  <c r="M498" i="5"/>
  <c r="N498" i="5"/>
  <c r="O498" i="5"/>
  <c r="P498" i="5"/>
  <c r="Q498" i="5"/>
  <c r="L499" i="5"/>
  <c r="M499" i="5"/>
  <c r="N499" i="5"/>
  <c r="O499" i="5"/>
  <c r="P499" i="5"/>
  <c r="Q499" i="5"/>
  <c r="L500" i="5"/>
  <c r="M500" i="5"/>
  <c r="N500" i="5"/>
  <c r="O500" i="5"/>
  <c r="P500" i="5"/>
  <c r="Q500" i="5"/>
  <c r="L501" i="5"/>
  <c r="M501" i="5"/>
  <c r="N501" i="5"/>
  <c r="O501" i="5"/>
  <c r="P501" i="5"/>
  <c r="Q501" i="5"/>
  <c r="L502" i="5"/>
  <c r="M502" i="5"/>
  <c r="N502" i="5"/>
  <c r="O502" i="5"/>
  <c r="P502" i="5"/>
  <c r="Q502" i="5"/>
  <c r="L503" i="5"/>
  <c r="M503" i="5"/>
  <c r="N503" i="5"/>
  <c r="O503" i="5"/>
  <c r="P503" i="5"/>
  <c r="Q503" i="5"/>
  <c r="L504" i="5"/>
  <c r="M504" i="5"/>
  <c r="N504" i="5"/>
  <c r="O504" i="5"/>
  <c r="P504" i="5"/>
  <c r="Q504" i="5"/>
  <c r="L505" i="5"/>
  <c r="M505" i="5"/>
  <c r="N505" i="5"/>
  <c r="O505" i="5"/>
  <c r="P505" i="5"/>
  <c r="Q505" i="5"/>
  <c r="L506" i="5"/>
  <c r="M506" i="5"/>
  <c r="N506" i="5"/>
  <c r="O506" i="5"/>
  <c r="P506" i="5"/>
  <c r="Q506" i="5"/>
  <c r="L507" i="5"/>
  <c r="M507" i="5"/>
  <c r="N507" i="5"/>
  <c r="O507" i="5"/>
  <c r="P507" i="5"/>
  <c r="Q507" i="5"/>
  <c r="L508" i="5"/>
  <c r="M508" i="5"/>
  <c r="N508" i="5"/>
  <c r="O508" i="5"/>
  <c r="P508" i="5"/>
  <c r="Q508" i="5"/>
  <c r="L509" i="5"/>
  <c r="M509" i="5"/>
  <c r="N509" i="5"/>
  <c r="O509" i="5"/>
  <c r="P509" i="5"/>
  <c r="Q509" i="5"/>
  <c r="L510" i="5"/>
  <c r="M510" i="5"/>
  <c r="N510" i="5"/>
  <c r="O510" i="5"/>
  <c r="P510" i="5"/>
  <c r="Q510" i="5"/>
  <c r="L511" i="5"/>
  <c r="M511" i="5"/>
  <c r="N511" i="5"/>
  <c r="O511" i="5"/>
  <c r="P511" i="5"/>
  <c r="Q511" i="5"/>
  <c r="L512" i="5"/>
  <c r="M512" i="5"/>
  <c r="N512" i="5"/>
  <c r="O512" i="5"/>
  <c r="P512" i="5"/>
  <c r="Q512" i="5"/>
  <c r="L513" i="5"/>
  <c r="M513" i="5"/>
  <c r="N513" i="5"/>
  <c r="O513" i="5"/>
  <c r="P513" i="5"/>
  <c r="Q513" i="5"/>
  <c r="L514" i="5"/>
  <c r="M514" i="5"/>
  <c r="N514" i="5"/>
  <c r="O514" i="5"/>
  <c r="P514" i="5"/>
  <c r="Q514" i="5"/>
  <c r="L515" i="5"/>
  <c r="M515" i="5"/>
  <c r="N515" i="5"/>
  <c r="O515" i="5"/>
  <c r="P515" i="5"/>
  <c r="Q515" i="5"/>
  <c r="L516" i="5"/>
  <c r="M516" i="5"/>
  <c r="N516" i="5"/>
  <c r="O516" i="5"/>
  <c r="P516" i="5"/>
  <c r="Q516" i="5"/>
  <c r="L517" i="5"/>
  <c r="M517" i="5"/>
  <c r="N517" i="5"/>
  <c r="O517" i="5"/>
  <c r="P517" i="5"/>
  <c r="Q517" i="5"/>
  <c r="L518" i="5"/>
  <c r="M518" i="5"/>
  <c r="N518" i="5"/>
  <c r="O518" i="5"/>
  <c r="P518" i="5"/>
  <c r="Q518" i="5"/>
  <c r="L519" i="5"/>
  <c r="M519" i="5"/>
  <c r="N519" i="5"/>
  <c r="O519" i="5"/>
  <c r="P519" i="5"/>
  <c r="Q519" i="5"/>
  <c r="L520" i="5"/>
  <c r="M520" i="5"/>
  <c r="N520" i="5"/>
  <c r="O520" i="5"/>
  <c r="P520" i="5"/>
  <c r="Q520" i="5"/>
  <c r="L521" i="5"/>
  <c r="M521" i="5"/>
  <c r="N521" i="5"/>
  <c r="O521" i="5"/>
  <c r="P521" i="5"/>
  <c r="Q521" i="5"/>
  <c r="L522" i="5"/>
  <c r="M522" i="5"/>
  <c r="N522" i="5"/>
  <c r="O522" i="5"/>
  <c r="P522" i="5"/>
  <c r="Q522" i="5"/>
  <c r="L523" i="5"/>
  <c r="M523" i="5"/>
  <c r="N523" i="5"/>
  <c r="O523" i="5"/>
  <c r="P523" i="5"/>
  <c r="Q523" i="5"/>
  <c r="L524" i="5"/>
  <c r="M524" i="5"/>
  <c r="N524" i="5"/>
  <c r="O524" i="5"/>
  <c r="P524" i="5"/>
  <c r="Q524" i="5"/>
  <c r="L525" i="5"/>
  <c r="M525" i="5"/>
  <c r="N525" i="5"/>
  <c r="O525" i="5"/>
  <c r="P525" i="5"/>
  <c r="Q525" i="5"/>
  <c r="L526" i="5"/>
  <c r="M526" i="5"/>
  <c r="N526" i="5"/>
  <c r="O526" i="5"/>
  <c r="P526" i="5"/>
  <c r="Q526" i="5"/>
  <c r="L527" i="5"/>
  <c r="M527" i="5"/>
  <c r="N527" i="5"/>
  <c r="O527" i="5"/>
  <c r="P527" i="5"/>
  <c r="Q527" i="5"/>
  <c r="L528" i="5"/>
  <c r="M528" i="5"/>
  <c r="N528" i="5"/>
  <c r="O528" i="5"/>
  <c r="P528" i="5"/>
  <c r="Q528" i="5"/>
  <c r="L529" i="5"/>
  <c r="M529" i="5"/>
  <c r="N529" i="5"/>
  <c r="O529" i="5"/>
  <c r="P529" i="5"/>
  <c r="Q529" i="5"/>
  <c r="L530" i="5"/>
  <c r="M530" i="5"/>
  <c r="N530" i="5"/>
  <c r="O530" i="5"/>
  <c r="P530" i="5"/>
  <c r="Q530" i="5"/>
  <c r="L531" i="5"/>
  <c r="M531" i="5"/>
  <c r="N531" i="5"/>
  <c r="O531" i="5"/>
  <c r="P531" i="5"/>
  <c r="Q531" i="5"/>
  <c r="L532" i="5"/>
  <c r="M532" i="5"/>
  <c r="N532" i="5"/>
  <c r="O532" i="5"/>
  <c r="P532" i="5"/>
  <c r="Q532" i="5"/>
  <c r="L533" i="5"/>
  <c r="M533" i="5"/>
  <c r="N533" i="5"/>
  <c r="O533" i="5"/>
  <c r="P533" i="5"/>
  <c r="Q533" i="5"/>
  <c r="L534" i="5"/>
  <c r="M534" i="5"/>
  <c r="N534" i="5"/>
  <c r="O534" i="5"/>
  <c r="P534" i="5"/>
  <c r="Q534" i="5"/>
  <c r="L535" i="5"/>
  <c r="M535" i="5"/>
  <c r="N535" i="5"/>
  <c r="O535" i="5"/>
  <c r="P535" i="5"/>
  <c r="Q535" i="5"/>
  <c r="L536" i="5"/>
  <c r="M536" i="5"/>
  <c r="N536" i="5"/>
  <c r="O536" i="5"/>
  <c r="P536" i="5"/>
  <c r="Q536" i="5"/>
  <c r="L537" i="5"/>
  <c r="M537" i="5"/>
  <c r="N537" i="5"/>
  <c r="O537" i="5"/>
  <c r="P537" i="5"/>
  <c r="Q537" i="5"/>
  <c r="L538" i="5"/>
  <c r="M538" i="5"/>
  <c r="N538" i="5"/>
  <c r="O538" i="5"/>
  <c r="P538" i="5"/>
  <c r="Q538" i="5"/>
  <c r="L539" i="5"/>
  <c r="M539" i="5"/>
  <c r="N539" i="5"/>
  <c r="O539" i="5"/>
  <c r="P539" i="5"/>
  <c r="Q539" i="5"/>
  <c r="M309" i="5"/>
  <c r="N309" i="5"/>
  <c r="O309" i="5"/>
  <c r="P309" i="5"/>
  <c r="Q309" i="5"/>
  <c r="L309" i="5"/>
  <c r="L79" i="5"/>
  <c r="M79" i="5"/>
  <c r="N79" i="5"/>
  <c r="O79" i="5"/>
  <c r="P79" i="5"/>
  <c r="Q79" i="5"/>
  <c r="L80" i="5"/>
  <c r="M80" i="5"/>
  <c r="N80" i="5"/>
  <c r="O80" i="5"/>
  <c r="P80" i="5"/>
  <c r="Q80" i="5"/>
  <c r="L81" i="5"/>
  <c r="M81" i="5"/>
  <c r="N81" i="5"/>
  <c r="O81" i="5"/>
  <c r="P81" i="5"/>
  <c r="Q81" i="5"/>
  <c r="L82" i="5"/>
  <c r="M82" i="5"/>
  <c r="N82" i="5"/>
  <c r="O82" i="5"/>
  <c r="P82" i="5"/>
  <c r="Q82" i="5"/>
  <c r="L83" i="5"/>
  <c r="M83" i="5"/>
  <c r="N83" i="5"/>
  <c r="O83" i="5"/>
  <c r="P83" i="5"/>
  <c r="Q83" i="5"/>
  <c r="L84" i="5"/>
  <c r="M84" i="5"/>
  <c r="N84" i="5"/>
  <c r="O84" i="5"/>
  <c r="P84" i="5"/>
  <c r="Q84" i="5"/>
  <c r="L85" i="5"/>
  <c r="M85" i="5"/>
  <c r="N85" i="5"/>
  <c r="O85" i="5"/>
  <c r="P85" i="5"/>
  <c r="Q85" i="5"/>
  <c r="L86" i="5"/>
  <c r="M86" i="5"/>
  <c r="N86" i="5"/>
  <c r="O86" i="5"/>
  <c r="P86" i="5"/>
  <c r="Q86" i="5"/>
  <c r="L87" i="5"/>
  <c r="M87" i="5"/>
  <c r="N87" i="5"/>
  <c r="O87" i="5"/>
  <c r="P87" i="5"/>
  <c r="Q87" i="5"/>
  <c r="L88" i="5"/>
  <c r="M88" i="5"/>
  <c r="N88" i="5"/>
  <c r="O88" i="5"/>
  <c r="P88" i="5"/>
  <c r="Q88" i="5"/>
  <c r="L89" i="5"/>
  <c r="M89" i="5"/>
  <c r="N89" i="5"/>
  <c r="O89" i="5"/>
  <c r="P89" i="5"/>
  <c r="Q89" i="5"/>
  <c r="L90" i="5"/>
  <c r="M90" i="5"/>
  <c r="N90" i="5"/>
  <c r="O90" i="5"/>
  <c r="P90" i="5"/>
  <c r="Q90" i="5"/>
  <c r="L91" i="5"/>
  <c r="M91" i="5"/>
  <c r="N91" i="5"/>
  <c r="O91" i="5"/>
  <c r="P91" i="5"/>
  <c r="Q91" i="5"/>
  <c r="L92" i="5"/>
  <c r="M92" i="5"/>
  <c r="N92" i="5"/>
  <c r="O92" i="5"/>
  <c r="P92" i="5"/>
  <c r="Q92" i="5"/>
  <c r="L93" i="5"/>
  <c r="M93" i="5"/>
  <c r="N93" i="5"/>
  <c r="O93" i="5"/>
  <c r="P93" i="5"/>
  <c r="Q93" i="5"/>
  <c r="L94" i="5"/>
  <c r="M94" i="5"/>
  <c r="N94" i="5"/>
  <c r="O94" i="5"/>
  <c r="P94" i="5"/>
  <c r="Q94" i="5"/>
  <c r="L95" i="5"/>
  <c r="M95" i="5"/>
  <c r="N95" i="5"/>
  <c r="O95" i="5"/>
  <c r="P95" i="5"/>
  <c r="Q95" i="5"/>
  <c r="L96" i="5"/>
  <c r="M96" i="5"/>
  <c r="N96" i="5"/>
  <c r="O96" i="5"/>
  <c r="P96" i="5"/>
  <c r="Q96" i="5"/>
  <c r="L97" i="5"/>
  <c r="M97" i="5"/>
  <c r="N97" i="5"/>
  <c r="O97" i="5"/>
  <c r="P97" i="5"/>
  <c r="Q97" i="5"/>
  <c r="L98" i="5"/>
  <c r="M98" i="5"/>
  <c r="N98" i="5"/>
  <c r="O98" i="5"/>
  <c r="P98" i="5"/>
  <c r="Q98" i="5"/>
  <c r="L99" i="5"/>
  <c r="M99" i="5"/>
  <c r="N99" i="5"/>
  <c r="O99" i="5"/>
  <c r="P99" i="5"/>
  <c r="Q99" i="5"/>
  <c r="L100" i="5"/>
  <c r="M100" i="5"/>
  <c r="N100" i="5"/>
  <c r="O100" i="5"/>
  <c r="P100" i="5"/>
  <c r="Q100" i="5"/>
  <c r="L101" i="5"/>
  <c r="M101" i="5"/>
  <c r="N101" i="5"/>
  <c r="O101" i="5"/>
  <c r="P101" i="5"/>
  <c r="Q101" i="5"/>
  <c r="L102" i="5"/>
  <c r="M102" i="5"/>
  <c r="N102" i="5"/>
  <c r="O102" i="5"/>
  <c r="P102" i="5"/>
  <c r="Q102" i="5"/>
  <c r="L103" i="5"/>
  <c r="M103" i="5"/>
  <c r="N103" i="5"/>
  <c r="O103" i="5"/>
  <c r="P103" i="5"/>
  <c r="Q103" i="5"/>
  <c r="L104" i="5"/>
  <c r="M104" i="5"/>
  <c r="N104" i="5"/>
  <c r="O104" i="5"/>
  <c r="P104" i="5"/>
  <c r="Q104" i="5"/>
  <c r="L105" i="5"/>
  <c r="M105" i="5"/>
  <c r="N105" i="5"/>
  <c r="O105" i="5"/>
  <c r="P105" i="5"/>
  <c r="Q105" i="5"/>
  <c r="L106" i="5"/>
  <c r="M106" i="5"/>
  <c r="N106" i="5"/>
  <c r="O106" i="5"/>
  <c r="P106" i="5"/>
  <c r="Q106" i="5"/>
  <c r="L107" i="5"/>
  <c r="M107" i="5"/>
  <c r="N107" i="5"/>
  <c r="O107" i="5"/>
  <c r="P107" i="5"/>
  <c r="Q107" i="5"/>
  <c r="L108" i="5"/>
  <c r="M108" i="5"/>
  <c r="N108" i="5"/>
  <c r="O108" i="5"/>
  <c r="P108" i="5"/>
  <c r="Q108" i="5"/>
  <c r="L109" i="5"/>
  <c r="M109" i="5"/>
  <c r="N109" i="5"/>
  <c r="O109" i="5"/>
  <c r="P109" i="5"/>
  <c r="Q109" i="5"/>
  <c r="L110" i="5"/>
  <c r="M110" i="5"/>
  <c r="N110" i="5"/>
  <c r="O110" i="5"/>
  <c r="P110" i="5"/>
  <c r="Q110" i="5"/>
  <c r="L111" i="5"/>
  <c r="M111" i="5"/>
  <c r="N111" i="5"/>
  <c r="O111" i="5"/>
  <c r="P111" i="5"/>
  <c r="Q111" i="5"/>
  <c r="L112" i="5"/>
  <c r="M112" i="5"/>
  <c r="N112" i="5"/>
  <c r="O112" i="5"/>
  <c r="P112" i="5"/>
  <c r="Q112" i="5"/>
  <c r="L113" i="5"/>
  <c r="M113" i="5"/>
  <c r="N113" i="5"/>
  <c r="O113" i="5"/>
  <c r="P113" i="5"/>
  <c r="Q113" i="5"/>
  <c r="L114" i="5"/>
  <c r="M114" i="5"/>
  <c r="N114" i="5"/>
  <c r="O114" i="5"/>
  <c r="P114" i="5"/>
  <c r="Q114" i="5"/>
  <c r="L115" i="5"/>
  <c r="M115" i="5"/>
  <c r="N115" i="5"/>
  <c r="O115" i="5"/>
  <c r="P115" i="5"/>
  <c r="Q115" i="5"/>
  <c r="L116" i="5"/>
  <c r="M116" i="5"/>
  <c r="N116" i="5"/>
  <c r="O116" i="5"/>
  <c r="P116" i="5"/>
  <c r="Q116" i="5"/>
  <c r="L117" i="5"/>
  <c r="M117" i="5"/>
  <c r="N117" i="5"/>
  <c r="O117" i="5"/>
  <c r="P117" i="5"/>
  <c r="Q117" i="5"/>
  <c r="L118" i="5"/>
  <c r="M118" i="5"/>
  <c r="N118" i="5"/>
  <c r="O118" i="5"/>
  <c r="P118" i="5"/>
  <c r="Q118" i="5"/>
  <c r="L119" i="5"/>
  <c r="M119" i="5"/>
  <c r="N119" i="5"/>
  <c r="O119" i="5"/>
  <c r="P119" i="5"/>
  <c r="Q119" i="5"/>
  <c r="L120" i="5"/>
  <c r="M120" i="5"/>
  <c r="N120" i="5"/>
  <c r="O120" i="5"/>
  <c r="P120" i="5"/>
  <c r="Q120" i="5"/>
  <c r="L121" i="5"/>
  <c r="M121" i="5"/>
  <c r="N121" i="5"/>
  <c r="O121" i="5"/>
  <c r="P121" i="5"/>
  <c r="Q121" i="5"/>
  <c r="L122" i="5"/>
  <c r="M122" i="5"/>
  <c r="N122" i="5"/>
  <c r="O122" i="5"/>
  <c r="P122" i="5"/>
  <c r="Q122" i="5"/>
  <c r="L123" i="5"/>
  <c r="M123" i="5"/>
  <c r="N123" i="5"/>
  <c r="O123" i="5"/>
  <c r="P123" i="5"/>
  <c r="Q123" i="5"/>
  <c r="L124" i="5"/>
  <c r="M124" i="5"/>
  <c r="N124" i="5"/>
  <c r="O124" i="5"/>
  <c r="P124" i="5"/>
  <c r="Q124" i="5"/>
  <c r="L125" i="5"/>
  <c r="M125" i="5"/>
  <c r="N125" i="5"/>
  <c r="O125" i="5"/>
  <c r="P125" i="5"/>
  <c r="Q125" i="5"/>
  <c r="L126" i="5"/>
  <c r="M126" i="5"/>
  <c r="N126" i="5"/>
  <c r="O126" i="5"/>
  <c r="P126" i="5"/>
  <c r="Q126" i="5"/>
  <c r="L127" i="5"/>
  <c r="M127" i="5"/>
  <c r="N127" i="5"/>
  <c r="O127" i="5"/>
  <c r="P127" i="5"/>
  <c r="Q127" i="5"/>
  <c r="L128" i="5"/>
  <c r="M128" i="5"/>
  <c r="N128" i="5"/>
  <c r="O128" i="5"/>
  <c r="P128" i="5"/>
  <c r="Q128" i="5"/>
  <c r="L129" i="5"/>
  <c r="M129" i="5"/>
  <c r="N129" i="5"/>
  <c r="O129" i="5"/>
  <c r="P129" i="5"/>
  <c r="Q129" i="5"/>
  <c r="L130" i="5"/>
  <c r="M130" i="5"/>
  <c r="N130" i="5"/>
  <c r="O130" i="5"/>
  <c r="P130" i="5"/>
  <c r="Q130" i="5"/>
  <c r="L131" i="5"/>
  <c r="M131" i="5"/>
  <c r="N131" i="5"/>
  <c r="O131" i="5"/>
  <c r="P131" i="5"/>
  <c r="Q131" i="5"/>
  <c r="L132" i="5"/>
  <c r="M132" i="5"/>
  <c r="N132" i="5"/>
  <c r="O132" i="5"/>
  <c r="P132" i="5"/>
  <c r="Q132" i="5"/>
  <c r="L133" i="5"/>
  <c r="M133" i="5"/>
  <c r="N133" i="5"/>
  <c r="O133" i="5"/>
  <c r="P133" i="5"/>
  <c r="Q133" i="5"/>
  <c r="L134" i="5"/>
  <c r="M134" i="5"/>
  <c r="N134" i="5"/>
  <c r="O134" i="5"/>
  <c r="P134" i="5"/>
  <c r="Q134" i="5"/>
  <c r="L135" i="5"/>
  <c r="M135" i="5"/>
  <c r="N135" i="5"/>
  <c r="O135" i="5"/>
  <c r="P135" i="5"/>
  <c r="Q135" i="5"/>
  <c r="L136" i="5"/>
  <c r="M136" i="5"/>
  <c r="N136" i="5"/>
  <c r="O136" i="5"/>
  <c r="P136" i="5"/>
  <c r="Q136" i="5"/>
  <c r="L137" i="5"/>
  <c r="M137" i="5"/>
  <c r="N137" i="5"/>
  <c r="O137" i="5"/>
  <c r="P137" i="5"/>
  <c r="Q137" i="5"/>
  <c r="L138" i="5"/>
  <c r="M138" i="5"/>
  <c r="N138" i="5"/>
  <c r="O138" i="5"/>
  <c r="P138" i="5"/>
  <c r="Q138" i="5"/>
  <c r="L139" i="5"/>
  <c r="M139" i="5"/>
  <c r="N139" i="5"/>
  <c r="O139" i="5"/>
  <c r="P139" i="5"/>
  <c r="Q139" i="5"/>
  <c r="L140" i="5"/>
  <c r="M140" i="5"/>
  <c r="N140" i="5"/>
  <c r="O140" i="5"/>
  <c r="P140" i="5"/>
  <c r="Q140" i="5"/>
  <c r="L141" i="5"/>
  <c r="M141" i="5"/>
  <c r="N141" i="5"/>
  <c r="O141" i="5"/>
  <c r="P141" i="5"/>
  <c r="Q141" i="5"/>
  <c r="L142" i="5"/>
  <c r="M142" i="5"/>
  <c r="N142" i="5"/>
  <c r="O142" i="5"/>
  <c r="P142" i="5"/>
  <c r="Q142" i="5"/>
  <c r="L143" i="5"/>
  <c r="M143" i="5"/>
  <c r="N143" i="5"/>
  <c r="O143" i="5"/>
  <c r="P143" i="5"/>
  <c r="Q143" i="5"/>
  <c r="L144" i="5"/>
  <c r="M144" i="5"/>
  <c r="N144" i="5"/>
  <c r="O144" i="5"/>
  <c r="P144" i="5"/>
  <c r="Q144" i="5"/>
  <c r="L145" i="5"/>
  <c r="M145" i="5"/>
  <c r="N145" i="5"/>
  <c r="O145" i="5"/>
  <c r="P145" i="5"/>
  <c r="Q145" i="5"/>
  <c r="L146" i="5"/>
  <c r="M146" i="5"/>
  <c r="N146" i="5"/>
  <c r="O146" i="5"/>
  <c r="P146" i="5"/>
  <c r="Q146" i="5"/>
  <c r="L147" i="5"/>
  <c r="M147" i="5"/>
  <c r="N147" i="5"/>
  <c r="O147" i="5"/>
  <c r="P147" i="5"/>
  <c r="Q147" i="5"/>
  <c r="L148" i="5"/>
  <c r="M148" i="5"/>
  <c r="N148" i="5"/>
  <c r="O148" i="5"/>
  <c r="P148" i="5"/>
  <c r="Q148" i="5"/>
  <c r="L149" i="5"/>
  <c r="M149" i="5"/>
  <c r="N149" i="5"/>
  <c r="O149" i="5"/>
  <c r="P149" i="5"/>
  <c r="Q149" i="5"/>
  <c r="L150" i="5"/>
  <c r="M150" i="5"/>
  <c r="N150" i="5"/>
  <c r="O150" i="5"/>
  <c r="P150" i="5"/>
  <c r="Q150" i="5"/>
  <c r="L151" i="5"/>
  <c r="M151" i="5"/>
  <c r="N151" i="5"/>
  <c r="O151" i="5"/>
  <c r="P151" i="5"/>
  <c r="Q151" i="5"/>
  <c r="L152" i="5"/>
  <c r="M152" i="5"/>
  <c r="N152" i="5"/>
  <c r="O152" i="5"/>
  <c r="P152" i="5"/>
  <c r="Q152" i="5"/>
  <c r="L153" i="5"/>
  <c r="M153" i="5"/>
  <c r="N153" i="5"/>
  <c r="O153" i="5"/>
  <c r="P153" i="5"/>
  <c r="Q153" i="5"/>
  <c r="L154" i="5"/>
  <c r="M154" i="5"/>
  <c r="N154" i="5"/>
  <c r="O154" i="5"/>
  <c r="P154" i="5"/>
  <c r="Q154" i="5"/>
  <c r="L155" i="5"/>
  <c r="M155" i="5"/>
  <c r="N155" i="5"/>
  <c r="O155" i="5"/>
  <c r="P155" i="5"/>
  <c r="Q155" i="5"/>
  <c r="L156" i="5"/>
  <c r="M156" i="5"/>
  <c r="N156" i="5"/>
  <c r="O156" i="5"/>
  <c r="P156" i="5"/>
  <c r="Q156" i="5"/>
  <c r="L157" i="5"/>
  <c r="M157" i="5"/>
  <c r="N157" i="5"/>
  <c r="O157" i="5"/>
  <c r="P157" i="5"/>
  <c r="Q157" i="5"/>
  <c r="L158" i="5"/>
  <c r="M158" i="5"/>
  <c r="N158" i="5"/>
  <c r="O158" i="5"/>
  <c r="P158" i="5"/>
  <c r="Q158" i="5"/>
  <c r="L159" i="5"/>
  <c r="M159" i="5"/>
  <c r="N159" i="5"/>
  <c r="O159" i="5"/>
  <c r="P159" i="5"/>
  <c r="Q159" i="5"/>
  <c r="L160" i="5"/>
  <c r="M160" i="5"/>
  <c r="N160" i="5"/>
  <c r="O160" i="5"/>
  <c r="P160" i="5"/>
  <c r="Q160" i="5"/>
  <c r="L161" i="5"/>
  <c r="M161" i="5"/>
  <c r="N161" i="5"/>
  <c r="O161" i="5"/>
  <c r="P161" i="5"/>
  <c r="Q161" i="5"/>
  <c r="L162" i="5"/>
  <c r="M162" i="5"/>
  <c r="N162" i="5"/>
  <c r="O162" i="5"/>
  <c r="P162" i="5"/>
  <c r="Q162" i="5"/>
  <c r="L163" i="5"/>
  <c r="M163" i="5"/>
  <c r="N163" i="5"/>
  <c r="O163" i="5"/>
  <c r="P163" i="5"/>
  <c r="Q163" i="5"/>
  <c r="L164" i="5"/>
  <c r="M164" i="5"/>
  <c r="N164" i="5"/>
  <c r="O164" i="5"/>
  <c r="P164" i="5"/>
  <c r="Q164" i="5"/>
  <c r="L165" i="5"/>
  <c r="M165" i="5"/>
  <c r="N165" i="5"/>
  <c r="O165" i="5"/>
  <c r="P165" i="5"/>
  <c r="Q165" i="5"/>
  <c r="L166" i="5"/>
  <c r="M166" i="5"/>
  <c r="N166" i="5"/>
  <c r="O166" i="5"/>
  <c r="P166" i="5"/>
  <c r="Q166" i="5"/>
  <c r="L167" i="5"/>
  <c r="M167" i="5"/>
  <c r="N167" i="5"/>
  <c r="O167" i="5"/>
  <c r="P167" i="5"/>
  <c r="Q167" i="5"/>
  <c r="L168" i="5"/>
  <c r="M168" i="5"/>
  <c r="N168" i="5"/>
  <c r="O168" i="5"/>
  <c r="P168" i="5"/>
  <c r="Q168" i="5"/>
  <c r="L169" i="5"/>
  <c r="M169" i="5"/>
  <c r="N169" i="5"/>
  <c r="O169" i="5"/>
  <c r="P169" i="5"/>
  <c r="Q169" i="5"/>
  <c r="L170" i="5"/>
  <c r="M170" i="5"/>
  <c r="N170" i="5"/>
  <c r="O170" i="5"/>
  <c r="P170" i="5"/>
  <c r="Q170" i="5"/>
  <c r="L171" i="5"/>
  <c r="M171" i="5"/>
  <c r="N171" i="5"/>
  <c r="O171" i="5"/>
  <c r="P171" i="5"/>
  <c r="Q171" i="5"/>
  <c r="L172" i="5"/>
  <c r="M172" i="5"/>
  <c r="N172" i="5"/>
  <c r="O172" i="5"/>
  <c r="P172" i="5"/>
  <c r="Q172" i="5"/>
  <c r="L173" i="5"/>
  <c r="M173" i="5"/>
  <c r="N173" i="5"/>
  <c r="O173" i="5"/>
  <c r="P173" i="5"/>
  <c r="Q173" i="5"/>
  <c r="L174" i="5"/>
  <c r="M174" i="5"/>
  <c r="N174" i="5"/>
  <c r="O174" i="5"/>
  <c r="P174" i="5"/>
  <c r="Q174" i="5"/>
  <c r="L175" i="5"/>
  <c r="M175" i="5"/>
  <c r="N175" i="5"/>
  <c r="O175" i="5"/>
  <c r="P175" i="5"/>
  <c r="Q175" i="5"/>
  <c r="L176" i="5"/>
  <c r="M176" i="5"/>
  <c r="N176" i="5"/>
  <c r="O176" i="5"/>
  <c r="P176" i="5"/>
  <c r="Q176" i="5"/>
  <c r="L177" i="5"/>
  <c r="M177" i="5"/>
  <c r="N177" i="5"/>
  <c r="O177" i="5"/>
  <c r="P177" i="5"/>
  <c r="Q177" i="5"/>
  <c r="L178" i="5"/>
  <c r="M178" i="5"/>
  <c r="N178" i="5"/>
  <c r="O178" i="5"/>
  <c r="P178" i="5"/>
  <c r="Q178" i="5"/>
  <c r="L179" i="5"/>
  <c r="M179" i="5"/>
  <c r="N179" i="5"/>
  <c r="O179" i="5"/>
  <c r="P179" i="5"/>
  <c r="Q179" i="5"/>
  <c r="L180" i="5"/>
  <c r="M180" i="5"/>
  <c r="N180" i="5"/>
  <c r="O180" i="5"/>
  <c r="P180" i="5"/>
  <c r="Q180" i="5"/>
  <c r="L181" i="5"/>
  <c r="M181" i="5"/>
  <c r="N181" i="5"/>
  <c r="O181" i="5"/>
  <c r="P181" i="5"/>
  <c r="Q181" i="5"/>
  <c r="L182" i="5"/>
  <c r="M182" i="5"/>
  <c r="N182" i="5"/>
  <c r="O182" i="5"/>
  <c r="P182" i="5"/>
  <c r="Q182" i="5"/>
  <c r="L183" i="5"/>
  <c r="M183" i="5"/>
  <c r="N183" i="5"/>
  <c r="O183" i="5"/>
  <c r="P183" i="5"/>
  <c r="Q183" i="5"/>
  <c r="L184" i="5"/>
  <c r="M184" i="5"/>
  <c r="N184" i="5"/>
  <c r="O184" i="5"/>
  <c r="P184" i="5"/>
  <c r="Q184" i="5"/>
  <c r="L185" i="5"/>
  <c r="M185" i="5"/>
  <c r="N185" i="5"/>
  <c r="O185" i="5"/>
  <c r="P185" i="5"/>
  <c r="Q185" i="5"/>
  <c r="L186" i="5"/>
  <c r="M186" i="5"/>
  <c r="N186" i="5"/>
  <c r="O186" i="5"/>
  <c r="P186" i="5"/>
  <c r="Q186" i="5"/>
  <c r="L187" i="5"/>
  <c r="M187" i="5"/>
  <c r="N187" i="5"/>
  <c r="O187" i="5"/>
  <c r="P187" i="5"/>
  <c r="Q187" i="5"/>
  <c r="L188" i="5"/>
  <c r="M188" i="5"/>
  <c r="N188" i="5"/>
  <c r="O188" i="5"/>
  <c r="P188" i="5"/>
  <c r="Q188" i="5"/>
  <c r="L189" i="5"/>
  <c r="M189" i="5"/>
  <c r="N189" i="5"/>
  <c r="O189" i="5"/>
  <c r="P189" i="5"/>
  <c r="Q189" i="5"/>
  <c r="L190" i="5"/>
  <c r="M190" i="5"/>
  <c r="N190" i="5"/>
  <c r="O190" i="5"/>
  <c r="P190" i="5"/>
  <c r="Q190" i="5"/>
  <c r="L191" i="5"/>
  <c r="M191" i="5"/>
  <c r="N191" i="5"/>
  <c r="O191" i="5"/>
  <c r="P191" i="5"/>
  <c r="Q191" i="5"/>
  <c r="L192" i="5"/>
  <c r="M192" i="5"/>
  <c r="N192" i="5"/>
  <c r="O192" i="5"/>
  <c r="P192" i="5"/>
  <c r="Q192" i="5"/>
  <c r="L193" i="5"/>
  <c r="M193" i="5"/>
  <c r="N193" i="5"/>
  <c r="O193" i="5"/>
  <c r="P193" i="5"/>
  <c r="Q193" i="5"/>
  <c r="L194" i="5"/>
  <c r="M194" i="5"/>
  <c r="N194" i="5"/>
  <c r="O194" i="5"/>
  <c r="P194" i="5"/>
  <c r="Q194" i="5"/>
  <c r="L195" i="5"/>
  <c r="M195" i="5"/>
  <c r="N195" i="5"/>
  <c r="O195" i="5"/>
  <c r="P195" i="5"/>
  <c r="Q195" i="5"/>
  <c r="L196" i="5"/>
  <c r="M196" i="5"/>
  <c r="N196" i="5"/>
  <c r="O196" i="5"/>
  <c r="P196" i="5"/>
  <c r="Q196" i="5"/>
  <c r="L197" i="5"/>
  <c r="M197" i="5"/>
  <c r="N197" i="5"/>
  <c r="O197" i="5"/>
  <c r="P197" i="5"/>
  <c r="Q197" i="5"/>
  <c r="L198" i="5"/>
  <c r="M198" i="5"/>
  <c r="N198" i="5"/>
  <c r="O198" i="5"/>
  <c r="P198" i="5"/>
  <c r="Q198" i="5"/>
  <c r="L199" i="5"/>
  <c r="M199" i="5"/>
  <c r="N199" i="5"/>
  <c r="O199" i="5"/>
  <c r="P199" i="5"/>
  <c r="Q199" i="5"/>
  <c r="L200" i="5"/>
  <c r="M200" i="5"/>
  <c r="N200" i="5"/>
  <c r="O200" i="5"/>
  <c r="P200" i="5"/>
  <c r="Q200" i="5"/>
  <c r="L201" i="5"/>
  <c r="M201" i="5"/>
  <c r="N201" i="5"/>
  <c r="O201" i="5"/>
  <c r="P201" i="5"/>
  <c r="Q201" i="5"/>
  <c r="L202" i="5"/>
  <c r="M202" i="5"/>
  <c r="N202" i="5"/>
  <c r="O202" i="5"/>
  <c r="P202" i="5"/>
  <c r="Q202" i="5"/>
  <c r="L203" i="5"/>
  <c r="M203" i="5"/>
  <c r="N203" i="5"/>
  <c r="O203" i="5"/>
  <c r="P203" i="5"/>
  <c r="Q203" i="5"/>
  <c r="L204" i="5"/>
  <c r="M204" i="5"/>
  <c r="N204" i="5"/>
  <c r="O204" i="5"/>
  <c r="P204" i="5"/>
  <c r="Q204" i="5"/>
  <c r="L205" i="5"/>
  <c r="M205" i="5"/>
  <c r="N205" i="5"/>
  <c r="O205" i="5"/>
  <c r="P205" i="5"/>
  <c r="Q205" i="5"/>
  <c r="L206" i="5"/>
  <c r="M206" i="5"/>
  <c r="N206" i="5"/>
  <c r="O206" i="5"/>
  <c r="P206" i="5"/>
  <c r="Q206" i="5"/>
  <c r="L207" i="5"/>
  <c r="M207" i="5"/>
  <c r="N207" i="5"/>
  <c r="O207" i="5"/>
  <c r="P207" i="5"/>
  <c r="Q207" i="5"/>
  <c r="L208" i="5"/>
  <c r="M208" i="5"/>
  <c r="N208" i="5"/>
  <c r="O208" i="5"/>
  <c r="P208" i="5"/>
  <c r="Q208" i="5"/>
  <c r="L209" i="5"/>
  <c r="M209" i="5"/>
  <c r="N209" i="5"/>
  <c r="O209" i="5"/>
  <c r="P209" i="5"/>
  <c r="Q209" i="5"/>
  <c r="L210" i="5"/>
  <c r="M210" i="5"/>
  <c r="N210" i="5"/>
  <c r="O210" i="5"/>
  <c r="P210" i="5"/>
  <c r="Q210" i="5"/>
  <c r="L211" i="5"/>
  <c r="M211" i="5"/>
  <c r="N211" i="5"/>
  <c r="O211" i="5"/>
  <c r="P211" i="5"/>
  <c r="Q211" i="5"/>
  <c r="L212" i="5"/>
  <c r="M212" i="5"/>
  <c r="N212" i="5"/>
  <c r="O212" i="5"/>
  <c r="P212" i="5"/>
  <c r="Q212" i="5"/>
  <c r="L213" i="5"/>
  <c r="M213" i="5"/>
  <c r="N213" i="5"/>
  <c r="O213" i="5"/>
  <c r="P213" i="5"/>
  <c r="Q213" i="5"/>
  <c r="L214" i="5"/>
  <c r="M214" i="5"/>
  <c r="N214" i="5"/>
  <c r="O214" i="5"/>
  <c r="P214" i="5"/>
  <c r="Q214" i="5"/>
  <c r="L215" i="5"/>
  <c r="M215" i="5"/>
  <c r="N215" i="5"/>
  <c r="O215" i="5"/>
  <c r="P215" i="5"/>
  <c r="Q215" i="5"/>
  <c r="L216" i="5"/>
  <c r="M216" i="5"/>
  <c r="N216" i="5"/>
  <c r="O216" i="5"/>
  <c r="P216" i="5"/>
  <c r="Q216" i="5"/>
  <c r="L217" i="5"/>
  <c r="M217" i="5"/>
  <c r="N217" i="5"/>
  <c r="O217" i="5"/>
  <c r="P217" i="5"/>
  <c r="Q217" i="5"/>
  <c r="L218" i="5"/>
  <c r="M218" i="5"/>
  <c r="N218" i="5"/>
  <c r="O218" i="5"/>
  <c r="P218" i="5"/>
  <c r="Q218" i="5"/>
  <c r="L219" i="5"/>
  <c r="M219" i="5"/>
  <c r="N219" i="5"/>
  <c r="O219" i="5"/>
  <c r="P219" i="5"/>
  <c r="Q219" i="5"/>
  <c r="L220" i="5"/>
  <c r="M220" i="5"/>
  <c r="N220" i="5"/>
  <c r="O220" i="5"/>
  <c r="P220" i="5"/>
  <c r="Q220" i="5"/>
  <c r="L221" i="5"/>
  <c r="M221" i="5"/>
  <c r="N221" i="5"/>
  <c r="O221" i="5"/>
  <c r="P221" i="5"/>
  <c r="Q221" i="5"/>
  <c r="L222" i="5"/>
  <c r="M222" i="5"/>
  <c r="N222" i="5"/>
  <c r="O222" i="5"/>
  <c r="P222" i="5"/>
  <c r="Q222" i="5"/>
  <c r="L223" i="5"/>
  <c r="M223" i="5"/>
  <c r="N223" i="5"/>
  <c r="O223" i="5"/>
  <c r="P223" i="5"/>
  <c r="Q223" i="5"/>
  <c r="L224" i="5"/>
  <c r="M224" i="5"/>
  <c r="N224" i="5"/>
  <c r="O224" i="5"/>
  <c r="P224" i="5"/>
  <c r="Q224" i="5"/>
  <c r="L225" i="5"/>
  <c r="M225" i="5"/>
  <c r="N225" i="5"/>
  <c r="O225" i="5"/>
  <c r="P225" i="5"/>
  <c r="Q225" i="5"/>
  <c r="L226" i="5"/>
  <c r="M226" i="5"/>
  <c r="N226" i="5"/>
  <c r="O226" i="5"/>
  <c r="P226" i="5"/>
  <c r="Q226" i="5"/>
  <c r="L227" i="5"/>
  <c r="M227" i="5"/>
  <c r="N227" i="5"/>
  <c r="O227" i="5"/>
  <c r="P227" i="5"/>
  <c r="Q227" i="5"/>
  <c r="L228" i="5"/>
  <c r="M228" i="5"/>
  <c r="N228" i="5"/>
  <c r="O228" i="5"/>
  <c r="P228" i="5"/>
  <c r="Q228" i="5"/>
  <c r="L229" i="5"/>
  <c r="M229" i="5"/>
  <c r="N229" i="5"/>
  <c r="O229" i="5"/>
  <c r="P229" i="5"/>
  <c r="Q229" i="5"/>
  <c r="L230" i="5"/>
  <c r="M230" i="5"/>
  <c r="N230" i="5"/>
  <c r="O230" i="5"/>
  <c r="P230" i="5"/>
  <c r="Q230" i="5"/>
  <c r="L231" i="5"/>
  <c r="M231" i="5"/>
  <c r="N231" i="5"/>
  <c r="O231" i="5"/>
  <c r="P231" i="5"/>
  <c r="Q231" i="5"/>
  <c r="L232" i="5"/>
  <c r="M232" i="5"/>
  <c r="N232" i="5"/>
  <c r="O232" i="5"/>
  <c r="P232" i="5"/>
  <c r="Q232" i="5"/>
  <c r="L233" i="5"/>
  <c r="M233" i="5"/>
  <c r="N233" i="5"/>
  <c r="O233" i="5"/>
  <c r="P233" i="5"/>
  <c r="Q233" i="5"/>
  <c r="L234" i="5"/>
  <c r="M234" i="5"/>
  <c r="N234" i="5"/>
  <c r="O234" i="5"/>
  <c r="P234" i="5"/>
  <c r="Q234" i="5"/>
  <c r="L235" i="5"/>
  <c r="M235" i="5"/>
  <c r="N235" i="5"/>
  <c r="O235" i="5"/>
  <c r="P235" i="5"/>
  <c r="Q235" i="5"/>
  <c r="L236" i="5"/>
  <c r="M236" i="5"/>
  <c r="N236" i="5"/>
  <c r="O236" i="5"/>
  <c r="P236" i="5"/>
  <c r="Q236" i="5"/>
  <c r="L237" i="5"/>
  <c r="M237" i="5"/>
  <c r="N237" i="5"/>
  <c r="O237" i="5"/>
  <c r="P237" i="5"/>
  <c r="Q237" i="5"/>
  <c r="L238" i="5"/>
  <c r="M238" i="5"/>
  <c r="N238" i="5"/>
  <c r="O238" i="5"/>
  <c r="P238" i="5"/>
  <c r="Q238" i="5"/>
  <c r="L239" i="5"/>
  <c r="M239" i="5"/>
  <c r="N239" i="5"/>
  <c r="O239" i="5"/>
  <c r="P239" i="5"/>
  <c r="Q239" i="5"/>
  <c r="L240" i="5"/>
  <c r="M240" i="5"/>
  <c r="N240" i="5"/>
  <c r="O240" i="5"/>
  <c r="P240" i="5"/>
  <c r="Q240" i="5"/>
  <c r="L241" i="5"/>
  <c r="M241" i="5"/>
  <c r="N241" i="5"/>
  <c r="O241" i="5"/>
  <c r="P241" i="5"/>
  <c r="Q241" i="5"/>
  <c r="L242" i="5"/>
  <c r="M242" i="5"/>
  <c r="N242" i="5"/>
  <c r="O242" i="5"/>
  <c r="P242" i="5"/>
  <c r="Q242" i="5"/>
  <c r="L243" i="5"/>
  <c r="M243" i="5"/>
  <c r="N243" i="5"/>
  <c r="O243" i="5"/>
  <c r="P243" i="5"/>
  <c r="Q243" i="5"/>
  <c r="L244" i="5"/>
  <c r="M244" i="5"/>
  <c r="N244" i="5"/>
  <c r="O244" i="5"/>
  <c r="P244" i="5"/>
  <c r="Q244" i="5"/>
  <c r="L245" i="5"/>
  <c r="M245" i="5"/>
  <c r="N245" i="5"/>
  <c r="O245" i="5"/>
  <c r="P245" i="5"/>
  <c r="Q245" i="5"/>
  <c r="L246" i="5"/>
  <c r="M246" i="5"/>
  <c r="N246" i="5"/>
  <c r="O246" i="5"/>
  <c r="P246" i="5"/>
  <c r="Q246" i="5"/>
  <c r="L247" i="5"/>
  <c r="M247" i="5"/>
  <c r="N247" i="5"/>
  <c r="O247" i="5"/>
  <c r="P247" i="5"/>
  <c r="Q247" i="5"/>
  <c r="L248" i="5"/>
  <c r="M248" i="5"/>
  <c r="N248" i="5"/>
  <c r="O248" i="5"/>
  <c r="P248" i="5"/>
  <c r="Q248" i="5"/>
  <c r="L249" i="5"/>
  <c r="M249" i="5"/>
  <c r="N249" i="5"/>
  <c r="O249" i="5"/>
  <c r="P249" i="5"/>
  <c r="Q249" i="5"/>
  <c r="L250" i="5"/>
  <c r="M250" i="5"/>
  <c r="N250" i="5"/>
  <c r="O250" i="5"/>
  <c r="P250" i="5"/>
  <c r="Q250" i="5"/>
  <c r="L251" i="5"/>
  <c r="M251" i="5"/>
  <c r="N251" i="5"/>
  <c r="O251" i="5"/>
  <c r="P251" i="5"/>
  <c r="Q251" i="5"/>
  <c r="L252" i="5"/>
  <c r="M252" i="5"/>
  <c r="N252" i="5"/>
  <c r="O252" i="5"/>
  <c r="P252" i="5"/>
  <c r="Q252" i="5"/>
  <c r="L253" i="5"/>
  <c r="M253" i="5"/>
  <c r="N253" i="5"/>
  <c r="O253" i="5"/>
  <c r="P253" i="5"/>
  <c r="Q253" i="5"/>
  <c r="L254" i="5"/>
  <c r="M254" i="5"/>
  <c r="N254" i="5"/>
  <c r="O254" i="5"/>
  <c r="P254" i="5"/>
  <c r="Q254" i="5"/>
  <c r="L255" i="5"/>
  <c r="M255" i="5"/>
  <c r="N255" i="5"/>
  <c r="O255" i="5"/>
  <c r="P255" i="5"/>
  <c r="Q255" i="5"/>
  <c r="L256" i="5"/>
  <c r="M256" i="5"/>
  <c r="N256" i="5"/>
  <c r="O256" i="5"/>
  <c r="P256" i="5"/>
  <c r="Q256" i="5"/>
  <c r="L257" i="5"/>
  <c r="M257" i="5"/>
  <c r="N257" i="5"/>
  <c r="O257" i="5"/>
  <c r="P257" i="5"/>
  <c r="Q257" i="5"/>
  <c r="L258" i="5"/>
  <c r="M258" i="5"/>
  <c r="N258" i="5"/>
  <c r="O258" i="5"/>
  <c r="P258" i="5"/>
  <c r="Q258" i="5"/>
  <c r="L259" i="5"/>
  <c r="M259" i="5"/>
  <c r="N259" i="5"/>
  <c r="O259" i="5"/>
  <c r="P259" i="5"/>
  <c r="Q259" i="5"/>
  <c r="L260" i="5"/>
  <c r="M260" i="5"/>
  <c r="N260" i="5"/>
  <c r="O260" i="5"/>
  <c r="P260" i="5"/>
  <c r="Q260" i="5"/>
  <c r="L261" i="5"/>
  <c r="M261" i="5"/>
  <c r="N261" i="5"/>
  <c r="O261" i="5"/>
  <c r="P261" i="5"/>
  <c r="Q261" i="5"/>
  <c r="L262" i="5"/>
  <c r="M262" i="5"/>
  <c r="N262" i="5"/>
  <c r="O262" i="5"/>
  <c r="P262" i="5"/>
  <c r="Q262" i="5"/>
  <c r="L263" i="5"/>
  <c r="M263" i="5"/>
  <c r="N263" i="5"/>
  <c r="O263" i="5"/>
  <c r="P263" i="5"/>
  <c r="Q263" i="5"/>
  <c r="L264" i="5"/>
  <c r="M264" i="5"/>
  <c r="N264" i="5"/>
  <c r="O264" i="5"/>
  <c r="P264" i="5"/>
  <c r="Q264" i="5"/>
  <c r="L265" i="5"/>
  <c r="M265" i="5"/>
  <c r="N265" i="5"/>
  <c r="O265" i="5"/>
  <c r="P265" i="5"/>
  <c r="Q265" i="5"/>
  <c r="L266" i="5"/>
  <c r="M266" i="5"/>
  <c r="N266" i="5"/>
  <c r="O266" i="5"/>
  <c r="P266" i="5"/>
  <c r="Q266" i="5"/>
  <c r="L267" i="5"/>
  <c r="M267" i="5"/>
  <c r="N267" i="5"/>
  <c r="O267" i="5"/>
  <c r="P267" i="5"/>
  <c r="Q267" i="5"/>
  <c r="L268" i="5"/>
  <c r="M268" i="5"/>
  <c r="N268" i="5"/>
  <c r="O268" i="5"/>
  <c r="P268" i="5"/>
  <c r="Q268" i="5"/>
  <c r="L269" i="5"/>
  <c r="M269" i="5"/>
  <c r="N269" i="5"/>
  <c r="O269" i="5"/>
  <c r="P269" i="5"/>
  <c r="Q269" i="5"/>
  <c r="L270" i="5"/>
  <c r="M270" i="5"/>
  <c r="N270" i="5"/>
  <c r="O270" i="5"/>
  <c r="P270" i="5"/>
  <c r="Q270" i="5"/>
  <c r="L271" i="5"/>
  <c r="M271" i="5"/>
  <c r="N271" i="5"/>
  <c r="O271" i="5"/>
  <c r="P271" i="5"/>
  <c r="Q271" i="5"/>
  <c r="L272" i="5"/>
  <c r="M272" i="5"/>
  <c r="N272" i="5"/>
  <c r="O272" i="5"/>
  <c r="P272" i="5"/>
  <c r="Q272" i="5"/>
  <c r="L273" i="5"/>
  <c r="M273" i="5"/>
  <c r="N273" i="5"/>
  <c r="O273" i="5"/>
  <c r="P273" i="5"/>
  <c r="Q273" i="5"/>
  <c r="L274" i="5"/>
  <c r="M274" i="5"/>
  <c r="N274" i="5"/>
  <c r="O274" i="5"/>
  <c r="P274" i="5"/>
  <c r="Q274" i="5"/>
  <c r="L275" i="5"/>
  <c r="M275" i="5"/>
  <c r="N275" i="5"/>
  <c r="O275" i="5"/>
  <c r="P275" i="5"/>
  <c r="Q275" i="5"/>
  <c r="L276" i="5"/>
  <c r="M276" i="5"/>
  <c r="N276" i="5"/>
  <c r="O276" i="5"/>
  <c r="P276" i="5"/>
  <c r="Q276" i="5"/>
  <c r="L277" i="5"/>
  <c r="M277" i="5"/>
  <c r="N277" i="5"/>
  <c r="O277" i="5"/>
  <c r="P277" i="5"/>
  <c r="Q277" i="5"/>
  <c r="L278" i="5"/>
  <c r="M278" i="5"/>
  <c r="N278" i="5"/>
  <c r="O278" i="5"/>
  <c r="P278" i="5"/>
  <c r="Q278" i="5"/>
  <c r="L279" i="5"/>
  <c r="M279" i="5"/>
  <c r="N279" i="5"/>
  <c r="O279" i="5"/>
  <c r="P279" i="5"/>
  <c r="Q279" i="5"/>
  <c r="L280" i="5"/>
  <c r="M280" i="5"/>
  <c r="N280" i="5"/>
  <c r="O280" i="5"/>
  <c r="P280" i="5"/>
  <c r="Q280" i="5"/>
  <c r="L281" i="5"/>
  <c r="M281" i="5"/>
  <c r="N281" i="5"/>
  <c r="O281" i="5"/>
  <c r="P281" i="5"/>
  <c r="Q281" i="5"/>
  <c r="L282" i="5"/>
  <c r="M282" i="5"/>
  <c r="N282" i="5"/>
  <c r="O282" i="5"/>
  <c r="P282" i="5"/>
  <c r="Q282" i="5"/>
  <c r="L283" i="5"/>
  <c r="M283" i="5"/>
  <c r="N283" i="5"/>
  <c r="O283" i="5"/>
  <c r="P283" i="5"/>
  <c r="Q283" i="5"/>
  <c r="L284" i="5"/>
  <c r="M284" i="5"/>
  <c r="N284" i="5"/>
  <c r="O284" i="5"/>
  <c r="P284" i="5"/>
  <c r="Q284" i="5"/>
  <c r="L285" i="5"/>
  <c r="M285" i="5"/>
  <c r="N285" i="5"/>
  <c r="O285" i="5"/>
  <c r="P285" i="5"/>
  <c r="Q285" i="5"/>
  <c r="L286" i="5"/>
  <c r="M286" i="5"/>
  <c r="N286" i="5"/>
  <c r="O286" i="5"/>
  <c r="P286" i="5"/>
  <c r="Q286" i="5"/>
  <c r="L287" i="5"/>
  <c r="M287" i="5"/>
  <c r="N287" i="5"/>
  <c r="O287" i="5"/>
  <c r="P287" i="5"/>
  <c r="Q287" i="5"/>
  <c r="L288" i="5"/>
  <c r="M288" i="5"/>
  <c r="N288" i="5"/>
  <c r="O288" i="5"/>
  <c r="P288" i="5"/>
  <c r="Q288" i="5"/>
  <c r="L289" i="5"/>
  <c r="M289" i="5"/>
  <c r="N289" i="5"/>
  <c r="O289" i="5"/>
  <c r="P289" i="5"/>
  <c r="Q289" i="5"/>
  <c r="L290" i="5"/>
  <c r="M290" i="5"/>
  <c r="N290" i="5"/>
  <c r="O290" i="5"/>
  <c r="P290" i="5"/>
  <c r="Q290" i="5"/>
  <c r="L291" i="5"/>
  <c r="M291" i="5"/>
  <c r="N291" i="5"/>
  <c r="O291" i="5"/>
  <c r="P291" i="5"/>
  <c r="Q291" i="5"/>
  <c r="L292" i="5"/>
  <c r="M292" i="5"/>
  <c r="N292" i="5"/>
  <c r="O292" i="5"/>
  <c r="P292" i="5"/>
  <c r="Q292" i="5"/>
  <c r="L293" i="5"/>
  <c r="M293" i="5"/>
  <c r="N293" i="5"/>
  <c r="O293" i="5"/>
  <c r="P293" i="5"/>
  <c r="Q293" i="5"/>
  <c r="L294" i="5"/>
  <c r="M294" i="5"/>
  <c r="N294" i="5"/>
  <c r="O294" i="5"/>
  <c r="P294" i="5"/>
  <c r="Q294" i="5"/>
  <c r="L295" i="5"/>
  <c r="M295" i="5"/>
  <c r="N295" i="5"/>
  <c r="O295" i="5"/>
  <c r="P295" i="5"/>
  <c r="Q295" i="5"/>
  <c r="L296" i="5"/>
  <c r="M296" i="5"/>
  <c r="N296" i="5"/>
  <c r="O296" i="5"/>
  <c r="P296" i="5"/>
  <c r="Q296" i="5"/>
  <c r="L297" i="5"/>
  <c r="M297" i="5"/>
  <c r="N297" i="5"/>
  <c r="O297" i="5"/>
  <c r="P297" i="5"/>
  <c r="Q297" i="5"/>
  <c r="L298" i="5"/>
  <c r="M298" i="5"/>
  <c r="N298" i="5"/>
  <c r="O298" i="5"/>
  <c r="P298" i="5"/>
  <c r="Q298" i="5"/>
  <c r="L299" i="5"/>
  <c r="M299" i="5"/>
  <c r="N299" i="5"/>
  <c r="O299" i="5"/>
  <c r="P299" i="5"/>
  <c r="Q299" i="5"/>
  <c r="L300" i="5"/>
  <c r="M300" i="5"/>
  <c r="N300" i="5"/>
  <c r="O300" i="5"/>
  <c r="P300" i="5"/>
  <c r="Q300" i="5"/>
  <c r="L301" i="5"/>
  <c r="M301" i="5"/>
  <c r="N301" i="5"/>
  <c r="O301" i="5"/>
  <c r="P301" i="5"/>
  <c r="Q301" i="5"/>
  <c r="L302" i="5"/>
  <c r="M302" i="5"/>
  <c r="N302" i="5"/>
  <c r="O302" i="5"/>
  <c r="P302" i="5"/>
  <c r="Q302" i="5"/>
  <c r="L303" i="5"/>
  <c r="M303" i="5"/>
  <c r="N303" i="5"/>
  <c r="O303" i="5"/>
  <c r="P303" i="5"/>
  <c r="Q303" i="5"/>
  <c r="L304" i="5"/>
  <c r="M304" i="5"/>
  <c r="N304" i="5"/>
  <c r="O304" i="5"/>
  <c r="P304" i="5"/>
  <c r="Q304" i="5"/>
  <c r="L305" i="5"/>
  <c r="M305" i="5"/>
  <c r="N305" i="5"/>
  <c r="O305" i="5"/>
  <c r="P305" i="5"/>
  <c r="Q305" i="5"/>
  <c r="L306" i="5"/>
  <c r="M306" i="5"/>
  <c r="N306" i="5"/>
  <c r="O306" i="5"/>
  <c r="P306" i="5"/>
  <c r="Q306" i="5"/>
  <c r="L307" i="5"/>
  <c r="M307" i="5"/>
  <c r="N307" i="5"/>
  <c r="O307" i="5"/>
  <c r="P307" i="5"/>
  <c r="Q307" i="5"/>
  <c r="L308" i="5"/>
  <c r="M308" i="5"/>
  <c r="N308" i="5"/>
  <c r="O308" i="5"/>
  <c r="P308" i="5"/>
  <c r="Q308" i="5"/>
  <c r="M78" i="5"/>
  <c r="N78" i="5"/>
  <c r="O78" i="5"/>
  <c r="P78" i="5"/>
  <c r="Q78" i="5"/>
  <c r="L3" i="5"/>
  <c r="M3" i="5"/>
  <c r="N3" i="5"/>
  <c r="O3" i="5"/>
  <c r="P3" i="5"/>
  <c r="Q3" i="5"/>
  <c r="L4" i="5"/>
  <c r="M4" i="5"/>
  <c r="N4" i="5"/>
  <c r="O4" i="5"/>
  <c r="P4" i="5"/>
  <c r="Q4" i="5"/>
  <c r="L5" i="5"/>
  <c r="M5" i="5"/>
  <c r="N5" i="5"/>
  <c r="O5" i="5"/>
  <c r="P5" i="5"/>
  <c r="Q5" i="5"/>
  <c r="L6" i="5"/>
  <c r="M6" i="5"/>
  <c r="N6" i="5"/>
  <c r="O6" i="5"/>
  <c r="P6" i="5"/>
  <c r="Q6" i="5"/>
  <c r="L7" i="5"/>
  <c r="M7" i="5"/>
  <c r="N7" i="5"/>
  <c r="O7" i="5"/>
  <c r="P7" i="5"/>
  <c r="Q7" i="5"/>
  <c r="L8" i="5"/>
  <c r="M8" i="5"/>
  <c r="N8" i="5"/>
  <c r="O8" i="5"/>
  <c r="P8" i="5"/>
  <c r="Q8" i="5"/>
  <c r="L9" i="5"/>
  <c r="M9" i="5"/>
  <c r="N9" i="5"/>
  <c r="O9" i="5"/>
  <c r="P9" i="5"/>
  <c r="Q9" i="5"/>
  <c r="L10" i="5"/>
  <c r="M10" i="5"/>
  <c r="N10" i="5"/>
  <c r="O10" i="5"/>
  <c r="P10" i="5"/>
  <c r="Q10" i="5"/>
  <c r="L11" i="5"/>
  <c r="M11" i="5"/>
  <c r="N11" i="5"/>
  <c r="O11" i="5"/>
  <c r="P11" i="5"/>
  <c r="Q11" i="5"/>
  <c r="L12" i="5"/>
  <c r="M12" i="5"/>
  <c r="N12" i="5"/>
  <c r="O12" i="5"/>
  <c r="P12" i="5"/>
  <c r="Q12" i="5"/>
  <c r="L13" i="5"/>
  <c r="M13" i="5"/>
  <c r="N13" i="5"/>
  <c r="O13" i="5"/>
  <c r="P13" i="5"/>
  <c r="Q13" i="5"/>
  <c r="L14" i="5"/>
  <c r="M14" i="5"/>
  <c r="N14" i="5"/>
  <c r="O14" i="5"/>
  <c r="P14" i="5"/>
  <c r="Q14" i="5"/>
  <c r="L15" i="5"/>
  <c r="M15" i="5"/>
  <c r="N15" i="5"/>
  <c r="O15" i="5"/>
  <c r="P15" i="5"/>
  <c r="Q15" i="5"/>
  <c r="L16" i="5"/>
  <c r="M16" i="5"/>
  <c r="N16" i="5"/>
  <c r="O16" i="5"/>
  <c r="P16" i="5"/>
  <c r="Q16" i="5"/>
  <c r="L17" i="5"/>
  <c r="M17" i="5"/>
  <c r="N17" i="5"/>
  <c r="O17" i="5"/>
  <c r="P17" i="5"/>
  <c r="Q17" i="5"/>
  <c r="L18" i="5"/>
  <c r="M18" i="5"/>
  <c r="N18" i="5"/>
  <c r="O18" i="5"/>
  <c r="P18" i="5"/>
  <c r="Q18" i="5"/>
  <c r="L19" i="5"/>
  <c r="M19" i="5"/>
  <c r="N19" i="5"/>
  <c r="O19" i="5"/>
  <c r="P19" i="5"/>
  <c r="Q19" i="5"/>
  <c r="L20" i="5"/>
  <c r="M20" i="5"/>
  <c r="N20" i="5"/>
  <c r="O20" i="5"/>
  <c r="P20" i="5"/>
  <c r="Q20" i="5"/>
  <c r="L21" i="5"/>
  <c r="M21" i="5"/>
  <c r="N21" i="5"/>
  <c r="O21" i="5"/>
  <c r="P21" i="5"/>
  <c r="Q21" i="5"/>
  <c r="L22" i="5"/>
  <c r="M22" i="5"/>
  <c r="N22" i="5"/>
  <c r="O22" i="5"/>
  <c r="P22" i="5"/>
  <c r="Q22" i="5"/>
  <c r="L23" i="5"/>
  <c r="M23" i="5"/>
  <c r="N23" i="5"/>
  <c r="O23" i="5"/>
  <c r="P23" i="5"/>
  <c r="Q23" i="5"/>
  <c r="L24" i="5"/>
  <c r="M24" i="5"/>
  <c r="N24" i="5"/>
  <c r="O24" i="5"/>
  <c r="P24" i="5"/>
  <c r="Q24" i="5"/>
  <c r="L25" i="5"/>
  <c r="M25" i="5"/>
  <c r="N25" i="5"/>
  <c r="O25" i="5"/>
  <c r="P25" i="5"/>
  <c r="Q25" i="5"/>
  <c r="L26" i="5"/>
  <c r="M26" i="5"/>
  <c r="N26" i="5"/>
  <c r="O26" i="5"/>
  <c r="P26" i="5"/>
  <c r="Q26" i="5"/>
  <c r="L27" i="5"/>
  <c r="M27" i="5"/>
  <c r="N27" i="5"/>
  <c r="O27" i="5"/>
  <c r="P27" i="5"/>
  <c r="Q27" i="5"/>
  <c r="L28" i="5"/>
  <c r="M28" i="5"/>
  <c r="N28" i="5"/>
  <c r="O28" i="5"/>
  <c r="P28" i="5"/>
  <c r="Q28" i="5"/>
  <c r="L29" i="5"/>
  <c r="M29" i="5"/>
  <c r="N29" i="5"/>
  <c r="O29" i="5"/>
  <c r="P29" i="5"/>
  <c r="Q29" i="5"/>
  <c r="L30" i="5"/>
  <c r="M30" i="5"/>
  <c r="N30" i="5"/>
  <c r="O30" i="5"/>
  <c r="P30" i="5"/>
  <c r="Q30" i="5"/>
  <c r="L31" i="5"/>
  <c r="M31" i="5"/>
  <c r="N31" i="5"/>
  <c r="O31" i="5"/>
  <c r="P31" i="5"/>
  <c r="Q31" i="5"/>
  <c r="L32" i="5"/>
  <c r="M32" i="5"/>
  <c r="N32" i="5"/>
  <c r="O32" i="5"/>
  <c r="P32" i="5"/>
  <c r="Q32" i="5"/>
  <c r="L33" i="5"/>
  <c r="M33" i="5"/>
  <c r="N33" i="5"/>
  <c r="O33" i="5"/>
  <c r="P33" i="5"/>
  <c r="Q33" i="5"/>
  <c r="L34" i="5"/>
  <c r="M34" i="5"/>
  <c r="N34" i="5"/>
  <c r="O34" i="5"/>
  <c r="P34" i="5"/>
  <c r="Q34" i="5"/>
  <c r="L35" i="5"/>
  <c r="M35" i="5"/>
  <c r="N35" i="5"/>
  <c r="O35" i="5"/>
  <c r="P35" i="5"/>
  <c r="Q35" i="5"/>
  <c r="L36" i="5"/>
  <c r="M36" i="5"/>
  <c r="N36" i="5"/>
  <c r="O36" i="5"/>
  <c r="P36" i="5"/>
  <c r="Q36" i="5"/>
  <c r="L37" i="5"/>
  <c r="M37" i="5"/>
  <c r="N37" i="5"/>
  <c r="O37" i="5"/>
  <c r="P37" i="5"/>
  <c r="Q37" i="5"/>
  <c r="L38" i="5"/>
  <c r="M38" i="5"/>
  <c r="N38" i="5"/>
  <c r="O38" i="5"/>
  <c r="P38" i="5"/>
  <c r="Q38" i="5"/>
  <c r="L39" i="5"/>
  <c r="M39" i="5"/>
  <c r="N39" i="5"/>
  <c r="O39" i="5"/>
  <c r="P39" i="5"/>
  <c r="Q39" i="5"/>
  <c r="L40" i="5"/>
  <c r="M40" i="5"/>
  <c r="N40" i="5"/>
  <c r="O40" i="5"/>
  <c r="P40" i="5"/>
  <c r="Q40" i="5"/>
  <c r="L41" i="5"/>
  <c r="M41" i="5"/>
  <c r="N41" i="5"/>
  <c r="O41" i="5"/>
  <c r="P41" i="5"/>
  <c r="Q41" i="5"/>
  <c r="L42" i="5"/>
  <c r="M42" i="5"/>
  <c r="N42" i="5"/>
  <c r="O42" i="5"/>
  <c r="P42" i="5"/>
  <c r="Q42" i="5"/>
  <c r="L43" i="5"/>
  <c r="M43" i="5"/>
  <c r="N43" i="5"/>
  <c r="O43" i="5"/>
  <c r="P43" i="5"/>
  <c r="Q43" i="5"/>
  <c r="L44" i="5"/>
  <c r="M44" i="5"/>
  <c r="N44" i="5"/>
  <c r="O44" i="5"/>
  <c r="P44" i="5"/>
  <c r="Q44" i="5"/>
  <c r="L45" i="5"/>
  <c r="M45" i="5"/>
  <c r="N45" i="5"/>
  <c r="O45" i="5"/>
  <c r="P45" i="5"/>
  <c r="Q45" i="5"/>
  <c r="L46" i="5"/>
  <c r="M46" i="5"/>
  <c r="N46" i="5"/>
  <c r="O46" i="5"/>
  <c r="P46" i="5"/>
  <c r="Q46" i="5"/>
  <c r="L47" i="5"/>
  <c r="M47" i="5"/>
  <c r="N47" i="5"/>
  <c r="O47" i="5"/>
  <c r="P47" i="5"/>
  <c r="Q47" i="5"/>
  <c r="L48" i="5"/>
  <c r="M48" i="5"/>
  <c r="N48" i="5"/>
  <c r="O48" i="5"/>
  <c r="P48" i="5"/>
  <c r="Q48" i="5"/>
  <c r="L49" i="5"/>
  <c r="M49" i="5"/>
  <c r="N49" i="5"/>
  <c r="O49" i="5"/>
  <c r="P49" i="5"/>
  <c r="Q49" i="5"/>
  <c r="L50" i="5"/>
  <c r="M50" i="5"/>
  <c r="N50" i="5"/>
  <c r="O50" i="5"/>
  <c r="P50" i="5"/>
  <c r="Q50" i="5"/>
  <c r="L51" i="5"/>
  <c r="M51" i="5"/>
  <c r="N51" i="5"/>
  <c r="O51" i="5"/>
  <c r="P51" i="5"/>
  <c r="Q51" i="5"/>
  <c r="L52" i="5"/>
  <c r="M52" i="5"/>
  <c r="N52" i="5"/>
  <c r="O52" i="5"/>
  <c r="P52" i="5"/>
  <c r="Q52" i="5"/>
  <c r="L53" i="5"/>
  <c r="M53" i="5"/>
  <c r="N53" i="5"/>
  <c r="O53" i="5"/>
  <c r="P53" i="5"/>
  <c r="Q53" i="5"/>
  <c r="L54" i="5"/>
  <c r="M54" i="5"/>
  <c r="N54" i="5"/>
  <c r="O54" i="5"/>
  <c r="P54" i="5"/>
  <c r="Q54" i="5"/>
  <c r="L55" i="5"/>
  <c r="M55" i="5"/>
  <c r="N55" i="5"/>
  <c r="O55" i="5"/>
  <c r="P55" i="5"/>
  <c r="Q55" i="5"/>
  <c r="L56" i="5"/>
  <c r="M56" i="5"/>
  <c r="N56" i="5"/>
  <c r="O56" i="5"/>
  <c r="P56" i="5"/>
  <c r="Q56" i="5"/>
  <c r="L57" i="5"/>
  <c r="M57" i="5"/>
  <c r="N57" i="5"/>
  <c r="O57" i="5"/>
  <c r="P57" i="5"/>
  <c r="Q57" i="5"/>
  <c r="L58" i="5"/>
  <c r="M58" i="5"/>
  <c r="N58" i="5"/>
  <c r="O58" i="5"/>
  <c r="P58" i="5"/>
  <c r="Q58" i="5"/>
  <c r="L59" i="5"/>
  <c r="M59" i="5"/>
  <c r="N59" i="5"/>
  <c r="O59" i="5"/>
  <c r="P59" i="5"/>
  <c r="Q59" i="5"/>
  <c r="L60" i="5"/>
  <c r="M60" i="5"/>
  <c r="N60" i="5"/>
  <c r="O60" i="5"/>
  <c r="P60" i="5"/>
  <c r="Q60" i="5"/>
  <c r="L61" i="5"/>
  <c r="M61" i="5"/>
  <c r="N61" i="5"/>
  <c r="O61" i="5"/>
  <c r="P61" i="5"/>
  <c r="Q61" i="5"/>
  <c r="L62" i="5"/>
  <c r="M62" i="5"/>
  <c r="N62" i="5"/>
  <c r="O62" i="5"/>
  <c r="P62" i="5"/>
  <c r="Q62" i="5"/>
  <c r="L63" i="5"/>
  <c r="M63" i="5"/>
  <c r="N63" i="5"/>
  <c r="O63" i="5"/>
  <c r="P63" i="5"/>
  <c r="Q63" i="5"/>
  <c r="L64" i="5"/>
  <c r="M64" i="5"/>
  <c r="N64" i="5"/>
  <c r="O64" i="5"/>
  <c r="P64" i="5"/>
  <c r="Q64" i="5"/>
  <c r="L65" i="5"/>
  <c r="M65" i="5"/>
  <c r="N65" i="5"/>
  <c r="O65" i="5"/>
  <c r="P65" i="5"/>
  <c r="Q65" i="5"/>
  <c r="L66" i="5"/>
  <c r="M66" i="5"/>
  <c r="N66" i="5"/>
  <c r="O66" i="5"/>
  <c r="P66" i="5"/>
  <c r="Q66" i="5"/>
  <c r="L67" i="5"/>
  <c r="M67" i="5"/>
  <c r="N67" i="5"/>
  <c r="O67" i="5"/>
  <c r="P67" i="5"/>
  <c r="Q67" i="5"/>
  <c r="L68" i="5"/>
  <c r="M68" i="5"/>
  <c r="N68" i="5"/>
  <c r="O68" i="5"/>
  <c r="P68" i="5"/>
  <c r="Q68" i="5"/>
  <c r="L69" i="5"/>
  <c r="M69" i="5"/>
  <c r="N69" i="5"/>
  <c r="O69" i="5"/>
  <c r="P69" i="5"/>
  <c r="Q69" i="5"/>
  <c r="L70" i="5"/>
  <c r="M70" i="5"/>
  <c r="N70" i="5"/>
  <c r="O70" i="5"/>
  <c r="P70" i="5"/>
  <c r="Q70" i="5"/>
  <c r="L71" i="5"/>
  <c r="M71" i="5"/>
  <c r="N71" i="5"/>
  <c r="O71" i="5"/>
  <c r="P71" i="5"/>
  <c r="Q71" i="5"/>
  <c r="L72" i="5"/>
  <c r="M72" i="5"/>
  <c r="N72" i="5"/>
  <c r="O72" i="5"/>
  <c r="P72" i="5"/>
  <c r="Q72" i="5"/>
  <c r="L73" i="5"/>
  <c r="M73" i="5"/>
  <c r="N73" i="5"/>
  <c r="O73" i="5"/>
  <c r="P73" i="5"/>
  <c r="Q73" i="5"/>
  <c r="L74" i="5"/>
  <c r="M74" i="5"/>
  <c r="N74" i="5"/>
  <c r="O74" i="5"/>
  <c r="P74" i="5"/>
  <c r="Q74" i="5"/>
  <c r="L75" i="5"/>
  <c r="M75" i="5"/>
  <c r="N75" i="5"/>
  <c r="O75" i="5"/>
  <c r="P75" i="5"/>
  <c r="Q75" i="5"/>
  <c r="L76" i="5"/>
  <c r="M76" i="5"/>
  <c r="N76" i="5"/>
  <c r="O76" i="5"/>
  <c r="P76" i="5"/>
  <c r="Q76" i="5"/>
  <c r="L77" i="5"/>
  <c r="M77" i="5"/>
  <c r="N77" i="5"/>
  <c r="O77" i="5"/>
  <c r="P77" i="5"/>
  <c r="Q77" i="5"/>
  <c r="M2" i="5"/>
  <c r="N2" i="5"/>
  <c r="O2" i="5"/>
  <c r="P2" i="5"/>
  <c r="Q2" i="5"/>
  <c r="L2" i="5"/>
  <c r="J3" i="13" l="1"/>
  <c r="J6" i="13"/>
  <c r="K11" i="13"/>
  <c r="I51" i="13"/>
  <c r="K45" i="13"/>
  <c r="L61" i="13"/>
  <c r="J55" i="13"/>
  <c r="I42" i="13"/>
  <c r="I61" i="13"/>
  <c r="J59" i="13"/>
  <c r="L13" i="13"/>
  <c r="B80" i="13"/>
  <c r="B72" i="13"/>
  <c r="B64" i="13"/>
  <c r="B56" i="13"/>
  <c r="B48" i="13"/>
  <c r="B40" i="13"/>
  <c r="B32" i="13"/>
  <c r="B24" i="13"/>
  <c r="B16" i="13"/>
  <c r="B8" i="13"/>
  <c r="C63" i="13"/>
  <c r="C55" i="13"/>
  <c r="C47" i="13"/>
  <c r="C39" i="13"/>
  <c r="C31" i="13"/>
  <c r="C23" i="13"/>
  <c r="C15" i="13"/>
  <c r="C7" i="13"/>
  <c r="D82" i="13"/>
  <c r="D74" i="13"/>
  <c r="D66" i="13"/>
  <c r="D58" i="13"/>
  <c r="D50" i="13"/>
  <c r="D42" i="13"/>
  <c r="D34" i="13"/>
  <c r="D26" i="13"/>
  <c r="D18" i="13"/>
  <c r="D10" i="13"/>
  <c r="I55" i="13"/>
  <c r="J27" i="13"/>
  <c r="L64" i="13"/>
  <c r="J11" i="13"/>
  <c r="K61" i="13"/>
  <c r="J44" i="13"/>
  <c r="I59" i="13"/>
  <c r="I39" i="13"/>
  <c r="L53" i="13"/>
  <c r="K6" i="13"/>
  <c r="J19" i="13"/>
  <c r="L26" i="13"/>
  <c r="I63" i="13"/>
  <c r="K30" i="13"/>
  <c r="I38" i="13"/>
  <c r="J2" i="13"/>
  <c r="J62" i="13"/>
  <c r="J53" i="13"/>
  <c r="L9" i="13"/>
  <c r="K54" i="13"/>
  <c r="K53" i="13"/>
  <c r="J36" i="13"/>
  <c r="L38" i="13"/>
  <c r="K27" i="13"/>
  <c r="J30" i="13"/>
  <c r="K38" i="13"/>
  <c r="I54" i="13"/>
  <c r="K33" i="13"/>
  <c r="K25" i="13"/>
  <c r="I26" i="13"/>
  <c r="K41" i="13"/>
  <c r="L54" i="13"/>
  <c r="L41" i="13"/>
  <c r="J56" i="13"/>
  <c r="L30" i="13"/>
  <c r="J22" i="13"/>
  <c r="I18" i="13"/>
  <c r="I23" i="13"/>
  <c r="K19" i="13"/>
  <c r="K22" i="13"/>
  <c r="L40" i="13"/>
  <c r="L19" i="13"/>
  <c r="K14" i="13"/>
  <c r="L46" i="13"/>
  <c r="K17" i="13"/>
  <c r="K35" i="13"/>
  <c r="I15" i="13"/>
  <c r="I27" i="13"/>
  <c r="K46" i="13"/>
  <c r="L42" i="13"/>
  <c r="K49" i="13"/>
  <c r="L63" i="13"/>
  <c r="L59" i="13"/>
  <c r="K63" i="13"/>
  <c r="L7" i="13"/>
  <c r="K48" i="13"/>
  <c r="B5" i="13"/>
  <c r="L33" i="13"/>
  <c r="D2" i="13"/>
  <c r="B82" i="13"/>
  <c r="B74" i="13"/>
  <c r="B66" i="13"/>
  <c r="B58" i="13"/>
  <c r="B50" i="13"/>
  <c r="B42" i="13"/>
  <c r="B34" i="13"/>
  <c r="B26" i="13"/>
  <c r="B18" i="13"/>
  <c r="C57" i="13"/>
  <c r="C49" i="13"/>
  <c r="C41" i="13"/>
  <c r="J46" i="13"/>
  <c r="L16" i="13"/>
  <c r="L23" i="13"/>
  <c r="L47" i="13"/>
  <c r="L52" i="13"/>
  <c r="K2" i="13"/>
  <c r="I47" i="13"/>
  <c r="I50" i="13"/>
  <c r="L18" i="13"/>
  <c r="L17" i="13"/>
  <c r="L60" i="13"/>
  <c r="L58" i="13"/>
  <c r="J14" i="13"/>
  <c r="L21" i="13"/>
  <c r="L8" i="13"/>
  <c r="L25" i="13"/>
  <c r="L15" i="13"/>
  <c r="L4" i="13"/>
  <c r="L11" i="13"/>
  <c r="L12" i="13"/>
  <c r="L29" i="13"/>
  <c r="L24" i="13"/>
  <c r="L31" i="13"/>
  <c r="L20" i="13"/>
  <c r="L27" i="13"/>
  <c r="J35" i="13"/>
  <c r="J38" i="13"/>
  <c r="L32" i="13"/>
  <c r="L62" i="13"/>
  <c r="L49" i="13"/>
  <c r="L39" i="13"/>
  <c r="L28" i="13"/>
  <c r="K21" i="13"/>
  <c r="L35" i="13"/>
  <c r="L37" i="13"/>
  <c r="L6" i="13"/>
  <c r="L57" i="13"/>
  <c r="L36" i="13"/>
  <c r="L3" i="13"/>
  <c r="L43" i="13"/>
  <c r="I34" i="13"/>
  <c r="L10" i="13"/>
  <c r="L45" i="13"/>
  <c r="L48" i="13"/>
  <c r="L14" i="13"/>
  <c r="L55" i="13"/>
  <c r="L44" i="13"/>
  <c r="L51" i="13"/>
  <c r="K7" i="13"/>
  <c r="C33" i="13"/>
  <c r="C25" i="13"/>
  <c r="C17" i="13"/>
  <c r="C9" i="13"/>
  <c r="D84" i="13"/>
  <c r="D76" i="13"/>
  <c r="K29" i="13"/>
  <c r="K36" i="13"/>
  <c r="J51" i="13"/>
  <c r="K44" i="13"/>
  <c r="K52" i="13"/>
  <c r="K10" i="13"/>
  <c r="I58" i="13"/>
  <c r="K9" i="13"/>
  <c r="K4" i="13"/>
  <c r="K56" i="13"/>
  <c r="K15" i="13"/>
  <c r="K18" i="13"/>
  <c r="I21" i="13"/>
  <c r="K5" i="13"/>
  <c r="K8" i="13"/>
  <c r="K12" i="13"/>
  <c r="K64" i="13"/>
  <c r="K23" i="13"/>
  <c r="K26" i="13"/>
  <c r="K13" i="13"/>
  <c r="K16" i="13"/>
  <c r="K20" i="13"/>
  <c r="K31" i="13"/>
  <c r="K34" i="13"/>
  <c r="K24" i="13"/>
  <c r="K43" i="13"/>
  <c r="K28" i="13"/>
  <c r="K39" i="13"/>
  <c r="K42" i="13"/>
  <c r="K32" i="13"/>
  <c r="K51" i="13"/>
  <c r="K47" i="13"/>
  <c r="K50" i="13"/>
  <c r="K37" i="13"/>
  <c r="K40" i="13"/>
  <c r="K62" i="13"/>
  <c r="K60" i="13"/>
  <c r="K55" i="13"/>
  <c r="K58" i="13"/>
  <c r="I13" i="13"/>
  <c r="I5" i="13"/>
  <c r="J10" i="13"/>
  <c r="J61" i="13"/>
  <c r="J64" i="13"/>
  <c r="J18" i="13"/>
  <c r="J52" i="13"/>
  <c r="J5" i="13"/>
  <c r="J8" i="13"/>
  <c r="J4" i="13"/>
  <c r="J26" i="13"/>
  <c r="J60" i="13"/>
  <c r="J13" i="13"/>
  <c r="J16" i="13"/>
  <c r="J12" i="13"/>
  <c r="J34" i="13"/>
  <c r="J21" i="13"/>
  <c r="J24" i="13"/>
  <c r="J20" i="13"/>
  <c r="J42" i="13"/>
  <c r="J29" i="13"/>
  <c r="J32" i="13"/>
  <c r="J28" i="13"/>
  <c r="D68" i="13"/>
  <c r="D60" i="13"/>
  <c r="D52" i="13"/>
  <c r="D44" i="13"/>
  <c r="D36" i="13"/>
  <c r="D28" i="13"/>
  <c r="D20" i="13"/>
  <c r="D12" i="13"/>
  <c r="D4" i="13"/>
  <c r="J43" i="13"/>
  <c r="J50" i="13"/>
  <c r="J37" i="13"/>
  <c r="J40" i="13"/>
  <c r="J54" i="13"/>
  <c r="J58" i="13"/>
  <c r="J45" i="13"/>
  <c r="J48" i="13"/>
  <c r="I44" i="13"/>
  <c r="I36" i="13"/>
  <c r="I48" i="13"/>
  <c r="I4" i="13"/>
  <c r="I8" i="13"/>
  <c r="I12" i="13"/>
  <c r="C3" i="13"/>
  <c r="I7" i="13"/>
  <c r="I10" i="13"/>
  <c r="I29" i="13"/>
  <c r="I40" i="13"/>
  <c r="I24" i="13"/>
  <c r="I20" i="13"/>
  <c r="I37" i="13"/>
  <c r="I56" i="13"/>
  <c r="I64" i="13"/>
  <c r="I52" i="13"/>
  <c r="I45" i="13"/>
  <c r="I35" i="13"/>
  <c r="I16" i="13"/>
  <c r="I28" i="13"/>
  <c r="I53" i="13"/>
  <c r="I43" i="13"/>
  <c r="I32" i="13"/>
  <c r="I60" i="13"/>
  <c r="D78" i="13"/>
  <c r="D70" i="13"/>
  <c r="D62" i="13"/>
  <c r="D54" i="13"/>
  <c r="D46" i="13"/>
  <c r="D38" i="13"/>
  <c r="D30" i="13"/>
  <c r="D22" i="13"/>
  <c r="D14" i="13"/>
  <c r="D6" i="13"/>
  <c r="D80" i="13"/>
  <c r="D72" i="13"/>
  <c r="D64" i="13"/>
  <c r="D56" i="13"/>
  <c r="D48" i="13"/>
  <c r="D40" i="13"/>
  <c r="D32" i="13"/>
  <c r="D24" i="13"/>
  <c r="D16" i="13"/>
  <c r="D8" i="13"/>
  <c r="B77" i="13"/>
  <c r="B69" i="13"/>
  <c r="B61" i="13"/>
  <c r="B53" i="13"/>
  <c r="B45" i="13"/>
  <c r="B37" i="13"/>
  <c r="D81" i="13"/>
  <c r="D73" i="13"/>
  <c r="D65" i="13"/>
  <c r="D57" i="13"/>
  <c r="D49" i="13"/>
  <c r="D41" i="13"/>
  <c r="D33" i="13"/>
  <c r="D25" i="13"/>
  <c r="D17" i="13"/>
  <c r="D9" i="13"/>
  <c r="B29" i="13"/>
  <c r="B21" i="13"/>
  <c r="B13" i="13"/>
  <c r="C60" i="13"/>
  <c r="C52" i="13"/>
  <c r="C44" i="13"/>
  <c r="C36" i="13"/>
  <c r="C28" i="13"/>
  <c r="C20" i="13"/>
  <c r="C12" i="13"/>
  <c r="C4" i="13"/>
  <c r="D79" i="13"/>
  <c r="D71" i="13"/>
  <c r="D63" i="13"/>
  <c r="D55" i="13"/>
  <c r="D47" i="13"/>
  <c r="D39" i="13"/>
  <c r="D31" i="13"/>
  <c r="D23" i="13"/>
  <c r="D15" i="13"/>
  <c r="D7" i="13"/>
  <c r="D77" i="13"/>
  <c r="D69" i="13"/>
  <c r="D61" i="13"/>
  <c r="D53" i="13"/>
  <c r="D45" i="13"/>
  <c r="D37" i="13"/>
  <c r="D29" i="13"/>
  <c r="D21" i="13"/>
  <c r="D13" i="13"/>
  <c r="D5" i="13"/>
  <c r="D83" i="13"/>
  <c r="D75" i="13"/>
  <c r="D67" i="13"/>
  <c r="D59" i="13"/>
  <c r="D51" i="13"/>
  <c r="D43" i="13"/>
  <c r="D35" i="13"/>
  <c r="D27" i="13"/>
  <c r="D19" i="13"/>
  <c r="D11" i="13"/>
  <c r="D3" i="13"/>
  <c r="C62" i="13"/>
  <c r="C54" i="13"/>
  <c r="C46" i="13"/>
  <c r="C38" i="13"/>
  <c r="C30" i="13"/>
  <c r="C22" i="13"/>
  <c r="C14" i="13"/>
  <c r="C6" i="13"/>
  <c r="C61" i="13"/>
  <c r="C53" i="13"/>
  <c r="C45" i="13"/>
  <c r="C37" i="13"/>
  <c r="C29" i="13"/>
  <c r="C21" i="13"/>
  <c r="C13" i="13"/>
  <c r="C5" i="13"/>
  <c r="C59" i="13"/>
  <c r="C51" i="13"/>
  <c r="C43" i="13"/>
  <c r="C35" i="13"/>
  <c r="C27" i="13"/>
  <c r="C19" i="13"/>
  <c r="C11" i="13"/>
  <c r="C2" i="13"/>
  <c r="C58" i="13"/>
  <c r="C50" i="13"/>
  <c r="C42" i="13"/>
  <c r="C34" i="13"/>
  <c r="C26" i="13"/>
  <c r="C18" i="13"/>
  <c r="C10" i="13"/>
  <c r="B73" i="13"/>
  <c r="B65" i="13"/>
  <c r="B57" i="13"/>
  <c r="B49" i="13"/>
  <c r="B41" i="13"/>
  <c r="B33" i="13"/>
  <c r="B25" i="13"/>
  <c r="B9" i="13"/>
  <c r="C64" i="13"/>
  <c r="C56" i="13"/>
  <c r="C48" i="13"/>
  <c r="C40" i="13"/>
  <c r="C32" i="13"/>
  <c r="C24" i="13"/>
  <c r="C16" i="13"/>
  <c r="C8" i="13"/>
  <c r="B10" i="13"/>
  <c r="B17" i="13"/>
  <c r="B79" i="13"/>
  <c r="B71" i="13"/>
  <c r="B63" i="13"/>
  <c r="B55" i="13"/>
  <c r="B47" i="13"/>
  <c r="B39" i="13"/>
  <c r="B31" i="13"/>
  <c r="B23" i="13"/>
  <c r="B15" i="13"/>
  <c r="B7" i="13"/>
  <c r="B4" i="13"/>
  <c r="B78" i="13"/>
  <c r="B70" i="13"/>
  <c r="B62" i="13"/>
  <c r="B54" i="13"/>
  <c r="B46" i="13"/>
  <c r="B38" i="13"/>
  <c r="B30" i="13"/>
  <c r="B22" i="13"/>
  <c r="B14" i="13"/>
  <c r="B6" i="13"/>
  <c r="B2" i="13"/>
  <c r="B3" i="13"/>
  <c r="B76" i="13"/>
  <c r="B68" i="13"/>
  <c r="B60" i="13"/>
  <c r="B52" i="13"/>
  <c r="B44" i="13"/>
  <c r="B36" i="13"/>
  <c r="B28" i="13"/>
  <c r="B20" i="13"/>
  <c r="B12" i="13"/>
  <c r="B83" i="13"/>
  <c r="B75" i="13"/>
  <c r="B67" i="13"/>
  <c r="B59" i="13"/>
  <c r="B51" i="13"/>
  <c r="B43" i="13"/>
  <c r="B35" i="13"/>
  <c r="B27" i="13"/>
  <c r="B19" i="13"/>
  <c r="B11" i="13"/>
  <c r="B81" i="13"/>
  <c r="I51" i="12"/>
  <c r="K10" i="12"/>
  <c r="K45" i="12"/>
  <c r="K14" i="12"/>
  <c r="I54" i="12"/>
  <c r="H43" i="12"/>
  <c r="J62" i="12"/>
  <c r="K48" i="12"/>
  <c r="J37" i="12"/>
  <c r="H39" i="12"/>
  <c r="I2" i="12"/>
  <c r="I62" i="12"/>
  <c r="B4" i="12"/>
  <c r="I14" i="12"/>
  <c r="B76" i="12"/>
  <c r="B60" i="12"/>
  <c r="B44" i="12"/>
  <c r="B28" i="12"/>
  <c r="B12" i="12"/>
  <c r="C59" i="12"/>
  <c r="C43" i="12"/>
  <c r="C27" i="12"/>
  <c r="C11" i="12"/>
  <c r="D78" i="12"/>
  <c r="D62" i="12"/>
  <c r="D46" i="12"/>
  <c r="D30" i="12"/>
  <c r="D6" i="12"/>
  <c r="H7" i="12"/>
  <c r="B68" i="12"/>
  <c r="B52" i="12"/>
  <c r="B36" i="12"/>
  <c r="B20" i="12"/>
  <c r="C3" i="12"/>
  <c r="C51" i="12"/>
  <c r="C35" i="12"/>
  <c r="C19" i="12"/>
  <c r="D70" i="12"/>
  <c r="D54" i="12"/>
  <c r="D38" i="12"/>
  <c r="D22" i="12"/>
  <c r="D14" i="12"/>
  <c r="H10" i="12"/>
  <c r="J25" i="12"/>
  <c r="H23" i="12"/>
  <c r="B81" i="12"/>
  <c r="B57" i="12"/>
  <c r="B33" i="12"/>
  <c r="B9" i="12"/>
  <c r="C48" i="12"/>
  <c r="C24" i="12"/>
  <c r="D83" i="12"/>
  <c r="D51" i="12"/>
  <c r="D27" i="12"/>
  <c r="D3" i="12"/>
  <c r="H34" i="12"/>
  <c r="K42" i="12"/>
  <c r="B65" i="12"/>
  <c r="B41" i="12"/>
  <c r="B17" i="12"/>
  <c r="C56" i="12"/>
  <c r="C32" i="12"/>
  <c r="C8" i="12"/>
  <c r="D67" i="12"/>
  <c r="D43" i="12"/>
  <c r="D19" i="12"/>
  <c r="B73" i="12"/>
  <c r="B49" i="12"/>
  <c r="B25" i="12"/>
  <c r="C64" i="12"/>
  <c r="C40" i="12"/>
  <c r="C16" i="12"/>
  <c r="D75" i="12"/>
  <c r="D59" i="12"/>
  <c r="D35" i="12"/>
  <c r="D11" i="12"/>
  <c r="J49" i="12"/>
  <c r="H15" i="12"/>
  <c r="I38" i="12"/>
  <c r="H27" i="12"/>
  <c r="B54" i="12"/>
  <c r="B78" i="12"/>
  <c r="H58" i="12"/>
  <c r="C13" i="12"/>
  <c r="B70" i="12"/>
  <c r="B62" i="12"/>
  <c r="B46" i="12"/>
  <c r="B38" i="12"/>
  <c r="B30" i="12"/>
  <c r="B22" i="12"/>
  <c r="B14" i="12"/>
  <c r="B6" i="12"/>
  <c r="C61" i="12"/>
  <c r="C45" i="12"/>
  <c r="C37" i="12"/>
  <c r="C29" i="12"/>
  <c r="C21" i="12"/>
  <c r="D80" i="12"/>
  <c r="J9" i="12"/>
  <c r="C5" i="12"/>
  <c r="D72" i="12"/>
  <c r="I36" i="12"/>
  <c r="H18" i="12"/>
  <c r="J33" i="12"/>
  <c r="J2" i="12"/>
  <c r="H47" i="12"/>
  <c r="H50" i="12"/>
  <c r="K18" i="12"/>
  <c r="K58" i="12"/>
  <c r="D64" i="12"/>
  <c r="D48" i="12"/>
  <c r="J30" i="12"/>
  <c r="H26" i="12"/>
  <c r="B79" i="12"/>
  <c r="B71" i="12"/>
  <c r="B63" i="12"/>
  <c r="B55" i="12"/>
  <c r="B47" i="12"/>
  <c r="B39" i="12"/>
  <c r="B31" i="12"/>
  <c r="B23" i="12"/>
  <c r="B15" i="12"/>
  <c r="B7" i="12"/>
  <c r="C62" i="12"/>
  <c r="C54" i="12"/>
  <c r="C46" i="12"/>
  <c r="C38" i="12"/>
  <c r="C30" i="12"/>
  <c r="C22" i="12"/>
  <c r="C14" i="12"/>
  <c r="C6" i="12"/>
  <c r="D81" i="12"/>
  <c r="D73" i="12"/>
  <c r="D65" i="12"/>
  <c r="D57" i="12"/>
  <c r="D49" i="12"/>
  <c r="K61" i="12"/>
  <c r="D56" i="12"/>
  <c r="I52" i="12"/>
  <c r="K21" i="12"/>
  <c r="K8" i="12"/>
  <c r="K38" i="12"/>
  <c r="J27" i="12"/>
  <c r="I30" i="12"/>
  <c r="J35" i="12"/>
  <c r="J38" i="12"/>
  <c r="I58" i="12"/>
  <c r="C53" i="12"/>
  <c r="D40" i="12"/>
  <c r="D32" i="12"/>
  <c r="D24" i="12"/>
  <c r="D16" i="12"/>
  <c r="K46" i="12"/>
  <c r="I45" i="12"/>
  <c r="I48" i="12"/>
  <c r="J40" i="12"/>
  <c r="D8" i="12"/>
  <c r="I18" i="12"/>
  <c r="K4" i="12"/>
  <c r="K11" i="12"/>
  <c r="J19" i="12"/>
  <c r="J46" i="12"/>
  <c r="K55" i="12"/>
  <c r="D41" i="12"/>
  <c r="D33" i="12"/>
  <c r="D25" i="12"/>
  <c r="D17" i="12"/>
  <c r="D9" i="12"/>
  <c r="B5" i="12"/>
  <c r="H21" i="12"/>
  <c r="I60" i="12"/>
  <c r="K16" i="12"/>
  <c r="J5" i="12"/>
  <c r="D2" i="12"/>
  <c r="I34" i="12"/>
  <c r="K29" i="12"/>
  <c r="K24" i="12"/>
  <c r="J13" i="12"/>
  <c r="J31" i="12"/>
  <c r="K49" i="12"/>
  <c r="J28" i="12"/>
  <c r="H35" i="12"/>
  <c r="G78" i="11"/>
  <c r="E78" i="12"/>
  <c r="G70" i="11"/>
  <c r="E70" i="12"/>
  <c r="G62" i="11"/>
  <c r="E62" i="12"/>
  <c r="G54" i="11"/>
  <c r="E54" i="12"/>
  <c r="G46" i="11"/>
  <c r="E46" i="12"/>
  <c r="G38" i="11"/>
  <c r="E38" i="12"/>
  <c r="G30" i="11"/>
  <c r="E30" i="12"/>
  <c r="G22" i="11"/>
  <c r="E22" i="12"/>
  <c r="G14" i="11"/>
  <c r="E14" i="12"/>
  <c r="G6" i="11"/>
  <c r="E6" i="12"/>
  <c r="H79" i="11"/>
  <c r="F79" i="12"/>
  <c r="H71" i="11"/>
  <c r="F71" i="12"/>
  <c r="H63" i="11"/>
  <c r="F63" i="12"/>
  <c r="H55" i="11"/>
  <c r="F55" i="12"/>
  <c r="H47" i="11"/>
  <c r="F47" i="12"/>
  <c r="H39" i="11"/>
  <c r="F39" i="12"/>
  <c r="H31" i="11"/>
  <c r="F31" i="12"/>
  <c r="H23" i="11"/>
  <c r="F23" i="12"/>
  <c r="H15" i="11"/>
  <c r="F15" i="12"/>
  <c r="H7" i="11"/>
  <c r="F7" i="12"/>
  <c r="J30" i="11"/>
  <c r="H30" i="12"/>
  <c r="J33" i="11"/>
  <c r="H33" i="12"/>
  <c r="J31" i="11"/>
  <c r="H31" i="12"/>
  <c r="H53" i="12"/>
  <c r="K57" i="11"/>
  <c r="I57" i="12"/>
  <c r="K47" i="11"/>
  <c r="I47" i="12"/>
  <c r="H32" i="12"/>
  <c r="H60" i="12"/>
  <c r="M65" i="11"/>
  <c r="K65" i="12"/>
  <c r="K44" i="12"/>
  <c r="L59" i="11"/>
  <c r="J59" i="12"/>
  <c r="J60" i="12"/>
  <c r="K51" i="12"/>
  <c r="J55" i="12"/>
  <c r="J58" i="12"/>
  <c r="B80" i="12"/>
  <c r="B72" i="12"/>
  <c r="B64" i="12"/>
  <c r="B56" i="12"/>
  <c r="B48" i="12"/>
  <c r="B40" i="12"/>
  <c r="B32" i="12"/>
  <c r="B24" i="12"/>
  <c r="B16" i="12"/>
  <c r="B8" i="12"/>
  <c r="C63" i="12"/>
  <c r="C55" i="12"/>
  <c r="C47" i="12"/>
  <c r="C39" i="12"/>
  <c r="C31" i="12"/>
  <c r="C23" i="12"/>
  <c r="C15" i="12"/>
  <c r="C7" i="12"/>
  <c r="D82" i="12"/>
  <c r="D74" i="12"/>
  <c r="D66" i="12"/>
  <c r="D58" i="12"/>
  <c r="D50" i="12"/>
  <c r="D42" i="12"/>
  <c r="D34" i="12"/>
  <c r="D26" i="12"/>
  <c r="D18" i="12"/>
  <c r="D10" i="12"/>
  <c r="H2" i="11"/>
  <c r="F2" i="12"/>
  <c r="G77" i="11"/>
  <c r="E77" i="12"/>
  <c r="G69" i="11"/>
  <c r="E69" i="12"/>
  <c r="G61" i="11"/>
  <c r="E61" i="12"/>
  <c r="G53" i="11"/>
  <c r="E53" i="12"/>
  <c r="G45" i="11"/>
  <c r="E45" i="12"/>
  <c r="G37" i="11"/>
  <c r="E37" i="12"/>
  <c r="G29" i="11"/>
  <c r="E29" i="12"/>
  <c r="G21" i="11"/>
  <c r="E21" i="12"/>
  <c r="G13" i="11"/>
  <c r="E13" i="12"/>
  <c r="G5" i="11"/>
  <c r="E5" i="12"/>
  <c r="H78" i="11"/>
  <c r="F78" i="12"/>
  <c r="H70" i="11"/>
  <c r="F70" i="12"/>
  <c r="H62" i="11"/>
  <c r="F62" i="12"/>
  <c r="H54" i="11"/>
  <c r="F54" i="12"/>
  <c r="H46" i="11"/>
  <c r="F46" i="12"/>
  <c r="H38" i="11"/>
  <c r="F38" i="12"/>
  <c r="H30" i="11"/>
  <c r="F30" i="12"/>
  <c r="H22" i="11"/>
  <c r="F22" i="12"/>
  <c r="H14" i="11"/>
  <c r="F14" i="12"/>
  <c r="H6" i="11"/>
  <c r="F6" i="12"/>
  <c r="J38" i="11"/>
  <c r="H38" i="12"/>
  <c r="J41" i="11"/>
  <c r="H41" i="12"/>
  <c r="J42" i="11"/>
  <c r="H42" i="12"/>
  <c r="H61" i="12"/>
  <c r="K59" i="11"/>
  <c r="I59" i="12"/>
  <c r="K65" i="11"/>
  <c r="I65" i="12"/>
  <c r="K55" i="11"/>
  <c r="I55" i="12"/>
  <c r="J51" i="11"/>
  <c r="H51" i="12"/>
  <c r="H13" i="12"/>
  <c r="H48" i="12"/>
  <c r="M13" i="11"/>
  <c r="K13" i="12"/>
  <c r="M53" i="11"/>
  <c r="K53" i="12"/>
  <c r="I53" i="12"/>
  <c r="M56" i="11"/>
  <c r="K56" i="12"/>
  <c r="I56" i="12"/>
  <c r="M22" i="11"/>
  <c r="K22" i="12"/>
  <c r="K9" i="12"/>
  <c r="H44" i="12"/>
  <c r="K63" i="12"/>
  <c r="K52" i="12"/>
  <c r="M50" i="11"/>
  <c r="K50" i="12"/>
  <c r="L57" i="11"/>
  <c r="J57" i="12"/>
  <c r="L45" i="11"/>
  <c r="J45" i="12"/>
  <c r="L3" i="11"/>
  <c r="J3" i="12"/>
  <c r="L6" i="11"/>
  <c r="J6" i="12"/>
  <c r="J44" i="12"/>
  <c r="K19" i="12"/>
  <c r="K59" i="12"/>
  <c r="J63" i="12"/>
  <c r="G2" i="11"/>
  <c r="E2" i="12"/>
  <c r="G76" i="11"/>
  <c r="E76" i="12"/>
  <c r="G68" i="11"/>
  <c r="E68" i="12"/>
  <c r="G60" i="11"/>
  <c r="E60" i="12"/>
  <c r="G52" i="11"/>
  <c r="E52" i="12"/>
  <c r="G44" i="11"/>
  <c r="E44" i="12"/>
  <c r="G36" i="11"/>
  <c r="E36" i="12"/>
  <c r="G28" i="11"/>
  <c r="E28" i="12"/>
  <c r="G20" i="11"/>
  <c r="E20" i="12"/>
  <c r="G12" i="11"/>
  <c r="E12" i="12"/>
  <c r="G4" i="11"/>
  <c r="E4" i="12"/>
  <c r="H77" i="11"/>
  <c r="F77" i="12"/>
  <c r="H69" i="11"/>
  <c r="F69" i="12"/>
  <c r="H61" i="11"/>
  <c r="F61" i="12"/>
  <c r="H53" i="11"/>
  <c r="F53" i="12"/>
  <c r="H45" i="11"/>
  <c r="F45" i="12"/>
  <c r="H37" i="11"/>
  <c r="F37" i="12"/>
  <c r="H29" i="11"/>
  <c r="F29" i="12"/>
  <c r="H21" i="11"/>
  <c r="F21" i="12"/>
  <c r="H13" i="11"/>
  <c r="F13" i="12"/>
  <c r="H5" i="11"/>
  <c r="F5" i="12"/>
  <c r="J46" i="11"/>
  <c r="H46" i="12"/>
  <c r="J49" i="11"/>
  <c r="H49" i="12"/>
  <c r="K3" i="11"/>
  <c r="I3" i="12"/>
  <c r="K6" i="11"/>
  <c r="I6" i="12"/>
  <c r="K9" i="11"/>
  <c r="I9" i="12"/>
  <c r="H5" i="12"/>
  <c r="K63" i="11"/>
  <c r="I63" i="12"/>
  <c r="I10" i="12"/>
  <c r="K44" i="11"/>
  <c r="I44" i="12"/>
  <c r="J59" i="11"/>
  <c r="H59" i="12"/>
  <c r="I61" i="12"/>
  <c r="M64" i="11"/>
  <c r="K64" i="12"/>
  <c r="I64" i="12"/>
  <c r="M30" i="11"/>
  <c r="K30" i="12"/>
  <c r="K17" i="12"/>
  <c r="K7" i="12"/>
  <c r="H36" i="12"/>
  <c r="K60" i="12"/>
  <c r="L65" i="11"/>
  <c r="J65" i="12"/>
  <c r="L53" i="11"/>
  <c r="J53" i="12"/>
  <c r="L11" i="11"/>
  <c r="J11" i="12"/>
  <c r="L14" i="11"/>
  <c r="J14" i="12"/>
  <c r="J52" i="12"/>
  <c r="J48" i="12"/>
  <c r="J7" i="12"/>
  <c r="J10" i="12"/>
  <c r="G83" i="11"/>
  <c r="E83" i="12"/>
  <c r="G75" i="11"/>
  <c r="E75" i="12"/>
  <c r="G67" i="11"/>
  <c r="E67" i="12"/>
  <c r="G59" i="11"/>
  <c r="E59" i="12"/>
  <c r="G51" i="11"/>
  <c r="E51" i="12"/>
  <c r="G43" i="11"/>
  <c r="E43" i="12"/>
  <c r="G35" i="11"/>
  <c r="E35" i="12"/>
  <c r="G27" i="11"/>
  <c r="E27" i="12"/>
  <c r="G19" i="11"/>
  <c r="E19" i="12"/>
  <c r="G11" i="11"/>
  <c r="E11" i="12"/>
  <c r="G3" i="11"/>
  <c r="E3" i="12"/>
  <c r="H76" i="11"/>
  <c r="F76" i="12"/>
  <c r="H68" i="11"/>
  <c r="F68" i="12"/>
  <c r="H60" i="11"/>
  <c r="F60" i="12"/>
  <c r="H52" i="11"/>
  <c r="F52" i="12"/>
  <c r="H44" i="11"/>
  <c r="F44" i="12"/>
  <c r="H36" i="11"/>
  <c r="F36" i="12"/>
  <c r="H28" i="11"/>
  <c r="F28" i="12"/>
  <c r="H20" i="11"/>
  <c r="F20" i="12"/>
  <c r="H12" i="11"/>
  <c r="F12" i="12"/>
  <c r="H4" i="11"/>
  <c r="F4" i="12"/>
  <c r="J2" i="11"/>
  <c r="H2" i="12"/>
  <c r="J54" i="11"/>
  <c r="H54" i="12"/>
  <c r="J57" i="11"/>
  <c r="H57" i="12"/>
  <c r="J55" i="11"/>
  <c r="H55" i="12"/>
  <c r="K11" i="11"/>
  <c r="I11" i="12"/>
  <c r="K17" i="11"/>
  <c r="I17" i="12"/>
  <c r="K7" i="11"/>
  <c r="I7" i="12"/>
  <c r="J3" i="11"/>
  <c r="H3" i="12"/>
  <c r="I5" i="12"/>
  <c r="I8" i="12"/>
  <c r="H4" i="12"/>
  <c r="K25" i="12"/>
  <c r="K15" i="12"/>
  <c r="I4" i="12"/>
  <c r="L61" i="11"/>
  <c r="J61" i="12"/>
  <c r="L22" i="11"/>
  <c r="J22" i="12"/>
  <c r="J4" i="12"/>
  <c r="J56" i="12"/>
  <c r="J15" i="12"/>
  <c r="J18" i="12"/>
  <c r="B77" i="12"/>
  <c r="B69" i="12"/>
  <c r="B61" i="12"/>
  <c r="B53" i="12"/>
  <c r="B45" i="12"/>
  <c r="B37" i="12"/>
  <c r="B29" i="12"/>
  <c r="B21" i="12"/>
  <c r="B13" i="12"/>
  <c r="B3" i="12"/>
  <c r="B2" i="12"/>
  <c r="C60" i="12"/>
  <c r="C52" i="12"/>
  <c r="C44" i="12"/>
  <c r="C36" i="12"/>
  <c r="C28" i="12"/>
  <c r="C20" i="12"/>
  <c r="C12" i="12"/>
  <c r="C4" i="12"/>
  <c r="D79" i="12"/>
  <c r="D71" i="12"/>
  <c r="D63" i="12"/>
  <c r="D55" i="12"/>
  <c r="D47" i="12"/>
  <c r="D39" i="12"/>
  <c r="D31" i="12"/>
  <c r="D23" i="12"/>
  <c r="D15" i="12"/>
  <c r="D7" i="12"/>
  <c r="G82" i="11"/>
  <c r="E82" i="12"/>
  <c r="G74" i="11"/>
  <c r="E74" i="12"/>
  <c r="G66" i="11"/>
  <c r="E66" i="12"/>
  <c r="G58" i="11"/>
  <c r="E58" i="12"/>
  <c r="G50" i="11"/>
  <c r="E50" i="12"/>
  <c r="G42" i="11"/>
  <c r="E42" i="12"/>
  <c r="G34" i="11"/>
  <c r="E34" i="12"/>
  <c r="G26" i="11"/>
  <c r="E26" i="12"/>
  <c r="G18" i="11"/>
  <c r="E18" i="12"/>
  <c r="G10" i="11"/>
  <c r="E10" i="12"/>
  <c r="H83" i="11"/>
  <c r="F83" i="12"/>
  <c r="H75" i="11"/>
  <c r="F75" i="12"/>
  <c r="H67" i="11"/>
  <c r="F67" i="12"/>
  <c r="H59" i="11"/>
  <c r="F59" i="12"/>
  <c r="H51" i="11"/>
  <c r="F51" i="12"/>
  <c r="H43" i="11"/>
  <c r="F43" i="12"/>
  <c r="H35" i="11"/>
  <c r="F35" i="12"/>
  <c r="H27" i="11"/>
  <c r="F27" i="12"/>
  <c r="H19" i="11"/>
  <c r="F19" i="12"/>
  <c r="H11" i="11"/>
  <c r="F11" i="12"/>
  <c r="H3" i="11"/>
  <c r="F3" i="12"/>
  <c r="M2" i="11"/>
  <c r="K2" i="12"/>
  <c r="J62" i="11"/>
  <c r="H62" i="12"/>
  <c r="J65" i="11"/>
  <c r="H65" i="12"/>
  <c r="J63" i="11"/>
  <c r="H63" i="12"/>
  <c r="K19" i="11"/>
  <c r="I19" i="12"/>
  <c r="K22" i="11"/>
  <c r="I22" i="12"/>
  <c r="K25" i="11"/>
  <c r="I25" i="12"/>
  <c r="K15" i="11"/>
  <c r="I15" i="12"/>
  <c r="J11" i="11"/>
  <c r="H11" i="12"/>
  <c r="I26" i="12"/>
  <c r="H8" i="12"/>
  <c r="M26" i="11"/>
  <c r="K26" i="12"/>
  <c r="I13" i="12"/>
  <c r="I16" i="12"/>
  <c r="H12" i="12"/>
  <c r="K33" i="12"/>
  <c r="K23" i="12"/>
  <c r="K12" i="12"/>
  <c r="I12" i="12"/>
  <c r="L17" i="11"/>
  <c r="J17" i="12"/>
  <c r="J8" i="12"/>
  <c r="J12" i="12"/>
  <c r="J64" i="12"/>
  <c r="J23" i="12"/>
  <c r="J26" i="12"/>
  <c r="G81" i="11"/>
  <c r="E81" i="12"/>
  <c r="G73" i="11"/>
  <c r="E73" i="12"/>
  <c r="G65" i="11"/>
  <c r="E65" i="12"/>
  <c r="G57" i="11"/>
  <c r="E57" i="12"/>
  <c r="G49" i="11"/>
  <c r="E49" i="12"/>
  <c r="G41" i="11"/>
  <c r="E41" i="12"/>
  <c r="G33" i="11"/>
  <c r="E33" i="12"/>
  <c r="G25" i="11"/>
  <c r="E25" i="12"/>
  <c r="G17" i="11"/>
  <c r="E17" i="12"/>
  <c r="G9" i="11"/>
  <c r="E9" i="12"/>
  <c r="H82" i="11"/>
  <c r="F82" i="12"/>
  <c r="H74" i="11"/>
  <c r="F74" i="12"/>
  <c r="H66" i="11"/>
  <c r="F66" i="12"/>
  <c r="H58" i="11"/>
  <c r="F58" i="12"/>
  <c r="H50" i="11"/>
  <c r="F50" i="12"/>
  <c r="H42" i="11"/>
  <c r="F42" i="12"/>
  <c r="H34" i="11"/>
  <c r="F34" i="12"/>
  <c r="H26" i="11"/>
  <c r="F26" i="12"/>
  <c r="H18" i="11"/>
  <c r="F18" i="12"/>
  <c r="H10" i="11"/>
  <c r="F10" i="12"/>
  <c r="J6" i="11"/>
  <c r="H6" i="12"/>
  <c r="J9" i="11"/>
  <c r="H9" i="12"/>
  <c r="H29" i="12"/>
  <c r="K27" i="11"/>
  <c r="I27" i="12"/>
  <c r="K33" i="11"/>
  <c r="I33" i="12"/>
  <c r="K23" i="11"/>
  <c r="I23" i="12"/>
  <c r="J19" i="11"/>
  <c r="H19" i="12"/>
  <c r="H40" i="12"/>
  <c r="H24" i="12"/>
  <c r="I21" i="12"/>
  <c r="I24" i="12"/>
  <c r="H20" i="12"/>
  <c r="K54" i="12"/>
  <c r="K41" i="12"/>
  <c r="K31" i="12"/>
  <c r="K20" i="12"/>
  <c r="I20" i="12"/>
  <c r="J16" i="12"/>
  <c r="J20" i="12"/>
  <c r="K27" i="12"/>
  <c r="J34" i="12"/>
  <c r="B83" i="12"/>
  <c r="B75" i="12"/>
  <c r="B67" i="12"/>
  <c r="B59" i="12"/>
  <c r="B51" i="12"/>
  <c r="B43" i="12"/>
  <c r="B35" i="12"/>
  <c r="B27" i="12"/>
  <c r="B19" i="12"/>
  <c r="B11" i="12"/>
  <c r="C2" i="12"/>
  <c r="C58" i="12"/>
  <c r="C50" i="12"/>
  <c r="C42" i="12"/>
  <c r="C34" i="12"/>
  <c r="C26" i="12"/>
  <c r="C18" i="12"/>
  <c r="C10" i="12"/>
  <c r="D77" i="12"/>
  <c r="D69" i="12"/>
  <c r="D61" i="12"/>
  <c r="D53" i="12"/>
  <c r="D45" i="12"/>
  <c r="D37" i="12"/>
  <c r="D29" i="12"/>
  <c r="D21" i="12"/>
  <c r="D13" i="12"/>
  <c r="D5" i="12"/>
  <c r="G80" i="11"/>
  <c r="E80" i="12"/>
  <c r="G72" i="11"/>
  <c r="E72" i="12"/>
  <c r="G64" i="11"/>
  <c r="E64" i="12"/>
  <c r="G56" i="11"/>
  <c r="E56" i="12"/>
  <c r="G48" i="11"/>
  <c r="E48" i="12"/>
  <c r="G40" i="11"/>
  <c r="E40" i="12"/>
  <c r="G32" i="11"/>
  <c r="E32" i="12"/>
  <c r="G24" i="11"/>
  <c r="E24" i="12"/>
  <c r="G16" i="11"/>
  <c r="E16" i="12"/>
  <c r="G8" i="11"/>
  <c r="E8" i="12"/>
  <c r="H81" i="11"/>
  <c r="F81" i="12"/>
  <c r="H73" i="11"/>
  <c r="F73" i="12"/>
  <c r="H65" i="11"/>
  <c r="F65" i="12"/>
  <c r="H57" i="11"/>
  <c r="F57" i="12"/>
  <c r="H49" i="11"/>
  <c r="F49" i="12"/>
  <c r="H41" i="11"/>
  <c r="F41" i="12"/>
  <c r="H33" i="11"/>
  <c r="F33" i="12"/>
  <c r="H25" i="11"/>
  <c r="F25" i="12"/>
  <c r="H17" i="11"/>
  <c r="F17" i="12"/>
  <c r="H9" i="11"/>
  <c r="F9" i="12"/>
  <c r="J14" i="11"/>
  <c r="H14" i="12"/>
  <c r="J17" i="11"/>
  <c r="H17" i="12"/>
  <c r="H37" i="12"/>
  <c r="I35" i="12"/>
  <c r="K41" i="11"/>
  <c r="I41" i="12"/>
  <c r="K31" i="11"/>
  <c r="I31" i="12"/>
  <c r="I42" i="12"/>
  <c r="H56" i="12"/>
  <c r="H64" i="12"/>
  <c r="M34" i="11"/>
  <c r="K34" i="12"/>
  <c r="I29" i="12"/>
  <c r="K32" i="12"/>
  <c r="I32" i="12"/>
  <c r="H52" i="12"/>
  <c r="K62" i="12"/>
  <c r="K39" i="12"/>
  <c r="K28" i="12"/>
  <c r="I28" i="12"/>
  <c r="J21" i="12"/>
  <c r="J24" i="12"/>
  <c r="J43" i="12"/>
  <c r="K35" i="12"/>
  <c r="J39" i="12"/>
  <c r="J42" i="12"/>
  <c r="B82" i="12"/>
  <c r="B74" i="12"/>
  <c r="B66" i="12"/>
  <c r="B58" i="12"/>
  <c r="B50" i="12"/>
  <c r="B42" i="12"/>
  <c r="B34" i="12"/>
  <c r="B26" i="12"/>
  <c r="B18" i="12"/>
  <c r="B10" i="12"/>
  <c r="C57" i="12"/>
  <c r="C49" i="12"/>
  <c r="C41" i="12"/>
  <c r="C33" i="12"/>
  <c r="C25" i="12"/>
  <c r="C17" i="12"/>
  <c r="C9" i="12"/>
  <c r="D84" i="12"/>
  <c r="D76" i="12"/>
  <c r="D68" i="12"/>
  <c r="D60" i="12"/>
  <c r="D52" i="12"/>
  <c r="D44" i="12"/>
  <c r="D36" i="12"/>
  <c r="D28" i="12"/>
  <c r="D20" i="12"/>
  <c r="D12" i="12"/>
  <c r="D4" i="12"/>
  <c r="G79" i="11"/>
  <c r="E79" i="12"/>
  <c r="G71" i="11"/>
  <c r="E71" i="12"/>
  <c r="G63" i="11"/>
  <c r="E63" i="12"/>
  <c r="G55" i="11"/>
  <c r="E55" i="12"/>
  <c r="G47" i="11"/>
  <c r="E47" i="12"/>
  <c r="G39" i="11"/>
  <c r="E39" i="12"/>
  <c r="G31" i="11"/>
  <c r="E31" i="12"/>
  <c r="G23" i="11"/>
  <c r="E23" i="12"/>
  <c r="G15" i="11"/>
  <c r="E15" i="12"/>
  <c r="G7" i="11"/>
  <c r="E7" i="12"/>
  <c r="H80" i="11"/>
  <c r="F80" i="12"/>
  <c r="H72" i="11"/>
  <c r="F72" i="12"/>
  <c r="H64" i="11"/>
  <c r="F64" i="12"/>
  <c r="H56" i="11"/>
  <c r="F56" i="12"/>
  <c r="H48" i="11"/>
  <c r="F48" i="12"/>
  <c r="H40" i="11"/>
  <c r="F40" i="12"/>
  <c r="H32" i="11"/>
  <c r="F32" i="12"/>
  <c r="H24" i="11"/>
  <c r="F24" i="12"/>
  <c r="H16" i="11"/>
  <c r="F16" i="12"/>
  <c r="H8" i="11"/>
  <c r="F8" i="12"/>
  <c r="J22" i="11"/>
  <c r="H22" i="12"/>
  <c r="J25" i="11"/>
  <c r="H25" i="12"/>
  <c r="H45" i="12"/>
  <c r="I43" i="12"/>
  <c r="I46" i="12"/>
  <c r="K49" i="11"/>
  <c r="I49" i="12"/>
  <c r="K39" i="11"/>
  <c r="I39" i="12"/>
  <c r="I50" i="12"/>
  <c r="H16" i="12"/>
  <c r="M5" i="11"/>
  <c r="K5" i="12"/>
  <c r="K37" i="12"/>
  <c r="I37" i="12"/>
  <c r="K40" i="12"/>
  <c r="I40" i="12"/>
  <c r="K6" i="12"/>
  <c r="H28" i="12"/>
  <c r="K57" i="12"/>
  <c r="K47" i="12"/>
  <c r="K36" i="12"/>
  <c r="K3" i="12"/>
  <c r="L41" i="11"/>
  <c r="J41" i="12"/>
  <c r="J29" i="12"/>
  <c r="J32" i="12"/>
  <c r="J51" i="12"/>
  <c r="J54" i="12"/>
  <c r="J36" i="12"/>
  <c r="K43" i="12"/>
  <c r="J47" i="12"/>
  <c r="J50" i="12"/>
  <c r="L19" i="11"/>
  <c r="L30" i="11"/>
  <c r="M61" i="11"/>
  <c r="M38" i="11"/>
  <c r="K30" i="11"/>
  <c r="L27" i="11"/>
  <c r="K36" i="11"/>
  <c r="M46" i="11"/>
  <c r="L35" i="11"/>
  <c r="J27" i="11"/>
  <c r="K53" i="11"/>
  <c r="K56" i="11"/>
  <c r="M9" i="11"/>
  <c r="L48" i="11"/>
  <c r="M54" i="11"/>
  <c r="M41" i="11"/>
  <c r="L38" i="11"/>
  <c r="L54" i="11"/>
  <c r="J21" i="11"/>
  <c r="K2" i="11"/>
  <c r="K62" i="11"/>
  <c r="E2" i="11"/>
  <c r="J26" i="11"/>
  <c r="J15" i="11"/>
  <c r="J58" i="11"/>
  <c r="L9" i="11"/>
  <c r="E79" i="11"/>
  <c r="E71" i="11"/>
  <c r="E63" i="11"/>
  <c r="E55" i="11"/>
  <c r="E47" i="11"/>
  <c r="E39" i="11"/>
  <c r="E31" i="11"/>
  <c r="E23" i="11"/>
  <c r="M24" i="11"/>
  <c r="K38" i="11"/>
  <c r="L46" i="11"/>
  <c r="K46" i="11"/>
  <c r="M63" i="11"/>
  <c r="M19" i="11"/>
  <c r="M59" i="11"/>
  <c r="K14" i="11"/>
  <c r="K60" i="11"/>
  <c r="M16" i="11"/>
  <c r="M29" i="11"/>
  <c r="L33" i="11"/>
  <c r="J23" i="11"/>
  <c r="M37" i="11"/>
  <c r="M40" i="11"/>
  <c r="M6" i="11"/>
  <c r="M57" i="11"/>
  <c r="M47" i="11"/>
  <c r="M43" i="11"/>
  <c r="M18" i="11"/>
  <c r="M17" i="11"/>
  <c r="M7" i="11"/>
  <c r="M60" i="11"/>
  <c r="M58" i="11"/>
  <c r="M21" i="11"/>
  <c r="M8" i="11"/>
  <c r="M25" i="11"/>
  <c r="M15" i="11"/>
  <c r="M4" i="11"/>
  <c r="M11" i="11"/>
  <c r="L15" i="11"/>
  <c r="M33" i="11"/>
  <c r="M23" i="11"/>
  <c r="M12" i="11"/>
  <c r="L5" i="11"/>
  <c r="L12" i="11"/>
  <c r="L23" i="11"/>
  <c r="M31" i="11"/>
  <c r="M20" i="11"/>
  <c r="M27" i="11"/>
  <c r="M32" i="11"/>
  <c r="M62" i="11"/>
  <c r="M49" i="11"/>
  <c r="M39" i="11"/>
  <c r="M28" i="11"/>
  <c r="M35" i="11"/>
  <c r="M36" i="11"/>
  <c r="M3" i="11"/>
  <c r="L32" i="11"/>
  <c r="M52" i="11"/>
  <c r="M10" i="11"/>
  <c r="M45" i="11"/>
  <c r="M48" i="11"/>
  <c r="M14" i="11"/>
  <c r="M55" i="11"/>
  <c r="M44" i="11"/>
  <c r="M42" i="11"/>
  <c r="L49" i="11"/>
  <c r="L37" i="11"/>
  <c r="M51" i="11"/>
  <c r="L44" i="11"/>
  <c r="L63" i="11"/>
  <c r="L52" i="11"/>
  <c r="L7" i="11"/>
  <c r="L10" i="11"/>
  <c r="L4" i="11"/>
  <c r="L56" i="11"/>
  <c r="L18" i="11"/>
  <c r="L8" i="11"/>
  <c r="L64" i="11"/>
  <c r="L26" i="11"/>
  <c r="L25" i="11"/>
  <c r="L13" i="11"/>
  <c r="L16" i="11"/>
  <c r="L20" i="11"/>
  <c r="L31" i="11"/>
  <c r="L34" i="11"/>
  <c r="K35" i="11"/>
  <c r="L21" i="11"/>
  <c r="L24" i="11"/>
  <c r="L43" i="11"/>
  <c r="L28" i="11"/>
  <c r="L39" i="11"/>
  <c r="L42" i="11"/>
  <c r="K43" i="11"/>
  <c r="K50" i="11"/>
  <c r="L29" i="11"/>
  <c r="L51" i="11"/>
  <c r="L36" i="11"/>
  <c r="L47" i="11"/>
  <c r="L50" i="11"/>
  <c r="L40" i="11"/>
  <c r="L62" i="11"/>
  <c r="L60" i="11"/>
  <c r="L55" i="11"/>
  <c r="L58" i="11"/>
  <c r="L2" i="11"/>
  <c r="J47" i="11"/>
  <c r="J50" i="11"/>
  <c r="K10" i="11"/>
  <c r="K61" i="11"/>
  <c r="K64" i="11"/>
  <c r="K18" i="11"/>
  <c r="K52" i="11"/>
  <c r="K5" i="11"/>
  <c r="K8" i="11"/>
  <c r="K4" i="11"/>
  <c r="K26" i="11"/>
  <c r="K13" i="11"/>
  <c r="K16" i="11"/>
  <c r="K12" i="11"/>
  <c r="K34" i="11"/>
  <c r="K21" i="11"/>
  <c r="K24" i="11"/>
  <c r="K20" i="11"/>
  <c r="K42" i="11"/>
  <c r="K29" i="11"/>
  <c r="K32" i="11"/>
  <c r="K28" i="11"/>
  <c r="K37" i="11"/>
  <c r="K40" i="11"/>
  <c r="J34" i="11"/>
  <c r="K51" i="11"/>
  <c r="K54" i="11"/>
  <c r="K58" i="11"/>
  <c r="K45" i="11"/>
  <c r="K48" i="11"/>
  <c r="J12" i="11"/>
  <c r="B76" i="11"/>
  <c r="B68" i="11"/>
  <c r="B60" i="11"/>
  <c r="B52" i="11"/>
  <c r="B44" i="11"/>
  <c r="B36" i="11"/>
  <c r="B28" i="11"/>
  <c r="B20" i="11"/>
  <c r="B12" i="11"/>
  <c r="C3" i="11"/>
  <c r="C59" i="11"/>
  <c r="C51" i="11"/>
  <c r="C43" i="11"/>
  <c r="C35" i="11"/>
  <c r="C27" i="11"/>
  <c r="C19" i="11"/>
  <c r="C11" i="11"/>
  <c r="E70" i="11"/>
  <c r="E62" i="11"/>
  <c r="E54" i="11"/>
  <c r="E46" i="11"/>
  <c r="E38" i="11"/>
  <c r="E30" i="11"/>
  <c r="E22" i="11"/>
  <c r="J7" i="11"/>
  <c r="J10" i="11"/>
  <c r="J29" i="11"/>
  <c r="J40" i="11"/>
  <c r="J35" i="11"/>
  <c r="J43" i="11"/>
  <c r="J8" i="11"/>
  <c r="E78" i="11"/>
  <c r="E14" i="11"/>
  <c r="J24" i="11"/>
  <c r="J20" i="11"/>
  <c r="J18" i="11"/>
  <c r="J37" i="11"/>
  <c r="J56" i="11"/>
  <c r="J64" i="11"/>
  <c r="J52" i="11"/>
  <c r="J45" i="11"/>
  <c r="J16" i="11"/>
  <c r="J28" i="11"/>
  <c r="J53" i="11"/>
  <c r="J32" i="11"/>
  <c r="J60" i="11"/>
  <c r="J39" i="11"/>
  <c r="J61" i="11"/>
  <c r="J13" i="11"/>
  <c r="J48" i="11"/>
  <c r="J44" i="11"/>
  <c r="J5" i="11"/>
  <c r="J36" i="11"/>
  <c r="J4" i="11"/>
  <c r="E6" i="11"/>
  <c r="C57" i="11"/>
  <c r="C49" i="11"/>
  <c r="C41" i="11"/>
  <c r="C33" i="11"/>
  <c r="E84" i="11"/>
  <c r="E76" i="11"/>
  <c r="E15" i="11"/>
  <c r="E7" i="11"/>
  <c r="C25" i="11"/>
  <c r="C17" i="11"/>
  <c r="E68" i="11"/>
  <c r="E60" i="11"/>
  <c r="E52" i="11"/>
  <c r="E44" i="11"/>
  <c r="E36" i="11"/>
  <c r="E28" i="11"/>
  <c r="E20" i="11"/>
  <c r="E12" i="11"/>
  <c r="E4" i="11"/>
  <c r="C63" i="11"/>
  <c r="C55" i="11"/>
  <c r="C47" i="11"/>
  <c r="C39" i="11"/>
  <c r="C31" i="11"/>
  <c r="C23" i="11"/>
  <c r="C15" i="11"/>
  <c r="E77" i="11"/>
  <c r="E69" i="11"/>
  <c r="E61" i="11"/>
  <c r="E53" i="11"/>
  <c r="E45" i="11"/>
  <c r="E37" i="11"/>
  <c r="E29" i="11"/>
  <c r="E21" i="11"/>
  <c r="E13" i="11"/>
  <c r="E5" i="11"/>
  <c r="C9" i="11"/>
  <c r="E83" i="11"/>
  <c r="E75" i="11"/>
  <c r="E67" i="11"/>
  <c r="E59" i="11"/>
  <c r="E51" i="11"/>
  <c r="E43" i="11"/>
  <c r="E35" i="11"/>
  <c r="E27" i="11"/>
  <c r="E19" i="11"/>
  <c r="E11" i="11"/>
  <c r="E3" i="11"/>
  <c r="C7" i="11"/>
  <c r="E82" i="11"/>
  <c r="E74" i="11"/>
  <c r="E66" i="11"/>
  <c r="E58" i="11"/>
  <c r="E50" i="11"/>
  <c r="E42" i="11"/>
  <c r="E34" i="11"/>
  <c r="E26" i="11"/>
  <c r="E18" i="11"/>
  <c r="E10" i="11"/>
  <c r="E81" i="11"/>
  <c r="E73" i="11"/>
  <c r="E65" i="11"/>
  <c r="E57" i="11"/>
  <c r="E49" i="11"/>
  <c r="E41" i="11"/>
  <c r="E33" i="11"/>
  <c r="E25" i="11"/>
  <c r="E17" i="11"/>
  <c r="E9" i="11"/>
  <c r="E80" i="11"/>
  <c r="E72" i="11"/>
  <c r="E64" i="11"/>
  <c r="E56" i="11"/>
  <c r="E48" i="11"/>
  <c r="E40" i="11"/>
  <c r="E32" i="11"/>
  <c r="E24" i="11"/>
  <c r="E16" i="11"/>
  <c r="E8" i="11"/>
  <c r="B5" i="11"/>
  <c r="C60" i="11"/>
  <c r="C52" i="11"/>
  <c r="C44" i="11"/>
  <c r="C36" i="11"/>
  <c r="C28" i="11"/>
  <c r="C20" i="11"/>
  <c r="C12" i="11"/>
  <c r="C4" i="11"/>
  <c r="C58" i="11"/>
  <c r="C50" i="11"/>
  <c r="C42" i="11"/>
  <c r="C34" i="11"/>
  <c r="C26" i="11"/>
  <c r="C18" i="11"/>
  <c r="C10" i="11"/>
  <c r="B81" i="11"/>
  <c r="B73" i="11"/>
  <c r="B65" i="11"/>
  <c r="B57" i="11"/>
  <c r="B49" i="11"/>
  <c r="B41" i="11"/>
  <c r="B33" i="11"/>
  <c r="B25" i="11"/>
  <c r="B17" i="11"/>
  <c r="B9" i="11"/>
  <c r="C64" i="11"/>
  <c r="C56" i="11"/>
  <c r="C48" i="11"/>
  <c r="C40" i="11"/>
  <c r="C32" i="11"/>
  <c r="C24" i="11"/>
  <c r="C16" i="11"/>
  <c r="C8" i="11"/>
  <c r="C62" i="11"/>
  <c r="C54" i="11"/>
  <c r="C46" i="11"/>
  <c r="C38" i="11"/>
  <c r="C30" i="11"/>
  <c r="C22" i="11"/>
  <c r="C14" i="11"/>
  <c r="C6" i="11"/>
  <c r="B4" i="11"/>
  <c r="C61" i="11"/>
  <c r="C53" i="11"/>
  <c r="C45" i="11"/>
  <c r="C37" i="11"/>
  <c r="C29" i="11"/>
  <c r="C21" i="11"/>
  <c r="C13" i="11"/>
  <c r="C5" i="11"/>
  <c r="B83" i="11"/>
  <c r="B75" i="11"/>
  <c r="B67" i="11"/>
  <c r="B59" i="11"/>
  <c r="B51" i="11"/>
  <c r="B43" i="11"/>
  <c r="B35" i="11"/>
  <c r="B27" i="11"/>
  <c r="B19" i="11"/>
  <c r="B11" i="11"/>
  <c r="C2" i="11"/>
  <c r="B78" i="11"/>
  <c r="B70" i="11"/>
  <c r="B62" i="11"/>
  <c r="B54" i="11"/>
  <c r="B46" i="11"/>
  <c r="B38" i="11"/>
  <c r="B30" i="11"/>
  <c r="B22" i="11"/>
  <c r="B14" i="11"/>
  <c r="B6" i="11"/>
  <c r="B82" i="11"/>
  <c r="B74" i="11"/>
  <c r="B66" i="11"/>
  <c r="B58" i="11"/>
  <c r="B50" i="11"/>
  <c r="B42" i="11"/>
  <c r="B34" i="11"/>
  <c r="B26" i="11"/>
  <c r="B18" i="11"/>
  <c r="B10" i="11"/>
  <c r="B80" i="11"/>
  <c r="B72" i="11"/>
  <c r="B64" i="11"/>
  <c r="B56" i="11"/>
  <c r="B48" i="11"/>
  <c r="B40" i="11"/>
  <c r="B32" i="11"/>
  <c r="B24" i="11"/>
  <c r="B16" i="11"/>
  <c r="B8" i="11"/>
  <c r="B79" i="11"/>
  <c r="B71" i="11"/>
  <c r="B63" i="11"/>
  <c r="B55" i="11"/>
  <c r="B47" i="11"/>
  <c r="B39" i="11"/>
  <c r="B31" i="11"/>
  <c r="B23" i="11"/>
  <c r="B15" i="11"/>
  <c r="B7" i="11"/>
  <c r="B77" i="11"/>
  <c r="B69" i="11"/>
  <c r="B61" i="11"/>
  <c r="B53" i="11"/>
  <c r="B45" i="11"/>
  <c r="B37" i="11"/>
  <c r="B29" i="11"/>
  <c r="B21" i="11"/>
  <c r="B13" i="11"/>
  <c r="B2" i="11"/>
  <c r="B3" i="11"/>
  <c r="P76" i="8"/>
  <c r="Q76" i="13" s="1"/>
  <c r="P64" i="8"/>
  <c r="Q64" i="13" s="1"/>
  <c r="Q53" i="8"/>
  <c r="R53" i="13" s="1"/>
  <c r="R42" i="8"/>
  <c r="S42" i="13" s="1"/>
  <c r="R30" i="8"/>
  <c r="S30" i="13" s="1"/>
  <c r="R18" i="8"/>
  <c r="S18" i="13" s="1"/>
  <c r="P8" i="8"/>
  <c r="Q8" i="13" s="1"/>
  <c r="R2" i="8"/>
  <c r="S2" i="13" s="1"/>
  <c r="S71" i="8"/>
  <c r="T71" i="13" s="1"/>
  <c r="S63" i="8"/>
  <c r="T63" i="13" s="1"/>
  <c r="S43" i="8"/>
  <c r="T43" i="13" s="1"/>
  <c r="S31" i="8"/>
  <c r="T31" i="13" s="1"/>
  <c r="S19" i="8"/>
  <c r="T19" i="13" s="1"/>
  <c r="S15" i="8"/>
  <c r="T15" i="13" s="1"/>
  <c r="S11" i="8"/>
  <c r="T11" i="13" s="1"/>
  <c r="S7" i="8"/>
  <c r="T7" i="13" s="1"/>
  <c r="S3" i="8"/>
  <c r="T3" i="13" s="1"/>
  <c r="Q69" i="8"/>
  <c r="R69" i="13" s="1"/>
  <c r="P60" i="8"/>
  <c r="Q60" i="13" s="1"/>
  <c r="P48" i="8"/>
  <c r="Q48" i="13" s="1"/>
  <c r="Q37" i="8"/>
  <c r="R37" i="13" s="1"/>
  <c r="R26" i="8"/>
  <c r="S26" i="13" s="1"/>
  <c r="P16" i="8"/>
  <c r="Q16" i="13" s="1"/>
  <c r="Q5" i="8"/>
  <c r="R5" i="13" s="1"/>
  <c r="S47" i="8"/>
  <c r="T47" i="13" s="1"/>
  <c r="S23" i="8"/>
  <c r="T23" i="13" s="1"/>
  <c r="P73" i="8"/>
  <c r="Q73" i="13" s="1"/>
  <c r="P65" i="8"/>
  <c r="Q65" i="13" s="1"/>
  <c r="R55" i="8"/>
  <c r="S55" i="13" s="1"/>
  <c r="Q46" i="8"/>
  <c r="R46" i="13" s="1"/>
  <c r="Q38" i="8"/>
  <c r="R38" i="13" s="1"/>
  <c r="P29" i="8"/>
  <c r="Q29" i="13" s="1"/>
  <c r="R19" i="8"/>
  <c r="S19" i="13" s="1"/>
  <c r="R11" i="8"/>
  <c r="S11" i="13" s="1"/>
  <c r="Q10" i="8"/>
  <c r="R10" i="13" s="1"/>
  <c r="P9" i="8"/>
  <c r="Q9" i="13" s="1"/>
  <c r="R7" i="8"/>
  <c r="S7" i="13" s="1"/>
  <c r="Q6" i="8"/>
  <c r="R6" i="13" s="1"/>
  <c r="S2" i="8"/>
  <c r="T2" i="13" s="1"/>
  <c r="P68" i="8"/>
  <c r="Q68" i="13" s="1"/>
  <c r="Q57" i="8"/>
  <c r="R57" i="13" s="1"/>
  <c r="R46" i="8"/>
  <c r="S46" i="13" s="1"/>
  <c r="P36" i="8"/>
  <c r="Q36" i="13" s="1"/>
  <c r="Q25" i="8"/>
  <c r="R25" i="13" s="1"/>
  <c r="R14" i="8"/>
  <c r="S14" i="13" s="1"/>
  <c r="P4" i="8"/>
  <c r="Q4" i="13" s="1"/>
  <c r="S59" i="8"/>
  <c r="T59" i="13" s="1"/>
  <c r="S35" i="8"/>
  <c r="T35" i="13" s="1"/>
  <c r="R71" i="8"/>
  <c r="S71" i="13" s="1"/>
  <c r="Q62" i="8"/>
  <c r="R62" i="13" s="1"/>
  <c r="P53" i="8"/>
  <c r="Q53" i="13" s="1"/>
  <c r="P45" i="8"/>
  <c r="Q45" i="13" s="1"/>
  <c r="R35" i="8"/>
  <c r="S35" i="13" s="1"/>
  <c r="P25" i="8"/>
  <c r="Q25" i="13" s="1"/>
  <c r="P17" i="8"/>
  <c r="Q17" i="13" s="1"/>
  <c r="R74" i="8"/>
  <c r="S74" i="13" s="1"/>
  <c r="Q65" i="8"/>
  <c r="R65" i="13" s="1"/>
  <c r="R54" i="8"/>
  <c r="S54" i="13" s="1"/>
  <c r="P44" i="8"/>
  <c r="Q44" i="13" s="1"/>
  <c r="Q33" i="8"/>
  <c r="R33" i="13" s="1"/>
  <c r="Q21" i="8"/>
  <c r="R21" i="13" s="1"/>
  <c r="R6" i="8"/>
  <c r="S6" i="13" s="1"/>
  <c r="S67" i="8"/>
  <c r="T67" i="13" s="1"/>
  <c r="R75" i="8"/>
  <c r="S75" i="13" s="1"/>
  <c r="Q66" i="8"/>
  <c r="R66" i="13" s="1"/>
  <c r="P61" i="8"/>
  <c r="Q61" i="13" s="1"/>
  <c r="Q50" i="8"/>
  <c r="R50" i="13" s="1"/>
  <c r="Q42" i="8"/>
  <c r="R42" i="13" s="1"/>
  <c r="P33" i="8"/>
  <c r="Q33" i="13" s="1"/>
  <c r="R23" i="8"/>
  <c r="S23" i="13" s="1"/>
  <c r="R15" i="8"/>
  <c r="S15" i="13" s="1"/>
  <c r="P5" i="8"/>
  <c r="Q5" i="13" s="1"/>
  <c r="Q2" i="8"/>
  <c r="R2" i="13" s="1"/>
  <c r="S68" i="8"/>
  <c r="T68" i="13" s="1"/>
  <c r="S32" i="8"/>
  <c r="T32" i="13" s="1"/>
  <c r="S24" i="8"/>
  <c r="T24" i="13" s="1"/>
  <c r="P70" i="8"/>
  <c r="Q70" i="13" s="1"/>
  <c r="P62" i="8"/>
  <c r="Q62" i="13" s="1"/>
  <c r="Q55" i="8"/>
  <c r="R55" i="13" s="1"/>
  <c r="R48" i="8"/>
  <c r="S48" i="13" s="1"/>
  <c r="P42" i="8"/>
  <c r="Q42" i="13" s="1"/>
  <c r="Q35" i="8"/>
  <c r="R35" i="13" s="1"/>
  <c r="R28" i="8"/>
  <c r="S28" i="13" s="1"/>
  <c r="P22" i="8"/>
  <c r="Q22" i="13" s="1"/>
  <c r="P14" i="8"/>
  <c r="Q14" i="13" s="1"/>
  <c r="Q3" i="8"/>
  <c r="R3" i="13" s="1"/>
  <c r="Q73" i="8"/>
  <c r="R73" i="13" s="1"/>
  <c r="Q61" i="8"/>
  <c r="R61" i="13" s="1"/>
  <c r="P52" i="8"/>
  <c r="Q52" i="13" s="1"/>
  <c r="Q41" i="8"/>
  <c r="R41" i="13" s="1"/>
  <c r="P32" i="8"/>
  <c r="Q32" i="13" s="1"/>
  <c r="R22" i="8"/>
  <c r="S22" i="13" s="1"/>
  <c r="R10" i="8"/>
  <c r="S10" i="13" s="1"/>
  <c r="S51" i="8"/>
  <c r="T51" i="13" s="1"/>
  <c r="P69" i="8"/>
  <c r="Q69" i="13" s="1"/>
  <c r="P57" i="8"/>
  <c r="Q57" i="13" s="1"/>
  <c r="R47" i="8"/>
  <c r="S47" i="13" s="1"/>
  <c r="R39" i="8"/>
  <c r="S39" i="13" s="1"/>
  <c r="Q30" i="8"/>
  <c r="R30" i="13" s="1"/>
  <c r="Q22" i="8"/>
  <c r="R22" i="13" s="1"/>
  <c r="Q14" i="8"/>
  <c r="R14" i="13" s="1"/>
  <c r="R3" i="8"/>
  <c r="S3" i="13" s="1"/>
  <c r="S76" i="8"/>
  <c r="T76" i="13" s="1"/>
  <c r="S60" i="8"/>
  <c r="T60" i="13" s="1"/>
  <c r="S44" i="8"/>
  <c r="T44" i="13" s="1"/>
  <c r="S36" i="8"/>
  <c r="T36" i="13" s="1"/>
  <c r="S4" i="8"/>
  <c r="T4" i="13" s="1"/>
  <c r="R72" i="8"/>
  <c r="S72" i="13" s="1"/>
  <c r="R64" i="8"/>
  <c r="S64" i="13" s="1"/>
  <c r="P58" i="8"/>
  <c r="Q58" i="13" s="1"/>
  <c r="Q51" i="8"/>
  <c r="R51" i="13" s="1"/>
  <c r="P46" i="8"/>
  <c r="Q46" i="13" s="1"/>
  <c r="P38" i="8"/>
  <c r="Q38" i="13" s="1"/>
  <c r="Q31" i="8"/>
  <c r="R31" i="13" s="1"/>
  <c r="R24" i="8"/>
  <c r="S24" i="13" s="1"/>
  <c r="Q19" i="8"/>
  <c r="R19" i="13" s="1"/>
  <c r="R12" i="8"/>
  <c r="S12" i="13" s="1"/>
  <c r="Q7" i="8"/>
  <c r="R7" i="13" s="1"/>
  <c r="S53" i="8"/>
  <c r="T53" i="13" s="1"/>
  <c r="S37" i="8"/>
  <c r="T37" i="13" s="1"/>
  <c r="S25" i="8"/>
  <c r="T25" i="13" s="1"/>
  <c r="S17" i="8"/>
  <c r="T17" i="13" s="1"/>
  <c r="P72" i="8"/>
  <c r="Q72" i="13" s="1"/>
  <c r="R62" i="8"/>
  <c r="S62" i="13" s="1"/>
  <c r="R50" i="8"/>
  <c r="S50" i="13" s="1"/>
  <c r="P40" i="8"/>
  <c r="Q40" i="13" s="1"/>
  <c r="Q29" i="8"/>
  <c r="R29" i="13" s="1"/>
  <c r="P20" i="8"/>
  <c r="Q20" i="13" s="1"/>
  <c r="P12" i="8"/>
  <c r="Q12" i="13" s="1"/>
  <c r="S75" i="8"/>
  <c r="T75" i="13" s="1"/>
  <c r="S27" i="8"/>
  <c r="T27" i="13" s="1"/>
  <c r="P77" i="8"/>
  <c r="Q77" i="13" s="1"/>
  <c r="Q70" i="8"/>
  <c r="R70" i="13" s="1"/>
  <c r="R59" i="8"/>
  <c r="S59" i="13" s="1"/>
  <c r="R51" i="8"/>
  <c r="S51" i="13" s="1"/>
  <c r="R43" i="8"/>
  <c r="S43" i="13" s="1"/>
  <c r="Q34" i="8"/>
  <c r="R34" i="13" s="1"/>
  <c r="R27" i="8"/>
  <c r="S27" i="13" s="1"/>
  <c r="Q18" i="8"/>
  <c r="R18" i="13" s="1"/>
  <c r="S28" i="8"/>
  <c r="T28" i="13" s="1"/>
  <c r="S20" i="8"/>
  <c r="T20" i="13" s="1"/>
  <c r="R76" i="8"/>
  <c r="S76" i="13" s="1"/>
  <c r="R68" i="8"/>
  <c r="S68" i="13" s="1"/>
  <c r="Q63" i="8"/>
  <c r="R63" i="13" s="1"/>
  <c r="R56" i="8"/>
  <c r="S56" i="13" s="1"/>
  <c r="P50" i="8"/>
  <c r="Q50" i="13" s="1"/>
  <c r="Q43" i="8"/>
  <c r="R43" i="13" s="1"/>
  <c r="R36" i="8"/>
  <c r="S36" i="13" s="1"/>
  <c r="P30" i="8"/>
  <c r="Q30" i="13" s="1"/>
  <c r="Q23" i="8"/>
  <c r="R23" i="13" s="1"/>
  <c r="P18" i="8"/>
  <c r="Q18" i="13" s="1"/>
  <c r="Q11" i="8"/>
  <c r="R11" i="13" s="1"/>
  <c r="R4" i="8"/>
  <c r="S4" i="13" s="1"/>
  <c r="S73" i="8"/>
  <c r="T73" i="13" s="1"/>
  <c r="S57" i="8"/>
  <c r="T57" i="13" s="1"/>
  <c r="S41" i="8"/>
  <c r="T41" i="13" s="1"/>
  <c r="S29" i="8"/>
  <c r="T29" i="13" s="1"/>
  <c r="S13" i="8"/>
  <c r="T13" i="13" s="1"/>
  <c r="Q76" i="8"/>
  <c r="P71" i="8"/>
  <c r="Q71" i="13" s="1"/>
  <c r="P67" i="8"/>
  <c r="Q67" i="13" s="1"/>
  <c r="R61" i="8"/>
  <c r="S61" i="13" s="1"/>
  <c r="R57" i="8"/>
  <c r="S57" i="13" s="1"/>
  <c r="Q52" i="8"/>
  <c r="R52" i="13" s="1"/>
  <c r="P47" i="8"/>
  <c r="Q47" i="13" s="1"/>
  <c r="P43" i="8"/>
  <c r="Q43" i="13" s="1"/>
  <c r="P39" i="8"/>
  <c r="Q39" i="13" s="1"/>
  <c r="R33" i="8"/>
  <c r="S33" i="13" s="1"/>
  <c r="R29" i="8"/>
  <c r="S29" i="13" s="1"/>
  <c r="Q24" i="8"/>
  <c r="R24" i="13" s="1"/>
  <c r="Q20" i="8"/>
  <c r="R20" i="13" s="1"/>
  <c r="P15" i="8"/>
  <c r="Q15" i="13" s="1"/>
  <c r="P11" i="8"/>
  <c r="Q11" i="13" s="1"/>
  <c r="R5" i="8"/>
  <c r="S5" i="13" s="1"/>
  <c r="Q77" i="8"/>
  <c r="R70" i="8"/>
  <c r="S70" i="13" s="1"/>
  <c r="R66" i="8"/>
  <c r="S66" i="13" s="1"/>
  <c r="R58" i="8"/>
  <c r="S58" i="13" s="1"/>
  <c r="P56" i="8"/>
  <c r="Q56" i="13" s="1"/>
  <c r="Q49" i="8"/>
  <c r="R49" i="13" s="1"/>
  <c r="Q45" i="8"/>
  <c r="R45" i="13" s="1"/>
  <c r="R38" i="8"/>
  <c r="S38" i="13" s="1"/>
  <c r="R34" i="8"/>
  <c r="S34" i="13" s="1"/>
  <c r="P28" i="8"/>
  <c r="Q28" i="13" s="1"/>
  <c r="P24" i="8"/>
  <c r="Q24" i="13" s="1"/>
  <c r="Q17" i="8"/>
  <c r="R17" i="13" s="1"/>
  <c r="Q13" i="8"/>
  <c r="R13" i="13" s="1"/>
  <c r="Q9" i="8"/>
  <c r="R9" i="13" s="1"/>
  <c r="S55" i="8"/>
  <c r="T55" i="13" s="1"/>
  <c r="S39" i="8"/>
  <c r="T39" i="13" s="1"/>
  <c r="Q74" i="8"/>
  <c r="R67" i="8"/>
  <c r="S67" i="13" s="1"/>
  <c r="R63" i="8"/>
  <c r="S63" i="13" s="1"/>
  <c r="Q58" i="8"/>
  <c r="R58" i="13" s="1"/>
  <c r="Q54" i="8"/>
  <c r="R54" i="13" s="1"/>
  <c r="P49" i="8"/>
  <c r="Q49" i="13" s="1"/>
  <c r="P41" i="8"/>
  <c r="Q41" i="13" s="1"/>
  <c r="P37" i="8"/>
  <c r="Q37" i="13" s="1"/>
  <c r="R31" i="8"/>
  <c r="S31" i="13" s="1"/>
  <c r="Q26" i="8"/>
  <c r="R26" i="13" s="1"/>
  <c r="P21" i="8"/>
  <c r="Q21" i="13" s="1"/>
  <c r="P13" i="8"/>
  <c r="Q13" i="13" s="1"/>
  <c r="S72" i="8"/>
  <c r="T72" i="13" s="1"/>
  <c r="S64" i="8"/>
  <c r="T64" i="13" s="1"/>
  <c r="S56" i="8"/>
  <c r="T56" i="13" s="1"/>
  <c r="S52" i="8"/>
  <c r="T52" i="13" s="1"/>
  <c r="S48" i="8"/>
  <c r="T48" i="13" s="1"/>
  <c r="S40" i="8"/>
  <c r="T40" i="13" s="1"/>
  <c r="S16" i="8"/>
  <c r="T16" i="13" s="1"/>
  <c r="S12" i="8"/>
  <c r="T12" i="13" s="1"/>
  <c r="S8" i="8"/>
  <c r="T8" i="13" s="1"/>
  <c r="Q75" i="8"/>
  <c r="P74" i="8"/>
  <c r="Q74" i="13" s="1"/>
  <c r="Q71" i="8"/>
  <c r="R71" i="13" s="1"/>
  <c r="Q67" i="8"/>
  <c r="R67" i="13" s="1"/>
  <c r="P66" i="8"/>
  <c r="Q66" i="13" s="1"/>
  <c r="R60" i="8"/>
  <c r="S60" i="13" s="1"/>
  <c r="Q59" i="8"/>
  <c r="R59" i="13" s="1"/>
  <c r="P54" i="8"/>
  <c r="Q54" i="13" s="1"/>
  <c r="R52" i="8"/>
  <c r="S52" i="13" s="1"/>
  <c r="Q47" i="8"/>
  <c r="R47" i="13" s="1"/>
  <c r="R44" i="8"/>
  <c r="S44" i="13" s="1"/>
  <c r="R40" i="8"/>
  <c r="S40" i="13" s="1"/>
  <c r="Q39" i="8"/>
  <c r="R39" i="13" s="1"/>
  <c r="P34" i="8"/>
  <c r="Q34" i="13" s="1"/>
  <c r="R32" i="8"/>
  <c r="S32" i="13" s="1"/>
  <c r="Q27" i="8"/>
  <c r="R27" i="13" s="1"/>
  <c r="P26" i="8"/>
  <c r="Q26" i="13" s="1"/>
  <c r="R20" i="8"/>
  <c r="S20" i="13" s="1"/>
  <c r="R16" i="8"/>
  <c r="S16" i="13" s="1"/>
  <c r="Q15" i="8"/>
  <c r="R15" i="13" s="1"/>
  <c r="P10" i="8"/>
  <c r="Q10" i="13" s="1"/>
  <c r="R8" i="8"/>
  <c r="S8" i="13" s="1"/>
  <c r="P6" i="8"/>
  <c r="Q6" i="13" s="1"/>
  <c r="S77" i="8"/>
  <c r="T77" i="13" s="1"/>
  <c r="S69" i="8"/>
  <c r="T69" i="13" s="1"/>
  <c r="S65" i="8"/>
  <c r="T65" i="13" s="1"/>
  <c r="S61" i="8"/>
  <c r="T61" i="13" s="1"/>
  <c r="S49" i="8"/>
  <c r="T49" i="13" s="1"/>
  <c r="S45" i="8"/>
  <c r="T45" i="13" s="1"/>
  <c r="S33" i="8"/>
  <c r="T33" i="13" s="1"/>
  <c r="S21" i="8"/>
  <c r="T21" i="13" s="1"/>
  <c r="S9" i="8"/>
  <c r="T9" i="13" s="1"/>
  <c r="S5" i="8"/>
  <c r="T5" i="13" s="1"/>
  <c r="R77" i="8"/>
  <c r="S77" i="13" s="1"/>
  <c r="P75" i="8"/>
  <c r="Q75" i="13" s="1"/>
  <c r="R73" i="8"/>
  <c r="S73" i="13" s="1"/>
  <c r="Q72" i="8"/>
  <c r="R72" i="13" s="1"/>
  <c r="R69" i="8"/>
  <c r="S69" i="13" s="1"/>
  <c r="Q68" i="8"/>
  <c r="R68" i="13" s="1"/>
  <c r="R65" i="8"/>
  <c r="S65" i="13" s="1"/>
  <c r="Q64" i="8"/>
  <c r="R64" i="13" s="1"/>
  <c r="P63" i="8"/>
  <c r="Q63" i="13" s="1"/>
  <c r="Q60" i="8"/>
  <c r="R60" i="13" s="1"/>
  <c r="P59" i="8"/>
  <c r="Q59" i="13" s="1"/>
  <c r="Q56" i="8"/>
  <c r="R56" i="13" s="1"/>
  <c r="P55" i="8"/>
  <c r="Q55" i="13" s="1"/>
  <c r="R53" i="8"/>
  <c r="S53" i="13" s="1"/>
  <c r="P51" i="8"/>
  <c r="Q51" i="13" s="1"/>
  <c r="R49" i="8"/>
  <c r="S49" i="13" s="1"/>
  <c r="Q48" i="8"/>
  <c r="R48" i="13" s="1"/>
  <c r="R45" i="8"/>
  <c r="S45" i="13" s="1"/>
  <c r="Q44" i="8"/>
  <c r="R44" i="13" s="1"/>
  <c r="R41" i="8"/>
  <c r="S41" i="13" s="1"/>
  <c r="Q40" i="8"/>
  <c r="R40" i="13" s="1"/>
  <c r="R37" i="8"/>
  <c r="S37" i="13" s="1"/>
  <c r="Q36" i="8"/>
  <c r="R36" i="13" s="1"/>
  <c r="P35" i="8"/>
  <c r="Q35" i="13" s="1"/>
  <c r="Q32" i="8"/>
  <c r="R32" i="13" s="1"/>
  <c r="P31" i="8"/>
  <c r="Q31" i="13" s="1"/>
  <c r="Q28" i="8"/>
  <c r="R28" i="13" s="1"/>
  <c r="P27" i="8"/>
  <c r="Q27" i="13" s="1"/>
  <c r="R25" i="8"/>
  <c r="S25" i="13" s="1"/>
  <c r="P23" i="8"/>
  <c r="Q23" i="13" s="1"/>
  <c r="R21" i="8"/>
  <c r="S21" i="13" s="1"/>
  <c r="P19" i="8"/>
  <c r="Q19" i="13" s="1"/>
  <c r="R17" i="8"/>
  <c r="S17" i="13" s="1"/>
  <c r="Q16" i="8"/>
  <c r="R16" i="13" s="1"/>
  <c r="R13" i="8"/>
  <c r="S13" i="13" s="1"/>
  <c r="Q12" i="8"/>
  <c r="R12" i="13" s="1"/>
  <c r="R9" i="8"/>
  <c r="S9" i="13" s="1"/>
  <c r="Q8" i="8"/>
  <c r="R8" i="13" s="1"/>
  <c r="P7" i="8"/>
  <c r="Q7" i="13" s="1"/>
  <c r="Q4" i="8"/>
  <c r="R4" i="13" s="1"/>
  <c r="P3" i="8"/>
  <c r="Q3" i="13" s="1"/>
  <c r="P2" i="8"/>
  <c r="Q2" i="13" s="1"/>
  <c r="S74" i="8"/>
  <c r="T74" i="13" s="1"/>
  <c r="S70" i="8"/>
  <c r="T70" i="13" s="1"/>
  <c r="S66" i="8"/>
  <c r="T66" i="13" s="1"/>
  <c r="S62" i="8"/>
  <c r="T62" i="13" s="1"/>
  <c r="S58" i="8"/>
  <c r="T58" i="13" s="1"/>
  <c r="S54" i="8"/>
  <c r="T54" i="13" s="1"/>
  <c r="S50" i="8"/>
  <c r="T50" i="13" s="1"/>
  <c r="S46" i="8"/>
  <c r="T46" i="13" s="1"/>
  <c r="S42" i="8"/>
  <c r="T42" i="13" s="1"/>
  <c r="S38" i="8"/>
  <c r="T38" i="13" s="1"/>
  <c r="S34" i="8"/>
  <c r="T34" i="13" s="1"/>
  <c r="S30" i="8"/>
  <c r="T30" i="13" s="1"/>
  <c r="S26" i="8"/>
  <c r="T26" i="13" s="1"/>
  <c r="S22" i="8"/>
  <c r="T22" i="13" s="1"/>
  <c r="S18" i="8"/>
  <c r="T18" i="13" s="1"/>
  <c r="S14" i="8"/>
  <c r="T14" i="13" s="1"/>
  <c r="S10" i="8"/>
  <c r="T10" i="13" s="1"/>
  <c r="S6" i="8"/>
  <c r="T6" i="13" s="1"/>
  <c r="U38" i="11" l="1"/>
  <c r="S38" i="12"/>
  <c r="S72" i="11"/>
  <c r="Q72" i="12"/>
  <c r="R10" i="11"/>
  <c r="P10" i="12"/>
  <c r="S39" i="11"/>
  <c r="Q39" i="12"/>
  <c r="R66" i="11"/>
  <c r="P66" i="12"/>
  <c r="U40" i="11"/>
  <c r="S40" i="12"/>
  <c r="S26" i="11"/>
  <c r="Q26" i="12"/>
  <c r="T67" i="11"/>
  <c r="R67" i="12"/>
  <c r="R28" i="11"/>
  <c r="P28" i="12"/>
  <c r="T70" i="11"/>
  <c r="R70" i="12"/>
  <c r="T33" i="11"/>
  <c r="R33" i="12"/>
  <c r="R71" i="11"/>
  <c r="P71" i="12"/>
  <c r="S11" i="11"/>
  <c r="Q11" i="12"/>
  <c r="S63" i="11"/>
  <c r="Q63" i="12"/>
  <c r="T43" i="11"/>
  <c r="R43" i="12"/>
  <c r="R20" i="11"/>
  <c r="P20" i="12"/>
  <c r="U37" i="11"/>
  <c r="S37" i="12"/>
  <c r="R46" i="11"/>
  <c r="P46" i="12"/>
  <c r="U60" i="11"/>
  <c r="S60" i="12"/>
  <c r="R57" i="11"/>
  <c r="P57" i="12"/>
  <c r="S61" i="11"/>
  <c r="Q61" i="12"/>
  <c r="T48" i="11"/>
  <c r="R48" i="12"/>
  <c r="R5" i="11"/>
  <c r="P5" i="12"/>
  <c r="T75" i="11"/>
  <c r="R75" i="12"/>
  <c r="T74" i="11"/>
  <c r="R74" i="12"/>
  <c r="U35" i="11"/>
  <c r="S35" i="12"/>
  <c r="R68" i="11"/>
  <c r="P68" i="12"/>
  <c r="R29" i="11"/>
  <c r="P29" i="12"/>
  <c r="S5" i="11"/>
  <c r="Q5" i="12"/>
  <c r="U7" i="11"/>
  <c r="S7" i="12"/>
  <c r="T2" i="11"/>
  <c r="R2" i="12"/>
  <c r="U66" i="11"/>
  <c r="S66" i="12"/>
  <c r="S12" i="11"/>
  <c r="Q12" i="12"/>
  <c r="T13" i="11"/>
  <c r="R13" i="12"/>
  <c r="U49" i="11"/>
  <c r="S49" i="12"/>
  <c r="S67" i="11"/>
  <c r="Q67" i="12"/>
  <c r="T31" i="11"/>
  <c r="R31" i="12"/>
  <c r="T34" i="11"/>
  <c r="R34" i="12"/>
  <c r="R18" i="11"/>
  <c r="P18" i="12"/>
  <c r="T68" i="11"/>
  <c r="R68" i="12"/>
  <c r="T51" i="11"/>
  <c r="R51" i="12"/>
  <c r="S51" i="11"/>
  <c r="Q51" i="12"/>
  <c r="U76" i="11"/>
  <c r="S76" i="12"/>
  <c r="R69" i="11"/>
  <c r="P69" i="12"/>
  <c r="S73" i="11"/>
  <c r="Q73" i="12"/>
  <c r="S55" i="11"/>
  <c r="Q55" i="12"/>
  <c r="T15" i="11"/>
  <c r="R15" i="12"/>
  <c r="U67" i="11"/>
  <c r="S67" i="12"/>
  <c r="R17" i="11"/>
  <c r="P17" i="12"/>
  <c r="U59" i="11"/>
  <c r="S59" i="12"/>
  <c r="U2" i="11"/>
  <c r="S2" i="12"/>
  <c r="S38" i="11"/>
  <c r="Q38" i="12"/>
  <c r="R16" i="11"/>
  <c r="P16" i="12"/>
  <c r="U11" i="11"/>
  <c r="S11" i="12"/>
  <c r="R8" i="11"/>
  <c r="P8" i="12"/>
  <c r="U70" i="11"/>
  <c r="S70" i="12"/>
  <c r="U14" i="11"/>
  <c r="S14" i="12"/>
  <c r="T16" i="11"/>
  <c r="R16" i="12"/>
  <c r="T38" i="11"/>
  <c r="R38" i="12"/>
  <c r="T76" i="11"/>
  <c r="R76" i="12"/>
  <c r="T3" i="11"/>
  <c r="R3" i="12"/>
  <c r="T6" i="11"/>
  <c r="R6" i="12"/>
  <c r="U15" i="11"/>
  <c r="S15" i="12"/>
  <c r="S40" i="11"/>
  <c r="Q40" i="12"/>
  <c r="T41" i="11"/>
  <c r="R41" i="12"/>
  <c r="U42" i="11"/>
  <c r="S42" i="12"/>
  <c r="R59" i="11"/>
  <c r="P59" i="12"/>
  <c r="T40" i="11"/>
  <c r="R40" i="12"/>
  <c r="R39" i="11"/>
  <c r="P39" i="12"/>
  <c r="S29" i="11"/>
  <c r="Q29" i="12"/>
  <c r="R2" i="11"/>
  <c r="P2" i="12"/>
  <c r="R31" i="11"/>
  <c r="P31" i="12"/>
  <c r="S60" i="11"/>
  <c r="Q60" i="12"/>
  <c r="U61" i="11"/>
  <c r="S61" i="12"/>
  <c r="S71" i="11"/>
  <c r="Q71" i="12"/>
  <c r="R37" i="11"/>
  <c r="P37" i="12"/>
  <c r="T5" i="11"/>
  <c r="R5" i="12"/>
  <c r="U13" i="11"/>
  <c r="S13" i="12"/>
  <c r="T59" i="11"/>
  <c r="R59" i="12"/>
  <c r="S7" i="11"/>
  <c r="Q7" i="12"/>
  <c r="U51" i="11"/>
  <c r="S51" i="12"/>
  <c r="R62" i="11"/>
  <c r="P62" i="12"/>
  <c r="R25" i="11"/>
  <c r="P25" i="12"/>
  <c r="S6" i="11"/>
  <c r="Q6" i="12"/>
  <c r="T26" i="11"/>
  <c r="R26" i="12"/>
  <c r="T18" i="11"/>
  <c r="R18" i="12"/>
  <c r="U18" i="11"/>
  <c r="S18" i="12"/>
  <c r="U50" i="11"/>
  <c r="S50" i="12"/>
  <c r="R3" i="11"/>
  <c r="P3" i="12"/>
  <c r="T17" i="11"/>
  <c r="R17" i="12"/>
  <c r="S32" i="11"/>
  <c r="Q32" i="12"/>
  <c r="S48" i="11"/>
  <c r="Q48" i="12"/>
  <c r="R63" i="11"/>
  <c r="P63" i="12"/>
  <c r="T77" i="11"/>
  <c r="R77" i="12"/>
  <c r="U65" i="11"/>
  <c r="S65" i="12"/>
  <c r="T20" i="11"/>
  <c r="R20" i="12"/>
  <c r="S47" i="11"/>
  <c r="Q47" i="12"/>
  <c r="R74" i="11"/>
  <c r="P74" i="12"/>
  <c r="U56" i="11"/>
  <c r="S56" i="12"/>
  <c r="R41" i="11"/>
  <c r="P41" i="12"/>
  <c r="U55" i="11"/>
  <c r="S55" i="12"/>
  <c r="S45" i="11"/>
  <c r="Q45" i="12"/>
  <c r="R11" i="11"/>
  <c r="P11" i="12"/>
  <c r="R47" i="11"/>
  <c r="P47" i="12"/>
  <c r="U29" i="11"/>
  <c r="S29" i="12"/>
  <c r="R30" i="11"/>
  <c r="P30" i="12"/>
  <c r="U20" i="11"/>
  <c r="S20" i="12"/>
  <c r="S70" i="11"/>
  <c r="Q70" i="12"/>
  <c r="T50" i="11"/>
  <c r="R50" i="12"/>
  <c r="T12" i="11"/>
  <c r="R12" i="12"/>
  <c r="T64" i="11"/>
  <c r="R64" i="12"/>
  <c r="S14" i="11"/>
  <c r="Q14" i="12"/>
  <c r="T10" i="11"/>
  <c r="R10" i="12"/>
  <c r="R14" i="11"/>
  <c r="P14" i="12"/>
  <c r="R70" i="11"/>
  <c r="P70" i="12"/>
  <c r="R33" i="11"/>
  <c r="P33" i="12"/>
  <c r="S21" i="11"/>
  <c r="Q21" i="12"/>
  <c r="T35" i="11"/>
  <c r="R35" i="12"/>
  <c r="T14" i="11"/>
  <c r="R14" i="12"/>
  <c r="T7" i="11"/>
  <c r="R7" i="12"/>
  <c r="T55" i="11"/>
  <c r="R55" i="12"/>
  <c r="S37" i="11"/>
  <c r="Q37" i="12"/>
  <c r="U19" i="11"/>
  <c r="S19" i="12"/>
  <c r="T30" i="11"/>
  <c r="R30" i="12"/>
  <c r="T25" i="11"/>
  <c r="R25" i="12"/>
  <c r="R27" i="11"/>
  <c r="P27" i="12"/>
  <c r="U74" i="11"/>
  <c r="S74" i="12"/>
  <c r="T73" i="11"/>
  <c r="R73" i="12"/>
  <c r="S15" i="11"/>
  <c r="Q15" i="12"/>
  <c r="U48" i="11"/>
  <c r="S48" i="12"/>
  <c r="U53" i="11"/>
  <c r="S53" i="12"/>
  <c r="U46" i="11"/>
  <c r="S46" i="12"/>
  <c r="S16" i="11"/>
  <c r="Q16" i="12"/>
  <c r="T45" i="11"/>
  <c r="R45" i="12"/>
  <c r="R75" i="11"/>
  <c r="P75" i="12"/>
  <c r="T44" i="11"/>
  <c r="R44" i="12"/>
  <c r="U52" i="11"/>
  <c r="S52" i="12"/>
  <c r="U39" i="11"/>
  <c r="S39" i="12"/>
  <c r="R43" i="11"/>
  <c r="P43" i="12"/>
  <c r="S23" i="11"/>
  <c r="Q23" i="12"/>
  <c r="R40" i="11"/>
  <c r="P40" i="12"/>
  <c r="R58" i="11"/>
  <c r="P58" i="12"/>
  <c r="S3" i="11"/>
  <c r="Q3" i="12"/>
  <c r="T23" i="11"/>
  <c r="R23" i="12"/>
  <c r="R4" i="11"/>
  <c r="P4" i="12"/>
  <c r="S46" i="11"/>
  <c r="Q46" i="12"/>
  <c r="U22" i="11"/>
  <c r="S22" i="12"/>
  <c r="U54" i="11"/>
  <c r="S54" i="12"/>
  <c r="S4" i="11"/>
  <c r="Q4" i="12"/>
  <c r="R19" i="11"/>
  <c r="P19" i="12"/>
  <c r="R35" i="11"/>
  <c r="P35" i="12"/>
  <c r="T49" i="11"/>
  <c r="R49" i="12"/>
  <c r="S64" i="11"/>
  <c r="Q64" i="12"/>
  <c r="U5" i="11"/>
  <c r="S5" i="12"/>
  <c r="U69" i="11"/>
  <c r="S69" i="12"/>
  <c r="R26" i="11"/>
  <c r="P26" i="12"/>
  <c r="T52" i="11"/>
  <c r="R52" i="12"/>
  <c r="U64" i="11"/>
  <c r="S64" i="12"/>
  <c r="R49" i="11"/>
  <c r="P49" i="12"/>
  <c r="S9" i="11"/>
  <c r="Q9" i="12"/>
  <c r="S49" i="11"/>
  <c r="Q49" i="12"/>
  <c r="R15" i="11"/>
  <c r="P15" i="12"/>
  <c r="S52" i="11"/>
  <c r="Q52" i="12"/>
  <c r="U41" i="11"/>
  <c r="S41" i="12"/>
  <c r="T36" i="11"/>
  <c r="R36" i="12"/>
  <c r="U28" i="11"/>
  <c r="S28" i="12"/>
  <c r="R77" i="11"/>
  <c r="P77" i="12"/>
  <c r="T62" i="11"/>
  <c r="R62" i="12"/>
  <c r="S19" i="11"/>
  <c r="Q19" i="12"/>
  <c r="T72" i="11"/>
  <c r="R72" i="12"/>
  <c r="S22" i="11"/>
  <c r="Q22" i="12"/>
  <c r="T22" i="11"/>
  <c r="R22" i="12"/>
  <c r="R22" i="11"/>
  <c r="P22" i="12"/>
  <c r="U24" i="11"/>
  <c r="S24" i="12"/>
  <c r="S42" i="11"/>
  <c r="Q42" i="12"/>
  <c r="S33" i="11"/>
  <c r="Q33" i="12"/>
  <c r="R45" i="11"/>
  <c r="P45" i="12"/>
  <c r="S25" i="11"/>
  <c r="Q25" i="12"/>
  <c r="R9" i="11"/>
  <c r="P9" i="12"/>
  <c r="R65" i="11"/>
  <c r="P65" i="12"/>
  <c r="R48" i="11"/>
  <c r="P48" i="12"/>
  <c r="U31" i="11"/>
  <c r="S31" i="12"/>
  <c r="T42" i="11"/>
  <c r="R42" i="12"/>
  <c r="T9" i="11"/>
  <c r="R9" i="12"/>
  <c r="S56" i="11"/>
  <c r="Q56" i="12"/>
  <c r="U10" i="11"/>
  <c r="S10" i="12"/>
  <c r="S44" i="11"/>
  <c r="Q44" i="12"/>
  <c r="U26" i="11"/>
  <c r="S26" i="12"/>
  <c r="U58" i="11"/>
  <c r="S58" i="12"/>
  <c r="R7" i="11"/>
  <c r="P7" i="12"/>
  <c r="T21" i="11"/>
  <c r="R21" i="12"/>
  <c r="S36" i="11"/>
  <c r="Q36" i="12"/>
  <c r="R51" i="11"/>
  <c r="P51" i="12"/>
  <c r="T65" i="11"/>
  <c r="R65" i="12"/>
  <c r="U9" i="11"/>
  <c r="S9" i="12"/>
  <c r="U77" i="11"/>
  <c r="S77" i="12"/>
  <c r="S27" i="11"/>
  <c r="Q27" i="12"/>
  <c r="R54" i="11"/>
  <c r="P54" i="12"/>
  <c r="U8" i="11"/>
  <c r="S8" i="12"/>
  <c r="U72" i="11"/>
  <c r="S72" i="12"/>
  <c r="S54" i="11"/>
  <c r="Q54" i="12"/>
  <c r="S13" i="11"/>
  <c r="Q13" i="12"/>
  <c r="R56" i="11"/>
  <c r="P56" i="12"/>
  <c r="S20" i="11"/>
  <c r="Q20" i="12"/>
  <c r="T57" i="11"/>
  <c r="R57" i="12"/>
  <c r="U57" i="11"/>
  <c r="S57" i="12"/>
  <c r="S43" i="11"/>
  <c r="Q43" i="12"/>
  <c r="S18" i="11"/>
  <c r="Q18" i="12"/>
  <c r="U27" i="11"/>
  <c r="S27" i="12"/>
  <c r="R72" i="11"/>
  <c r="P72" i="12"/>
  <c r="T24" i="11"/>
  <c r="R24" i="12"/>
  <c r="U4" i="11"/>
  <c r="S4" i="12"/>
  <c r="S30" i="11"/>
  <c r="Q30" i="12"/>
  <c r="R32" i="11"/>
  <c r="P32" i="12"/>
  <c r="T28" i="11"/>
  <c r="R28" i="12"/>
  <c r="U32" i="11"/>
  <c r="S32" i="12"/>
  <c r="S50" i="11"/>
  <c r="Q50" i="12"/>
  <c r="R44" i="11"/>
  <c r="P44" i="12"/>
  <c r="R53" i="11"/>
  <c r="P53" i="12"/>
  <c r="R36" i="11"/>
  <c r="P36" i="12"/>
  <c r="S10" i="11"/>
  <c r="Q10" i="12"/>
  <c r="R73" i="11"/>
  <c r="P73" i="12"/>
  <c r="R60" i="11"/>
  <c r="P60" i="12"/>
  <c r="U43" i="11"/>
  <c r="S43" i="12"/>
  <c r="S53" i="11"/>
  <c r="Q53" i="12"/>
  <c r="U6" i="11"/>
  <c r="S6" i="12"/>
  <c r="U45" i="11"/>
  <c r="S45" i="12"/>
  <c r="S28" i="11"/>
  <c r="Q28" i="12"/>
  <c r="U30" i="11"/>
  <c r="S30" i="12"/>
  <c r="U62" i="11"/>
  <c r="S62" i="12"/>
  <c r="S8" i="11"/>
  <c r="Q8" i="12"/>
  <c r="R23" i="11"/>
  <c r="P23" i="12"/>
  <c r="T37" i="11"/>
  <c r="R37" i="12"/>
  <c r="T53" i="11"/>
  <c r="R53" i="12"/>
  <c r="S68" i="11"/>
  <c r="Q68" i="12"/>
  <c r="U21" i="11"/>
  <c r="S21" i="12"/>
  <c r="R6" i="11"/>
  <c r="P6" i="12"/>
  <c r="T32" i="11"/>
  <c r="R32" i="12"/>
  <c r="S59" i="11"/>
  <c r="Q59" i="12"/>
  <c r="U12" i="11"/>
  <c r="S12" i="12"/>
  <c r="R13" i="11"/>
  <c r="P13" i="12"/>
  <c r="S58" i="11"/>
  <c r="Q58" i="12"/>
  <c r="S17" i="11"/>
  <c r="Q17" i="12"/>
  <c r="T58" i="11"/>
  <c r="R58" i="12"/>
  <c r="S24" i="11"/>
  <c r="Q24" i="12"/>
  <c r="T61" i="11"/>
  <c r="R61" i="12"/>
  <c r="U73" i="11"/>
  <c r="S73" i="12"/>
  <c r="R50" i="11"/>
  <c r="P50" i="12"/>
  <c r="T27" i="11"/>
  <c r="R27" i="12"/>
  <c r="U75" i="11"/>
  <c r="S75" i="12"/>
  <c r="U17" i="11"/>
  <c r="S17" i="12"/>
  <c r="S31" i="11"/>
  <c r="Q31" i="12"/>
  <c r="U36" i="11"/>
  <c r="S36" i="12"/>
  <c r="T39" i="11"/>
  <c r="R39" i="12"/>
  <c r="S41" i="11"/>
  <c r="Q41" i="12"/>
  <c r="S35" i="11"/>
  <c r="Q35" i="12"/>
  <c r="U68" i="11"/>
  <c r="S68" i="12"/>
  <c r="R61" i="11"/>
  <c r="P61" i="12"/>
  <c r="T54" i="11"/>
  <c r="R54" i="12"/>
  <c r="S62" i="11"/>
  <c r="Q62" i="12"/>
  <c r="T46" i="11"/>
  <c r="R46" i="12"/>
  <c r="T11" i="11"/>
  <c r="R11" i="12"/>
  <c r="U23" i="11"/>
  <c r="S23" i="12"/>
  <c r="S69" i="11"/>
  <c r="Q69" i="12"/>
  <c r="U63" i="11"/>
  <c r="S63" i="12"/>
  <c r="R64" i="11"/>
  <c r="P64" i="12"/>
  <c r="U34" i="11"/>
  <c r="S34" i="12"/>
  <c r="R55" i="11"/>
  <c r="P55" i="12"/>
  <c r="T69" i="11"/>
  <c r="R69" i="12"/>
  <c r="U33" i="11"/>
  <c r="S33" i="12"/>
  <c r="T8" i="11"/>
  <c r="R8" i="12"/>
  <c r="R34" i="11"/>
  <c r="P34" i="12"/>
  <c r="T60" i="11"/>
  <c r="R60" i="12"/>
  <c r="U16" i="11"/>
  <c r="S16" i="12"/>
  <c r="R21" i="11"/>
  <c r="P21" i="12"/>
  <c r="T63" i="11"/>
  <c r="R63" i="12"/>
  <c r="R24" i="11"/>
  <c r="P24" i="12"/>
  <c r="T66" i="11"/>
  <c r="R66" i="12"/>
  <c r="T29" i="11"/>
  <c r="R29" i="12"/>
  <c r="R67" i="11"/>
  <c r="P67" i="12"/>
  <c r="T4" i="11"/>
  <c r="R4" i="12"/>
  <c r="T56" i="11"/>
  <c r="R56" i="12"/>
  <c r="S34" i="11"/>
  <c r="Q34" i="12"/>
  <c r="R12" i="11"/>
  <c r="P12" i="12"/>
  <c r="U25" i="11"/>
  <c r="S25" i="12"/>
  <c r="R38" i="11"/>
  <c r="P38" i="12"/>
  <c r="U44" i="11"/>
  <c r="S44" i="12"/>
  <c r="T47" i="11"/>
  <c r="R47" i="12"/>
  <c r="R52" i="11"/>
  <c r="P52" i="12"/>
  <c r="R42" i="11"/>
  <c r="P42" i="12"/>
  <c r="S2" i="11"/>
  <c r="Q2" i="12"/>
  <c r="S66" i="11"/>
  <c r="Q66" i="12"/>
  <c r="S65" i="11"/>
  <c r="Q65" i="12"/>
  <c r="T71" i="11"/>
  <c r="R71" i="12"/>
  <c r="S57" i="11"/>
  <c r="Q57" i="12"/>
  <c r="T19" i="11"/>
  <c r="R19" i="12"/>
  <c r="U47" i="11"/>
  <c r="S47" i="12"/>
  <c r="U3" i="11"/>
  <c r="S3" i="12"/>
  <c r="U71" i="11"/>
  <c r="S71" i="12"/>
  <c r="R76" i="11"/>
  <c r="P76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tc={782E539A-7BCB-7948-B431-FCA1E3A5891C}</author>
    <author>tc={69414C3E-2BAE-4D47-B93C-404550904678}</author>
    <author>tc={AF887425-C825-3F44-BE8D-5F179BF1A87C}</author>
    <author>tc={127FE9AE-0E42-9B4A-97FB-94844B939BED}</author>
    <author>tc={FBB709C5-D241-434E-BF27-AAD53DBBDC31}</author>
    <author>tc={23DE58DC-FF2E-9548-A350-95E27AFE758F}</author>
  </authors>
  <commentList>
    <comment ref="B1" authorId="0" shapeId="0" xr:uid="{782E539A-7BCB-7948-B431-FCA1E3A5891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Brent spot</t>
      </text>
    </comment>
    <comment ref="C1" authorId="1" shapeId="0" xr:uid="{69414C3E-2BAE-4D47-B93C-40455090467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Manufactures except iron and steel</t>
      </text>
    </comment>
    <comment ref="E1" authorId="2" shapeId="0" xr:uid="{AF887425-C825-3F44-BE8D-5F179BF1A87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Foreign currencies only</t>
      </text>
    </comment>
    <comment ref="G1" authorId="3" shapeId="0" xr:uid="{127FE9AE-0E42-9B4A-97FB-94844B939BE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7-30</t>
      </text>
    </comment>
    <comment ref="H1" authorId="4" shapeId="0" xr:uid="{FBB709C5-D241-434E-BF27-AAD53DBBDC3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31-90</t>
      </text>
    </comment>
    <comment ref="I1" authorId="5" shapeId="0" xr:uid="{23DE58DC-FF2E-9548-A350-95E27AFE758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91-180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tc={E2BB15BC-E5F0-6A41-A5F6-B21C4C5805D6}</author>
    <author>tc={09019A37-B98A-AC4A-9EFB-995D4A525F45}</author>
    <author>tc={39B66053-1B18-9A48-9FA0-3F2ED9E835A8}</author>
    <author>tc={30BFAD98-ED2A-ED49-AEAA-7D65BF669DB9}</author>
    <author>tc={0514BA95-4557-C44F-A637-4BA7ABD89DD3}</author>
    <author>tc={E5801710-BF11-3145-B043-5669A50BC23B}</author>
  </authors>
  <commentList>
    <comment ref="B1" authorId="0" shapeId="0" xr:uid="{E2BB15BC-E5F0-6A41-A5F6-B21C4C5805D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Brent spot</t>
      </text>
    </comment>
    <comment ref="C1" authorId="1" shapeId="0" xr:uid="{09019A37-B98A-AC4A-9EFB-995D4A525F4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Manufactures except iron and steel</t>
      </text>
    </comment>
    <comment ref="E1" authorId="2" shapeId="0" xr:uid="{39B66053-1B18-9A48-9FA0-3F2ED9E835A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Foreign currencies only</t>
      </text>
    </comment>
    <comment ref="G1" authorId="3" shapeId="0" xr:uid="{30BFAD98-ED2A-ED49-AEAA-7D65BF669DB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7-30</t>
      </text>
    </comment>
    <comment ref="H1" authorId="4" shapeId="0" xr:uid="{0514BA95-4557-C44F-A637-4BA7ABD89DD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31-90</t>
      </text>
    </comment>
    <comment ref="N1" authorId="5" shapeId="0" xr:uid="{E5801710-BF11-3145-B043-5669A50BC23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PX_LAST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tc={118DE06C-8566-5A48-95AC-B14A57405805}</author>
    <author>tc={ADA8E732-9485-AD4E-86E5-D3E8759F00D3}</author>
    <author>tc={3C032F0C-A06E-EC4F-BEA9-DF140BBC3A6D}</author>
    <author>tc={D1EB84FD-E9B7-CA45-AD3C-A359A4F8B8D5}</author>
    <author>tc={C2BD9434-6805-DB47-9351-9B42EEBE9C71}</author>
    <author>tc={158F1466-BD5B-154C-B4D8-F9644DC303A8}</author>
  </authors>
  <commentList>
    <comment ref="B1" authorId="0" shapeId="0" xr:uid="{118DE06C-8566-5A48-95AC-B14A5740580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Brent spot</t>
      </text>
    </comment>
    <comment ref="C1" authorId="1" shapeId="0" xr:uid="{ADA8E732-9485-AD4E-86E5-D3E8759F00D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Manufactures except iron and steel</t>
      </text>
    </comment>
    <comment ref="E1" authorId="2" shapeId="0" xr:uid="{3C032F0C-A06E-EC4F-BEA9-DF140BBC3A6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Foreign currencies only</t>
      </text>
    </comment>
    <comment ref="G1" authorId="3" shapeId="0" xr:uid="{D1EB84FD-E9B7-CA45-AD3C-A359A4F8B8D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7-30</t>
      </text>
    </comment>
    <comment ref="H1" authorId="4" shapeId="0" xr:uid="{C2BD9434-6805-DB47-9351-9B42EEBE9C7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31-90</t>
      </text>
    </comment>
    <comment ref="N1" authorId="5" shapeId="0" xr:uid="{158F1466-BD5B-154C-B4D8-F9644DC303A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PX_LAST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tc={B3A32D7F-B7A8-8E48-AFA7-DE7F2CCD2EA6}</author>
    <author>tc={80E34835-A42E-554A-9080-1FDE590C1F3E}</author>
    <author>tc={3310AE46-9D80-5B46-9C79-3015EF6A2A4F}</author>
    <author>tc={512B8619-A268-B447-B12A-306B0157EBC5}</author>
    <author>tc={96DB832C-840D-FC49-A0E1-54721EBD3C86}</author>
    <author>tc={ABBBC083-8C95-1946-B7A6-7615A5E3C90D}</author>
  </authors>
  <commentList>
    <comment ref="B1" authorId="0" shapeId="0" xr:uid="{B3A32D7F-B7A8-8E48-AFA7-DE7F2CCD2EA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Brent spot</t>
      </text>
    </comment>
    <comment ref="C1" authorId="1" shapeId="0" xr:uid="{80E34835-A42E-554A-9080-1FDE590C1F3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Manufactures except iron and steel</t>
      </text>
    </comment>
    <comment ref="D1" authorId="2" shapeId="0" xr:uid="{3310AE46-9D80-5B46-9C79-3015EF6A2A4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Foreign currencies only</t>
      </text>
    </comment>
    <comment ref="E1" authorId="3" shapeId="0" xr:uid="{512B8619-A268-B447-B12A-306B0157EBC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7-30</t>
      </text>
    </comment>
    <comment ref="F1" authorId="4" shapeId="0" xr:uid="{96DB832C-840D-FC49-A0E1-54721EBD3C8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31-90</t>
      </text>
    </comment>
    <comment ref="L1" authorId="5" shapeId="0" xr:uid="{ABBBC083-8C95-1946-B7A6-7615A5E3C90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PX_LAST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tc={4A76334B-B8E1-8A40-9C71-9FD8D39438DF}</author>
    <author>tc={3BFA3202-7D61-E64C-817F-53A4336786BE}</author>
    <author>tc={4BB5841E-9489-0B43-BE27-D4E16319A358}</author>
    <author>tc={44C3ACB1-0872-6A44-915C-79840E65E90D}</author>
    <author>tc={A3DC3BC0-2841-C04D-9E85-FBB8E87FD687}</author>
    <author>tc={AC0AC8CC-70B4-D44B-BAA4-ECBE5DF29EEB}</author>
  </authors>
  <commentList>
    <comment ref="B1" authorId="0" shapeId="0" xr:uid="{4A76334B-B8E1-8A40-9C71-9FD8D39438D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Brent spot</t>
      </text>
    </comment>
    <comment ref="C1" authorId="1" shapeId="0" xr:uid="{3BFA3202-7D61-E64C-817F-53A4336786B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Manufactures except iron and steel</t>
      </text>
    </comment>
    <comment ref="D1" authorId="2" shapeId="0" xr:uid="{4BB5841E-9489-0B43-BE27-D4E16319A35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Foreign currencies only</t>
      </text>
    </comment>
    <comment ref="F1" authorId="3" shapeId="0" xr:uid="{44C3ACB1-0872-6A44-915C-79840E65E90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7-30</t>
      </text>
    </comment>
    <comment ref="G1" authorId="4" shapeId="0" xr:uid="{A3DC3BC0-2841-C04D-9E85-FBB8E87FD68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31-90</t>
      </text>
    </comment>
    <comment ref="M1" authorId="5" shapeId="0" xr:uid="{AC0AC8CC-70B4-D44B-BAA4-ECBE5DF29EE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PX_LAST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<sst xmlns="http://schemas.openxmlformats.org/spreadsheetml/2006/main" count="2750" uniqueCount="226">
  <si>
    <t>date</t>
  </si>
  <si>
    <t>oil_USD</t>
  </si>
  <si>
    <t>reserves_USD_mln</t>
  </si>
  <si>
    <t>0,2</t>
  </si>
  <si>
    <t>1,2</t>
  </si>
  <si>
    <t>1,5</t>
  </si>
  <si>
    <t>2,9</t>
  </si>
  <si>
    <t>3,2</t>
  </si>
  <si>
    <t>Индекс номинального курса рубля к доллару США</t>
  </si>
  <si>
    <t>Индекс номинального эффективного курса рубля к иностранным валютам</t>
  </si>
  <si>
    <t>Индекс реального курса рубля к евро</t>
  </si>
  <si>
    <t>Индекс реального курса рубля к доллару США</t>
  </si>
  <si>
    <t>Индекс реального эффективного курса рубля к иностранным валютам</t>
  </si>
  <si>
    <t>Индекс номинального курса рубля к евро</t>
  </si>
  <si>
    <t>Дата</t>
  </si>
  <si>
    <t>-1,7</t>
  </si>
  <si>
    <t>8,2</t>
  </si>
  <si>
    <t>3,3</t>
  </si>
  <si>
    <t>4,6</t>
  </si>
  <si>
    <t>17,4</t>
  </si>
  <si>
    <t>10,1</t>
  </si>
  <si>
    <t>-1,2</t>
  </si>
  <si>
    <t>8,0</t>
  </si>
  <si>
    <t>3,5</t>
  </si>
  <si>
    <t>5,6</t>
  </si>
  <si>
    <t>17,6</t>
  </si>
  <si>
    <t>10,7</t>
  </si>
  <si>
    <t>-1,1</t>
  </si>
  <si>
    <t>8,3</t>
  </si>
  <si>
    <t>3,8</t>
  </si>
  <si>
    <t>5,7</t>
  </si>
  <si>
    <t>17,9</t>
  </si>
  <si>
    <t>11,0</t>
  </si>
  <si>
    <t>-0,6</t>
  </si>
  <si>
    <t>7,9</t>
  </si>
  <si>
    <t>3,7</t>
  </si>
  <si>
    <t>6,1</t>
  </si>
  <si>
    <t>17,1</t>
  </si>
  <si>
    <t>0,1</t>
  </si>
  <si>
    <t>6,9</t>
  </si>
  <si>
    <t>6,6</t>
  </si>
  <si>
    <t>15,8</t>
  </si>
  <si>
    <t>10,3</t>
  </si>
  <si>
    <t>1,0</t>
  </si>
  <si>
    <t>6,0</t>
  </si>
  <si>
    <t>3,4</t>
  </si>
  <si>
    <t>7,2</t>
  </si>
  <si>
    <t>14,6</t>
  </si>
  <si>
    <t>10,0</t>
  </si>
  <si>
    <t>1,8</t>
  </si>
  <si>
    <t>5,3</t>
  </si>
  <si>
    <t>13,7</t>
  </si>
  <si>
    <t>9,9</t>
  </si>
  <si>
    <t>2,4</t>
  </si>
  <si>
    <t>4,9</t>
  </si>
  <si>
    <t>8,5</t>
  </si>
  <si>
    <t>13,3</t>
  </si>
  <si>
    <t>2,8</t>
  </si>
  <si>
    <t>9,0</t>
  </si>
  <si>
    <t>12,9</t>
  </si>
  <si>
    <t>3,1</t>
  </si>
  <si>
    <t>4,3</t>
  </si>
  <si>
    <t>9,6</t>
  </si>
  <si>
    <t>12,6</t>
  </si>
  <si>
    <t>9,8</t>
  </si>
  <si>
    <t>12,0</t>
  </si>
  <si>
    <t>4,0</t>
  </si>
  <si>
    <t>11,5</t>
  </si>
  <si>
    <t>9,4</t>
  </si>
  <si>
    <t>1,4</t>
  </si>
  <si>
    <t>-0,3</t>
  </si>
  <si>
    <t>2,3</t>
  </si>
  <si>
    <t>0,8</t>
  </si>
  <si>
    <t>1,1</t>
  </si>
  <si>
    <t>0,7</t>
  </si>
  <si>
    <t>0,9</t>
  </si>
  <si>
    <t>1,6</t>
  </si>
  <si>
    <t>-0,8</t>
  </si>
  <si>
    <t>0,0</t>
  </si>
  <si>
    <t>1,9</t>
  </si>
  <si>
    <t>-2,2</t>
  </si>
  <si>
    <t>-0,7</t>
  </si>
  <si>
    <t>-1,9</t>
  </si>
  <si>
    <t>0,3</t>
  </si>
  <si>
    <t>0,4</t>
  </si>
  <si>
    <t>0,6</t>
  </si>
  <si>
    <t>-0,1</t>
  </si>
  <si>
    <t>0,5</t>
  </si>
  <si>
    <t>-0,4</t>
  </si>
  <si>
    <t>-0,9</t>
  </si>
  <si>
    <t>-0,5</t>
  </si>
  <si>
    <t>1,3</t>
  </si>
  <si>
    <t>-1,5</t>
  </si>
  <si>
    <t>-0,2</t>
  </si>
  <si>
    <t>2,6</t>
  </si>
  <si>
    <t>1,7</t>
  </si>
  <si>
    <t>-1,4</t>
  </si>
  <si>
    <t>7,3</t>
  </si>
  <si>
    <t>14,0</t>
  </si>
  <si>
    <t>5,8</t>
  </si>
  <si>
    <t>-1,3</t>
  </si>
  <si>
    <t>4,8</t>
  </si>
  <si>
    <t>5,9</t>
  </si>
  <si>
    <t>7,1</t>
  </si>
  <si>
    <t>12,8</t>
  </si>
  <si>
    <t>3,9</t>
  </si>
  <si>
    <t>5,2</t>
  </si>
  <si>
    <t>7,0</t>
  </si>
  <si>
    <t>4,7</t>
  </si>
  <si>
    <t>6,5</t>
  </si>
  <si>
    <t>-2,0</t>
  </si>
  <si>
    <t>12,1</t>
  </si>
  <si>
    <t>11,8</t>
  </si>
  <si>
    <t>4,5</t>
  </si>
  <si>
    <t>11,7</t>
  </si>
  <si>
    <t>4,1</t>
  </si>
  <si>
    <t>4,2</t>
  </si>
  <si>
    <t>-2,1</t>
  </si>
  <si>
    <t>-2,3</t>
  </si>
  <si>
    <t>12,2</t>
  </si>
  <si>
    <t>6,2</t>
  </si>
  <si>
    <t>-2,5</t>
  </si>
  <si>
    <t>6,3</t>
  </si>
  <si>
    <t>-2,6</t>
  </si>
  <si>
    <t>miacr_31</t>
  </si>
  <si>
    <t>miacr_7</t>
  </si>
  <si>
    <t/>
  </si>
  <si>
    <t>Все товары и услуги</t>
  </si>
  <si>
    <t>Все товары</t>
  </si>
  <si>
    <t>Базовый индекс потребительских цен</t>
  </si>
  <si>
    <t>Все товары (без алкогольных напитков)</t>
  </si>
  <si>
    <t>Продовольственные товары</t>
  </si>
  <si>
    <t>Непродовольственные товары</t>
  </si>
  <si>
    <t>К предыдущему кварталу</t>
  </si>
  <si>
    <t>процент</t>
  </si>
  <si>
    <t>2002</t>
  </si>
  <si>
    <t>I квартал</t>
  </si>
  <si>
    <t>II квартал</t>
  </si>
  <si>
    <t>III квартал</t>
  </si>
  <si>
    <t>IV квартал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</si>
  <si>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</si>
  <si>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</si>
  <si>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</si>
  <si>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</si>
  <si>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</si>
  <si>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</si>
  <si>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</si>
  <si>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</si>
  <si>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</si>
  <si>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</si>
  <si>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</si>
  <si>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</si>
  <si>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</si>
  <si>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</si>
  <si>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</si>
  <si>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</si>
  <si>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</si>
  <si>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</si>
  <si>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К предыдущему месяцу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</si>
  <si>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</si>
  <si>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</si>
  <si>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</si>
  <si>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</si>
  <si>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</si>
  <si>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</si>
  <si>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</si>
  <si>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</si>
  <si>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</si>
  <si>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</si>
  <si>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</si>
  <si>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</si>
  <si>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2021</t>
  </si>
  <si>
    <t>К соответствующему периоду предыдущего года</t>
  </si>
  <si>
    <t>imp_price_index</t>
  </si>
  <si>
    <t>cpi_all_qoq</t>
  </si>
  <si>
    <t>cpi_core_qoq</t>
  </si>
  <si>
    <t>cpi_food_qoq</t>
  </si>
  <si>
    <t>cpi_nonfood_qoq</t>
  </si>
  <si>
    <t>2,2</t>
  </si>
  <si>
    <t>5,4</t>
  </si>
  <si>
    <t>2,0</t>
  </si>
  <si>
    <t>7,6</t>
  </si>
  <si>
    <t>-1,0</t>
  </si>
  <si>
    <t>3,6</t>
  </si>
  <si>
    <t>5,5</t>
  </si>
  <si>
    <t>6,8</t>
  </si>
  <si>
    <t>2,7</t>
  </si>
  <si>
    <t>7,8</t>
  </si>
  <si>
    <t>11,4</t>
  </si>
  <si>
    <t>7,7</t>
  </si>
  <si>
    <t>14,4</t>
  </si>
  <si>
    <t>16,7</t>
  </si>
  <si>
    <t>7,4</t>
  </si>
  <si>
    <t>8,1</t>
  </si>
  <si>
    <t>5,1</t>
  </si>
  <si>
    <t>-3,2</t>
  </si>
  <si>
    <t>14,1</t>
  </si>
  <si>
    <t>4,4</t>
  </si>
  <si>
    <t>-3,0</t>
  </si>
  <si>
    <t>15,0</t>
  </si>
  <si>
    <t>usd_nom_index</t>
  </si>
  <si>
    <t>usd_eur_index</t>
  </si>
  <si>
    <t>neer_index</t>
  </si>
  <si>
    <t>usd_real_index</t>
  </si>
  <si>
    <t>euro_real_index</t>
  </si>
  <si>
    <t>reer_index</t>
  </si>
  <si>
    <t>real_usd_index</t>
  </si>
  <si>
    <t>nom_usd_index</t>
  </si>
  <si>
    <t>gdp_nominal_index</t>
  </si>
  <si>
    <t>gdp_real_index_SA</t>
  </si>
  <si>
    <t>oil_USD_qoq</t>
  </si>
  <si>
    <t>imp_price_qoq</t>
  </si>
  <si>
    <t>reserves_USD_qoq</t>
  </si>
  <si>
    <t>gdp_nominal_qoq</t>
  </si>
  <si>
    <t>neer_qoq</t>
  </si>
  <si>
    <t>nom_usd_qoq</t>
  </si>
  <si>
    <t>reer_qoq</t>
  </si>
  <si>
    <t>real_usd_qoq</t>
  </si>
  <si>
    <t>gdp_real_SA_qoq</t>
  </si>
  <si>
    <t>gdp_real_SA_index</t>
  </si>
  <si>
    <t>miacr_90</t>
  </si>
  <si>
    <t>broad_money_SA</t>
  </si>
  <si>
    <t>exp_price_index</t>
  </si>
  <si>
    <t>exp_price_qoq</t>
  </si>
  <si>
    <t>govt_exp_rub</t>
  </si>
  <si>
    <t>govt_exp_qoq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</si>
</sst>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"/>
    <numFmt numFmtId="165" formatCode="\-0.0;0.0;0.0"/>
    <numFmt numFmtId="166" formatCode="\-0.00;0.0;0.0"/>
    <numFmt numFmtId="167" formatCode="\+0.0;0.0;\-0.0"/>
    <numFmt numFmtId="168" formatCode="\-0.0;0.0;\-0.0"/>
    <numFmt numFmtId="169" formatCode="#,##0.0"/>
    <numFmt numFmtId="170" formatCode="0.0;[Red]0.0"/>
    <numFmt numFmtId="171" formatCode="\-0.0"/>
    <numFmt numFmtId="172" formatCode="#,##0.####"/>
  </numFmts>
  <fonts count="16" x14ac:knownFonts="1"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.5"/>
      <name val="Times New Roman"/>
      <family val="1"/>
    </font>
    <font>
      <b/>
      <i/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name val="Times New Roman"/>
      <family val="1"/>
    </font>
    <font>
      <u/>
      <sz val="8.5"/>
      <name val="Times New Roman"/>
      <family val="1"/>
    </font>
    <font>
      <sz val="10"/>
      <color indexed="18"/>
      <name val="Arial"/>
      <family val="2"/>
    </font>
    <font>
      <sz val="10"/>
      <color rgb="FF2B2E33"/>
      <name val="Calibri"/>
      <family val="2"/>
    </font>
    <font>
      <sz val="8"/>
      <name val="Calibri"/>
      <family val="2"/>
      <charset val="204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17" fontId="0" fillId="0" borderId="0" xfId="0" applyNumberFormat="1"/>
    <xf numFmtId="3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64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vertical="center"/>
    </xf>
    <xf numFmtId="165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/>
    </xf>
    <xf numFmtId="166" fontId="3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wrapText="1"/>
    </xf>
    <xf numFmtId="17" fontId="4" fillId="0" borderId="3" xfId="0" applyNumberFormat="1" applyFont="1" applyBorder="1" applyAlignment="1">
      <alignment wrapText="1"/>
    </xf>
    <xf numFmtId="0" fontId="4" fillId="0" borderId="2" xfId="0" applyFont="1" applyBorder="1" applyAlignment="1"/>
    <xf numFmtId="167" fontId="3" fillId="0" borderId="1" xfId="0" applyNumberFormat="1" applyFont="1" applyBorder="1" applyAlignment="1">
      <alignment horizontal="right" vertical="center"/>
    </xf>
    <xf numFmtId="168" fontId="3" fillId="0" borderId="1" xfId="0" applyNumberFormat="1" applyFont="1" applyBorder="1" applyAlignment="1">
      <alignment horizontal="right" vertical="center"/>
    </xf>
    <xf numFmtId="169" fontId="3" fillId="0" borderId="1" xfId="0" applyNumberFormat="1" applyFont="1" applyBorder="1" applyAlignment="1">
      <alignment horizontal="right"/>
    </xf>
    <xf numFmtId="164" fontId="6" fillId="0" borderId="1" xfId="0" applyNumberFormat="1" applyFont="1" applyBorder="1" applyProtection="1">
      <protection locked="0"/>
    </xf>
    <xf numFmtId="164" fontId="7" fillId="0" borderId="1" xfId="0" applyNumberFormat="1" applyFont="1" applyBorder="1" applyAlignment="1">
      <alignment horizontal="right" vertical="center"/>
    </xf>
    <xf numFmtId="168" fontId="3" fillId="0" borderId="1" xfId="0" applyNumberFormat="1" applyFont="1" applyBorder="1" applyAlignment="1">
      <alignment horizontal="right"/>
    </xf>
    <xf numFmtId="164" fontId="7" fillId="0" borderId="1" xfId="0" applyNumberFormat="1" applyFont="1" applyBorder="1" applyAlignment="1">
      <alignment horizontal="right"/>
    </xf>
    <xf numFmtId="170" fontId="3" fillId="0" borderId="1" xfId="0" applyNumberFormat="1" applyFont="1" applyBorder="1" applyAlignment="1">
      <alignment horizontal="right" vertical="center"/>
    </xf>
    <xf numFmtId="171" fontId="3" fillId="0" borderId="1" xfId="0" applyNumberFormat="1" applyFont="1" applyBorder="1" applyAlignment="1">
      <alignment horizontal="right" vertical="center"/>
    </xf>
    <xf numFmtId="164" fontId="8" fillId="0" borderId="1" xfId="0" applyNumberFormat="1" applyFont="1" applyBorder="1" applyAlignment="1">
      <alignment horizontal="right" vertical="center"/>
    </xf>
    <xf numFmtId="164" fontId="8" fillId="0" borderId="1" xfId="0" applyNumberFormat="1" applyFont="1" applyBorder="1" applyAlignment="1">
      <alignment horizontal="right"/>
    </xf>
    <xf numFmtId="0" fontId="9" fillId="2" borderId="4" xfId="0" applyFont="1" applyFill="1" applyBorder="1" applyAlignment="1">
      <alignment horizontal="left" vertical="top" wrapText="1"/>
    </xf>
    <xf numFmtId="0" fontId="9" fillId="2" borderId="4" xfId="0" applyFont="1" applyFill="1" applyBorder="1" applyAlignment="1">
      <alignment vertical="top" wrapText="1"/>
    </xf>
    <xf numFmtId="172" fontId="0" fillId="0" borderId="0" xfId="0" applyNumberFormat="1" applyAlignment="1">
      <alignment horizontal="right" vertical="top"/>
    </xf>
    <xf numFmtId="3" fontId="0" fillId="0" borderId="4" xfId="0" applyNumberFormat="1" applyBorder="1" applyAlignment="1">
      <alignment horizontal="right" vertical="top"/>
    </xf>
    <xf numFmtId="2" fontId="0" fillId="0" borderId="0" xfId="0" applyNumberFormat="1"/>
    <xf numFmtId="0" fontId="9" fillId="2" borderId="5" xfId="0" applyFont="1" applyFill="1" applyBorder="1" applyAlignment="1">
      <alignment vertical="top" wrapText="1"/>
    </xf>
    <xf numFmtId="0" fontId="9" fillId="2" borderId="5" xfId="0" applyFont="1" applyFill="1" applyBorder="1" applyAlignment="1">
      <alignment horizontal="left" vertical="top" wrapText="1"/>
    </xf>
    <xf numFmtId="172" fontId="0" fillId="0" borderId="0" xfId="0" applyNumberFormat="1" applyBorder="1" applyAlignment="1">
      <alignment horizontal="right" vertical="top"/>
    </xf>
    <xf numFmtId="0" fontId="0" fillId="0" borderId="0" xfId="0" applyBorder="1"/>
    <xf numFmtId="0" fontId="9" fillId="2" borderId="6" xfId="0" applyFont="1" applyFill="1" applyBorder="1" applyAlignment="1">
      <alignment vertical="top" wrapText="1"/>
    </xf>
    <xf numFmtId="0" fontId="9" fillId="2" borderId="6" xfId="0" applyFont="1" applyFill="1" applyBorder="1" applyAlignment="1">
      <alignment horizontal="left" vertical="top" wrapText="1"/>
    </xf>
    <xf numFmtId="172" fontId="0" fillId="0" borderId="7" xfId="0" applyNumberFormat="1" applyBorder="1" applyAlignment="1">
      <alignment horizontal="right" vertical="top"/>
    </xf>
    <xf numFmtId="0" fontId="0" fillId="0" borderId="7" xfId="0" applyBorder="1"/>
    <xf numFmtId="0" fontId="9" fillId="2" borderId="8" xfId="0" applyFont="1" applyFill="1" applyBorder="1" applyAlignment="1">
      <alignment vertical="top" wrapText="1"/>
    </xf>
    <xf numFmtId="0" fontId="9" fillId="2" borderId="8" xfId="0" applyFont="1" applyFill="1" applyBorder="1" applyAlignment="1">
      <alignment horizontal="left" vertical="top" wrapText="1"/>
    </xf>
    <xf numFmtId="172" fontId="0" fillId="0" borderId="9" xfId="0" applyNumberFormat="1" applyBorder="1" applyAlignment="1">
      <alignment horizontal="right" vertical="top"/>
    </xf>
    <xf numFmtId="0" fontId="0" fillId="0" borderId="9" xfId="0" applyBorder="1"/>
    <xf numFmtId="3" fontId="10" fillId="3" borderId="0" xfId="0" applyNumberFormat="1" applyFont="1" applyFill="1"/>
    <xf numFmtId="3" fontId="1" fillId="3" borderId="0" xfId="0" applyNumberFormat="1" applyFont="1" applyFill="1" applyAlignment="1">
      <alignment wrapText="1"/>
    </xf>
    <xf numFmtId="3" fontId="1" fillId="0" borderId="10" xfId="0" applyNumberFormat="1" applyFont="1" applyBorder="1" applyAlignment="1">
      <alignment wrapText="1"/>
    </xf>
    <xf numFmtId="14" fontId="0" fillId="0" borderId="0" xfId="0" applyNumberFormat="1"/>
    <xf numFmtId="0" fontId="12" fillId="0" borderId="0" xfId="0" applyFont="1"/>
    <xf numFmtId="164" fontId="7" fillId="0" borderId="1" xfId="0" applyNumberFormat="1" applyFont="1" applyBorder="1" applyAlignment="1">
      <alignment vertical="center"/>
    </xf>
    <xf numFmtId="171" fontId="3" fillId="0" borderId="1" xfId="0" applyNumberFormat="1" applyFont="1" applyBorder="1" applyAlignment="1">
      <alignment vertical="center"/>
    </xf>
    <xf numFmtId="164" fontId="3" fillId="0" borderId="11" xfId="0" applyNumberFormat="1" applyFont="1" applyFill="1" applyBorder="1" applyAlignment="1">
      <alignment vertical="center"/>
    </xf>
    <xf numFmtId="0" fontId="13" fillId="0" borderId="0" xfId="0" applyFont="1"/>
    <xf numFmtId="0" fontId="14" fillId="0" borderId="0" xfId="0" applyFont="1"/>
    <xf numFmtId="0" fontId="1" fillId="0" borderId="0" xfId="0" applyFont="1" applyAlignment="1">
      <alignment wrapText="1"/>
    </xf>
    <xf numFmtId="0" fontId="9" fillId="2" borderId="5" xfId="0" applyFont="1" applyFill="1" applyBorder="1" applyAlignment="1">
      <alignment horizontal="left" vertical="top" wrapText="1"/>
    </xf>
    <xf numFmtId="0" fontId="9" fillId="2" borderId="4" xfId="0" applyFont="1" applyFill="1" applyBorder="1" applyAlignment="1">
      <alignment horizontal="left" vertical="top" wrapText="1"/>
    </xf>
    <xf numFmtId="0" fontId="9" fillId="2" borderId="6" xfId="0" applyFont="1" applyFill="1" applyBorder="1" applyAlignment="1">
      <alignment horizontal="left" vertical="top" wrapText="1"/>
    </xf>
    <xf numFmtId="0" fontId="9" fillId="2" borderId="8" xfId="0" applyFont="1" applyFill="1" applyBorder="1" applyAlignment="1">
      <alignment horizontal="left" vertical="top" wrapText="1"/>
    </xf>
    <xf numFmtId="0" fontId="15" fillId="0" borderId="0" xfId="0" applyNumberFormat="1" applyFont="1"/>
    <xf numFmtId="0" fontId="13" fillId="4" borderId="0" xfId="0" applyFont="1" applyFill="1"/>
    <xf numFmtId="0" fontId="13" fillId="0" borderId="0" xfId="0" applyNumberFormat="1" applyFont="1"/>
  </cellXfs>
  <cellStyles count="1">
    <cellStyle name="Обычный" xfId="0" builtinId="0"/>
  </cellStyles>
  <dxfs count="29"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Times New Roman"/>
        <family val="1"/>
        <scheme val="none"/>
      </font>
      <numFmt numFmtId="164" formatCode="0.0"/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general" vertical="bottom" textRotation="0" wrapText="1" indent="0" justifyLastLine="0" shrinkToFit="0" readingOrder="0"/>
    </dxf>
    <dxf>
      <numFmt numFmtId="22" formatCode="mmm/yy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Times New Roman"/>
        <family val="1"/>
        <scheme val="none"/>
      </font>
      <numFmt numFmtId="164" formatCode="0.0"/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general" vertical="bottom" textRotation="0" wrapText="1" indent="0" justifyLastLine="0" shrinkToFit="0" readingOrder="0"/>
    </dxf>
    <dxf>
      <numFmt numFmtId="22" formatCode="mmm/yy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Times New Roman"/>
        <family val="1"/>
        <scheme val="none"/>
      </font>
      <numFmt numFmtId="164" formatCode="0.0"/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general" vertical="bottom" textRotation="0" wrapText="1" indent="0" justifyLastLine="0" shrinkToFit="0" readingOrder="0"/>
    </dxf>
    <dxf>
      <numFmt numFmtId="22" formatCode="mmm/yy"/>
    </dxf>
    <dxf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Times New Roman"/>
        <family val="1"/>
        <scheme val="none"/>
      </font>
      <numFmt numFmtId="164" formatCode="0.0"/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general" vertical="bottom" textRotation="0" wrapText="1" indent="0" justifyLastLine="0" shrinkToFit="0" readingOrder="0"/>
    </dxf>
    <dxf>
      <numFmt numFmtId="22" formatCode="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Змановский Артур Николаевич" id="{CAFFF155-EAB1-AC46-AE4C-D2BE3100C60D}" userId="S::ansarzhanov@edu.hse.ru::deb60244-7d8a-452f-ae48-32f3ba53638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4D6F86-1D0F-4849-B1EC-5F17D3C55843}" name="Таблица1" displayName="Таблица1" ref="A1:T257" totalsRowShown="0">
  <autoFilter ref="A1:T257" xr:uid="{987E7BBA-1F26-0741-8720-424451EE5E36}"/>
  <tableColumns count="20">
    <tableColumn id="1" xr3:uid="{4CCF712C-6F71-4A4D-9B9A-517002E65FE9}" name="date" dataDxfId="28"/>
    <tableColumn id="2" xr3:uid="{F9D3140B-FCB1-D340-96EF-B9C092B84C4B}" name="oil_USD"/>
    <tableColumn id="3" xr3:uid="{7BD390C5-C93B-624E-9EC6-CCF1DE2D4F2C}" name="imp_price_qoq"/>
    <tableColumn id="13" xr3:uid="{D7D1D5FE-642A-2D4C-8649-207740FF3E9F}" name="exp_price_qoq">
      <calculatedColumnFormula>AVERAGE(OFFSET(data_full!D$2,3*(ROW()-1),,3))</calculatedColumnFormula>
    </tableColumn>
    <tableColumn id="4" xr3:uid="{D32909FD-2CC2-2B49-92A5-7F21600299B4}" name="reserves_USD_mln" dataDxfId="27">
      <calculatedColumnFormula>AVERAGE(OFFSET(data_full!E$2,3*(ROW()-1),,3))</calculatedColumnFormula>
    </tableColumn>
    <tableColumn id="8" xr3:uid="{FA17E560-3373-F54A-A94C-C850DBF46292}" name="broad_money_SA">
      <calculatedColumnFormula>AVERAGE(OFFSET(data_full!F$2,3*(ROW()-1),,3))</calculatedColumnFormula>
    </tableColumn>
    <tableColumn id="5" xr3:uid="{BFFF2507-6648-9642-9985-806BF934444E}" name="miacr_7">
      <calculatedColumnFormula>AVERAGE(OFFSET(data_full!G$2,3*(ROW()-1),,3))</calculatedColumnFormula>
    </tableColumn>
    <tableColumn id="6" xr3:uid="{55D98309-DBA2-5A41-98D9-9DA669BCADDD}" name="miacr_31">
      <calculatedColumnFormula>AVERAGE(OFFSET(data_full!H$2,3*(ROW()-1),,3))</calculatedColumnFormula>
    </tableColumn>
    <tableColumn id="7" xr3:uid="{7D99A428-94A4-574E-83AD-683C6F9F2447}" name="miacr_90">
      <calculatedColumnFormula>AVERAGE(OFFSET(data_full!I$2,3*(ROW()-1),,3))</calculatedColumnFormula>
    </tableColumn>
    <tableColumn id="9" xr3:uid="{6E131205-429D-154D-9B10-E0C1B1F5D2AD}" name="real_usd_index">
      <calculatedColumnFormula>AVERAGE(OFFSET(data_full!J$2,3*(ROW()-1),,3))</calculatedColumnFormula>
    </tableColumn>
    <tableColumn id="10" xr3:uid="{596FABB1-7DA6-2145-B67C-E1AE13CF6DC4}" name="reer_index" dataDxfId="26">
      <calculatedColumnFormula>AVERAGE(OFFSET(data_full!K$2,3*(ROW()-1),,3))</calculatedColumnFormula>
    </tableColumn>
    <tableColumn id="11" xr3:uid="{2A4A96A0-3332-4D47-BDB6-2B0D1F7C588C}" name="nom_usd_index">
      <calculatedColumnFormula>AVERAGE(OFFSET(data_full!L$2,3*(ROW()-1),,3))</calculatedColumnFormula>
    </tableColumn>
    <tableColumn id="12" xr3:uid="{55ADE78F-F4D8-814A-A1FC-D71B5EE80C7F}" name="neer_index">
      <calculatedColumnFormula>AVERAGE(OFFSET(data_full!M$2,3*(ROW()-1),,3))</calculatedColumnFormula>
    </tableColumn>
    <tableColumn id="15" xr3:uid="{74A44168-363F-9C4A-AE96-157D9C130803}" name="gdp_nominal_index"/>
    <tableColumn id="25" xr3:uid="{7A3321E0-2830-E14F-8082-B7C34D6D3DAD}" name="gdp_real_index_SA"/>
    <tableColumn id="16" xr3:uid="{A35FCCA6-697E-0544-B031-8ED746A4EA8F}" name="cpi_all_qoq" dataDxfId="25">
      <calculatedColumnFormula>CPI!L2</calculatedColumnFormula>
    </tableColumn>
    <tableColumn id="17" xr3:uid="{53A917AC-C950-524A-9F23-CC3432366809}" name="cpi_core_qoq" dataDxfId="24">
      <calculatedColumnFormula>CPI!N2</calculatedColumnFormula>
    </tableColumn>
    <tableColumn id="18" xr3:uid="{49D467D5-F968-A241-B971-CF2C9A812975}" name="cpi_food_qoq">
      <calculatedColumnFormula>CPI!P78</calculatedColumnFormula>
    </tableColumn>
    <tableColumn id="19" xr3:uid="{5509D5E7-D1BF-C940-92A8-126406F63D9D}" name="cpi_nonfood_qoq">
      <calculatedColumnFormula>CPI!Q78</calculatedColumnFormula>
    </tableColumn>
    <tableColumn id="14" xr3:uid="{AD471C95-27F6-C34F-84A0-6572361B44D5}" name="govt_exp_rub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75C5BC-2204-5A4E-B64E-0C5B980CDE62}" name="Таблица13" displayName="Таблица13" ref="A1:V257" totalsRowShown="0">
  <autoFilter ref="A1:V257" xr:uid="{987E7BBA-1F26-0741-8720-424451EE5E36}"/>
  <tableColumns count="22">
    <tableColumn id="1" xr3:uid="{28F212AF-016C-A14F-A1D6-214E8300E055}" name="date" dataDxfId="23"/>
    <tableColumn id="2" xr3:uid="{B8BF5950-F4F4-4244-AD01-3D4FC8BC7AA6}" name="oil_USD_qoq"/>
    <tableColumn id="3" xr3:uid="{D994137D-0621-FB42-8C79-9434964492D8}" name="imp_price_qoq"/>
    <tableColumn id="20" xr3:uid="{ABE47C6C-9AAE-6942-9ACD-0D6B1B081312}" name="exp_price_qoq">
      <calculatedColumnFormula>data_quart!D2/data_quart!D3 - 1</calculatedColumnFormula>
    </tableColumn>
    <tableColumn id="4" xr3:uid="{14572857-E75D-0349-B0B7-73BF5AD76AC7}" name="reserves_USD_qoq" dataDxfId="22">
      <calculatedColumnFormula>AVERAGE(OFFSET(data_full!E$2,3*(ROW()-1),,3))</calculatedColumnFormula>
    </tableColumn>
    <tableColumn id="14" xr3:uid="{25F8F94A-8DC6-6B46-ACC3-AC4B2DCB2F70}" name="broad_money_SA">
      <calculatedColumnFormula>data_quart!F2/data_quart!F3 - 1</calculatedColumnFormula>
    </tableColumn>
    <tableColumn id="5" xr3:uid="{F1F6651E-CAF6-6D44-8AD2-5E8D4593FD83}" name="miacr_7">
      <calculatedColumnFormula>AVERAGE(OFFSET(data_full!G$2,3*(ROW()-1),,3))</calculatedColumnFormula>
    </tableColumn>
    <tableColumn id="6" xr3:uid="{F16E64E8-09F2-044A-B967-8760206F1654}" name="miacr_31">
      <calculatedColumnFormula>AVERAGE(OFFSET(data_full!H$2,3*(ROW()-1),,3))</calculatedColumnFormula>
    </tableColumn>
    <tableColumn id="13" xr3:uid="{F1F6EC09-131B-4D4A-BA92-B6AE49D24692}" name="miacr_90">
      <calculatedColumnFormula>Таблица1[[#This Row],[miacr_90]]/100</calculatedColumnFormula>
    </tableColumn>
    <tableColumn id="9" xr3:uid="{1EC472D3-87B7-0F42-8C8E-7737158F6387}" name="real_usd_qoq">
      <calculatedColumnFormula>AVERAGE(OFFSET(data_full!J$2,3*(ROW()-1),,3))</calculatedColumnFormula>
    </tableColumn>
    <tableColumn id="10" xr3:uid="{A13F2012-B57C-C94D-8456-E7842BEAEAC4}" name="reer_qoq" dataDxfId="21">
      <calculatedColumnFormula>AVERAGE(OFFSET(data_full!K$2,3*(ROW()-1),,3))</calculatedColumnFormula>
    </tableColumn>
    <tableColumn id="11" xr3:uid="{F9E5B972-E384-624B-9AB3-AA8C2B92C9CA}" name="nom_usd_qoq">
      <calculatedColumnFormula>AVERAGE(OFFSET(data_full!L$2,3*(ROW()-1),,3))</calculatedColumnFormula>
    </tableColumn>
    <tableColumn id="12" xr3:uid="{A7B857FC-A89A-374A-A971-ECECAA7ABBD1}" name="neer_qoq">
      <calculatedColumnFormula>AVERAGE(OFFSET(data_full!M$2,3*(ROW()-1),,3))</calculatedColumnFormula>
    </tableColumn>
    <tableColumn id="15" xr3:uid="{8205FA86-FF56-A24C-BD6B-ABCFA704CA10}" name="gdp_nominal_qoq"/>
    <tableColumn id="25" xr3:uid="{672FA999-3E45-484D-8229-DCE3A2EAE816}" name="gdp_real_SA_qoq"/>
    <tableColumn id="8" xr3:uid="{EC887A1D-D772-4149-B970-DE66EBB771E6}" name="gdp_nominal_index" dataDxfId="20">
      <calculatedColumnFormula>Таблица1[[#This Row],[gdp_nominal_index]]</calculatedColumnFormula>
    </tableColumn>
    <tableColumn id="7" xr3:uid="{75BE9821-3E55-6E4E-9B08-15315F8F9DA7}" name="gdp_real_SA_index" dataDxfId="19">
      <calculatedColumnFormula>Таблица1[[#This Row],[gdp_real_index_SA]]</calculatedColumnFormula>
    </tableColumn>
    <tableColumn id="16" xr3:uid="{66634FEF-6F80-D240-B10B-547B492DF4CC}" name="cpi_all_qoq" dataDxfId="18">
      <calculatedColumnFormula>CPI!L2</calculatedColumnFormula>
    </tableColumn>
    <tableColumn id="17" xr3:uid="{9C129A16-0A4D-F446-A0D6-63E415EBCCC8}" name="cpi_core_qoq" dataDxfId="17">
      <calculatedColumnFormula>CPI!N2</calculatedColumnFormula>
    </tableColumn>
    <tableColumn id="18" xr3:uid="{570D3DD6-84A0-4D42-8C9B-F2D430A23039}" name="cpi_food_qoq">
      <calculatedColumnFormula>CPI!P78</calculatedColumnFormula>
    </tableColumn>
    <tableColumn id="19" xr3:uid="{79F04556-1978-2240-AB1F-1EC3DA6AD5D1}" name="cpi_nonfood_qoq">
      <calculatedColumnFormula>CPI!Q78</calculatedColumnFormula>
    </tableColumn>
    <tableColumn id="21" xr3:uid="{4603D876-B236-364B-91E5-37CFA0B371A7}" name="govt_exp_qoq" dataDxfId="0">
      <calculatedColumnFormula>data_quart!T2/data_quart!T3-1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8F8D4A-4F50-124E-AB55-016471D9E569}" name="Таблица134" displayName="Таблица134" ref="A1:T257" totalsRowShown="0">
  <autoFilter ref="A1:T257" xr:uid="{987E7BBA-1F26-0741-8720-424451EE5E36}"/>
  <tableColumns count="20">
    <tableColumn id="1" xr3:uid="{448BBEB1-A909-2F42-AAD5-815F83BE007C}" name="date" dataDxfId="16"/>
    <tableColumn id="2" xr3:uid="{4CF5F4A9-A0D0-5A49-9C10-03CEAA4471D7}" name="oil_USD_qoq"/>
    <tableColumn id="3" xr3:uid="{ED0DE4DC-F033-6847-ABD3-005AD8D259DB}" name="imp_price_qoq"/>
    <tableColumn id="4" xr3:uid="{8BF6A042-BD44-F24B-A1FB-232748D7A254}" name="reserves_USD_qoq" dataDxfId="15">
      <calculatedColumnFormula>AVERAGE(OFFSET(data_full!E$2,3*(ROW()-1),,3))</calculatedColumnFormula>
    </tableColumn>
    <tableColumn id="5" xr3:uid="{CA1EF75B-8AA3-E840-8A77-11048C866270}" name="miacr_7">
      <calculatedColumnFormula>AVERAGE(OFFSET(data_full!G$2,3*(ROW()-1),,3))</calculatedColumnFormula>
    </tableColumn>
    <tableColumn id="6" xr3:uid="{E7CB9C98-37FD-6E44-B539-1888A6F30D84}" name="miacr_31">
      <calculatedColumnFormula>AVERAGE(OFFSET(data_full!H$2,3*(ROW()-1),,3))</calculatedColumnFormula>
    </tableColumn>
    <tableColumn id="13" xr3:uid="{571E24D7-1563-1049-99B1-72BC46C22439}" name="miacr_90" dataDxfId="14">
      <calculatedColumnFormula>Таблица13[[#This Row],[miacr_90]]</calculatedColumnFormula>
    </tableColumn>
    <tableColumn id="9" xr3:uid="{7A400E77-E2EE-2C4A-B000-FE66D71F8BFB}" name="real_usd_qoq">
      <calculatedColumnFormula>AVERAGE(OFFSET(data_full!J$2,3*(ROW()-1),,3))</calculatedColumnFormula>
    </tableColumn>
    <tableColumn id="10" xr3:uid="{C10AB60E-0183-0F40-850E-30096F1A10F8}" name="reer_qoq" dataDxfId="13">
      <calculatedColumnFormula>AVERAGE(OFFSET(data_full!K$2,3*(ROW()-1),,3))</calculatedColumnFormula>
    </tableColumn>
    <tableColumn id="11" xr3:uid="{373B69D9-8495-F148-88E1-70F2B3C32081}" name="nom_usd_qoq">
      <calculatedColumnFormula>AVERAGE(OFFSET(data_full!L$2,3*(ROW()-1),,3))</calculatedColumnFormula>
    </tableColumn>
    <tableColumn id="12" xr3:uid="{11294999-0EF5-A547-AF0E-48946CFC4E5B}" name="neer_qoq">
      <calculatedColumnFormula>AVERAGE(OFFSET(data_full!M$2,3*(ROW()-1),,3))</calculatedColumnFormula>
    </tableColumn>
    <tableColumn id="15" xr3:uid="{B241C556-16FF-1A44-B62B-9D6F318A0189}" name="gdp_nominal_qoq"/>
    <tableColumn id="25" xr3:uid="{8AB1937C-AF30-E344-820C-01E1068CEB88}" name="gdp_real_SA_qoq"/>
    <tableColumn id="8" xr3:uid="{77921AA3-AE17-EE4C-AC47-DD7AB769EC3E}" name="gdp_nominal_index" dataDxfId="12">
      <calculatedColumnFormula>Таблица1[[#This Row],[gdp_nominal_index]]</calculatedColumnFormula>
    </tableColumn>
    <tableColumn id="7" xr3:uid="{C21252AF-7B4D-7647-A04D-7F5A8D450452}" name="gdp_real_SA_index" dataDxfId="11">
      <calculatedColumnFormula>Таблица1[[#This Row],[gdp_real_index_SA]]</calculatedColumnFormula>
    </tableColumn>
    <tableColumn id="16" xr3:uid="{57D32D15-53D1-F743-A2FE-D8FBE73CF113}" name="cpi_all_qoq" dataDxfId="10">
      <calculatedColumnFormula>CPI!L2</calculatedColumnFormula>
    </tableColumn>
    <tableColumn id="17" xr3:uid="{B07B80B0-DE5C-7349-B4D4-95F2D22C271F}" name="cpi_core_qoq" dataDxfId="9">
      <calculatedColumnFormula>CPI!N2</calculatedColumnFormula>
    </tableColumn>
    <tableColumn id="18" xr3:uid="{2407BE31-5BEB-A245-8A43-B0E617784F71}" name="cpi_food_qoq">
      <calculatedColumnFormula>CPI!P78</calculatedColumnFormula>
    </tableColumn>
    <tableColumn id="19" xr3:uid="{2FB8AB9C-BA2E-674B-92A6-973F7BDE4C0E}" name="cpi_nonfood_qoq">
      <calculatedColumnFormula>CPI!Q78</calculatedColumnFormula>
    </tableColumn>
    <tableColumn id="14" xr3:uid="{07E5C74C-B1A8-6D41-A9EA-75EEF4172575}" name="govt_exp_qoq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742A28-1F92-7642-97FD-2BDF85828FBF}" name="Таблица135" displayName="Таблица135" ref="A1:T257" totalsRowShown="0">
  <autoFilter ref="A1:T257" xr:uid="{987E7BBA-1F26-0741-8720-424451EE5E36}"/>
  <tableColumns count="20">
    <tableColumn id="1" xr3:uid="{65F24F1F-F112-B248-A8D7-642CFF12B90A}" name="date" dataDxfId="8"/>
    <tableColumn id="2" xr3:uid="{E6BEFDB0-66F5-B84E-98FE-9EC8C43FAB7F}" name="oil_USD_qoq"/>
    <tableColumn id="3" xr3:uid="{3634865E-1A93-7F4F-ACAB-1C30A61EA5AC}" name="imp_price_qoq"/>
    <tableColumn id="4" xr3:uid="{6828E54B-B489-364A-8121-DEB53053D209}" name="reserves_USD_qoq" dataDxfId="7">
      <calculatedColumnFormula>AVERAGE(OFFSET(data_full!E$2,3*(ROW()-1),,3))</calculatedColumnFormula>
    </tableColumn>
    <tableColumn id="14" xr3:uid="{1E0B53BC-55A7-1742-926C-0F13397217FC}" name="broad_money_SA" dataDxfId="6">
      <calculatedColumnFormula>LOG(data_quart!F2,2.7182818)-LOG(data_quart!F3,2.7182818)</calculatedColumnFormula>
    </tableColumn>
    <tableColumn id="5" xr3:uid="{E2C836F0-9303-8D49-BB6B-7EC3F0506E96}" name="miacr_7">
      <calculatedColumnFormula>AVERAGE(OFFSET(data_full!G$2,3*(ROW()-1),,3))</calculatedColumnFormula>
    </tableColumn>
    <tableColumn id="6" xr3:uid="{1278AEF4-2D90-3B4F-8D18-6C372D02D32E}" name="miacr_31">
      <calculatedColumnFormula>AVERAGE(OFFSET(data_full!H$2,3*(ROW()-1),,3))</calculatedColumnFormula>
    </tableColumn>
    <tableColumn id="13" xr3:uid="{38DF637E-650F-0045-8489-76C6C71A1AB1}" name="miacr_90">
      <calculatedColumnFormula>Таблица1[[#This Row],[miacr_90]]/100</calculatedColumnFormula>
    </tableColumn>
    <tableColumn id="9" xr3:uid="{D4D82176-18ED-3144-B2FD-1FA71391B6D0}" name="real_usd_qoq">
      <calculatedColumnFormula>AVERAGE(OFFSET(data_full!J$2,3*(ROW()-1),,3))</calculatedColumnFormula>
    </tableColumn>
    <tableColumn id="10" xr3:uid="{076E5A91-4FEA-A142-8F62-D88E2DE69679}" name="reer_qoq" dataDxfId="5">
      <calculatedColumnFormula>AVERAGE(OFFSET(data_full!K$2,3*(ROW()-1),,3))</calculatedColumnFormula>
    </tableColumn>
    <tableColumn id="11" xr3:uid="{48D0A658-34E8-CD4E-A72A-726364D4188F}" name="nom_usd_qoq">
      <calculatedColumnFormula>AVERAGE(OFFSET(data_full!L$2,3*(ROW()-1),,3))</calculatedColumnFormula>
    </tableColumn>
    <tableColumn id="12" xr3:uid="{CF8385B0-7BFA-9E49-8CEA-DC410500CC19}" name="neer_qoq">
      <calculatedColumnFormula>AVERAGE(OFFSET(data_full!M$2,3*(ROW()-1),,3))</calculatedColumnFormula>
    </tableColumn>
    <tableColumn id="15" xr3:uid="{084ED5BB-9DA3-704E-917E-81C015EB7D68}" name="gdp_nominal_qoq"/>
    <tableColumn id="25" xr3:uid="{6B555618-DA21-204E-A1FD-F7F0FA37FF4A}" name="gdp_real_SA_qoq"/>
    <tableColumn id="8" xr3:uid="{C46E42BA-ECC6-C647-A833-CB66978037F1}" name="gdp_nominal_index" dataDxfId="4">
      <calculatedColumnFormula>Таблица1[[#This Row],[gdp_nominal_index]]</calculatedColumnFormula>
    </tableColumn>
    <tableColumn id="7" xr3:uid="{B6815CF7-2000-B049-936F-791AC6C19BE4}" name="gdp_real_SA_index" dataDxfId="3">
      <calculatedColumnFormula>Таблица1[[#This Row],[gdp_real_index_SA]]</calculatedColumnFormula>
    </tableColumn>
    <tableColumn id="16" xr3:uid="{48AE521E-1F5A-A049-952B-B3B2013CFB1D}" name="cpi_all_qoq" dataDxfId="2">
      <calculatedColumnFormula>CPI!L2</calculatedColumnFormula>
    </tableColumn>
    <tableColumn id="17" xr3:uid="{C49CED92-867F-3148-9995-88836B292EFA}" name="cpi_core_qoq" dataDxfId="1">
      <calculatedColumnFormula>CPI!N2</calculatedColumnFormula>
    </tableColumn>
    <tableColumn id="18" xr3:uid="{5BA5ACAD-519A-CC43-8CD7-89DB0DB968C9}" name="cpi_food_qoq">
      <calculatedColumnFormula>CPI!P78</calculatedColumnFormula>
    </tableColumn>
    <tableColumn id="19" xr3:uid="{8C93940D-8657-B448-B118-AA611959537A}" name="cpi_nonfood_qoq">
      <calculatedColumnFormula>CPI!Q78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4-19T14:18:02.01" personId="{CAFFF155-EAB1-AC46-AE4C-D2BE3100C60D}" id="{782E539A-7BCB-7948-B431-FCA1E3A5891C}">
    <text>Brent spot</text>
  </threadedComment>
  <threadedComment ref="C1" dT="2021-04-19T14:17:52.55" personId="{CAFFF155-EAB1-AC46-AE4C-D2BE3100C60D}" id="{69414C3E-2BAE-4D47-B93C-404550904678}">
    <text>Manufactures except iron and steel</text>
  </threadedComment>
  <threadedComment ref="E1" dT="2021-04-19T14:18:21.32" personId="{CAFFF155-EAB1-AC46-AE4C-D2BE3100C60D}" id="{AF887425-C825-3F44-BE8D-5F179BF1A87C}">
    <text>Foreign currencies only</text>
  </threadedComment>
  <threadedComment ref="G1" dT="2021-04-19T21:43:54.82" personId="{CAFFF155-EAB1-AC46-AE4C-D2BE3100C60D}" id="{127FE9AE-0E42-9B4A-97FB-94844B939BED}">
    <text>MIACR 7-30</text>
  </threadedComment>
  <threadedComment ref="H1" dT="2021-04-19T14:20:18.00" personId="{CAFFF155-EAB1-AC46-AE4C-D2BE3100C60D}" id="{FBB709C5-D241-434E-BF27-AAD53DBBDC31}">
    <text>MIACR 31-90</text>
  </threadedComment>
  <threadedComment ref="I1" dT="2021-04-24T00:01:20.18" personId="{CAFFF155-EAB1-AC46-AE4C-D2BE3100C60D}" id="{23DE58DC-FF2E-9548-A350-95E27AFE758F}">
    <text>MIACR 91-180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1-04-19T14:18:02.01" personId="{CAFFF155-EAB1-AC46-AE4C-D2BE3100C60D}" id="{E2BB15BC-E5F0-6A41-A5F6-B21C4C5805D6}">
    <text>Brent spot</text>
  </threadedComment>
  <threadedComment ref="C1" dT="2021-04-19T14:17:52.55" personId="{CAFFF155-EAB1-AC46-AE4C-D2BE3100C60D}" id="{09019A37-B98A-AC4A-9EFB-995D4A525F45}">
    <text>Manufactures except iron and steel</text>
  </threadedComment>
  <threadedComment ref="E1" dT="2021-04-19T14:18:21.32" personId="{CAFFF155-EAB1-AC46-AE4C-D2BE3100C60D}" id="{39B66053-1B18-9A48-9FA0-3F2ED9E835A8}">
    <text>Foreign currencies only</text>
  </threadedComment>
  <threadedComment ref="G1" dT="2021-04-19T21:43:54.82" personId="{CAFFF155-EAB1-AC46-AE4C-D2BE3100C60D}" id="{30BFAD98-ED2A-ED49-AEAA-7D65BF669DB9}">
    <text>MIACR 7-30</text>
  </threadedComment>
  <threadedComment ref="H1" dT="2021-04-19T14:20:18.00" personId="{CAFFF155-EAB1-AC46-AE4C-D2BE3100C60D}" id="{0514BA95-4557-C44F-A637-4BA7ABD89DD3}">
    <text>MIACR 31-90</text>
  </threadedComment>
  <threadedComment ref="N1" dT="2021-04-19T21:45:44.25" personId="{CAFFF155-EAB1-AC46-AE4C-D2BE3100C60D}" id="{E5801710-BF11-3145-B043-5669A50BC23B}">
    <text>PX_LAST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4-19T14:18:02.01" personId="{CAFFF155-EAB1-AC46-AE4C-D2BE3100C60D}" id="{118DE06C-8566-5A48-95AC-B14A57405805}">
    <text>Brent spot</text>
  </threadedComment>
  <threadedComment ref="C1" dT="2021-04-19T14:17:52.55" personId="{CAFFF155-EAB1-AC46-AE4C-D2BE3100C60D}" id="{ADA8E732-9485-AD4E-86E5-D3E8759F00D3}">
    <text>Manufactures except iron and steel</text>
  </threadedComment>
  <threadedComment ref="E1" dT="2021-04-19T14:18:21.32" personId="{CAFFF155-EAB1-AC46-AE4C-D2BE3100C60D}" id="{3C032F0C-A06E-EC4F-BEA9-DF140BBC3A6D}">
    <text>Foreign currencies only</text>
  </threadedComment>
  <threadedComment ref="G1" dT="2021-04-19T21:43:54.82" personId="{CAFFF155-EAB1-AC46-AE4C-D2BE3100C60D}" id="{D1EB84FD-E9B7-CA45-AD3C-A359A4F8B8D5}">
    <text>MIACR 7-30</text>
  </threadedComment>
  <threadedComment ref="H1" dT="2021-04-19T14:20:18.00" personId="{CAFFF155-EAB1-AC46-AE4C-D2BE3100C60D}" id="{C2BD9434-6805-DB47-9351-9B42EEBE9C71}">
    <text>MIACR 31-90</text>
  </threadedComment>
  <threadedComment ref="N1" dT="2021-04-19T21:45:44.25" personId="{CAFFF155-EAB1-AC46-AE4C-D2BE3100C60D}" id="{158F1466-BD5B-154C-B4D8-F9644DC303A8}">
    <text>PX_LAST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dT="2021-04-19T14:18:02.01" personId="{CAFFF155-EAB1-AC46-AE4C-D2BE3100C60D}" id="{B3A32D7F-B7A8-8E48-AFA7-DE7F2CCD2EA6}">
    <text>Brent spot</text>
  </threadedComment>
  <threadedComment ref="C1" dT="2021-04-19T14:17:52.55" personId="{CAFFF155-EAB1-AC46-AE4C-D2BE3100C60D}" id="{80E34835-A42E-554A-9080-1FDE590C1F3E}">
    <text>Manufactures except iron and steel</text>
  </threadedComment>
  <threadedComment ref="D1" dT="2021-04-19T14:18:21.32" personId="{CAFFF155-EAB1-AC46-AE4C-D2BE3100C60D}" id="{3310AE46-9D80-5B46-9C79-3015EF6A2A4F}">
    <text>Foreign currencies only</text>
  </threadedComment>
  <threadedComment ref="E1" dT="2021-04-19T21:43:54.82" personId="{CAFFF155-EAB1-AC46-AE4C-D2BE3100C60D}" id="{512B8619-A268-B447-B12A-306B0157EBC5}">
    <text>MIACR 7-30</text>
  </threadedComment>
  <threadedComment ref="F1" dT="2021-04-19T14:20:18.00" personId="{CAFFF155-EAB1-AC46-AE4C-D2BE3100C60D}" id="{96DB832C-840D-FC49-A0E1-54721EBD3C86}">
    <text>MIACR 31-90</text>
  </threadedComment>
  <threadedComment ref="L1" dT="2021-04-19T21:45:44.25" personId="{CAFFF155-EAB1-AC46-AE4C-D2BE3100C60D}" id="{ABBBC083-8C95-1946-B7A6-7615A5E3C90D}">
    <text>PX_LAST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B1" dT="2021-04-19T14:18:02.01" personId="{CAFFF155-EAB1-AC46-AE4C-D2BE3100C60D}" id="{4A76334B-B8E1-8A40-9C71-9FD8D39438DF}">
    <text>Brent spot</text>
  </threadedComment>
  <threadedComment ref="C1" dT="2021-04-19T14:17:52.55" personId="{CAFFF155-EAB1-AC46-AE4C-D2BE3100C60D}" id="{3BFA3202-7D61-E64C-817F-53A4336786BE}">
    <text>Manufactures except iron and steel</text>
  </threadedComment>
  <threadedComment ref="D1" dT="2021-04-19T14:18:21.32" personId="{CAFFF155-EAB1-AC46-AE4C-D2BE3100C60D}" id="{4BB5841E-9489-0B43-BE27-D4E16319A358}">
    <text>Foreign currencies only</text>
  </threadedComment>
  <threadedComment ref="F1" dT="2021-04-19T21:43:54.82" personId="{CAFFF155-EAB1-AC46-AE4C-D2BE3100C60D}" id="{44C3ACB1-0872-6A44-915C-79840E65E90D}">
    <text>MIACR 7-30</text>
  </threadedComment>
  <threadedComment ref="G1" dT="2021-04-19T14:20:18.00" personId="{CAFFF155-EAB1-AC46-AE4C-D2BE3100C60D}" id="{A3DC3BC0-2841-C04D-9E85-FBB8E87FD687}">
    <text>MIACR 31-90</text>
  </threadedComment>
  <threadedComment ref="M1" dT="2021-04-19T21:45:44.25" personId="{CAFFF155-EAB1-AC46-AE4C-D2BE3100C60D}" id="{AC0AC8CC-70B4-D44B-BAA4-ECBE5DF29EEB}">
    <text>PX_LAST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5.vml"/><Relationship Id="rId4" Type="http://schemas.microsoft.com/office/2017/10/relationships/threadedComment" Target="../threadedComments/threadedComment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A399-D039-6545-8650-5C7AAD8E9878}">
  <dimension ref="A1:M310"/>
  <sheetViews>
    <sheetView workbookViewId="0">
      <pane xSplit="1" topLeftCell="B1" activePane="topRight" state="frozen"/>
      <selection pane="topRight" activeCell="E8" sqref="E8"/>
    </sheetView>
  </sheetViews>
  <sheetFormatPr baseColWidth="10" defaultRowHeight="16" x14ac:dyDescent="0.2"/>
  <cols>
    <col min="1" max="1" width="8.1640625" bestFit="1" customWidth="1"/>
    <col min="3" max="3" width="14.6640625" bestFit="1" customWidth="1"/>
    <col min="4" max="4" width="14.6640625" customWidth="1"/>
    <col min="5" max="5" width="16.83203125" bestFit="1" customWidth="1"/>
    <col min="6" max="6" width="16.83203125" customWidth="1"/>
    <col min="10" max="10" width="13.5" bestFit="1" customWidth="1"/>
    <col min="12" max="12" width="14" bestFit="1" customWidth="1"/>
  </cols>
  <sheetData>
    <row r="1" spans="1:13" x14ac:dyDescent="0.2">
      <c r="A1" t="s">
        <v>0</v>
      </c>
      <c r="B1" t="s">
        <v>1</v>
      </c>
      <c r="C1" t="s">
        <v>173</v>
      </c>
      <c r="D1" t="s">
        <v>222</v>
      </c>
      <c r="E1" t="s">
        <v>2</v>
      </c>
      <c r="F1" t="s">
        <v>221</v>
      </c>
      <c r="G1" t="s">
        <v>125</v>
      </c>
      <c r="H1" t="s">
        <v>124</v>
      </c>
      <c r="I1" t="s">
        <v>220</v>
      </c>
      <c r="J1" t="s">
        <v>206</v>
      </c>
      <c r="K1" t="s">
        <v>205</v>
      </c>
      <c r="L1" t="s">
        <v>207</v>
      </c>
      <c r="M1" t="s">
        <v>202</v>
      </c>
    </row>
    <row r="2" spans="1:13" x14ac:dyDescent="0.2">
      <c r="A2" s="1">
        <v>44256</v>
      </c>
      <c r="B2">
        <v>62.41</v>
      </c>
      <c r="E2" s="42">
        <v>448035</v>
      </c>
      <c r="F2" s="2">
        <v>75406.8</v>
      </c>
      <c r="G2" s="3">
        <v>4.2</v>
      </c>
      <c r="H2" s="3">
        <v>4.84</v>
      </c>
      <c r="I2" s="52">
        <v>5.19</v>
      </c>
      <c r="J2" s="3">
        <f ca="1">OFFSET(exrate_index!$K$209,(ROW(exrate_index!$K$14)-ROW()-12),)</f>
        <v>92.862277382966923</v>
      </c>
      <c r="K2" s="3">
        <f ca="1">OFFSET(exrate_index!$M$209,(ROW(exrate_index!$M$14)-ROW()-12),)</f>
        <v>107.64677239230234</v>
      </c>
      <c r="L2" s="3">
        <f ca="1">OFFSET(exrate_index!$H$209,(ROW(exrate_index!$H$14)-ROW()-12),)</f>
        <v>37.463999322227018</v>
      </c>
      <c r="M2" s="3">
        <f ca="1">OFFSET(exrate_index!$J$209,(ROW(exrate_index!$J$14)-ROW()-12),)</f>
        <v>56.733595097536288</v>
      </c>
    </row>
    <row r="3" spans="1:13" x14ac:dyDescent="0.2">
      <c r="A3" s="1">
        <v>44228</v>
      </c>
      <c r="B3">
        <v>64.430000000000007</v>
      </c>
      <c r="E3" s="2">
        <v>455963</v>
      </c>
      <c r="F3" s="2">
        <v>74937.899999999994</v>
      </c>
      <c r="G3" s="3">
        <v>4.2</v>
      </c>
      <c r="H3" s="3">
        <v>4.67</v>
      </c>
      <c r="I3" s="52" cm="1">
        <f t="array" aca="1" ref="I3" ca="1">INDIRECT(ADDRESS(ROW()+1,COLUMN()))</f>
        <v>6.06</v>
      </c>
      <c r="J3" s="3">
        <f ca="1">OFFSET(exrate_index!$K$209,(ROW(exrate_index!$K$14)-ROW()-12),)</f>
        <v>92.677476830961012</v>
      </c>
      <c r="K3" s="3">
        <f ca="1">OFFSET(exrate_index!$M$209,(ROW(exrate_index!$M$14)-ROW()-12),)</f>
        <v>105.94147698806785</v>
      </c>
      <c r="L3" s="3">
        <f ca="1">OFFSET(exrate_index!$H$209,(ROW(exrate_index!$H$14)-ROW()-12),)</f>
        <v>37.501651582852375</v>
      </c>
      <c r="M3" s="3">
        <f ca="1">OFFSET(exrate_index!$J$209,(ROW(exrate_index!$J$14)-ROW()-12),)</f>
        <v>55.944846009785039</v>
      </c>
    </row>
    <row r="4" spans="1:13" x14ac:dyDescent="0.2">
      <c r="A4" s="1">
        <v>44197</v>
      </c>
      <c r="B4">
        <v>54.85</v>
      </c>
      <c r="E4" s="43">
        <v>453900</v>
      </c>
      <c r="F4" s="2">
        <v>75284.800000000003</v>
      </c>
      <c r="G4" s="3">
        <v>4.51</v>
      </c>
      <c r="H4" s="3">
        <v>4.66</v>
      </c>
      <c r="I4" s="52" cm="1">
        <f t="array" aca="1" ref="I4" ca="1">INDIRECT(ADDRESS(ROW()+1,COLUMN()))</f>
        <v>6.06</v>
      </c>
      <c r="J4" s="3">
        <f ca="1">OFFSET(exrate_index!$K$209,(ROW(exrate_index!$K$14)-ROW()-12),)</f>
        <v>92.492676278955116</v>
      </c>
      <c r="K4" s="3">
        <f ca="1">OFFSET(exrate_index!$M$209,(ROW(exrate_index!$M$14)-ROW()-12),)</f>
        <v>105.83489602530319</v>
      </c>
      <c r="L4" s="3">
        <f ca="1">OFFSET(exrate_index!$H$209,(ROW(exrate_index!$H$14)-ROW()-12),)</f>
        <v>37.576956104103083</v>
      </c>
      <c r="M4" s="3">
        <f ca="1">OFFSET(exrate_index!$J$209,(ROW(exrate_index!$J$14)-ROW()-12),)</f>
        <v>56.001185230338706</v>
      </c>
    </row>
    <row r="5" spans="1:13" x14ac:dyDescent="0.2">
      <c r="A5" s="1">
        <v>44166</v>
      </c>
      <c r="B5">
        <v>51.17</v>
      </c>
      <c r="C5" s="46">
        <v>119.2</v>
      </c>
      <c r="D5" s="46">
        <v>120.2</v>
      </c>
      <c r="E5" s="2">
        <v>457020</v>
      </c>
      <c r="F5" s="2">
        <v>72528.3</v>
      </c>
      <c r="G5" s="3">
        <v>4.4000000000000004</v>
      </c>
      <c r="H5" s="3">
        <v>4.63</v>
      </c>
      <c r="I5" s="52">
        <v>6.06</v>
      </c>
      <c r="J5" s="3">
        <f ca="1">OFFSET(exrate_index!$K$209,(ROW(exrate_index!$K$14)-ROW()-12),)</f>
        <v>92.400276002952168</v>
      </c>
      <c r="K5" s="3">
        <f ca="1">OFFSET(exrate_index!$M$209,(ROW(exrate_index!$M$14)-ROW()-12),)</f>
        <v>106.58096276465578</v>
      </c>
      <c r="L5" s="3">
        <f ca="1">OFFSET(exrate_index!$H$209,(ROW(exrate_index!$H$14)-ROW()-12),)</f>
        <v>37.65226062535379</v>
      </c>
      <c r="M5" s="3">
        <f ca="1">OFFSET(exrate_index!$J$209,(ROW(exrate_index!$J$14)-ROW()-12),)</f>
        <v>56.339220553660667</v>
      </c>
    </row>
    <row r="6" spans="1:13" x14ac:dyDescent="0.2">
      <c r="A6" s="1">
        <v>44136</v>
      </c>
      <c r="B6">
        <v>47.17</v>
      </c>
      <c r="C6" s="46">
        <v>116.9</v>
      </c>
      <c r="D6" s="46">
        <v>117.7</v>
      </c>
      <c r="E6" s="43">
        <v>449006</v>
      </c>
      <c r="F6" s="2">
        <v>72193</v>
      </c>
      <c r="G6" s="3">
        <v>4.24</v>
      </c>
      <c r="H6" s="3">
        <v>4.79</v>
      </c>
      <c r="I6" s="52" cm="1">
        <f t="array" aca="1" ref="I6" ca="1">INDIRECT(ADDRESS(ROW()+1,COLUMN()))</f>
        <v>4.6100000000000003</v>
      </c>
      <c r="J6" s="3">
        <f ca="1">OFFSET(exrate_index!$K$209,(ROW(exrate_index!$K$14)-ROW()-12),)</f>
        <v>88.401175219225294</v>
      </c>
      <c r="K6" s="3">
        <f ca="1">OFFSET(exrate_index!$M$209,(ROW(exrate_index!$M$14)-ROW()-12),)</f>
        <v>103.96624288374716</v>
      </c>
      <c r="L6" s="3">
        <f ca="1">OFFSET(exrate_index!$H$209,(ROW(exrate_index!$H$14)-ROW()-12),)</f>
        <v>36.190466977545938</v>
      </c>
      <c r="M6" s="3">
        <f ca="1">OFFSET(exrate_index!$J$209,(ROW(exrate_index!$J$14)-ROW()-12),)</f>
        <v>55.253163289975639</v>
      </c>
    </row>
    <row r="7" spans="1:13" x14ac:dyDescent="0.2">
      <c r="A7" s="1">
        <v>44105</v>
      </c>
      <c r="B7">
        <v>36.9</v>
      </c>
      <c r="C7" s="46">
        <v>115.9</v>
      </c>
      <c r="D7" s="46">
        <v>116.5</v>
      </c>
      <c r="E7" s="2">
        <v>444188</v>
      </c>
      <c r="F7" s="2">
        <v>72457.7</v>
      </c>
      <c r="G7" s="3">
        <v>4.25</v>
      </c>
      <c r="H7" s="3">
        <v>4.6399999999999997</v>
      </c>
      <c r="I7" s="52" cm="1">
        <f t="array" aca="1" ref="I7" ca="1">INDIRECT(ADDRESS(ROW()+1,COLUMN()))</f>
        <v>4.6100000000000003</v>
      </c>
      <c r="J7" s="3">
        <f ca="1">OFFSET(exrate_index!$K$209,(ROW(exrate_index!$K$14)-ROW()-12),)</f>
        <v>87.34878027613928</v>
      </c>
      <c r="K7" s="3">
        <f ca="1">OFFSET(exrate_index!$M$209,(ROW(exrate_index!$M$14)-ROW()-12),)</f>
        <v>103.21918006063042</v>
      </c>
      <c r="L7" s="3">
        <f ca="1">OFFSET(exrate_index!$H$209,(ROW(exrate_index!$H$14)-ROW()-12),)</f>
        <v>35.924686314308147</v>
      </c>
      <c r="M7" s="3">
        <f ca="1">OFFSET(exrate_index!$J$209,(ROW(exrate_index!$J$14)-ROW()-12),)</f>
        <v>55.253163289975639</v>
      </c>
    </row>
    <row r="8" spans="1:13" x14ac:dyDescent="0.2">
      <c r="A8" s="1">
        <v>44075</v>
      </c>
      <c r="B8">
        <v>40.950000000000003</v>
      </c>
      <c r="C8" s="46">
        <v>115.3</v>
      </c>
      <c r="D8" s="46">
        <v>116.2</v>
      </c>
      <c r="E8" s="43">
        <v>444309</v>
      </c>
      <c r="F8" s="2">
        <v>70823.100000000006</v>
      </c>
      <c r="G8" s="3">
        <v>4.1900000000000004</v>
      </c>
      <c r="H8" s="3">
        <v>4.2300000000000004</v>
      </c>
      <c r="I8" s="52">
        <v>4.6100000000000003</v>
      </c>
      <c r="J8" s="3">
        <f ca="1">OFFSET(exrate_index!$K$209,(ROW(exrate_index!$K$14)-ROW()-12),)</f>
        <v>89.243091173694111</v>
      </c>
      <c r="K8" s="3">
        <f ca="1">OFFSET(exrate_index!$M$209,(ROW(exrate_index!$M$14)-ROW()-12),)</f>
        <v>105.58487900050011</v>
      </c>
      <c r="L8" s="3">
        <f ca="1">OFFSET(exrate_index!$H$209,(ROW(exrate_index!$H$14)-ROW()-12),)</f>
        <v>36.854918635640416</v>
      </c>
      <c r="M8" s="3">
        <f ca="1">OFFSET(exrate_index!$J$209,(ROW(exrate_index!$J$14)-ROW()-12),)</f>
        <v>56.610734869581925</v>
      </c>
    </row>
    <row r="9" spans="1:13" x14ac:dyDescent="0.2">
      <c r="A9" s="1">
        <v>44044</v>
      </c>
      <c r="B9">
        <v>44.39</v>
      </c>
      <c r="C9" s="46">
        <v>115.8</v>
      </c>
      <c r="D9" s="46">
        <v>116.3</v>
      </c>
      <c r="E9" s="2">
        <v>449834</v>
      </c>
      <c r="F9" s="2">
        <v>69794.899999999994</v>
      </c>
      <c r="G9" s="3">
        <v>4.24</v>
      </c>
      <c r="H9" s="3">
        <v>4.2699999999999996</v>
      </c>
      <c r="I9" s="52" cm="1">
        <f t="array" aca="1" ref="I9" ca="1">INDIRECT(ADDRESS(ROW()+1,COLUMN()))</f>
        <v>4.38</v>
      </c>
      <c r="J9" s="3">
        <f ca="1">OFFSET(exrate_index!$K$209,(ROW(exrate_index!$K$14)-ROW()-12),)</f>
        <v>91.768839037100548</v>
      </c>
      <c r="K9" s="3">
        <f ca="1">OFFSET(exrate_index!$M$209,(ROW(exrate_index!$M$14)-ROW()-12),)</f>
        <v>108.07508841088926</v>
      </c>
      <c r="L9" s="3">
        <f ca="1">OFFSET(exrate_index!$H$209,(ROW(exrate_index!$H$14)-ROW()-12),)</f>
        <v>37.785150956972686</v>
      </c>
      <c r="M9" s="3">
        <f ca="1">OFFSET(exrate_index!$J$209,(ROW(exrate_index!$J$14)-ROW()-12),)</f>
        <v>57.832549291227579</v>
      </c>
    </row>
    <row r="10" spans="1:13" x14ac:dyDescent="0.2">
      <c r="A10" s="1">
        <v>44013</v>
      </c>
      <c r="B10">
        <v>42.81</v>
      </c>
      <c r="C10" s="46">
        <v>113.7</v>
      </c>
      <c r="D10" s="46">
        <v>114.3</v>
      </c>
      <c r="E10" s="43">
        <v>447431</v>
      </c>
      <c r="F10" s="2">
        <v>68709.8</v>
      </c>
      <c r="G10" s="3">
        <v>4.4000000000000004</v>
      </c>
      <c r="H10" s="3">
        <v>5.07</v>
      </c>
      <c r="I10" s="52" cm="1">
        <f t="array" aca="1" ref="I10" ca="1">INDIRECT(ADDRESS(ROW()+1,COLUMN()))</f>
        <v>4.38</v>
      </c>
      <c r="J10" s="3">
        <f ca="1">OFFSET(exrate_index!$K$209,(ROW(exrate_index!$K$14)-ROW()-12),)</f>
        <v>95.346981843593014</v>
      </c>
      <c r="K10" s="3">
        <f ca="1">OFFSET(exrate_index!$M$209,(ROW(exrate_index!$M$14)-ROW()-12),)</f>
        <v>115.79473758309564</v>
      </c>
      <c r="L10" s="3">
        <f ca="1">OFFSET(exrate_index!$H$209,(ROW(exrate_index!$H$14)-ROW()-12),)</f>
        <v>39.114054273161642</v>
      </c>
      <c r="M10" s="3">
        <f ca="1">OFFSET(exrate_index!$J$209,(ROW(exrate_index!$J$14)-ROW()-12),)</f>
        <v>60.819206766361397</v>
      </c>
    </row>
    <row r="11" spans="1:13" x14ac:dyDescent="0.2">
      <c r="A11" s="1">
        <v>43983</v>
      </c>
      <c r="B11">
        <v>40.89</v>
      </c>
      <c r="C11" s="46">
        <v>112.5</v>
      </c>
      <c r="D11" s="46">
        <v>113</v>
      </c>
      <c r="E11" s="2">
        <v>438082</v>
      </c>
      <c r="F11" s="2">
        <v>67856.3</v>
      </c>
      <c r="G11" s="3">
        <v>4.7</v>
      </c>
      <c r="H11" s="3">
        <v>4.46</v>
      </c>
      <c r="I11" s="52" cm="1">
        <f t="array" aca="1" ref="I11" ca="1">INDIRECT(ADDRESS(ROW()+1,COLUMN()))</f>
        <v>4.38</v>
      </c>
      <c r="J11" s="3">
        <f ca="1">OFFSET(exrate_index!$K$209,(ROW(exrate_index!$K$14)-ROW()-12),)</f>
        <v>98.398927178542451</v>
      </c>
      <c r="K11" s="3">
        <f ca="1">OFFSET(exrate_index!$M$209,(ROW(exrate_index!$M$14)-ROW()-12),)</f>
        <v>117.78690511140697</v>
      </c>
      <c r="L11" s="3">
        <f ca="1">OFFSET(exrate_index!$H$209,(ROW(exrate_index!$H$14)-ROW()-12),)</f>
        <v>40.265770480525411</v>
      </c>
      <c r="M11" s="3">
        <f ca="1">OFFSET(exrate_index!$J$209,(ROW(exrate_index!$J$14)-ROW()-12),)</f>
        <v>63.059199872711766</v>
      </c>
    </row>
    <row r="12" spans="1:13" x14ac:dyDescent="0.2">
      <c r="A12" s="1">
        <v>43952</v>
      </c>
      <c r="B12">
        <v>36.630000000000003</v>
      </c>
      <c r="C12" s="46">
        <v>110.4</v>
      </c>
      <c r="D12" s="46">
        <v>111</v>
      </c>
      <c r="E12" s="43">
        <v>438568</v>
      </c>
      <c r="F12" s="2">
        <v>68158.2</v>
      </c>
      <c r="G12" s="3">
        <v>5.59</v>
      </c>
      <c r="H12" s="3">
        <v>6.72</v>
      </c>
      <c r="I12" s="52" cm="1">
        <f t="array" aca="1" ref="I12" ca="1">INDIRECT(ADDRESS(ROW()+1,COLUMN()))</f>
        <v>4.38</v>
      </c>
      <c r="J12" s="3">
        <f ca="1">OFFSET(exrate_index!$K$209,(ROW(exrate_index!$K$14)-ROW()-12),)</f>
        <v>94.189347406198394</v>
      </c>
      <c r="K12" s="3">
        <f ca="1">OFFSET(exrate_index!$M$209,(ROW(exrate_index!$M$14)-ROW()-12),)</f>
        <v>114.92316428945945</v>
      </c>
      <c r="L12" s="3">
        <f ca="1">OFFSET(exrate_index!$H$209,(ROW(exrate_index!$H$14)-ROW()-12),)</f>
        <v>38.405305837860865</v>
      </c>
      <c r="M12" s="3">
        <f ca="1">OFFSET(exrate_index!$J$209,(ROW(exrate_index!$J$14)-ROW()-12),)</f>
        <v>61.430113977184227</v>
      </c>
    </row>
    <row r="13" spans="1:13" x14ac:dyDescent="0.2">
      <c r="A13" s="1">
        <v>43922</v>
      </c>
      <c r="B13">
        <v>23.7</v>
      </c>
      <c r="C13" s="46">
        <v>110.2</v>
      </c>
      <c r="D13" s="46">
        <v>110.7</v>
      </c>
      <c r="E13" s="2">
        <v>439927</v>
      </c>
      <c r="F13" s="2">
        <v>68322.7</v>
      </c>
      <c r="G13" s="3">
        <v>5.88</v>
      </c>
      <c r="H13" s="3">
        <v>6.72</v>
      </c>
      <c r="I13" s="52" cm="1">
        <f t="array" aca="1" ref="I13" ca="1">INDIRECT(ADDRESS(ROW()+1,COLUMN()))</f>
        <v>4.38</v>
      </c>
      <c r="J13" s="3">
        <f ca="1">OFFSET(exrate_index!$K$209,(ROW(exrate_index!$K$14)-ROW()-12),)</f>
        <v>90.611204599705928</v>
      </c>
      <c r="K13" s="3">
        <f ca="1">OFFSET(exrate_index!$M$209,(ROW(exrate_index!$M$14)-ROW()-12),)</f>
        <v>110.56529782127842</v>
      </c>
      <c r="L13" s="3">
        <f ca="1">OFFSET(exrate_index!$H$209,(ROW(exrate_index!$H$14)-ROW()-12),)</f>
        <v>37.076402521671909</v>
      </c>
      <c r="M13" s="3">
        <f ca="1">OFFSET(exrate_index!$J$209,(ROW(exrate_index!$J$14)-ROW()-12),)</f>
        <v>59.325878028794492</v>
      </c>
    </row>
    <row r="14" spans="1:13" x14ac:dyDescent="0.2">
      <c r="A14" s="1">
        <v>43891</v>
      </c>
      <c r="B14">
        <v>21.47</v>
      </c>
      <c r="C14" s="46">
        <v>112.4</v>
      </c>
      <c r="D14" s="46">
        <v>113</v>
      </c>
      <c r="E14" s="43">
        <v>443634</v>
      </c>
      <c r="F14" s="2">
        <v>65483.6</v>
      </c>
      <c r="G14" s="3">
        <v>5.99</v>
      </c>
      <c r="H14" s="3">
        <v>6.72</v>
      </c>
      <c r="I14" s="52">
        <v>4.38</v>
      </c>
      <c r="J14" s="3">
        <f ca="1">OFFSET(exrate_index!$K$209,(ROW(exrate_index!$K$14)-ROW()-12),)</f>
        <v>91.663599542791957</v>
      </c>
      <c r="K14" s="3">
        <f ca="1">OFFSET(exrate_index!$M$209,(ROW(exrate_index!$M$14)-ROW()-12),)</f>
        <v>110.56529782127842</v>
      </c>
      <c r="L14" s="3">
        <f ca="1">OFFSET(exrate_index!$H$209,(ROW(exrate_index!$H$14)-ROW()-12),)</f>
        <v>38.095228397416776</v>
      </c>
      <c r="M14" s="3">
        <f ca="1">OFFSET(exrate_index!$J$209,(ROW(exrate_index!$J$14)-ROW()-12),)</f>
        <v>59.801028081656689</v>
      </c>
    </row>
    <row r="15" spans="1:13" x14ac:dyDescent="0.2">
      <c r="A15" s="1">
        <v>43862</v>
      </c>
      <c r="B15">
        <v>50.02</v>
      </c>
      <c r="C15" s="46">
        <v>111.3</v>
      </c>
      <c r="D15" s="46">
        <v>112</v>
      </c>
      <c r="E15" s="2">
        <v>450629</v>
      </c>
      <c r="F15" s="2">
        <v>63918.1</v>
      </c>
      <c r="G15" s="3">
        <v>6</v>
      </c>
      <c r="H15" s="3">
        <v>6.07</v>
      </c>
      <c r="I15" s="52" cm="1">
        <f t="array" aca="1" ref="I15" ca="1">INDIRECT(ADDRESS(ROW()+1,COLUMN()))</f>
        <v>6.56</v>
      </c>
      <c r="J15" s="3">
        <f ca="1">OFFSET(exrate_index!$K$209,(ROW(exrate_index!$K$14)-ROW()-12),)</f>
        <v>103.87138088258973</v>
      </c>
      <c r="K15" s="3">
        <f ca="1">OFFSET(exrate_index!$M$209,(ROW(exrate_index!$M$14)-ROW()-12),)</f>
        <v>124.38596004893823</v>
      </c>
      <c r="L15" s="3">
        <f ca="1">OFFSET(exrate_index!$H$209,(ROW(exrate_index!$H$14)-ROW()-12),)</f>
        <v>43.632325548204101</v>
      </c>
      <c r="M15" s="3">
        <f ca="1">OFFSET(exrate_index!$J$209,(ROW(exrate_index!$J$14)-ROW()-12),)</f>
        <v>67.742821822353434</v>
      </c>
    </row>
    <row r="16" spans="1:13" x14ac:dyDescent="0.2">
      <c r="A16" s="1">
        <v>43831</v>
      </c>
      <c r="B16">
        <v>56.33</v>
      </c>
      <c r="C16" s="46">
        <v>113</v>
      </c>
      <c r="D16" s="46">
        <v>113.7</v>
      </c>
      <c r="E16" s="43">
        <v>446488</v>
      </c>
      <c r="F16" s="2">
        <v>64535.5</v>
      </c>
      <c r="G16" s="3">
        <v>6.1</v>
      </c>
      <c r="H16" s="3">
        <v>6.35</v>
      </c>
      <c r="I16" s="52" cm="1">
        <f t="array" aca="1" ref="I16" ca="1">INDIRECT(ADDRESS(ROW()+1,COLUMN()))</f>
        <v>6.56</v>
      </c>
      <c r="J16" s="3">
        <f ca="1">OFFSET(exrate_index!$K$209,(ROW(exrate_index!$K$14)-ROW()-12),)</f>
        <v>107.23904470046497</v>
      </c>
      <c r="K16" s="3">
        <f ca="1">OFFSET(exrate_index!$M$209,(ROW(exrate_index!$M$14)-ROW()-12),)</f>
        <v>126.37812757724954</v>
      </c>
      <c r="L16" s="3">
        <f ca="1">OFFSET(exrate_index!$H$209,(ROW(exrate_index!$H$14)-ROW()-12),)</f>
        <v>45.138415973218251</v>
      </c>
      <c r="M16" s="3">
        <f ca="1">OFFSET(exrate_index!$J$209,(ROW(exrate_index!$J$14)-ROW()-12),)</f>
        <v>68.964636243999081</v>
      </c>
    </row>
    <row r="17" spans="1:13" x14ac:dyDescent="0.2">
      <c r="A17" s="1">
        <v>43800</v>
      </c>
      <c r="B17">
        <v>66.42</v>
      </c>
      <c r="C17" s="46">
        <v>112.7</v>
      </c>
      <c r="D17" s="46">
        <v>113.3</v>
      </c>
      <c r="E17" s="2">
        <v>443983</v>
      </c>
      <c r="F17" s="2">
        <v>62732.5</v>
      </c>
      <c r="G17" s="3">
        <v>6.28</v>
      </c>
      <c r="H17" s="3">
        <v>6.35</v>
      </c>
      <c r="I17" s="52">
        <v>6.56</v>
      </c>
      <c r="J17" s="3">
        <f ca="1">OFFSET(exrate_index!$K$209,(ROW(exrate_index!$K$14)-ROW()-12),)</f>
        <v>105.23949430860155</v>
      </c>
      <c r="K17" s="3">
        <f ca="1">OFFSET(exrate_index!$M$209,(ROW(exrate_index!$M$14)-ROW()-12),)</f>
        <v>124.51047051945768</v>
      </c>
      <c r="L17" s="3">
        <f ca="1">OFFSET(exrate_index!$H$209,(ROW(exrate_index!$H$14)-ROW()-12),)</f>
        <v>44.296777206298579</v>
      </c>
      <c r="M17" s="3">
        <f ca="1">OFFSET(exrate_index!$J$209,(ROW(exrate_index!$J$14)-ROW()-12),)</f>
        <v>67.87857898031406</v>
      </c>
    </row>
    <row r="18" spans="1:13" x14ac:dyDescent="0.2">
      <c r="A18" s="1">
        <v>43770</v>
      </c>
      <c r="B18">
        <v>61.34</v>
      </c>
      <c r="C18" s="46">
        <v>112</v>
      </c>
      <c r="D18" s="46">
        <v>112.2</v>
      </c>
      <c r="E18" s="43">
        <v>436132</v>
      </c>
      <c r="F18" s="2">
        <v>61679.4</v>
      </c>
      <c r="G18" s="3">
        <v>6.51</v>
      </c>
      <c r="H18" s="3">
        <v>6.74</v>
      </c>
      <c r="I18" s="52" cm="1">
        <f t="array" aca="1" ref="I18" ca="1">INDIRECT(ADDRESS(ROW()+1,COLUMN()))</f>
        <v>8.83</v>
      </c>
      <c r="J18" s="3">
        <f ca="1">OFFSET(exrate_index!$K$209,(ROW(exrate_index!$K$14)-ROW()-12),)</f>
        <v>103.18556365759724</v>
      </c>
      <c r="K18" s="3">
        <f ca="1">OFFSET(exrate_index!$M$209,(ROW(exrate_index!$M$14)-ROW()-12),)</f>
        <v>122.78275816257344</v>
      </c>
      <c r="L18" s="3">
        <f ca="1">OFFSET(exrate_index!$H$209,(ROW(exrate_index!$H$14)-ROW()-12),)</f>
        <v>43.675213447557255</v>
      </c>
      <c r="M18" s="3">
        <f ca="1">OFFSET(exrate_index!$J$209,(ROW(exrate_index!$J$14)-ROW()-12),)</f>
        <v>67.002726348310006</v>
      </c>
    </row>
    <row r="19" spans="1:13" x14ac:dyDescent="0.2">
      <c r="A19" s="1">
        <v>43739</v>
      </c>
      <c r="B19">
        <v>59.55</v>
      </c>
      <c r="C19" s="46">
        <v>111.9</v>
      </c>
      <c r="D19" s="46">
        <v>112.4</v>
      </c>
      <c r="E19" s="2">
        <v>433015</v>
      </c>
      <c r="F19" s="2">
        <v>61955.1</v>
      </c>
      <c r="G19" s="3">
        <v>6.86</v>
      </c>
      <c r="H19" s="3">
        <v>6.89</v>
      </c>
      <c r="I19" s="52" cm="1">
        <f t="array" aca="1" ref="I19" ca="1">INDIRECT(ADDRESS(ROW()+1,COLUMN()))</f>
        <v>8.83</v>
      </c>
      <c r="J19" s="3">
        <f ca="1">OFFSET(exrate_index!$K$209,(ROW(exrate_index!$K$14)-ROW()-12),)</f>
        <v>102.1096952213569</v>
      </c>
      <c r="K19" s="3">
        <f ca="1">OFFSET(exrate_index!$M$209,(ROW(exrate_index!$M$14)-ROW()-12),)</f>
        <v>121.97649239602745</v>
      </c>
      <c r="L19" s="3">
        <f ca="1">OFFSET(exrate_index!$H$209,(ROW(exrate_index!$H$14)-ROW()-12),)</f>
        <v>43.34371277622855</v>
      </c>
      <c r="M19" s="3">
        <f ca="1">OFFSET(exrate_index!$J$209,(ROW(exrate_index!$J$14)-ROW()-12),)</f>
        <v>66.815043641451993</v>
      </c>
    </row>
    <row r="20" spans="1:13" x14ac:dyDescent="0.2">
      <c r="A20" s="1">
        <v>43709</v>
      </c>
      <c r="B20">
        <v>59.85</v>
      </c>
      <c r="C20" s="46">
        <v>111.7</v>
      </c>
      <c r="D20" s="46">
        <v>112.1</v>
      </c>
      <c r="E20" s="43">
        <v>423077</v>
      </c>
      <c r="F20" s="2">
        <v>61867.1</v>
      </c>
      <c r="G20" s="3">
        <v>7.13</v>
      </c>
      <c r="H20" s="3">
        <v>6.96</v>
      </c>
      <c r="I20" s="52" cm="1">
        <f t="array" aca="1" ref="I20" ca="1">INDIRECT(ADDRESS(ROW()+1,COLUMN()))</f>
        <v>8.83</v>
      </c>
      <c r="J20" s="3">
        <f ca="1">OFFSET(exrate_index!$K$209,(ROW(exrate_index!$K$14)-ROW()-12),)</f>
        <v>101.22943922806932</v>
      </c>
      <c r="K20" s="3">
        <f ca="1">OFFSET(exrate_index!$M$209,(ROW(exrate_index!$M$14)-ROW()-12),)</f>
        <v>121.51576910085832</v>
      </c>
      <c r="L20" s="3">
        <f ca="1">OFFSET(exrate_index!$H$209,(ROW(exrate_index!$H$14)-ROW()-12),)</f>
        <v>42.929336937067667</v>
      </c>
      <c r="M20" s="3">
        <f ca="1">OFFSET(exrate_index!$J$209,(ROW(exrate_index!$J$14)-ROW()-12),)</f>
        <v>66.314556423163964</v>
      </c>
    </row>
    <row r="21" spans="1:13" x14ac:dyDescent="0.2">
      <c r="A21" s="1">
        <v>43678</v>
      </c>
      <c r="B21">
        <v>59.2</v>
      </c>
      <c r="C21" s="46">
        <v>112.3</v>
      </c>
      <c r="D21" s="46">
        <v>112.8</v>
      </c>
      <c r="E21" s="2">
        <v>419606</v>
      </c>
      <c r="F21" s="2">
        <v>60924.4</v>
      </c>
      <c r="G21" s="3">
        <v>7.07</v>
      </c>
      <c r="H21" s="3">
        <v>7.34</v>
      </c>
      <c r="I21" s="52" cm="1">
        <f t="array" aca="1" ref="I21" ca="1">INDIRECT(ADDRESS(ROW()+1,COLUMN()))</f>
        <v>8.83</v>
      </c>
      <c r="J21" s="3">
        <f ca="1">OFFSET(exrate_index!$K$209,(ROW(exrate_index!$K$14)-ROW()-12),)</f>
        <v>100.64260189921096</v>
      </c>
      <c r="K21" s="3">
        <f ca="1">OFFSET(exrate_index!$M$209,(ROW(exrate_index!$M$14)-ROW()-12),)</f>
        <v>120.24878003914323</v>
      </c>
      <c r="L21" s="3">
        <f ca="1">OFFSET(exrate_index!$H$209,(ROW(exrate_index!$H$14)-ROW()-12),)</f>
        <v>42.556398681822863</v>
      </c>
      <c r="M21" s="3">
        <f ca="1">OFFSET(exrate_index!$J$209,(ROW(exrate_index!$J$14)-ROW()-12),)</f>
        <v>65.313581986587906</v>
      </c>
    </row>
    <row r="22" spans="1:13" x14ac:dyDescent="0.2">
      <c r="A22" s="1">
        <v>43647</v>
      </c>
      <c r="B22">
        <v>64.13</v>
      </c>
      <c r="C22" s="46">
        <v>112.6</v>
      </c>
      <c r="D22" s="46">
        <v>113.3</v>
      </c>
      <c r="E22" s="43">
        <v>417874</v>
      </c>
      <c r="F22" s="2">
        <v>60927.5</v>
      </c>
      <c r="G22" s="3">
        <v>7.41</v>
      </c>
      <c r="H22" s="3">
        <v>7.68</v>
      </c>
      <c r="I22" s="52" cm="1">
        <f t="array" aca="1" ref="I22" ca="1">INDIRECT(ADDRESS(ROW()+1,COLUMN()))</f>
        <v>8.83</v>
      </c>
      <c r="J22" s="3">
        <f ca="1">OFFSET(exrate_index!$K$209,(ROW(exrate_index!$K$14)-ROW()-12),)</f>
        <v>104.55485075826678</v>
      </c>
      <c r="K22" s="3">
        <f ca="1">OFFSET(exrate_index!$M$209,(ROW(exrate_index!$M$14)-ROW()-12),)</f>
        <v>123.81938557670398</v>
      </c>
      <c r="L22" s="3">
        <f ca="1">OFFSET(exrate_index!$H$209,(ROW(exrate_index!$H$14)-ROW()-12),)</f>
        <v>44.13102687063423</v>
      </c>
      <c r="M22" s="3">
        <f ca="1">OFFSET(exrate_index!$J$209,(ROW(exrate_index!$J$14)-ROW()-12),)</f>
        <v>66.877604543737988</v>
      </c>
    </row>
    <row r="23" spans="1:13" x14ac:dyDescent="0.2">
      <c r="A23" s="1">
        <v>43617</v>
      </c>
      <c r="B23">
        <v>64.430000000000007</v>
      </c>
      <c r="C23" s="46">
        <v>113</v>
      </c>
      <c r="D23" s="46">
        <v>113.6</v>
      </c>
      <c r="E23" s="2">
        <v>418086</v>
      </c>
      <c r="F23" s="2">
        <v>60959.4</v>
      </c>
      <c r="G23" s="3">
        <v>7.22</v>
      </c>
      <c r="H23" s="3">
        <v>7.99</v>
      </c>
      <c r="I23" s="52">
        <v>8.83</v>
      </c>
      <c r="J23" s="3">
        <f ca="1">OFFSET(exrate_index!$K$209,(ROW(exrate_index!$K$14)-ROW()-12),)</f>
        <v>102.89214499316806</v>
      </c>
      <c r="K23" s="3">
        <f ca="1">OFFSET(exrate_index!$M$209,(ROW(exrate_index!$M$14)-ROW()-12),)</f>
        <v>122.09167321981975</v>
      </c>
      <c r="L23" s="3">
        <f ca="1">OFFSET(exrate_index!$H$209,(ROW(exrate_index!$H$14)-ROW()-12),)</f>
        <v>43.426587944060728</v>
      </c>
      <c r="M23" s="3">
        <f ca="1">OFFSET(exrate_index!$J$209,(ROW(exrate_index!$J$14)-ROW()-12),)</f>
        <v>65.939191009447939</v>
      </c>
    </row>
    <row r="24" spans="1:13" x14ac:dyDescent="0.2">
      <c r="A24" s="1">
        <v>43586</v>
      </c>
      <c r="B24">
        <v>62.93</v>
      </c>
      <c r="C24" s="46">
        <v>112.2</v>
      </c>
      <c r="D24" s="46">
        <v>112.9</v>
      </c>
      <c r="E24" s="43">
        <v>405351</v>
      </c>
      <c r="F24" s="2">
        <v>60481.3</v>
      </c>
      <c r="G24" s="3">
        <v>7.52</v>
      </c>
      <c r="H24" s="3">
        <v>8.32</v>
      </c>
      <c r="I24" s="52">
        <v>7.73</v>
      </c>
      <c r="J24" s="3">
        <f ca="1">OFFSET(exrate_index!$K$209,(ROW(exrate_index!$K$14)-ROW()-12),)</f>
        <v>101.91408277840411</v>
      </c>
      <c r="K24" s="3">
        <f ca="1">OFFSET(exrate_index!$M$209,(ROW(exrate_index!$M$14)-ROW()-12),)</f>
        <v>121.63094992465062</v>
      </c>
      <c r="L24" s="3">
        <f ca="1">OFFSET(exrate_index!$H$209,(ROW(exrate_index!$H$14)-ROW()-12),)</f>
        <v>43.012212104899838</v>
      </c>
      <c r="M24" s="3">
        <f ca="1">OFFSET(exrate_index!$J$209,(ROW(exrate_index!$J$14)-ROW()-12),)</f>
        <v>65.751508302589926</v>
      </c>
    </row>
    <row r="25" spans="1:13" x14ac:dyDescent="0.2">
      <c r="A25" s="1">
        <v>43556</v>
      </c>
      <c r="B25">
        <v>71.849999999999994</v>
      </c>
      <c r="C25" s="46">
        <v>112.8</v>
      </c>
      <c r="D25" s="46">
        <v>113.4</v>
      </c>
      <c r="E25" s="2">
        <v>401080</v>
      </c>
      <c r="F25" s="2">
        <v>60146.8</v>
      </c>
      <c r="G25" s="3">
        <v>7.14</v>
      </c>
      <c r="H25" s="3">
        <v>8.3800000000000008</v>
      </c>
      <c r="I25" s="52" cm="1">
        <f t="array" aca="1" ref="I25" ca="1">INDIRECT(ADDRESS(ROW()+1,COLUMN()))</f>
        <v>8.65</v>
      </c>
      <c r="J25" s="3">
        <f ca="1">OFFSET(exrate_index!$K$209,(ROW(exrate_index!$K$14)-ROW()-12),)</f>
        <v>102.20750144283328</v>
      </c>
      <c r="K25" s="3">
        <f ca="1">OFFSET(exrate_index!$M$209,(ROW(exrate_index!$M$14)-ROW()-12),)</f>
        <v>121.05504580568919</v>
      </c>
      <c r="L25" s="3">
        <f ca="1">OFFSET(exrate_index!$H$209,(ROW(exrate_index!$H$14)-ROW()-12),)</f>
        <v>43.177962440564194</v>
      </c>
      <c r="M25" s="3">
        <f ca="1">OFFSET(exrate_index!$J$209,(ROW(exrate_index!$J$14)-ROW()-12),)</f>
        <v>65.3761428888739</v>
      </c>
    </row>
    <row r="26" spans="1:13" x14ac:dyDescent="0.2">
      <c r="A26" s="1">
        <v>43525</v>
      </c>
      <c r="B26">
        <v>67.510000000000005</v>
      </c>
      <c r="C26" s="46">
        <v>113.4</v>
      </c>
      <c r="D26" s="46">
        <v>113.8</v>
      </c>
      <c r="E26" s="43">
        <v>397792</v>
      </c>
      <c r="F26" s="2">
        <v>60469.3</v>
      </c>
      <c r="G26" s="3">
        <v>7.08</v>
      </c>
      <c r="H26" s="3">
        <v>8.39</v>
      </c>
      <c r="I26" s="52" cm="1">
        <f t="array" aca="1" ref="I26" ca="1">INDIRECT(ADDRESS(ROW()+1,COLUMN()))</f>
        <v>8.65</v>
      </c>
      <c r="J26" s="3">
        <f ca="1">OFFSET(exrate_index!$K$209,(ROW(exrate_index!$K$14)-ROW()-12),)</f>
        <v>101.62066411397491</v>
      </c>
      <c r="K26" s="3">
        <f ca="1">OFFSET(exrate_index!$M$209,(ROW(exrate_index!$M$14)-ROW()-12),)</f>
        <v>119.55769509638952</v>
      </c>
      <c r="L26" s="3">
        <f ca="1">OFFSET(exrate_index!$H$209,(ROW(exrate_index!$H$14)-ROW()-12),)</f>
        <v>42.805024185319397</v>
      </c>
      <c r="M26" s="3">
        <f ca="1">OFFSET(exrate_index!$J$209,(ROW(exrate_index!$J$14)-ROW()-12),)</f>
        <v>64.437729354583851</v>
      </c>
    </row>
    <row r="27" spans="1:13" x14ac:dyDescent="0.2">
      <c r="A27" s="1">
        <v>43497</v>
      </c>
      <c r="B27">
        <v>65.790000000000006</v>
      </c>
      <c r="C27" s="46">
        <v>113.1</v>
      </c>
      <c r="D27" s="46">
        <v>114.1</v>
      </c>
      <c r="E27" s="2">
        <v>390969</v>
      </c>
      <c r="F27" s="2">
        <v>59779.4</v>
      </c>
      <c r="G27" s="3">
        <v>7.3</v>
      </c>
      <c r="H27" s="3">
        <v>8.49</v>
      </c>
      <c r="I27" s="52">
        <v>8.65</v>
      </c>
      <c r="J27" s="3">
        <f ca="1">OFFSET(exrate_index!$K$209,(ROW(exrate_index!$K$14)-ROW()-12),)</f>
        <v>100.74040812068736</v>
      </c>
      <c r="K27" s="3">
        <f ca="1">OFFSET(exrate_index!$M$209,(ROW(exrate_index!$M$14)-ROW()-12),)</f>
        <v>118.06034438708984</v>
      </c>
      <c r="L27" s="3">
        <f ca="1">OFFSET(exrate_index!$H$209,(ROW(exrate_index!$H$14)-ROW()-12),)</f>
        <v>42.349210762242429</v>
      </c>
      <c r="M27" s="3">
        <f ca="1">OFFSET(exrate_index!$J$209,(ROW(exrate_index!$J$14)-ROW()-12),)</f>
        <v>63.686998527151808</v>
      </c>
    </row>
    <row r="28" spans="1:13" x14ac:dyDescent="0.2">
      <c r="A28" s="1">
        <v>43466</v>
      </c>
      <c r="B28">
        <v>60.91</v>
      </c>
      <c r="C28" s="46">
        <v>113.4</v>
      </c>
      <c r="D28" s="46">
        <v>113.7</v>
      </c>
      <c r="E28" s="43">
        <v>386485</v>
      </c>
      <c r="F28" s="2">
        <v>61401.599999999999</v>
      </c>
      <c r="G28" s="3">
        <v>7.23</v>
      </c>
      <c r="H28" s="3">
        <v>8.73</v>
      </c>
      <c r="I28" s="52" cm="1">
        <f t="array" aca="1" ref="I28" ca="1">INDIRECT(ADDRESS(ROW()+1,COLUMN()))</f>
        <v>8.42</v>
      </c>
      <c r="J28" s="3">
        <f ca="1">OFFSET(exrate_index!$K$209,(ROW(exrate_index!$K$14)-ROW()-12),)</f>
        <v>98.588671248206651</v>
      </c>
      <c r="K28" s="3">
        <f ca="1">OFFSET(exrate_index!$M$209,(ROW(exrate_index!$M$14)-ROW()-12),)</f>
        <v>115.52636626365961</v>
      </c>
      <c r="L28" s="3">
        <f ca="1">OFFSET(exrate_index!$H$209,(ROW(exrate_index!$H$14)-ROW()-12),)</f>
        <v>41.437583916088478</v>
      </c>
      <c r="M28" s="3">
        <f ca="1">OFFSET(exrate_index!$J$209,(ROW(exrate_index!$J$14)-ROW()-12),)</f>
        <v>62.310658676859724</v>
      </c>
    </row>
    <row r="29" spans="1:13" x14ac:dyDescent="0.2">
      <c r="A29" s="1">
        <v>43435</v>
      </c>
      <c r="B29">
        <v>53.17</v>
      </c>
      <c r="C29" s="46">
        <v>113</v>
      </c>
      <c r="D29" s="46">
        <v>113.7</v>
      </c>
      <c r="E29" s="2">
        <v>381592</v>
      </c>
      <c r="F29" s="2">
        <v>58430</v>
      </c>
      <c r="G29" s="3">
        <v>7.64</v>
      </c>
      <c r="H29" s="3">
        <v>8.7200000000000006</v>
      </c>
      <c r="I29" s="52" cm="1">
        <f t="array" aca="1" ref="I29" ca="1">INDIRECT(ADDRESS(ROW()+1,COLUMN()))</f>
        <v>8.42</v>
      </c>
      <c r="J29" s="3">
        <f ca="1">OFFSET(exrate_index!$K$209,(ROW(exrate_index!$K$14)-ROW()-12),)</f>
        <v>97.806221476395493</v>
      </c>
      <c r="K29" s="3">
        <f ca="1">OFFSET(exrate_index!$M$209,(ROW(exrate_index!$M$14)-ROW()-12),)</f>
        <v>115.18082379228278</v>
      </c>
      <c r="L29" s="3">
        <f ca="1">OFFSET(exrate_index!$H$209,(ROW(exrate_index!$H$14)-ROW()-12),)</f>
        <v>41.437583916088478</v>
      </c>
      <c r="M29" s="3">
        <f ca="1">OFFSET(exrate_index!$J$209,(ROW(exrate_index!$J$14)-ROW()-12),)</f>
        <v>62.560902286003738</v>
      </c>
    </row>
    <row r="30" spans="1:13" x14ac:dyDescent="0.2">
      <c r="A30" s="1">
        <v>43405</v>
      </c>
      <c r="B30">
        <v>58.44</v>
      </c>
      <c r="C30" s="46">
        <v>112.9</v>
      </c>
      <c r="D30" s="46">
        <v>113.6</v>
      </c>
      <c r="E30" s="43">
        <v>379179</v>
      </c>
      <c r="F30" s="2">
        <v>57519.9</v>
      </c>
      <c r="G30" s="3">
        <v>7.26</v>
      </c>
      <c r="H30" s="3">
        <v>8.26</v>
      </c>
      <c r="I30" s="52" cm="1">
        <f t="array" aca="1" ref="I30" ca="1">INDIRECT(ADDRESS(ROW()+1,COLUMN()))</f>
        <v>8.42</v>
      </c>
      <c r="J30" s="3">
        <f ca="1">OFFSET(exrate_index!$K$209,(ROW(exrate_index!$K$14)-ROW()-12),)</f>
        <v>98.244814397814309</v>
      </c>
      <c r="K30" s="3">
        <f ca="1">OFFSET(exrate_index!$M$209,(ROW(exrate_index!$M$14)-ROW()-12),)</f>
        <v>116.41932727392022</v>
      </c>
      <c r="L30" s="3">
        <f ca="1">OFFSET(exrate_index!$H$209,(ROW(exrate_index!$H$14)-ROW()-12),)</f>
        <v>42.104395611289902</v>
      </c>
      <c r="M30" s="3">
        <f ca="1">OFFSET(exrate_index!$J$209,(ROW(exrate_index!$J$14)-ROW()-12),)</f>
        <v>63.71943751352233</v>
      </c>
    </row>
    <row r="31" spans="1:13" x14ac:dyDescent="0.2">
      <c r="A31" s="1">
        <v>43374</v>
      </c>
      <c r="B31">
        <v>73.86</v>
      </c>
      <c r="C31" s="46">
        <v>113.4</v>
      </c>
      <c r="D31" s="46">
        <v>114.1</v>
      </c>
      <c r="E31" s="2">
        <v>378508</v>
      </c>
      <c r="F31" s="2">
        <v>57613.3</v>
      </c>
      <c r="G31" s="3">
        <v>7.4</v>
      </c>
      <c r="H31" s="3">
        <v>8.1</v>
      </c>
      <c r="I31" s="52">
        <v>8.42</v>
      </c>
      <c r="J31" s="3">
        <f ca="1">OFFSET(exrate_index!$K$209,(ROW(exrate_index!$K$14)-ROW()-12),)</f>
        <v>97.9158697067502</v>
      </c>
      <c r="K31" s="3">
        <f ca="1">OFFSET(exrate_index!$M$209,(ROW(exrate_index!$M$14)-ROW()-12),)</f>
        <v>116.047776229429</v>
      </c>
      <c r="L31" s="3">
        <f ca="1">OFFSET(exrate_index!$H$209,(ROW(exrate_index!$H$14)-ROW()-12),)</f>
        <v>42.342542645290408</v>
      </c>
      <c r="M31" s="3">
        <f ca="1">OFFSET(exrate_index!$J$209,(ROW(exrate_index!$J$14)-ROW()-12),)</f>
        <v>63.923884906613836</v>
      </c>
    </row>
    <row r="32" spans="1:13" x14ac:dyDescent="0.2">
      <c r="A32" s="1">
        <v>43344</v>
      </c>
      <c r="B32">
        <v>82.95</v>
      </c>
      <c r="C32" s="46">
        <v>114.6</v>
      </c>
      <c r="D32" s="46">
        <v>115.1</v>
      </c>
      <c r="E32" s="43">
        <v>381672</v>
      </c>
      <c r="F32" s="2">
        <v>57978.1</v>
      </c>
      <c r="G32" s="3">
        <v>6.77</v>
      </c>
      <c r="H32" s="3">
        <v>8.1999999999999993</v>
      </c>
      <c r="I32" s="52" cm="1">
        <f t="array" aca="1" ref="I32" ca="1">INDIRECT(ADDRESS(ROW()+1,COLUMN()))</f>
        <v>6.67</v>
      </c>
      <c r="J32" s="3">
        <f ca="1">OFFSET(exrate_index!$K$209,(ROW(exrate_index!$K$14)-ROW()-12),)</f>
        <v>95.174663947882607</v>
      </c>
      <c r="K32" s="3">
        <f ca="1">OFFSET(exrate_index!$M$209,(ROW(exrate_index!$M$14)-ROW()-12),)</f>
        <v>112.33226578451665</v>
      </c>
      <c r="L32" s="3">
        <f ca="1">OFFSET(exrate_index!$H$209,(ROW(exrate_index!$H$14)-ROW()-12),)</f>
        <v>41.247066288888071</v>
      </c>
      <c r="M32" s="3">
        <f ca="1">OFFSET(exrate_index!$J$209,(ROW(exrate_index!$J$14)-ROW()-12),)</f>
        <v>61.87941097569869</v>
      </c>
    </row>
    <row r="33" spans="1:13" x14ac:dyDescent="0.2">
      <c r="A33" s="1">
        <v>43313</v>
      </c>
      <c r="B33">
        <v>77.150000000000006</v>
      </c>
      <c r="C33" s="46">
        <v>113.7</v>
      </c>
      <c r="D33" s="46">
        <v>114.4</v>
      </c>
      <c r="E33" s="2">
        <v>383350</v>
      </c>
      <c r="F33" s="2">
        <v>56823.199999999997</v>
      </c>
      <c r="G33" s="3">
        <v>6.87</v>
      </c>
      <c r="H33" s="3">
        <v>7.6</v>
      </c>
      <c r="I33" s="52" cm="1">
        <f t="array" aca="1" ref="I33" ca="1">INDIRECT(ADDRESS(ROW()+1,COLUMN()))</f>
        <v>6.67</v>
      </c>
      <c r="J33" s="3">
        <f ca="1">OFFSET(exrate_index!$K$209,(ROW(exrate_index!$K$14)-ROW()-12),)</f>
        <v>97.36762855497669</v>
      </c>
      <c r="K33" s="3">
        <f ca="1">OFFSET(exrate_index!$M$209,(ROW(exrate_index!$M$14)-ROW()-12),)</f>
        <v>115.05697344411904</v>
      </c>
      <c r="L33" s="3">
        <f ca="1">OFFSET(exrate_index!$H$209,(ROW(exrate_index!$H$14)-ROW()-12),)</f>
        <v>42.199654424890106</v>
      </c>
      <c r="M33" s="3">
        <f ca="1">OFFSET(exrate_index!$J$209,(ROW(exrate_index!$J$14)-ROW()-12),)</f>
        <v>63.174244465278285</v>
      </c>
    </row>
    <row r="34" spans="1:13" x14ac:dyDescent="0.2">
      <c r="A34" s="1">
        <v>43282</v>
      </c>
      <c r="B34">
        <v>73.069999999999993</v>
      </c>
      <c r="C34" s="46">
        <v>114.5</v>
      </c>
      <c r="D34" s="46">
        <v>114.9</v>
      </c>
      <c r="E34" s="43">
        <v>380621</v>
      </c>
      <c r="F34" s="2">
        <v>57208.1</v>
      </c>
      <c r="G34" s="3">
        <v>7.06</v>
      </c>
      <c r="H34" s="3">
        <v>7.1</v>
      </c>
      <c r="I34" s="52" cm="1">
        <f t="array" aca="1" ref="I34" ca="1">INDIRECT(ADDRESS(ROW()+1,COLUMN()))</f>
        <v>6.67</v>
      </c>
      <c r="J34" s="3">
        <f ca="1">OFFSET(exrate_index!$K$209,(ROW(exrate_index!$K$14)-ROW()-12),)</f>
        <v>102.41144715129303</v>
      </c>
      <c r="K34" s="3">
        <f ca="1">OFFSET(exrate_index!$M$209,(ROW(exrate_index!$M$14)-ROW()-12),)</f>
        <v>118.89633423719512</v>
      </c>
      <c r="L34" s="3">
        <f ca="1">OFFSET(exrate_index!$H$209,(ROW(exrate_index!$H$14)-ROW()-12),)</f>
        <v>44.390607137694779</v>
      </c>
      <c r="M34" s="3">
        <f ca="1">OFFSET(exrate_index!$J$209,(ROW(exrate_index!$J$14)-ROW()-12),)</f>
        <v>65.014271003101925</v>
      </c>
    </row>
    <row r="35" spans="1:13" x14ac:dyDescent="0.2">
      <c r="A35" s="1">
        <v>43252</v>
      </c>
      <c r="B35">
        <v>78.599999999999994</v>
      </c>
      <c r="C35" s="46">
        <v>114.5</v>
      </c>
      <c r="D35" s="46">
        <v>115</v>
      </c>
      <c r="E35" s="2">
        <v>378582</v>
      </c>
      <c r="F35" s="2">
        <v>56646.3</v>
      </c>
      <c r="G35" s="3">
        <v>6.98</v>
      </c>
      <c r="H35" s="3">
        <v>7.18</v>
      </c>
      <c r="I35" s="52" cm="1">
        <f t="array" aca="1" ref="I35" ca="1">INDIRECT(ADDRESS(ROW()+1,COLUMN()))</f>
        <v>6.67</v>
      </c>
      <c r="J35" s="3">
        <f ca="1">OFFSET(exrate_index!$K$209,(ROW(exrate_index!$K$14)-ROW()-12),)</f>
        <v>102.30179892093834</v>
      </c>
      <c r="K35" s="3">
        <f ca="1">OFFSET(exrate_index!$M$209,(ROW(exrate_index!$M$14)-ROW()-12),)</f>
        <v>117.78168110372143</v>
      </c>
      <c r="L35" s="3">
        <f ca="1">OFFSET(exrate_index!$H$209,(ROW(exrate_index!$H$14)-ROW()-12),)</f>
        <v>44.485865951294983</v>
      </c>
      <c r="M35" s="3">
        <f ca="1">OFFSET(exrate_index!$J$209,(ROW(exrate_index!$J$14)-ROW()-12),)</f>
        <v>64.46907795485788</v>
      </c>
    </row>
    <row r="36" spans="1:13" x14ac:dyDescent="0.2">
      <c r="A36" s="1">
        <v>43221</v>
      </c>
      <c r="B36">
        <v>77.13</v>
      </c>
      <c r="C36" s="46">
        <v>114.5</v>
      </c>
      <c r="D36" s="46">
        <v>115.3</v>
      </c>
      <c r="E36" s="43">
        <v>376129</v>
      </c>
      <c r="F36" s="2">
        <v>56220.800000000003</v>
      </c>
      <c r="G36" s="3">
        <v>6.94</v>
      </c>
      <c r="H36" s="3">
        <v>6.99</v>
      </c>
      <c r="I36" s="52" cm="1">
        <f t="array" aca="1" ref="I36" ca="1">INDIRECT(ADDRESS(ROW()+1,COLUMN()))</f>
        <v>6.67</v>
      </c>
      <c r="J36" s="3">
        <f ca="1">OFFSET(exrate_index!$K$209,(ROW(exrate_index!$K$14)-ROW()-12),)</f>
        <v>102.85004007271185</v>
      </c>
      <c r="K36" s="3">
        <f ca="1">OFFSET(exrate_index!$M$209,(ROW(exrate_index!$M$14)-ROW()-12),)</f>
        <v>116.66702797024772</v>
      </c>
      <c r="L36" s="3">
        <f ca="1">OFFSET(exrate_index!$H$209,(ROW(exrate_index!$H$14)-ROW()-12),)</f>
        <v>44.866901205695797</v>
      </c>
      <c r="M36" s="3">
        <f ca="1">OFFSET(exrate_index!$J$209,(ROW(exrate_index!$J$14)-ROW()-12),)</f>
        <v>64.06018316867484</v>
      </c>
    </row>
    <row r="37" spans="1:13" x14ac:dyDescent="0.2">
      <c r="A37" s="1">
        <v>43191</v>
      </c>
      <c r="B37">
        <v>74.87</v>
      </c>
      <c r="C37" s="46">
        <v>116.5</v>
      </c>
      <c r="D37" s="46">
        <v>117.1</v>
      </c>
      <c r="E37" s="2">
        <v>378737</v>
      </c>
      <c r="F37" s="2">
        <v>54727.199999999997</v>
      </c>
      <c r="G37" s="3">
        <v>6.93</v>
      </c>
      <c r="H37" s="3">
        <v>7.22</v>
      </c>
      <c r="I37" s="52" cm="1">
        <f t="array" aca="1" ref="I37" ca="1">INDIRECT(ADDRESS(ROW()+1,COLUMN()))</f>
        <v>6.67</v>
      </c>
      <c r="J37" s="3">
        <f ca="1">OFFSET(exrate_index!$K$209,(ROW(exrate_index!$K$14)-ROW()-12),)</f>
        <v>105.81054229228884</v>
      </c>
      <c r="K37" s="3">
        <f ca="1">OFFSET(exrate_index!$M$209,(ROW(exrate_index!$M$14)-ROW()-12),)</f>
        <v>116.9147286665752</v>
      </c>
      <c r="L37" s="3">
        <f ca="1">OFFSET(exrate_index!$H$209,(ROW(exrate_index!$H$14)-ROW()-12),)</f>
        <v>46.200524596098646</v>
      </c>
      <c r="M37" s="3">
        <f ca="1">OFFSET(exrate_index!$J$209,(ROW(exrate_index!$J$14)-ROW()-12),)</f>
        <v>64.264630561766367</v>
      </c>
    </row>
    <row r="38" spans="1:13" x14ac:dyDescent="0.2">
      <c r="A38" s="1">
        <v>43160</v>
      </c>
      <c r="B38">
        <v>69.13</v>
      </c>
      <c r="C38" s="46">
        <v>116.7</v>
      </c>
      <c r="D38" s="46">
        <v>117.9</v>
      </c>
      <c r="E38" s="43">
        <v>377513</v>
      </c>
      <c r="F38" s="2">
        <v>54047.5</v>
      </c>
      <c r="G38" s="3">
        <v>6.94</v>
      </c>
      <c r="H38" s="3">
        <v>7.07</v>
      </c>
      <c r="I38" s="52">
        <v>6.67</v>
      </c>
      <c r="J38" s="3">
        <f ca="1">OFFSET(exrate_index!$K$209,(ROW(exrate_index!$K$14)-ROW()-12),)</f>
        <v>112.17013965286164</v>
      </c>
      <c r="K38" s="3">
        <f ca="1">OFFSET(exrate_index!$M$209,(ROW(exrate_index!$M$14)-ROW()-12),)</f>
        <v>122.98339572659872</v>
      </c>
      <c r="L38" s="3">
        <f ca="1">OFFSET(exrate_index!$H$209,(ROW(exrate_index!$H$14)-ROW()-12),)</f>
        <v>48.915400783704442</v>
      </c>
      <c r="M38" s="3">
        <f ca="1">OFFSET(exrate_index!$J$209,(ROW(exrate_index!$J$14)-ROW()-12),)</f>
        <v>67.672087113291624</v>
      </c>
    </row>
    <row r="39" spans="1:13" x14ac:dyDescent="0.2">
      <c r="A39" s="1">
        <v>43132</v>
      </c>
      <c r="B39">
        <v>64.459999999999994</v>
      </c>
      <c r="C39" s="46">
        <v>115.5</v>
      </c>
      <c r="D39" s="46">
        <v>116.2</v>
      </c>
      <c r="E39" s="2">
        <v>373062</v>
      </c>
      <c r="F39" s="2">
        <v>54171</v>
      </c>
      <c r="G39" s="3">
        <v>7.25</v>
      </c>
      <c r="H39" s="3">
        <v>7.07</v>
      </c>
      <c r="I39" s="52" cm="1">
        <f t="array" aca="1" ref="I39" ca="1">INDIRECT(ADDRESS(ROW()+1,COLUMN()))</f>
        <v>7.9</v>
      </c>
      <c r="J39" s="3">
        <f ca="1">OFFSET(exrate_index!$K$209,(ROW(exrate_index!$K$14)-ROW()-12),)</f>
        <v>112.49908434392576</v>
      </c>
      <c r="K39" s="3">
        <f ca="1">OFFSET(exrate_index!$M$209,(ROW(exrate_index!$M$14)-ROW()-12),)</f>
        <v>122.98339572659872</v>
      </c>
      <c r="L39" s="3">
        <f ca="1">OFFSET(exrate_index!$H$209,(ROW(exrate_index!$H$14)-ROW()-12),)</f>
        <v>49.105918410904849</v>
      </c>
      <c r="M39" s="3">
        <f ca="1">OFFSET(exrate_index!$J$209,(ROW(exrate_index!$J$14)-ROW()-12),)</f>
        <v>67.876534506383138</v>
      </c>
    </row>
    <row r="40" spans="1:13" x14ac:dyDescent="0.2">
      <c r="A40" s="1">
        <v>43101</v>
      </c>
      <c r="B40">
        <v>68.83</v>
      </c>
      <c r="C40" s="46">
        <v>115.9</v>
      </c>
      <c r="D40" s="46">
        <v>116.1</v>
      </c>
      <c r="E40" s="43">
        <v>367357</v>
      </c>
      <c r="F40" s="2">
        <v>54667.1</v>
      </c>
      <c r="G40" s="3">
        <v>7.68</v>
      </c>
      <c r="H40" s="3">
        <v>7.2</v>
      </c>
      <c r="I40" s="52" cm="1">
        <f t="array" aca="1" ref="I40" ca="1">INDIRECT(ADDRESS(ROW()+1,COLUMN()))</f>
        <v>7.9</v>
      </c>
      <c r="J40" s="3">
        <f ca="1">OFFSET(exrate_index!$K$209,(ROW(exrate_index!$K$14)-ROW()-12),)</f>
        <v>112.82802903498987</v>
      </c>
      <c r="K40" s="3">
        <f ca="1">OFFSET(exrate_index!$M$209,(ROW(exrate_index!$M$14)-ROW()-12),)</f>
        <v>125.2127019935461</v>
      </c>
      <c r="L40" s="3">
        <f ca="1">OFFSET(exrate_index!$H$209,(ROW(exrate_index!$H$14)-ROW()-12),)</f>
        <v>49.153547817704954</v>
      </c>
      <c r="M40" s="3">
        <f ca="1">OFFSET(exrate_index!$J$209,(ROW(exrate_index!$J$14)-ROW()-12),)</f>
        <v>68.898771471840703</v>
      </c>
    </row>
    <row r="41" spans="1:13" x14ac:dyDescent="0.2">
      <c r="A41" s="1">
        <v>43070</v>
      </c>
      <c r="B41">
        <v>66.819999999999993</v>
      </c>
      <c r="C41" s="46">
        <v>113</v>
      </c>
      <c r="D41" s="46">
        <v>114</v>
      </c>
      <c r="E41" s="2">
        <v>356095</v>
      </c>
      <c r="F41" s="2">
        <v>52585.5</v>
      </c>
      <c r="G41" s="3">
        <v>7.75</v>
      </c>
      <c r="H41" s="3">
        <v>7.52</v>
      </c>
      <c r="I41" s="52">
        <v>7.9</v>
      </c>
      <c r="J41" s="3">
        <f ca="1">OFFSET(exrate_index!$K$209,(ROW(exrate_index!$K$14)-ROW()-12),)</f>
        <v>109.64823035470347</v>
      </c>
      <c r="K41" s="3">
        <f ca="1">OFFSET(exrate_index!$M$209,(ROW(exrate_index!$M$14)-ROW()-12),)</f>
        <v>123.85034816374493</v>
      </c>
      <c r="L41" s="3">
        <f ca="1">OFFSET(exrate_index!$H$209,(ROW(exrate_index!$H$14)-ROW()-12),)</f>
        <v>47.629406800101698</v>
      </c>
      <c r="M41" s="3">
        <f ca="1">OFFSET(exrate_index!$J$209,(ROW(exrate_index!$J$14)-ROW()-12),)</f>
        <v>68.14913103050516</v>
      </c>
    </row>
    <row r="42" spans="1:13" x14ac:dyDescent="0.2">
      <c r="A42" s="1">
        <v>43040</v>
      </c>
      <c r="B42">
        <v>62.78</v>
      </c>
      <c r="C42" s="46">
        <v>111.6</v>
      </c>
      <c r="D42" s="46">
        <v>112.9</v>
      </c>
      <c r="E42" s="43">
        <v>355518</v>
      </c>
      <c r="F42" s="2">
        <v>51835.5</v>
      </c>
      <c r="G42" s="3">
        <v>8.09</v>
      </c>
      <c r="H42" s="3">
        <v>8.32</v>
      </c>
      <c r="I42" s="52">
        <v>8.7799999999999994</v>
      </c>
      <c r="J42" s="3">
        <f ca="1">OFFSET(exrate_index!$K$209,(ROW(exrate_index!$K$14)-ROW()-12),)</f>
        <v>108.51677582008645</v>
      </c>
      <c r="K42" s="3">
        <f ca="1">OFFSET(exrate_index!$M$209,(ROW(exrate_index!$M$14)-ROW()-12),)</f>
        <v>123.72512030918098</v>
      </c>
      <c r="L42" s="3">
        <f ca="1">OFFSET(exrate_index!$H$209,(ROW(exrate_index!$H$14)-ROW()-12),)</f>
        <v>47.360060484549756</v>
      </c>
      <c r="M42" s="3">
        <f ca="1">OFFSET(exrate_index!$J$209,(ROW(exrate_index!$J$14)-ROW()-12),)</f>
        <v>68.080639441529783</v>
      </c>
    </row>
    <row r="43" spans="1:13" x14ac:dyDescent="0.2">
      <c r="A43" s="1">
        <v>43009</v>
      </c>
      <c r="B43">
        <v>60.94</v>
      </c>
      <c r="C43" s="46">
        <v>111.4</v>
      </c>
      <c r="D43" s="46">
        <v>112.5</v>
      </c>
      <c r="E43" s="2">
        <v>351152</v>
      </c>
      <c r="F43" s="2">
        <v>51853.2</v>
      </c>
      <c r="G43" s="3">
        <v>8.49</v>
      </c>
      <c r="H43" s="3">
        <v>8.2799999999999994</v>
      </c>
      <c r="I43" s="52">
        <v>7.95</v>
      </c>
      <c r="J43" s="3">
        <f ca="1">OFFSET(exrate_index!$K$209,(ROW(exrate_index!$K$14)-ROW()-12),)</f>
        <v>110.47110637987949</v>
      </c>
      <c r="K43" s="3">
        <f ca="1">OFFSET(exrate_index!$M$209,(ROW(exrate_index!$M$14)-ROW()-12),)</f>
        <v>125.85399383676808</v>
      </c>
      <c r="L43" s="3">
        <f ca="1">OFFSET(exrate_index!$H$209,(ROW(exrate_index!$H$14)-ROW()-12),)</f>
        <v>48.347663641573547</v>
      </c>
      <c r="M43" s="3">
        <f ca="1">OFFSET(exrate_index!$J$209,(ROW(exrate_index!$J$14)-ROW()-12),)</f>
        <v>69.244996454111273</v>
      </c>
    </row>
    <row r="44" spans="1:13" x14ac:dyDescent="0.2">
      <c r="A44" s="1">
        <v>42979</v>
      </c>
      <c r="B44">
        <v>56.53</v>
      </c>
      <c r="C44" s="46">
        <v>112.1</v>
      </c>
      <c r="D44" s="46">
        <v>113</v>
      </c>
      <c r="E44" s="43">
        <v>351163</v>
      </c>
      <c r="F44" s="2">
        <v>51860.2</v>
      </c>
      <c r="G44" s="3">
        <v>8.67</v>
      </c>
      <c r="H44" s="3">
        <v>8.67</v>
      </c>
      <c r="I44" s="52">
        <v>8.49</v>
      </c>
      <c r="J44" s="3">
        <f ca="1">OFFSET(exrate_index!$K$209,(ROW(exrate_index!$K$14)-ROW()-12),)</f>
        <v>110.26538737358548</v>
      </c>
      <c r="K44" s="3">
        <f ca="1">OFFSET(exrate_index!$M$209,(ROW(exrate_index!$M$14)-ROW()-12),)</f>
        <v>124.35125958200072</v>
      </c>
      <c r="L44" s="3">
        <f ca="1">OFFSET(exrate_index!$H$209,(ROW(exrate_index!$H$14)-ROW()-12),)</f>
        <v>48.39255469416554</v>
      </c>
      <c r="M44" s="3">
        <f ca="1">OFFSET(exrate_index!$J$209,(ROW(exrate_index!$J$14)-ROW()-12),)</f>
        <v>68.354605797431304</v>
      </c>
    </row>
    <row r="45" spans="1:13" x14ac:dyDescent="0.2">
      <c r="A45" s="1">
        <v>42948</v>
      </c>
      <c r="B45">
        <v>52.41</v>
      </c>
      <c r="C45" s="46">
        <v>111.3</v>
      </c>
      <c r="D45" s="46">
        <v>112.1</v>
      </c>
      <c r="E45" s="2">
        <v>350478</v>
      </c>
      <c r="F45" s="2">
        <v>51936.800000000003</v>
      </c>
      <c r="G45" s="3">
        <v>8.68</v>
      </c>
      <c r="H45" s="3">
        <v>8.7899999999999991</v>
      </c>
      <c r="I45" s="52" cm="1">
        <f t="array" aca="1" ref="I45" ca="1">INDIRECT(ADDRESS(ROW()+1,COLUMN()))</f>
        <v>9.5500000000000007</v>
      </c>
      <c r="J45" s="3">
        <f ca="1">OFFSET(exrate_index!$K$209,(ROW(exrate_index!$K$14)-ROW()-12),)</f>
        <v>107.38532128546944</v>
      </c>
      <c r="K45" s="3">
        <f ca="1">OFFSET(exrate_index!$M$209,(ROW(exrate_index!$M$14)-ROW()-12),)</f>
        <v>121.72147463615779</v>
      </c>
      <c r="L45" s="3">
        <f ca="1">OFFSET(exrate_index!$H$209,(ROW(exrate_index!$H$14)-ROW()-12),)</f>
        <v>46.821367853445878</v>
      </c>
      <c r="M45" s="3">
        <f ca="1">OFFSET(exrate_index!$J$209,(ROW(exrate_index!$J$14)-ROW()-12),)</f>
        <v>66.573824484071366</v>
      </c>
    </row>
    <row r="46" spans="1:13" x14ac:dyDescent="0.2">
      <c r="A46" s="1">
        <v>42917</v>
      </c>
      <c r="B46">
        <v>52.17</v>
      </c>
      <c r="C46" s="46">
        <v>110.1</v>
      </c>
      <c r="D46" s="46">
        <v>110.8</v>
      </c>
      <c r="E46" s="43">
        <v>348410</v>
      </c>
      <c r="F46" s="2">
        <v>52127.5</v>
      </c>
      <c r="G46" s="3">
        <v>8.92</v>
      </c>
      <c r="H46" s="3">
        <v>8.7200000000000006</v>
      </c>
      <c r="I46" s="52" cm="1">
        <f t="array" aca="1" ref="I46" ca="1">INDIRECT(ADDRESS(ROW()+1,COLUMN()))</f>
        <v>9.5500000000000007</v>
      </c>
      <c r="J46" s="3">
        <f ca="1">OFFSET(exrate_index!$K$209,(ROW(exrate_index!$K$14)-ROW()-12),)</f>
        <v>108.20819731064546</v>
      </c>
      <c r="K46" s="3">
        <f ca="1">OFFSET(exrate_index!$M$209,(ROW(exrate_index!$M$14)-ROW()-12),)</f>
        <v>124.47648743656467</v>
      </c>
      <c r="L46" s="3">
        <f ca="1">OFFSET(exrate_index!$H$209,(ROW(exrate_index!$H$14)-ROW()-12),)</f>
        <v>46.776476800853892</v>
      </c>
      <c r="M46" s="3">
        <f ca="1">OFFSET(exrate_index!$J$209,(ROW(exrate_index!$J$14)-ROW()-12),)</f>
        <v>67.66968990767748</v>
      </c>
    </row>
    <row r="47" spans="1:13" x14ac:dyDescent="0.2">
      <c r="A47" s="1">
        <v>42887</v>
      </c>
      <c r="B47">
        <v>48.23</v>
      </c>
      <c r="C47" s="46">
        <v>108.5</v>
      </c>
      <c r="D47" s="46">
        <v>109.2</v>
      </c>
      <c r="E47" s="2">
        <v>343469</v>
      </c>
      <c r="F47" s="2">
        <v>51417</v>
      </c>
      <c r="G47" s="3">
        <v>9.26</v>
      </c>
      <c r="H47" s="3">
        <v>8.75</v>
      </c>
      <c r="I47" s="52" cm="1">
        <f t="array" aca="1" ref="I47" ca="1">INDIRECT(ADDRESS(ROW()+1,COLUMN()))</f>
        <v>9.5500000000000007</v>
      </c>
      <c r="J47" s="3">
        <f ca="1">OFFSET(exrate_index!$K$209,(ROW(exrate_index!$K$14)-ROW()-12),)</f>
        <v>111.49970141134951</v>
      </c>
      <c r="K47" s="3">
        <f ca="1">OFFSET(exrate_index!$M$209,(ROW(exrate_index!$M$14)-ROW()-12),)</f>
        <v>129.86128518281444</v>
      </c>
      <c r="L47" s="3">
        <f ca="1">OFFSET(exrate_index!$H$209,(ROW(exrate_index!$H$14)-ROW()-12),)</f>
        <v>48.302772588981561</v>
      </c>
      <c r="M47" s="3">
        <f ca="1">OFFSET(exrate_index!$J$209,(ROW(exrate_index!$J$14)-ROW()-12),)</f>
        <v>70.546336644643532</v>
      </c>
    </row>
    <row r="48" spans="1:13" x14ac:dyDescent="0.2">
      <c r="A48" s="1">
        <v>42856</v>
      </c>
      <c r="B48">
        <v>50.08</v>
      </c>
      <c r="C48" s="46">
        <v>107.7</v>
      </c>
      <c r="D48" s="46">
        <v>108.6</v>
      </c>
      <c r="E48" s="43">
        <v>336426</v>
      </c>
      <c r="F48" s="2">
        <v>50859.9</v>
      </c>
      <c r="G48" s="3">
        <v>9.2899999999999991</v>
      </c>
      <c r="H48" s="3">
        <v>8.17</v>
      </c>
      <c r="I48" s="52" cm="1">
        <f t="array" aca="1" ref="I48" ca="1">INDIRECT(ADDRESS(ROW()+1,COLUMN()))</f>
        <v>9.5500000000000007</v>
      </c>
      <c r="J48" s="3">
        <f ca="1">OFFSET(exrate_index!$K$209,(ROW(exrate_index!$K$14)-ROW()-12),)</f>
        <v>112.1168584302315</v>
      </c>
      <c r="K48" s="3">
        <f ca="1">OFFSET(exrate_index!$M$209,(ROW(exrate_index!$M$14)-ROW()-12),)</f>
        <v>131.8649308558376</v>
      </c>
      <c r="L48" s="3">
        <f ca="1">OFFSET(exrate_index!$H$209,(ROW(exrate_index!$H$14)-ROW()-12),)</f>
        <v>48.841465220085446</v>
      </c>
      <c r="M48" s="3">
        <f ca="1">OFFSET(exrate_index!$J$209,(ROW(exrate_index!$J$14)-ROW()-12),)</f>
        <v>71.984660013126557</v>
      </c>
    </row>
    <row r="49" spans="1:13" x14ac:dyDescent="0.2">
      <c r="A49" s="1">
        <v>42826</v>
      </c>
      <c r="B49">
        <v>50.88</v>
      </c>
      <c r="C49" s="46">
        <v>106.6</v>
      </c>
      <c r="D49" s="46">
        <v>107.2</v>
      </c>
      <c r="E49" s="2">
        <v>332345</v>
      </c>
      <c r="F49" s="2">
        <v>50668.2</v>
      </c>
      <c r="G49" s="3">
        <v>9.89</v>
      </c>
      <c r="H49" s="3">
        <v>10.51</v>
      </c>
      <c r="I49" s="52" cm="1">
        <f t="array" aca="1" ref="I49" ca="1">INDIRECT(ADDRESS(ROW()+1,COLUMN()))</f>
        <v>9.5500000000000007</v>
      </c>
      <c r="J49" s="3">
        <f ca="1">OFFSET(exrate_index!$K$209,(ROW(exrate_index!$K$14)-ROW()-12),)</f>
        <v>113.24831296484851</v>
      </c>
      <c r="K49" s="3">
        <f ca="1">OFFSET(exrate_index!$M$209,(ROW(exrate_index!$M$14)-ROW()-12),)</f>
        <v>135.37131078362816</v>
      </c>
      <c r="L49" s="3">
        <f ca="1">OFFSET(exrate_index!$H$209,(ROW(exrate_index!$H$14)-ROW()-12),)</f>
        <v>49.46993995637331</v>
      </c>
      <c r="M49" s="3">
        <f ca="1">OFFSET(exrate_index!$J$209,(ROW(exrate_index!$J$14)-ROW()-12),)</f>
        <v>74.176390860338785</v>
      </c>
    </row>
    <row r="50" spans="1:13" x14ac:dyDescent="0.2">
      <c r="A50" s="1">
        <v>42795</v>
      </c>
      <c r="B50">
        <v>52.71</v>
      </c>
      <c r="C50" s="46">
        <v>106.2</v>
      </c>
      <c r="D50" s="46">
        <v>107</v>
      </c>
      <c r="E50" s="43">
        <v>330337</v>
      </c>
      <c r="F50" s="2">
        <v>51124.4</v>
      </c>
      <c r="G50" s="3">
        <v>10.199999999999999</v>
      </c>
      <c r="H50" s="3">
        <v>10.58</v>
      </c>
      <c r="I50" s="52">
        <v>9.5500000000000007</v>
      </c>
      <c r="J50" s="3">
        <f ca="1">OFFSET(exrate_index!$K$209,(ROW(exrate_index!$K$14)-ROW()-12),)</f>
        <v>109.95680886414446</v>
      </c>
      <c r="K50" s="3">
        <f ca="1">OFFSET(exrate_index!$M$209,(ROW(exrate_index!$M$14)-ROW()-12),)</f>
        <v>132.24061441952946</v>
      </c>
      <c r="L50" s="3">
        <f ca="1">OFFSET(exrate_index!$H$209,(ROW(exrate_index!$H$14)-ROW()-12),)</f>
        <v>48.033426273429619</v>
      </c>
      <c r="M50" s="3">
        <f ca="1">OFFSET(exrate_index!$J$209,(ROW(exrate_index!$J$14)-ROW()-12),)</f>
        <v>72.395609546978847</v>
      </c>
    </row>
    <row r="51" spans="1:13" x14ac:dyDescent="0.2">
      <c r="A51" s="1">
        <v>42767</v>
      </c>
      <c r="B51">
        <v>55.56</v>
      </c>
      <c r="C51" s="46">
        <v>106.2</v>
      </c>
      <c r="D51" s="46">
        <v>106.7</v>
      </c>
      <c r="E51" s="2">
        <v>330472</v>
      </c>
      <c r="F51" s="2">
        <v>51215.9</v>
      </c>
      <c r="G51" s="3">
        <v>10.23</v>
      </c>
      <c r="H51" s="3">
        <v>10.82</v>
      </c>
      <c r="I51" s="52" cm="1">
        <f t="array" aca="1" ref="I51" ca="1">INDIRECT(ADDRESS(ROW()+1,COLUMN()))</f>
        <v>9.66</v>
      </c>
      <c r="J51" s="3">
        <f ca="1">OFFSET(exrate_index!$K$209,(ROW(exrate_index!$K$14)-ROW()-12),)</f>
        <v>109.44251134840947</v>
      </c>
      <c r="K51" s="3">
        <f ca="1">OFFSET(exrate_index!$M$209,(ROW(exrate_index!$M$14)-ROW()-12),)</f>
        <v>131.99015871040157</v>
      </c>
      <c r="L51" s="3">
        <f ca="1">OFFSET(exrate_index!$H$209,(ROW(exrate_index!$H$14)-ROW()-12),)</f>
        <v>47.808971010469662</v>
      </c>
      <c r="M51" s="3">
        <f ca="1">OFFSET(exrate_index!$J$209,(ROW(exrate_index!$J$14)-ROW()-12),)</f>
        <v>72.190134780052702</v>
      </c>
    </row>
    <row r="52" spans="1:13" x14ac:dyDescent="0.2">
      <c r="A52" s="1">
        <v>42736</v>
      </c>
      <c r="B52">
        <v>54.68</v>
      </c>
      <c r="C52" s="46">
        <v>105.4</v>
      </c>
      <c r="D52" s="46">
        <v>106</v>
      </c>
      <c r="E52" s="43">
        <v>327650</v>
      </c>
      <c r="F52" s="2">
        <v>50895.199999999997</v>
      </c>
      <c r="G52" s="3">
        <v>10.23</v>
      </c>
      <c r="H52" s="3">
        <v>10.32</v>
      </c>
      <c r="I52" s="52" cm="1">
        <f t="array" aca="1" ref="I52" ca="1">INDIRECT(ADDRESS(ROW()+1,COLUMN()))</f>
        <v>9.66</v>
      </c>
      <c r="J52" s="3">
        <f ca="1">OFFSET(exrate_index!$K$209,(ROW(exrate_index!$K$14)-ROW()-12),)</f>
        <v>106.66530476344042</v>
      </c>
      <c r="K52" s="3">
        <f ca="1">OFFSET(exrate_index!$M$209,(ROW(exrate_index!$M$14)-ROW()-12),)</f>
        <v>130.23696874650631</v>
      </c>
      <c r="L52" s="3">
        <f ca="1">OFFSET(exrate_index!$H$209,(ROW(exrate_index!$H$14)-ROW()-12),)</f>
        <v>46.552021537893935</v>
      </c>
      <c r="M52" s="3">
        <f ca="1">OFFSET(exrate_index!$J$209,(ROW(exrate_index!$J$14)-ROW()-12),)</f>
        <v>71.025777767471197</v>
      </c>
    </row>
    <row r="53" spans="1:13" x14ac:dyDescent="0.2">
      <c r="A53" s="1">
        <v>42705</v>
      </c>
      <c r="B53">
        <v>55.41</v>
      </c>
      <c r="C53" s="46">
        <v>104.4</v>
      </c>
      <c r="D53" s="46">
        <v>105</v>
      </c>
      <c r="E53" s="2">
        <v>317548</v>
      </c>
      <c r="F53" s="2">
        <v>49854.3</v>
      </c>
      <c r="G53" s="3">
        <v>10.44</v>
      </c>
      <c r="H53" s="3">
        <v>10.45</v>
      </c>
      <c r="I53" s="52" cm="1">
        <f t="array" aca="1" ref="I53" ca="1">INDIRECT(ADDRESS(ROW()+1,COLUMN()))</f>
        <v>9.66</v>
      </c>
      <c r="J53" s="3">
        <f ca="1">OFFSET(exrate_index!$K$209,(ROW(exrate_index!$K$14)-ROW()-12),)</f>
        <v>102.85950314700138</v>
      </c>
      <c r="K53" s="3">
        <f ca="1">OFFSET(exrate_index!$M$209,(ROW(exrate_index!$M$14)-ROW()-12),)</f>
        <v>125.22785456394836</v>
      </c>
      <c r="L53" s="3">
        <f ca="1">OFFSET(exrate_index!$H$209,(ROW(exrate_index!$H$14)-ROW()-12),)</f>
        <v>44.891052591990295</v>
      </c>
      <c r="M53" s="3">
        <f ca="1">OFFSET(exrate_index!$J$209,(ROW(exrate_index!$J$14)-ROW()-12),)</f>
        <v>68.491588975382072</v>
      </c>
    </row>
    <row r="54" spans="1:13" x14ac:dyDescent="0.2">
      <c r="A54" s="1">
        <v>42675</v>
      </c>
      <c r="B54">
        <v>49.86</v>
      </c>
      <c r="C54" s="46">
        <v>104.8</v>
      </c>
      <c r="D54" s="46">
        <v>105.6</v>
      </c>
      <c r="E54" s="43">
        <v>323631</v>
      </c>
      <c r="F54" s="2">
        <v>49166.9</v>
      </c>
      <c r="G54" s="3">
        <v>10.210000000000001</v>
      </c>
      <c r="H54" s="3">
        <v>10.43</v>
      </c>
      <c r="I54" s="52" cm="1">
        <f t="array" aca="1" ref="I54" ca="1">INDIRECT(ADDRESS(ROW()+1,COLUMN()))</f>
        <v>9.66</v>
      </c>
      <c r="J54" s="3">
        <f ca="1">OFFSET(exrate_index!$K$209,(ROW(exrate_index!$K$14)-ROW()-12),)</f>
        <v>99.033414362121576</v>
      </c>
      <c r="K54" s="3">
        <f ca="1">OFFSET(exrate_index!$M$209,(ROW(exrate_index!$M$14)-ROW()-12),)</f>
        <v>118.25919488306418</v>
      </c>
      <c r="L54" s="3">
        <f ca="1">OFFSET(exrate_index!$H$209,(ROW(exrate_index!$H$14)-ROW()-12),)</f>
        <v>43.367963307619192</v>
      </c>
      <c r="M54" s="3">
        <f ca="1">OFFSET(exrate_index!$J$209,(ROW(exrate_index!$J$14)-ROW()-12),)</f>
        <v>64.641124859219204</v>
      </c>
    </row>
    <row r="55" spans="1:13" x14ac:dyDescent="0.2">
      <c r="A55" s="1">
        <v>42644</v>
      </c>
      <c r="B55">
        <v>46.69</v>
      </c>
      <c r="C55" s="46">
        <v>105.6</v>
      </c>
      <c r="D55" s="46">
        <v>106.5</v>
      </c>
      <c r="E55" s="2">
        <v>326310</v>
      </c>
      <c r="F55" s="2">
        <v>49543.7</v>
      </c>
      <c r="G55" s="3">
        <v>10.48</v>
      </c>
      <c r="H55" s="3">
        <v>11.09</v>
      </c>
      <c r="I55" s="52">
        <v>9.66</v>
      </c>
      <c r="J55" s="3">
        <f ca="1">OFFSET(exrate_index!$K$209,(ROW(exrate_index!$K$14)-ROW()-12),)</f>
        <v>101.07992696798753</v>
      </c>
      <c r="K55" s="3">
        <f ca="1">OFFSET(exrate_index!$M$209,(ROW(exrate_index!$M$14)-ROW()-12),)</f>
        <v>118.57122442101424</v>
      </c>
      <c r="L55" s="3">
        <f ca="1">OFFSET(exrate_index!$H$209,(ROW(exrate_index!$H$14)-ROW()-12),)</f>
        <v>44.530320919376081</v>
      </c>
      <c r="M55" s="3">
        <f ca="1">OFFSET(exrate_index!$J$209,(ROW(exrate_index!$J$14)-ROW()-12),)</f>
        <v>64.991167051597657</v>
      </c>
    </row>
    <row r="56" spans="1:13" x14ac:dyDescent="0.2">
      <c r="A56" s="1">
        <v>42614</v>
      </c>
      <c r="B56">
        <v>47.71</v>
      </c>
      <c r="C56" s="46">
        <v>106.1</v>
      </c>
      <c r="D56" s="46">
        <v>107.2</v>
      </c>
      <c r="E56" s="43">
        <v>332232</v>
      </c>
      <c r="F56" s="2">
        <v>49877.3</v>
      </c>
      <c r="G56" s="3">
        <v>10.25</v>
      </c>
      <c r="H56" s="3">
        <v>10.7</v>
      </c>
      <c r="I56" s="52">
        <v>10.3</v>
      </c>
      <c r="J56" s="3">
        <f ca="1">OFFSET(exrate_index!$K$209,(ROW(exrate_index!$K$14)-ROW()-12),)</f>
        <v>97.787711036811857</v>
      </c>
      <c r="K56" s="3">
        <f ca="1">OFFSET(exrate_index!$M$209,(ROW(exrate_index!$M$14)-ROW()-12),)</f>
        <v>113.78677150578032</v>
      </c>
      <c r="L56" s="3">
        <f ca="1">OFFSET(exrate_index!$H$209,(ROW(exrate_index!$H$14)-ROW()-12),)</f>
        <v>43.207638119790651</v>
      </c>
      <c r="M56" s="3">
        <f ca="1">OFFSET(exrate_index!$J$209,(ROW(exrate_index!$J$14)-ROW()-12),)</f>
        <v>62.365850608759317</v>
      </c>
    </row>
    <row r="57" spans="1:13" x14ac:dyDescent="0.2">
      <c r="A57" s="1">
        <v>42583</v>
      </c>
      <c r="B57">
        <v>46.18</v>
      </c>
      <c r="C57" s="46">
        <v>106.1</v>
      </c>
      <c r="D57" s="46">
        <v>107.2</v>
      </c>
      <c r="E57" s="2">
        <v>330488</v>
      </c>
      <c r="F57" s="2">
        <v>50192.2</v>
      </c>
      <c r="G57" s="3">
        <v>11.34</v>
      </c>
      <c r="H57" s="3">
        <v>11.46</v>
      </c>
      <c r="I57" s="52" cm="1">
        <f t="array" aca="1" ref="I57" ca="1">INDIRECT(ADDRESS(ROW()+1,COLUMN()))</f>
        <v>11.25</v>
      </c>
      <c r="J57" s="3">
        <f ca="1">OFFSET(exrate_index!$K$209,(ROW(exrate_index!$K$14)-ROW()-12),)</f>
        <v>97.342816992058403</v>
      </c>
      <c r="K57" s="3">
        <f ca="1">OFFSET(exrate_index!$M$209,(ROW(exrate_index!$M$14)-ROW()-12),)</f>
        <v>113.05870258389689</v>
      </c>
      <c r="L57" s="3">
        <f ca="1">OFFSET(exrate_index!$H$209,(ROW(exrate_index!$H$14)-ROW()-12),)</f>
        <v>43.007231635004977</v>
      </c>
      <c r="M57" s="3">
        <f ca="1">OFFSET(exrate_index!$J$209,(ROW(exrate_index!$J$14)-ROW()-12),)</f>
        <v>61.899127685588056</v>
      </c>
    </row>
    <row r="58" spans="1:13" x14ac:dyDescent="0.2">
      <c r="A58" s="1">
        <v>42552</v>
      </c>
      <c r="B58">
        <v>41.01</v>
      </c>
      <c r="C58" s="46">
        <v>105.6</v>
      </c>
      <c r="D58" s="46">
        <v>106.2</v>
      </c>
      <c r="E58" s="43">
        <v>329392</v>
      </c>
      <c r="F58" s="2">
        <v>49963.3</v>
      </c>
      <c r="G58" s="3">
        <v>11.09</v>
      </c>
      <c r="H58" s="3">
        <v>10.79</v>
      </c>
      <c r="I58" s="52">
        <v>11.25</v>
      </c>
      <c r="J58" s="3">
        <f ca="1">OFFSET(exrate_index!$K$209,(ROW(exrate_index!$K$14)-ROW()-12),)</f>
        <v>98.321583890516024</v>
      </c>
      <c r="K58" s="3">
        <f ca="1">OFFSET(exrate_index!$M$209,(ROW(exrate_index!$M$14)-ROW()-12),)</f>
        <v>115.24290934954718</v>
      </c>
      <c r="L58" s="3">
        <f ca="1">OFFSET(exrate_index!$H$209,(ROW(exrate_index!$H$14)-ROW()-12),)</f>
        <v>43.408044604576318</v>
      </c>
      <c r="M58" s="3">
        <f ca="1">OFFSET(exrate_index!$J$209,(ROW(exrate_index!$J$14)-ROW()-12),)</f>
        <v>63.12427535891262</v>
      </c>
    </row>
    <row r="59" spans="1:13" x14ac:dyDescent="0.2">
      <c r="A59" s="1">
        <v>42522</v>
      </c>
      <c r="B59">
        <v>48.42</v>
      </c>
      <c r="C59" s="46">
        <v>106.7</v>
      </c>
      <c r="D59" s="46">
        <v>107.1</v>
      </c>
      <c r="E59" s="2">
        <v>329259</v>
      </c>
      <c r="F59" s="2">
        <v>50343.1</v>
      </c>
      <c r="G59" s="3">
        <v>11.34</v>
      </c>
      <c r="H59" s="3">
        <v>11.72</v>
      </c>
      <c r="I59" s="52" cm="1">
        <f t="array" aca="1" ref="I59" ca="1">INDIRECT(ADDRESS(ROW()+1,COLUMN()))</f>
        <v>11.21</v>
      </c>
      <c r="J59" s="3">
        <f ca="1">OFFSET(exrate_index!$K$209,(ROW(exrate_index!$K$14)-ROW()-12),)</f>
        <v>96.275071284650082</v>
      </c>
      <c r="K59" s="3">
        <f ca="1">OFFSET(exrate_index!$M$209,(ROW(exrate_index!$M$14)-ROW()-12),)</f>
        <v>112.01860412406343</v>
      </c>
      <c r="L59" s="3">
        <f ca="1">OFFSET(exrate_index!$H$209,(ROW(exrate_index!$H$14)-ROW()-12),)</f>
        <v>42.76674385326217</v>
      </c>
      <c r="M59" s="3">
        <f ca="1">OFFSET(exrate_index!$J$209,(ROW(exrate_index!$J$14)-ROW()-12),)</f>
        <v>61.549085493209617</v>
      </c>
    </row>
    <row r="60" spans="1:13" x14ac:dyDescent="0.2">
      <c r="A60" s="1">
        <v>42491</v>
      </c>
      <c r="B60">
        <v>48.31</v>
      </c>
      <c r="C60" s="46">
        <v>106.1</v>
      </c>
      <c r="D60" s="46">
        <v>106.8</v>
      </c>
      <c r="E60" s="43">
        <v>329786</v>
      </c>
      <c r="F60" s="2">
        <v>49674.400000000001</v>
      </c>
      <c r="G60" s="3">
        <v>11.87</v>
      </c>
      <c r="H60" s="3">
        <v>12.67</v>
      </c>
      <c r="I60" s="52" cm="1">
        <f t="array" aca="1" ref="I60" ca="1">INDIRECT(ADDRESS(ROW()+1,COLUMN()))</f>
        <v>11.21</v>
      </c>
      <c r="J60" s="3">
        <f ca="1">OFFSET(exrate_index!$K$209,(ROW(exrate_index!$K$14)-ROW()-12),)</f>
        <v>95.652219621995229</v>
      </c>
      <c r="K60" s="3">
        <f ca="1">OFFSET(exrate_index!$M$209,(ROW(exrate_index!$M$14)-ROW()-12),)</f>
        <v>110.45845643431326</v>
      </c>
      <c r="L60" s="3">
        <f ca="1">OFFSET(exrate_index!$H$209,(ROW(exrate_index!$H$14)-ROW()-12),)</f>
        <v>42.52625607151937</v>
      </c>
      <c r="M60" s="3">
        <f ca="1">OFFSET(exrate_index!$J$209,(ROW(exrate_index!$J$14)-ROW()-12),)</f>
        <v>60.965681839245541</v>
      </c>
    </row>
    <row r="61" spans="1:13" x14ac:dyDescent="0.2">
      <c r="A61" s="1">
        <v>42461</v>
      </c>
      <c r="B61">
        <v>46.36</v>
      </c>
      <c r="C61" s="46">
        <v>106.3</v>
      </c>
      <c r="D61" s="46">
        <v>106.7</v>
      </c>
      <c r="E61" s="2">
        <v>331015</v>
      </c>
      <c r="F61" s="2">
        <v>50050.8</v>
      </c>
      <c r="G61" s="3">
        <v>11.46</v>
      </c>
      <c r="H61" s="3">
        <v>12.15</v>
      </c>
      <c r="I61" s="52">
        <v>11.21</v>
      </c>
      <c r="J61" s="3">
        <f ca="1">OFFSET(exrate_index!$K$209,(ROW(exrate_index!$K$14)-ROW()-12),)</f>
        <v>94.228558678784125</v>
      </c>
      <c r="K61" s="3">
        <f ca="1">OFFSET(exrate_index!$M$209,(ROW(exrate_index!$M$14)-ROW()-12),)</f>
        <v>108.37825951464634</v>
      </c>
      <c r="L61" s="3">
        <f ca="1">OFFSET(exrate_index!$H$209,(ROW(exrate_index!$H$14)-ROW()-12),)</f>
        <v>41.884955320205222</v>
      </c>
      <c r="M61" s="3">
        <f ca="1">OFFSET(exrate_index!$J$209,(ROW(exrate_index!$J$14)-ROW()-12),)</f>
        <v>59.857214896713813</v>
      </c>
    </row>
    <row r="62" spans="1:13" x14ac:dyDescent="0.2">
      <c r="A62" s="1">
        <v>42430</v>
      </c>
      <c r="B62">
        <v>38.72</v>
      </c>
      <c r="C62" s="46">
        <v>105.1</v>
      </c>
      <c r="D62" s="46">
        <v>105.7</v>
      </c>
      <c r="E62" s="43">
        <v>328871</v>
      </c>
      <c r="F62" s="2">
        <v>51139.9</v>
      </c>
      <c r="G62" s="3">
        <v>11.4</v>
      </c>
      <c r="H62" s="3">
        <v>12.34</v>
      </c>
      <c r="I62" s="52" cm="1">
        <f t="array" aca="1" ref="I62" ca="1">INDIRECT(ADDRESS(ROW()+1,COLUMN()))</f>
        <v>11.08</v>
      </c>
      <c r="J62" s="3">
        <f ca="1">OFFSET(exrate_index!$K$209,(ROW(exrate_index!$K$14)-ROW()-12),)</f>
        <v>89.245745377545305</v>
      </c>
      <c r="K62" s="3">
        <f ca="1">OFFSET(exrate_index!$M$209,(ROW(exrate_index!$M$14)-ROW()-12),)</f>
        <v>104.42588536727919</v>
      </c>
      <c r="L62" s="3">
        <f ca="1">OFFSET(exrate_index!$H$209,(ROW(exrate_index!$H$14)-ROW()-12),)</f>
        <v>39.600321393648578</v>
      </c>
      <c r="M62" s="3">
        <f ca="1">OFFSET(exrate_index!$J$209,(ROW(exrate_index!$J$14)-ROW()-12),)</f>
        <v>57.756961742443153</v>
      </c>
    </row>
    <row r="63" spans="1:13" x14ac:dyDescent="0.2">
      <c r="A63" s="1">
        <v>42401</v>
      </c>
      <c r="B63">
        <v>35.94</v>
      </c>
      <c r="C63" s="46">
        <v>105.3</v>
      </c>
      <c r="D63" s="46">
        <v>105.9</v>
      </c>
      <c r="E63" s="2">
        <v>323275</v>
      </c>
      <c r="F63" s="2">
        <v>50831.8</v>
      </c>
      <c r="G63" s="3">
        <v>11.72</v>
      </c>
      <c r="H63" s="3">
        <v>12.75</v>
      </c>
      <c r="I63" s="52" cm="1">
        <f t="array" aca="1" ref="I63" ca="1">INDIRECT(ADDRESS(ROW()+1,COLUMN()))</f>
        <v>11.08</v>
      </c>
      <c r="J63" s="3">
        <f ca="1">OFFSET(exrate_index!$K$209,(ROW(exrate_index!$K$14)-ROW()-12),)</f>
        <v>81.32663138093362</v>
      </c>
      <c r="K63" s="3">
        <f ca="1">OFFSET(exrate_index!$M$209,(ROW(exrate_index!$M$14)-ROW()-12),)</f>
        <v>95.793068150661497</v>
      </c>
      <c r="L63" s="3">
        <f ca="1">OFFSET(exrate_index!$H$209,(ROW(exrate_index!$H$14)-ROW()-12),)</f>
        <v>36.153329855335038</v>
      </c>
      <c r="M63" s="3">
        <f ca="1">OFFSET(exrate_index!$J$209,(ROW(exrate_index!$J$14)-ROW()-12),)</f>
        <v>53.08973251073057</v>
      </c>
    </row>
    <row r="64" spans="1:13" x14ac:dyDescent="0.2">
      <c r="A64" s="1">
        <v>42370</v>
      </c>
      <c r="B64">
        <v>33.200000000000003</v>
      </c>
      <c r="C64" s="46">
        <v>104.6</v>
      </c>
      <c r="D64" s="46">
        <v>105.4</v>
      </c>
      <c r="E64" s="43">
        <v>320180</v>
      </c>
      <c r="F64" s="2">
        <v>51370.1</v>
      </c>
      <c r="G64" s="3">
        <v>11.65</v>
      </c>
      <c r="H64" s="3">
        <v>12.68</v>
      </c>
      <c r="I64" s="52" cm="1">
        <f t="array" aca="1" ref="I64" ca="1">INDIRECT(ADDRESS(ROW()+1,COLUMN()))</f>
        <v>11.08</v>
      </c>
      <c r="J64" s="3">
        <f ca="1">OFFSET(exrate_index!$K$209,(ROW(exrate_index!$K$14)-ROW()-12),)</f>
        <v>81.949483043588472</v>
      </c>
      <c r="K64" s="3">
        <f ca="1">OFFSET(exrate_index!$M$209,(ROW(exrate_index!$M$14)-ROW()-12),)</f>
        <v>97.353215840411679</v>
      </c>
      <c r="L64" s="3">
        <f ca="1">OFFSET(exrate_index!$H$209,(ROW(exrate_index!$H$14)-ROW()-12),)</f>
        <v>36.634305418820645</v>
      </c>
      <c r="M64" s="3">
        <f ca="1">OFFSET(exrate_index!$J$209,(ROW(exrate_index!$J$14)-ROW()-12),)</f>
        <v>54.023178357073085</v>
      </c>
    </row>
    <row r="65" spans="1:13" x14ac:dyDescent="0.2">
      <c r="A65" s="1">
        <v>42339</v>
      </c>
      <c r="B65">
        <v>35.75</v>
      </c>
      <c r="C65" s="46">
        <v>105.1</v>
      </c>
      <c r="D65" s="46">
        <v>106.4</v>
      </c>
      <c r="E65" s="2">
        <v>319836</v>
      </c>
      <c r="F65" s="2">
        <v>47499.199999999997</v>
      </c>
      <c r="G65" s="3">
        <v>11.42</v>
      </c>
      <c r="H65" s="3">
        <v>12.8</v>
      </c>
      <c r="I65" s="52" cm="1">
        <f t="array" aca="1" ref="I65" ca="1">INDIRECT(ADDRESS(ROW()+1,COLUMN()))</f>
        <v>11.08</v>
      </c>
      <c r="J65" s="3">
        <f ca="1">OFFSET(exrate_index!$K$209,(ROW(exrate_index!$K$14)-ROW()-12),)</f>
        <v>88.978808950693235</v>
      </c>
      <c r="K65" s="3">
        <f ca="1">OFFSET(exrate_index!$M$209,(ROW(exrate_index!$M$14)-ROW()-12),)</f>
        <v>104.00984598334581</v>
      </c>
      <c r="L65" s="3">
        <f ca="1">OFFSET(exrate_index!$H$209,(ROW(exrate_index!$H$14)-ROW()-12),)</f>
        <v>40.081296957134185</v>
      </c>
      <c r="M65" s="3">
        <f ca="1">OFFSET(exrate_index!$J$209,(ROW(exrate_index!$J$14)-ROW()-12),)</f>
        <v>58.340365396407222</v>
      </c>
    </row>
    <row r="66" spans="1:13" x14ac:dyDescent="0.2">
      <c r="A66" s="1">
        <v>42309</v>
      </c>
      <c r="B66">
        <v>42.82</v>
      </c>
      <c r="C66" s="46">
        <v>105.1</v>
      </c>
      <c r="D66" s="46">
        <v>106.6</v>
      </c>
      <c r="E66" s="43">
        <v>317028</v>
      </c>
      <c r="F66" s="2">
        <v>46649.2</v>
      </c>
      <c r="G66" s="3">
        <v>11.72</v>
      </c>
      <c r="H66" s="3">
        <v>13.29</v>
      </c>
      <c r="I66" s="52">
        <v>11.08</v>
      </c>
      <c r="J66" s="3">
        <f ca="1">OFFSET(exrate_index!$K$209,(ROW(exrate_index!$K$14)-ROW()-12),)</f>
        <v>94.253839011528498</v>
      </c>
      <c r="K66" s="3">
        <f ca="1">OFFSET(exrate_index!$M$209,(ROW(exrate_index!$M$14)-ROW()-12),)</f>
        <v>110.50401872561618</v>
      </c>
      <c r="L66" s="3">
        <f ca="1">OFFSET(exrate_index!$H$209,(ROW(exrate_index!$H$14)-ROW()-12),)</f>
        <v>42.955050323872108</v>
      </c>
      <c r="M66" s="3">
        <f ca="1">OFFSET(exrate_index!$J$209,(ROW(exrate_index!$J$14)-ROW()-12),)</f>
        <v>62.37252887952824</v>
      </c>
    </row>
    <row r="67" spans="1:13" x14ac:dyDescent="0.2">
      <c r="A67" s="1">
        <v>42278</v>
      </c>
      <c r="B67">
        <v>47.62</v>
      </c>
      <c r="C67" s="46">
        <v>107.2</v>
      </c>
      <c r="D67" s="46">
        <v>108.7</v>
      </c>
      <c r="E67" s="2">
        <v>319061</v>
      </c>
      <c r="F67" s="2">
        <v>46858.400000000001</v>
      </c>
      <c r="G67" s="3">
        <v>11.59</v>
      </c>
      <c r="H67" s="3">
        <v>13.84</v>
      </c>
      <c r="I67" s="52" cm="1">
        <f t="array" aca="1" ref="I67" ca="1">INDIRECT(ADDRESS(ROW()+1,COLUMN()))</f>
        <v>11.27</v>
      </c>
      <c r="J67" s="3">
        <f ca="1">OFFSET(exrate_index!$K$209,(ROW(exrate_index!$K$14)-ROW()-12),)</f>
        <v>96.144887523903421</v>
      </c>
      <c r="K67" s="3">
        <f ca="1">OFFSET(exrate_index!$M$209,(ROW(exrate_index!$M$14)-ROW()-12),)</f>
        <v>109.67936186945487</v>
      </c>
      <c r="L67" s="3">
        <f ca="1">OFFSET(exrate_index!$H$209,(ROW(exrate_index!$H$14)-ROW()-12),)</f>
        <v>44.316301918642701</v>
      </c>
      <c r="M67" s="3">
        <f ca="1">OFFSET(exrate_index!$J$209,(ROW(exrate_index!$J$14)-ROW()-12),)</f>
        <v>62.37252887952824</v>
      </c>
    </row>
    <row r="68" spans="1:13" x14ac:dyDescent="0.2">
      <c r="A68" s="1">
        <v>42248</v>
      </c>
      <c r="B68">
        <v>47.13</v>
      </c>
      <c r="C68" s="46">
        <v>107.3</v>
      </c>
      <c r="D68" s="46">
        <v>109.1</v>
      </c>
      <c r="E68" s="43">
        <v>322375</v>
      </c>
      <c r="F68" s="2">
        <v>46504</v>
      </c>
      <c r="G68" s="3">
        <v>11.71</v>
      </c>
      <c r="H68" s="3">
        <v>12.52</v>
      </c>
      <c r="I68" s="52">
        <v>11.27</v>
      </c>
      <c r="J68" s="3">
        <f ca="1">OFFSET(exrate_index!$K$209,(ROW(exrate_index!$K$14)-ROW()-12),)</f>
        <v>90.173155379561592</v>
      </c>
      <c r="K68" s="3">
        <f ca="1">OFFSET(exrate_index!$M$209,(ROW(exrate_index!$M$14)-ROW()-12),)</f>
        <v>103.28827123420467</v>
      </c>
      <c r="L68" s="3">
        <f ca="1">OFFSET(exrate_index!$H$209,(ROW(exrate_index!$H$14)-ROW()-12),)</f>
        <v>41.845882357762733</v>
      </c>
      <c r="M68" s="3">
        <f ca="1">OFFSET(exrate_index!$J$209,(ROW(exrate_index!$J$14)-ROW()-12),)</f>
        <v>58.970390940644876</v>
      </c>
    </row>
    <row r="69" spans="1:13" x14ac:dyDescent="0.2">
      <c r="A69" s="1">
        <v>42217</v>
      </c>
      <c r="B69">
        <v>51.28</v>
      </c>
      <c r="C69" s="46">
        <v>107.7</v>
      </c>
      <c r="D69" s="46">
        <v>109.4</v>
      </c>
      <c r="E69" s="2">
        <v>318661</v>
      </c>
      <c r="F69" s="2">
        <v>44472.6</v>
      </c>
      <c r="G69" s="3">
        <v>11.36</v>
      </c>
      <c r="H69" s="3">
        <v>13.89</v>
      </c>
      <c r="I69" s="52" cm="1">
        <f t="array" aca="1" ref="I69" ca="1">INDIRECT(ADDRESS(ROW()+1,COLUMN()))</f>
        <v>14.95</v>
      </c>
      <c r="J69" s="3">
        <f ca="1">OFFSET(exrate_index!$K$209,(ROW(exrate_index!$K$14)-ROW()-12),)</f>
        <v>91.666088415647053</v>
      </c>
      <c r="K69" s="3">
        <f ca="1">OFFSET(exrate_index!$M$209,(ROW(exrate_index!$M$14)-ROW()-12),)</f>
        <v>104.42217441142647</v>
      </c>
      <c r="L69" s="3">
        <f ca="1">OFFSET(exrate_index!$H$209,(ROW(exrate_index!$H$14)-ROW()-12),)</f>
        <v>42.904633598139867</v>
      </c>
      <c r="M69" s="3">
        <f ca="1">OFFSET(exrate_index!$J$209,(ROW(exrate_index!$J$14)-ROW()-12),)</f>
        <v>59.789424148153834</v>
      </c>
    </row>
    <row r="70" spans="1:13" x14ac:dyDescent="0.2">
      <c r="A70" s="1">
        <v>42186</v>
      </c>
      <c r="B70">
        <v>50.57</v>
      </c>
      <c r="C70" s="46">
        <v>107.5</v>
      </c>
      <c r="D70" s="46">
        <v>109</v>
      </c>
      <c r="E70" s="43">
        <v>312663</v>
      </c>
      <c r="F70" s="2">
        <v>43719.5</v>
      </c>
      <c r="G70" s="3">
        <v>12.32</v>
      </c>
      <c r="H70" s="3">
        <v>13.35</v>
      </c>
      <c r="I70" s="52" cm="1">
        <f t="array" aca="1" ref="I70" ca="1">INDIRECT(ADDRESS(ROW()+1,COLUMN()))</f>
        <v>14.95</v>
      </c>
      <c r="J70" s="3">
        <f ca="1">OFFSET(exrate_index!$K$209,(ROW(exrate_index!$K$14)-ROW()-12),)</f>
        <v>104.10719704969253</v>
      </c>
      <c r="K70" s="3">
        <f ca="1">OFFSET(exrate_index!$M$209,(ROW(exrate_index!$M$14)-ROW()-12),)</f>
        <v>117.82284832404784</v>
      </c>
      <c r="L70" s="3">
        <f ca="1">OFFSET(exrate_index!$H$209,(ROW(exrate_index!$H$14)-ROW()-12),)</f>
        <v>48.954640686009178</v>
      </c>
      <c r="M70" s="3">
        <f ca="1">OFFSET(exrate_index!$J$209,(ROW(exrate_index!$J$14)-ROW()-12),)</f>
        <v>67.72774600554834</v>
      </c>
    </row>
    <row r="71" spans="1:13" x14ac:dyDescent="0.2">
      <c r="A71" s="1">
        <v>42156</v>
      </c>
      <c r="B71">
        <v>61.36</v>
      </c>
      <c r="C71" s="46">
        <v>109</v>
      </c>
      <c r="D71" s="46">
        <v>110.4</v>
      </c>
      <c r="E71" s="2">
        <v>313342</v>
      </c>
      <c r="F71" s="2">
        <v>42840.9</v>
      </c>
      <c r="G71" s="3">
        <v>12.87</v>
      </c>
      <c r="H71" s="3">
        <v>13.46</v>
      </c>
      <c r="I71" s="52" cm="1">
        <f t="array" aca="1" ref="I71" ca="1">INDIRECT(ADDRESS(ROW()+1,COLUMN()))</f>
        <v>14.95</v>
      </c>
      <c r="J71" s="3">
        <f ca="1">OFFSET(exrate_index!$K$209,(ROW(exrate_index!$K$14)-ROW()-12),)</f>
        <v>108.18788068165944</v>
      </c>
      <c r="K71" s="3">
        <f ca="1">OFFSET(exrate_index!$M$209,(ROW(exrate_index!$M$14)-ROW()-12),)</f>
        <v>120.91531153465277</v>
      </c>
      <c r="L71" s="3">
        <f ca="1">OFFSET(exrate_index!$H$209,(ROW(exrate_index!$H$14)-ROW()-12),)</f>
        <v>51.273810069692409</v>
      </c>
      <c r="M71" s="3">
        <f ca="1">OFFSET(exrate_index!$J$209,(ROW(exrate_index!$J$14)-ROW()-12),)</f>
        <v>70.058840519227687</v>
      </c>
    </row>
    <row r="72" spans="1:13" x14ac:dyDescent="0.2">
      <c r="A72" s="1">
        <v>42125</v>
      </c>
      <c r="B72">
        <v>63.89</v>
      </c>
      <c r="C72" s="46">
        <v>109.2</v>
      </c>
      <c r="D72" s="46">
        <v>110.4</v>
      </c>
      <c r="E72" s="43">
        <v>308895</v>
      </c>
      <c r="F72" s="2">
        <v>42717.1</v>
      </c>
      <c r="G72" s="3">
        <v>13.4</v>
      </c>
      <c r="H72" s="3">
        <v>13.48</v>
      </c>
      <c r="I72" s="52" cm="1">
        <f t="array" aca="1" ref="I72" ca="1">INDIRECT(ADDRESS(ROW()+1,COLUMN()))</f>
        <v>14.95</v>
      </c>
      <c r="J72" s="3">
        <f ca="1">OFFSET(exrate_index!$K$209,(ROW(exrate_index!$K$14)-ROW()-12),)</f>
        <v>116.74736342188272</v>
      </c>
      <c r="K72" s="3">
        <f ca="1">OFFSET(exrate_index!$M$209,(ROW(exrate_index!$M$14)-ROW()-12),)</f>
        <v>129.26496220328607</v>
      </c>
      <c r="L72" s="3">
        <f ca="1">OFFSET(exrate_index!$H$209,(ROW(exrate_index!$H$14)-ROW()-12),)</f>
        <v>55.256731402539714</v>
      </c>
      <c r="M72" s="3">
        <f ca="1">OFFSET(exrate_index!$J$209,(ROW(exrate_index!$J$14)-ROW()-12),)</f>
        <v>75.099044873128946</v>
      </c>
    </row>
    <row r="73" spans="1:13" x14ac:dyDescent="0.2">
      <c r="A73" s="1">
        <v>42095</v>
      </c>
      <c r="B73">
        <v>64.86</v>
      </c>
      <c r="C73" s="46">
        <v>107.3</v>
      </c>
      <c r="D73" s="46">
        <v>108.1</v>
      </c>
      <c r="E73" s="2">
        <v>307718</v>
      </c>
      <c r="F73" s="2">
        <v>43203.6</v>
      </c>
      <c r="G73" s="3">
        <v>14.79</v>
      </c>
      <c r="H73" s="3">
        <v>15.25</v>
      </c>
      <c r="I73" s="52">
        <v>14.95</v>
      </c>
      <c r="J73" s="3">
        <f ca="1">OFFSET(exrate_index!$K$209,(ROW(exrate_index!$K$14)-ROW()-12),)</f>
        <v>111.77091996826454</v>
      </c>
      <c r="K73" s="3">
        <f ca="1">OFFSET(exrate_index!$M$209,(ROW(exrate_index!$M$14)-ROW()-12),)</f>
        <v>126.58482742076181</v>
      </c>
      <c r="L73" s="3">
        <f ca="1">OFFSET(exrate_index!$H$209,(ROW(exrate_index!$H$14)-ROW()-12),)</f>
        <v>52.836728567391987</v>
      </c>
      <c r="M73" s="3">
        <f ca="1">OFFSET(exrate_index!$J$209,(ROW(exrate_index!$J$14)-ROW()-12),)</f>
        <v>73.586983566958565</v>
      </c>
    </row>
    <row r="74" spans="1:13" x14ac:dyDescent="0.2">
      <c r="A74" s="1">
        <v>42064</v>
      </c>
      <c r="B74">
        <v>53.34</v>
      </c>
      <c r="C74" s="46">
        <v>107.9</v>
      </c>
      <c r="D74" s="46">
        <v>108.7</v>
      </c>
      <c r="E74" s="43">
        <v>309093</v>
      </c>
      <c r="F74" s="2">
        <v>43881</v>
      </c>
      <c r="G74" s="3">
        <v>15.96</v>
      </c>
      <c r="H74" s="3">
        <v>15.81</v>
      </c>
      <c r="I74" s="52" cm="1">
        <f t="array" aca="1" ref="I74" ca="1">INDIRECT(ADDRESS(ROW()+1,COLUMN()))</f>
        <v>15.98</v>
      </c>
      <c r="J74" s="3">
        <f ca="1">OFFSET(exrate_index!$K$209,(ROW(exrate_index!$K$14)-ROW()-12),)</f>
        <v>97.836878298133598</v>
      </c>
      <c r="K74" s="3">
        <f ca="1">OFFSET(exrate_index!$M$209,(ROW(exrate_index!$M$14)-ROW()-12),)</f>
        <v>111.94716822389849</v>
      </c>
      <c r="L74" s="3">
        <f ca="1">OFFSET(exrate_index!$H$209,(ROW(exrate_index!$H$14)-ROW()-12),)</f>
        <v>46.383387673664721</v>
      </c>
      <c r="M74" s="3">
        <f ca="1">OFFSET(exrate_index!$J$209,(ROW(exrate_index!$J$14)-ROW()-12),)</f>
        <v>64.703623393207579</v>
      </c>
    </row>
    <row r="75" spans="1:13" x14ac:dyDescent="0.2">
      <c r="A75" s="1">
        <v>42036</v>
      </c>
      <c r="B75">
        <v>61.81</v>
      </c>
      <c r="C75" s="46">
        <v>109.6</v>
      </c>
      <c r="D75" s="46">
        <v>110.4</v>
      </c>
      <c r="E75" s="2">
        <v>313431</v>
      </c>
      <c r="F75" s="2">
        <v>45155.199999999997</v>
      </c>
      <c r="G75" s="3">
        <v>15.83</v>
      </c>
      <c r="H75" s="3">
        <v>17.48</v>
      </c>
      <c r="I75" s="52" cm="1">
        <f t="array" aca="1" ref="I75" ca="1">INDIRECT(ADDRESS(ROW()+1,COLUMN()))</f>
        <v>15.98</v>
      </c>
      <c r="J75" s="3">
        <f ca="1">OFFSET(exrate_index!$K$209,(ROW(exrate_index!$K$14)-ROW()-12),)</f>
        <v>90.670799724923413</v>
      </c>
      <c r="K75" s="3">
        <f ca="1">OFFSET(exrate_index!$M$209,(ROW(exrate_index!$M$14)-ROW()-12),)</f>
        <v>101.32971120082155</v>
      </c>
      <c r="L75" s="3">
        <f ca="1">OFFSET(exrate_index!$H$209,(ROW(exrate_index!$H$14)-ROW()-12),)</f>
        <v>43.207133952533333</v>
      </c>
      <c r="M75" s="3">
        <f ca="1">OFFSET(exrate_index!$J$209,(ROW(exrate_index!$J$14)-ROW()-12),)</f>
        <v>58.718380722949817</v>
      </c>
    </row>
    <row r="76" spans="1:13" x14ac:dyDescent="0.2">
      <c r="A76" s="1">
        <v>42005</v>
      </c>
      <c r="B76">
        <v>50.77</v>
      </c>
      <c r="C76" s="46">
        <v>111</v>
      </c>
      <c r="D76" s="46">
        <v>112.2</v>
      </c>
      <c r="E76" s="43">
        <v>327147</v>
      </c>
      <c r="F76" s="2">
        <v>42909.599999999999</v>
      </c>
      <c r="G76" s="3">
        <v>19.97</v>
      </c>
      <c r="H76" s="3">
        <v>21.91</v>
      </c>
      <c r="I76" s="52">
        <v>15.98</v>
      </c>
      <c r="J76" s="3">
        <f ca="1">OFFSET(exrate_index!$K$209,(ROW(exrate_index!$K$14)-ROW()-12),)</f>
        <v>93.35807918987723</v>
      </c>
      <c r="K76" s="3">
        <f ca="1">OFFSET(exrate_index!$M$209,(ROW(exrate_index!$M$14)-ROW()-12),)</f>
        <v>100.19580802359974</v>
      </c>
      <c r="L76" s="3">
        <f ca="1">OFFSET(exrate_index!$H$209,(ROW(exrate_index!$H$14)-ROW()-12),)</f>
        <v>45.274219707555346</v>
      </c>
      <c r="M76" s="3">
        <f ca="1">OFFSET(exrate_index!$J$209,(ROW(exrate_index!$J$14)-ROW()-12),)</f>
        <v>58.907388386221122</v>
      </c>
    </row>
    <row r="77" spans="1:13" x14ac:dyDescent="0.2">
      <c r="A77" s="1">
        <v>41974</v>
      </c>
      <c r="B77">
        <v>55.76</v>
      </c>
      <c r="C77" s="46">
        <v>114.4</v>
      </c>
      <c r="D77" s="46">
        <v>115</v>
      </c>
      <c r="E77" s="2">
        <v>339371</v>
      </c>
      <c r="F77" s="2">
        <v>40083.9</v>
      </c>
      <c r="G77" s="3">
        <v>16.68</v>
      </c>
      <c r="H77" s="3">
        <v>16.87</v>
      </c>
      <c r="I77" s="52">
        <v>15.22</v>
      </c>
      <c r="J77" s="3">
        <f ca="1">OFFSET(exrate_index!$K$209,(ROW(exrate_index!$K$14)-ROW()-12),)</f>
        <v>99.52886907236379</v>
      </c>
      <c r="K77" s="3">
        <f ca="1">OFFSET(exrate_index!$M$209,(ROW(exrate_index!$M$14)-ROW()-12),)</f>
        <v>103.08210702016434</v>
      </c>
      <c r="L77" s="3">
        <f ca="1">OFFSET(exrate_index!$H$209,(ROW(exrate_index!$H$14)-ROW()-12),)</f>
        <v>50.416725732244259</v>
      </c>
      <c r="M77" s="3">
        <f ca="1">OFFSET(exrate_index!$J$209,(ROW(exrate_index!$J$14)-ROW()-12),)</f>
        <v>63.002554423765901</v>
      </c>
    </row>
    <row r="78" spans="1:13" x14ac:dyDescent="0.2">
      <c r="A78" s="1">
        <v>41944</v>
      </c>
      <c r="B78">
        <v>68.989999999999995</v>
      </c>
      <c r="C78" s="46">
        <v>114.7</v>
      </c>
      <c r="D78" s="46">
        <v>115.6</v>
      </c>
      <c r="E78" s="43">
        <v>373658</v>
      </c>
      <c r="F78" s="2">
        <v>38796.699999999997</v>
      </c>
      <c r="G78" s="3">
        <v>10.94</v>
      </c>
      <c r="H78" s="3">
        <v>11.49</v>
      </c>
      <c r="I78" s="52">
        <v>12.29</v>
      </c>
      <c r="J78" s="3">
        <f ca="1">OFFSET(exrate_index!$K$209,(ROW(exrate_index!$K$14)-ROW()-12),)</f>
        <v>116.5216028164259</v>
      </c>
      <c r="K78" s="3">
        <f ca="1">OFFSET(exrate_index!$M$209,(ROW(exrate_index!$M$14)-ROW()-12),)</f>
        <v>119.55252632366168</v>
      </c>
      <c r="L78" s="3">
        <f ca="1">OFFSET(exrate_index!$H$209,(ROW(exrate_index!$H$14)-ROW()-12),)</f>
        <v>60.856552777809995</v>
      </c>
      <c r="M78" s="3">
        <f ca="1">OFFSET(exrate_index!$J$209,(ROW(exrate_index!$J$14)-ROW()-12),)</f>
        <v>74.797980660607649</v>
      </c>
    </row>
    <row r="79" spans="1:13" x14ac:dyDescent="0.2">
      <c r="A79" s="1">
        <v>41913</v>
      </c>
      <c r="B79">
        <v>84.8</v>
      </c>
      <c r="C79" s="46">
        <v>116.2</v>
      </c>
      <c r="D79" s="46">
        <v>116.7</v>
      </c>
      <c r="E79" s="2">
        <v>383283</v>
      </c>
      <c r="F79" s="2">
        <v>38123.300000000003</v>
      </c>
      <c r="G79" s="3">
        <v>9.18</v>
      </c>
      <c r="H79" s="3">
        <v>10.56</v>
      </c>
      <c r="I79" s="52">
        <v>11.79</v>
      </c>
      <c r="J79" s="3">
        <f ca="1">OFFSET(exrate_index!$K$209,(ROW(exrate_index!$K$14)-ROW()-12),)</f>
        <v>128.81099061347081</v>
      </c>
      <c r="K79" s="3">
        <f ca="1">OFFSET(exrate_index!$M$209,(ROW(exrate_index!$M$14)-ROW()-12),)</f>
        <v>129.91753157500054</v>
      </c>
      <c r="L79" s="3">
        <f ca="1">OFFSET(exrate_index!$H$209,(ROW(exrate_index!$H$14)-ROW()-12),)</f>
        <v>68.495450616028819</v>
      </c>
      <c r="M79" s="3">
        <f ca="1">OFFSET(exrate_index!$J$209,(ROW(exrate_index!$J$14)-ROW()-12),)</f>
        <v>82.474369163949106</v>
      </c>
    </row>
    <row r="80" spans="1:13" x14ac:dyDescent="0.2">
      <c r="A80" s="1">
        <v>41883</v>
      </c>
      <c r="B80">
        <v>93.17</v>
      </c>
      <c r="C80" s="46">
        <v>117.2</v>
      </c>
      <c r="D80" s="46">
        <v>118.2</v>
      </c>
      <c r="E80" s="43">
        <v>409224</v>
      </c>
      <c r="F80" s="2">
        <v>37688.9</v>
      </c>
      <c r="G80" s="3">
        <v>8.9600000000000009</v>
      </c>
      <c r="H80" s="3">
        <v>10.19</v>
      </c>
      <c r="I80" s="52">
        <v>10.73</v>
      </c>
      <c r="J80" s="3">
        <f ca="1">OFFSET(exrate_index!$K$209,(ROW(exrate_index!$K$14)-ROW()-12),)</f>
        <v>137.15563664850131</v>
      </c>
      <c r="K80" s="3">
        <f ca="1">OFFSET(exrate_index!$M$209,(ROW(exrate_index!$M$14)-ROW()-12),)</f>
        <v>137.30082298691312</v>
      </c>
      <c r="L80" s="3">
        <f ca="1">OFFSET(exrate_index!$H$209,(ROW(exrate_index!$H$14)-ROW()-12),)</f>
        <v>73.757802460135125</v>
      </c>
      <c r="M80" s="3">
        <f ca="1">OFFSET(exrate_index!$J$209,(ROW(exrate_index!$J$14)-ROW()-12),)</f>
        <v>87.623166330824475</v>
      </c>
    </row>
    <row r="81" spans="1:13" x14ac:dyDescent="0.2">
      <c r="A81" s="1">
        <v>41852</v>
      </c>
      <c r="B81">
        <v>101.26</v>
      </c>
      <c r="C81" s="46">
        <v>119.4</v>
      </c>
      <c r="D81" s="46">
        <v>120.2</v>
      </c>
      <c r="E81" s="2">
        <v>419239</v>
      </c>
      <c r="F81" s="2">
        <v>37426.300000000003</v>
      </c>
      <c r="G81" s="3">
        <v>9.24</v>
      </c>
      <c r="H81" s="3">
        <v>10.45</v>
      </c>
      <c r="I81" s="52">
        <v>9.3800000000000008</v>
      </c>
      <c r="J81" s="3">
        <f ca="1">OFFSET(exrate_index!$K$209,(ROW(exrate_index!$K$14)-ROW()-12),)</f>
        <v>142.92102845452237</v>
      </c>
      <c r="K81" s="3">
        <f ca="1">OFFSET(exrate_index!$M$209,(ROW(exrate_index!$M$14)-ROW()-12),)</f>
        <v>140.56650957295139</v>
      </c>
      <c r="L81" s="3">
        <f ca="1">OFFSET(exrate_index!$H$209,(ROW(exrate_index!$H$14)-ROW()-12),)</f>
        <v>77.322621451303917</v>
      </c>
      <c r="M81" s="3">
        <f ca="1">OFFSET(exrate_index!$J$209,(ROW(exrate_index!$J$14)-ROW()-12),)</f>
        <v>89.963528679404192</v>
      </c>
    </row>
    <row r="82" spans="1:13" x14ac:dyDescent="0.2">
      <c r="A82" s="1">
        <v>41821</v>
      </c>
      <c r="B82">
        <v>103.9</v>
      </c>
      <c r="C82" s="46">
        <v>119.4</v>
      </c>
      <c r="D82" s="46">
        <v>120.6</v>
      </c>
      <c r="E82" s="43">
        <v>422654</v>
      </c>
      <c r="F82" s="2">
        <v>37179.800000000003</v>
      </c>
      <c r="G82" s="3">
        <v>8.94</v>
      </c>
      <c r="H82" s="3">
        <v>9.91</v>
      </c>
      <c r="I82" s="52">
        <v>10.119999999999999</v>
      </c>
      <c r="J82" s="3">
        <f ca="1">OFFSET(exrate_index!$K$209,(ROW(exrate_index!$K$14)-ROW()-12),)</f>
        <v>148.38297858654235</v>
      </c>
      <c r="K82" s="3">
        <f ca="1">OFFSET(exrate_index!$M$209,(ROW(exrate_index!$M$14)-ROW()-12),)</f>
        <v>143.97418253229566</v>
      </c>
      <c r="L82" s="3">
        <f ca="1">OFFSET(exrate_index!$H$209,(ROW(exrate_index!$H$14)-ROW()-12),)</f>
        <v>80.632810514532068</v>
      </c>
      <c r="M82" s="3">
        <f ca="1">OFFSET(exrate_index!$J$209,(ROW(exrate_index!$J$14)-ROW()-12),)</f>
        <v>92.210276534040716</v>
      </c>
    </row>
    <row r="83" spans="1:13" x14ac:dyDescent="0.2">
      <c r="A83" s="1">
        <v>41791</v>
      </c>
      <c r="B83">
        <v>112.09</v>
      </c>
      <c r="C83" s="46">
        <v>118.9</v>
      </c>
      <c r="D83" s="46">
        <v>120.2</v>
      </c>
      <c r="E83" s="2">
        <v>431958</v>
      </c>
      <c r="F83" s="2">
        <v>37292.6</v>
      </c>
      <c r="G83" s="3">
        <v>9.1</v>
      </c>
      <c r="H83" s="3">
        <v>9.6300000000000008</v>
      </c>
      <c r="I83" s="52">
        <v>10.43</v>
      </c>
      <c r="J83" s="3">
        <f ca="1">OFFSET(exrate_index!$K$209,(ROW(exrate_index!$K$14)-ROW()-12),)</f>
        <v>148.68642026054346</v>
      </c>
      <c r="K83" s="3">
        <f ca="1">OFFSET(exrate_index!$M$209,(ROW(exrate_index!$M$14)-ROW()-12),)</f>
        <v>144.25815527890768</v>
      </c>
      <c r="L83" s="3">
        <f ca="1">OFFSET(exrate_index!$H$209,(ROW(exrate_index!$H$14)-ROW()-12),)</f>
        <v>81.142070370413322</v>
      </c>
      <c r="M83" s="3">
        <f ca="1">OFFSET(exrate_index!$J$209,(ROW(exrate_index!$J$14)-ROW()-12),)</f>
        <v>92.678349003756665</v>
      </c>
    </row>
    <row r="84" spans="1:13" x14ac:dyDescent="0.2">
      <c r="A84" s="1">
        <v>41760</v>
      </c>
      <c r="B84">
        <v>110.66</v>
      </c>
      <c r="C84" s="46">
        <v>120.2</v>
      </c>
      <c r="D84" s="46">
        <v>121.1</v>
      </c>
      <c r="E84" s="43">
        <v>423768</v>
      </c>
      <c r="F84" s="2">
        <v>37286.199999999997</v>
      </c>
      <c r="G84" s="3">
        <v>9.11</v>
      </c>
      <c r="H84" s="3">
        <v>9.64</v>
      </c>
      <c r="I84" s="52">
        <v>10.32</v>
      </c>
      <c r="J84" s="3">
        <f ca="1">OFFSET(exrate_index!$K$209,(ROW(exrate_index!$K$14)-ROW()-12),)</f>
        <v>145.80372435753293</v>
      </c>
      <c r="K84" s="3">
        <f ca="1">OFFSET(exrate_index!$M$209,(ROW(exrate_index!$M$14)-ROW()-12),)</f>
        <v>140.42452319964536</v>
      </c>
      <c r="L84" s="3">
        <f ca="1">OFFSET(exrate_index!$H$209,(ROW(exrate_index!$H$14)-ROW()-12),)</f>
        <v>79.953797373357062</v>
      </c>
      <c r="M84" s="3">
        <f ca="1">OFFSET(exrate_index!$J$209,(ROW(exrate_index!$J$14)-ROW()-12),)</f>
        <v>90.712444630949705</v>
      </c>
    </row>
    <row r="85" spans="1:13" x14ac:dyDescent="0.2">
      <c r="A85" s="1">
        <v>41730</v>
      </c>
      <c r="B85">
        <v>108.65</v>
      </c>
      <c r="C85" s="46">
        <v>120.3</v>
      </c>
      <c r="D85" s="46">
        <v>120.6</v>
      </c>
      <c r="E85" s="2">
        <v>427975</v>
      </c>
      <c r="F85" s="2">
        <v>37066.9</v>
      </c>
      <c r="G85" s="3">
        <v>8.67</v>
      </c>
      <c r="H85" s="3">
        <v>10.1</v>
      </c>
      <c r="I85" s="52">
        <v>9.5299999999999994</v>
      </c>
      <c r="J85" s="3">
        <f ca="1">OFFSET(exrate_index!$K$209,(ROW(exrate_index!$K$14)-ROW()-12),)</f>
        <v>142.01070343251905</v>
      </c>
      <c r="K85" s="3">
        <f ca="1">OFFSET(exrate_index!$M$209,(ROW(exrate_index!$M$14)-ROW()-12),)</f>
        <v>136.73287749368907</v>
      </c>
      <c r="L85" s="3">
        <f ca="1">OFFSET(exrate_index!$H$209,(ROW(exrate_index!$H$14)-ROW()-12),)</f>
        <v>78.256264520419549</v>
      </c>
      <c r="M85" s="3">
        <f ca="1">OFFSET(exrate_index!$J$209,(ROW(exrate_index!$J$14)-ROW()-12),)</f>
        <v>88.746540258142744</v>
      </c>
    </row>
    <row r="86" spans="1:13" x14ac:dyDescent="0.2">
      <c r="A86" s="1">
        <v>41699</v>
      </c>
      <c r="B86">
        <v>106.98</v>
      </c>
      <c r="C86" s="46">
        <v>120.4</v>
      </c>
      <c r="D86" s="46">
        <v>121.3</v>
      </c>
      <c r="E86" s="43">
        <v>442776</v>
      </c>
      <c r="F86" s="2">
        <v>37635.1</v>
      </c>
      <c r="G86" s="3">
        <v>8.49</v>
      </c>
      <c r="H86" s="3">
        <v>8.59</v>
      </c>
      <c r="I86" s="52">
        <v>8.44</v>
      </c>
      <c r="J86" s="3">
        <f ca="1">OFFSET(exrate_index!$K$209,(ROW(exrate_index!$K$14)-ROW()-12),)</f>
        <v>139.12800752950852</v>
      </c>
      <c r="K86" s="3">
        <f ca="1">OFFSET(exrate_index!$M$209,(ROW(exrate_index!$M$14)-ROW()-12),)</f>
        <v>133.18321816103878</v>
      </c>
      <c r="L86" s="3">
        <f ca="1">OFFSET(exrate_index!$H$209,(ROW(exrate_index!$H$14)-ROW()-12),)</f>
        <v>77.06799152336329</v>
      </c>
      <c r="M86" s="3">
        <f ca="1">OFFSET(exrate_index!$J$209,(ROW(exrate_index!$J$14)-ROW()-12),)</f>
        <v>86.687021391392591</v>
      </c>
    </row>
    <row r="87" spans="1:13" x14ac:dyDescent="0.2">
      <c r="A87" s="1">
        <v>41671</v>
      </c>
      <c r="B87">
        <v>109.3</v>
      </c>
      <c r="C87" s="46">
        <v>119.8</v>
      </c>
      <c r="D87" s="46">
        <v>121.1</v>
      </c>
      <c r="E87" s="2">
        <v>448738</v>
      </c>
      <c r="F87" s="2">
        <v>37054.5</v>
      </c>
      <c r="G87" s="3">
        <v>7.12</v>
      </c>
      <c r="H87" s="3">
        <v>7.41</v>
      </c>
      <c r="I87" s="52">
        <v>7.99</v>
      </c>
      <c r="J87" s="3">
        <f ca="1">OFFSET(exrate_index!$K$209,(ROW(exrate_index!$K$14)-ROW()-12),)</f>
        <v>142.46586594352073</v>
      </c>
      <c r="K87" s="3">
        <f ca="1">OFFSET(exrate_index!$M$209,(ROW(exrate_index!$M$14)-ROW()-12),)</f>
        <v>135.45500013393496</v>
      </c>
      <c r="L87" s="3">
        <f ca="1">OFFSET(exrate_index!$H$209,(ROW(exrate_index!$H$14)-ROW()-12),)</f>
        <v>79.274784232182057</v>
      </c>
      <c r="M87" s="3">
        <f ca="1">OFFSET(exrate_index!$J$209,(ROW(exrate_index!$J$14)-ROW()-12),)</f>
        <v>88.652925764199551</v>
      </c>
    </row>
    <row r="88" spans="1:13" x14ac:dyDescent="0.2">
      <c r="A88" s="1">
        <v>41640</v>
      </c>
      <c r="B88">
        <v>107.2</v>
      </c>
      <c r="C88" s="46">
        <v>119.7</v>
      </c>
      <c r="D88" s="46">
        <v>120.4</v>
      </c>
      <c r="E88" s="43">
        <v>457211</v>
      </c>
      <c r="F88" s="2">
        <v>37368.699999999997</v>
      </c>
      <c r="G88" s="3">
        <v>7.02</v>
      </c>
      <c r="H88" s="3">
        <v>7.14</v>
      </c>
      <c r="I88" s="52">
        <v>7.61</v>
      </c>
      <c r="J88" s="3">
        <f ca="1">OFFSET(exrate_index!$K$209,(ROW(exrate_index!$K$14)-ROW()-12),)</f>
        <v>149.44502444554624</v>
      </c>
      <c r="K88" s="3">
        <f ca="1">OFFSET(exrate_index!$M$209,(ROW(exrate_index!$M$14)-ROW()-12),)</f>
        <v>140.99246869286941</v>
      </c>
      <c r="L88" s="3">
        <f ca="1">OFFSET(exrate_index!$H$209,(ROW(exrate_index!$H$14)-ROW()-12),)</f>
        <v>83.433739721878979</v>
      </c>
      <c r="M88" s="3">
        <f ca="1">OFFSET(exrate_index!$J$209,(ROW(exrate_index!$J$14)-ROW()-12),)</f>
        <v>92.49112001587028</v>
      </c>
    </row>
    <row r="89" spans="1:13" x14ac:dyDescent="0.2">
      <c r="A89" s="1">
        <v>41609</v>
      </c>
      <c r="B89">
        <v>110.82</v>
      </c>
      <c r="C89" s="46">
        <v>119.8</v>
      </c>
      <c r="D89" s="46">
        <v>120.6</v>
      </c>
      <c r="E89" s="2">
        <v>469605</v>
      </c>
      <c r="F89" s="2">
        <v>35139.300000000003</v>
      </c>
      <c r="G89" s="3">
        <v>6.89</v>
      </c>
      <c r="H89" s="3">
        <v>7.73</v>
      </c>
      <c r="I89" s="52">
        <v>8.61</v>
      </c>
      <c r="J89" s="3">
        <f ca="1">OFFSET(exrate_index!$K$209,(ROW(exrate_index!$K$14)-ROW()-12),)</f>
        <v>151.72083700055455</v>
      </c>
      <c r="K89" s="3">
        <f ca="1">OFFSET(exrate_index!$M$209,(ROW(exrate_index!$M$14)-ROW()-12),)</f>
        <v>141.9863733060115</v>
      </c>
      <c r="L89" s="3">
        <f ca="1">OFFSET(exrate_index!$H$209,(ROW(exrate_index!$H$14)-ROW()-12),)</f>
        <v>84.876642646875865</v>
      </c>
      <c r="M89" s="3">
        <f ca="1">OFFSET(exrate_index!$J$209,(ROW(exrate_index!$J$14)-ROW()-12),)</f>
        <v>93.614493943188549</v>
      </c>
    </row>
    <row r="90" spans="1:13" x14ac:dyDescent="0.2">
      <c r="A90" s="1">
        <v>41579</v>
      </c>
      <c r="B90">
        <v>110.58</v>
      </c>
      <c r="C90" s="46">
        <v>118.7</v>
      </c>
      <c r="D90" s="46">
        <v>119.3</v>
      </c>
      <c r="E90" s="43">
        <v>474950</v>
      </c>
      <c r="F90" s="2">
        <v>34463.199999999997</v>
      </c>
      <c r="G90" s="3">
        <v>7.13</v>
      </c>
      <c r="H90" s="3">
        <v>7.17</v>
      </c>
      <c r="I90" s="52">
        <v>7.45</v>
      </c>
      <c r="J90" s="3">
        <f ca="1">OFFSET(exrate_index!$K$209,(ROW(exrate_index!$K$14)-ROW()-12),)</f>
        <v>152.18528854239298</v>
      </c>
      <c r="K90" s="3">
        <f ca="1">OFFSET(exrate_index!$M$209,(ROW(exrate_index!$M$14)-ROW()-12),)</f>
        <v>143.44713846348077</v>
      </c>
      <c r="L90" s="3">
        <f ca="1">OFFSET(exrate_index!$H$209,(ROW(exrate_index!$H$14)-ROW()-12),)</f>
        <v>85.512082752253534</v>
      </c>
      <c r="M90" s="3">
        <f ca="1">OFFSET(exrate_index!$J$209,(ROW(exrate_index!$J$14)-ROW()-12),)</f>
        <v>94.714664277990977</v>
      </c>
    </row>
    <row r="91" spans="1:13" x14ac:dyDescent="0.2">
      <c r="A91" s="1">
        <v>41548</v>
      </c>
      <c r="B91">
        <v>108.89</v>
      </c>
      <c r="C91" s="46">
        <v>119.4</v>
      </c>
      <c r="D91" s="46">
        <v>120</v>
      </c>
      <c r="E91" s="2">
        <v>480238</v>
      </c>
      <c r="F91" s="2">
        <v>34518.199999999997</v>
      </c>
      <c r="G91" s="3">
        <v>6.81</v>
      </c>
      <c r="H91" s="3">
        <v>7.19</v>
      </c>
      <c r="I91" s="52">
        <v>7.35</v>
      </c>
      <c r="J91" s="3">
        <f ca="1">OFFSET(exrate_index!$K$209,(ROW(exrate_index!$K$14)-ROW()-12),)</f>
        <v>153.73346034852111</v>
      </c>
      <c r="K91" s="3">
        <f ca="1">OFFSET(exrate_index!$M$209,(ROW(exrate_index!$M$14)-ROW()-12),)</f>
        <v>143.88536801072155</v>
      </c>
      <c r="L91" s="3">
        <f ca="1">OFFSET(exrate_index!$H$209,(ROW(exrate_index!$H$14)-ROW()-12),)</f>
        <v>87.055294436742187</v>
      </c>
      <c r="M91" s="3">
        <f ca="1">OFFSET(exrate_index!$J$209,(ROW(exrate_index!$J$14)-ROW()-12),)</f>
        <v>95.61480364282933</v>
      </c>
    </row>
    <row r="92" spans="1:13" x14ac:dyDescent="0.2">
      <c r="A92" s="1">
        <v>41518</v>
      </c>
      <c r="B92">
        <v>109.22</v>
      </c>
      <c r="C92" s="46">
        <v>118.5</v>
      </c>
      <c r="D92" s="46">
        <v>118.8</v>
      </c>
      <c r="E92" s="43">
        <v>479451</v>
      </c>
      <c r="F92" s="2">
        <v>34601.800000000003</v>
      </c>
      <c r="G92" s="3">
        <v>6.56</v>
      </c>
      <c r="H92" s="3">
        <v>8.1</v>
      </c>
      <c r="I92" s="52">
        <v>7.71</v>
      </c>
      <c r="J92" s="3">
        <f ca="1">OFFSET(exrate_index!$K$209,(ROW(exrate_index!$K$14)-ROW()-12),)</f>
        <v>149.708213652588</v>
      </c>
      <c r="K92" s="3">
        <f ca="1">OFFSET(exrate_index!$M$209,(ROW(exrate_index!$M$14)-ROW()-12),)</f>
        <v>143.00890891623999</v>
      </c>
      <c r="L92" s="3">
        <f ca="1">OFFSET(exrate_index!$H$209,(ROW(exrate_index!$H$14)-ROW()-12),)</f>
        <v>85.512082752253534</v>
      </c>
      <c r="M92" s="3">
        <f ca="1">OFFSET(exrate_index!$J$209,(ROW(exrate_index!$J$14)-ROW()-12),)</f>
        <v>95.314757187883217</v>
      </c>
    </row>
    <row r="93" spans="1:13" x14ac:dyDescent="0.2">
      <c r="A93" s="1">
        <v>41487</v>
      </c>
      <c r="B93">
        <v>116.17</v>
      </c>
      <c r="C93" s="46">
        <v>118</v>
      </c>
      <c r="D93" s="46">
        <v>118.7</v>
      </c>
      <c r="E93" s="2">
        <v>464202</v>
      </c>
      <c r="F93" s="2">
        <v>34394.699999999997</v>
      </c>
      <c r="G93" s="3">
        <v>7.3</v>
      </c>
      <c r="H93" s="3">
        <v>7.27</v>
      </c>
      <c r="I93" s="52">
        <v>7.83</v>
      </c>
      <c r="J93" s="3">
        <f ca="1">OFFSET(exrate_index!$K$209,(ROW(exrate_index!$K$14)-ROW()-12),)</f>
        <v>147.85040748523429</v>
      </c>
      <c r="K93" s="3">
        <f ca="1">OFFSET(exrate_index!$M$209,(ROW(exrate_index!$M$14)-ROW()-12),)</f>
        <v>141.40206724302379</v>
      </c>
      <c r="L93" s="3">
        <f ca="1">OFFSET(exrate_index!$H$209,(ROW(exrate_index!$H$14)-ROW()-12),)</f>
        <v>84.513534015231471</v>
      </c>
      <c r="M93" s="3">
        <f ca="1">OFFSET(exrate_index!$J$209,(ROW(exrate_index!$J$14)-ROW()-12),)</f>
        <v>94.114571368098751</v>
      </c>
    </row>
    <row r="94" spans="1:13" x14ac:dyDescent="0.2">
      <c r="A94" s="1">
        <v>41456</v>
      </c>
      <c r="B94">
        <v>108.66</v>
      </c>
      <c r="C94" s="46">
        <v>117.1</v>
      </c>
      <c r="D94" s="46">
        <v>117.8</v>
      </c>
      <c r="E94" s="43">
        <v>470205</v>
      </c>
      <c r="F94" s="2">
        <v>34139.4</v>
      </c>
      <c r="G94" s="3">
        <v>6.92</v>
      </c>
      <c r="H94" s="3">
        <v>7.34</v>
      </c>
      <c r="I94" s="52">
        <v>7.9</v>
      </c>
      <c r="J94" s="3">
        <f ca="1">OFFSET(exrate_index!$K$209,(ROW(exrate_index!$K$14)-ROW()-12),)</f>
        <v>149.08894493013676</v>
      </c>
      <c r="K94" s="3">
        <f ca="1">OFFSET(exrate_index!$M$209,(ROW(exrate_index!$M$14)-ROW()-12),)</f>
        <v>143.88536801072155</v>
      </c>
      <c r="L94" s="3">
        <f ca="1">OFFSET(exrate_index!$H$209,(ROW(exrate_index!$H$14)-ROW()-12),)</f>
        <v>85.239751278520259</v>
      </c>
      <c r="M94" s="3">
        <f ca="1">OFFSET(exrate_index!$J$209,(ROW(exrate_index!$J$14)-ROW()-12),)</f>
        <v>95.814834612793405</v>
      </c>
    </row>
    <row r="95" spans="1:13" x14ac:dyDescent="0.2">
      <c r="A95" s="1">
        <v>41426</v>
      </c>
      <c r="B95">
        <v>102.16</v>
      </c>
      <c r="C95" s="46">
        <v>118.1</v>
      </c>
      <c r="D95" s="46">
        <v>119.2</v>
      </c>
      <c r="E95" s="2">
        <v>475224</v>
      </c>
      <c r="F95" s="2">
        <v>33215.5</v>
      </c>
      <c r="G95" s="3">
        <v>7.02</v>
      </c>
      <c r="H95" s="3">
        <v>8.06</v>
      </c>
      <c r="I95" s="52">
        <v>7.9</v>
      </c>
      <c r="J95" s="3">
        <f ca="1">OFFSET(exrate_index!$K$209,(ROW(exrate_index!$K$14)-ROW()-12),)</f>
        <v>150.17266519442646</v>
      </c>
      <c r="K95" s="3">
        <f ca="1">OFFSET(exrate_index!$M$209,(ROW(exrate_index!$M$14)-ROW()-12),)</f>
        <v>143.88536801072155</v>
      </c>
      <c r="L95" s="3">
        <f ca="1">OFFSET(exrate_index!$H$209,(ROW(exrate_index!$H$14)-ROW()-12),)</f>
        <v>86.419854331364505</v>
      </c>
      <c r="M95" s="3">
        <f ca="1">OFFSET(exrate_index!$J$209,(ROW(exrate_index!$J$14)-ROW()-12),)</f>
        <v>96.414927522685645</v>
      </c>
    </row>
    <row r="96" spans="1:13" x14ac:dyDescent="0.2">
      <c r="A96" s="1">
        <v>41395</v>
      </c>
      <c r="B96">
        <v>100.03</v>
      </c>
      <c r="C96" s="46">
        <v>117.2</v>
      </c>
      <c r="D96" s="46">
        <v>118.2</v>
      </c>
      <c r="E96" s="43">
        <v>473393</v>
      </c>
      <c r="F96" s="2">
        <v>32981.1</v>
      </c>
      <c r="G96" s="3">
        <v>7.08</v>
      </c>
      <c r="H96" s="3">
        <v>7.34</v>
      </c>
      <c r="I96" s="52">
        <v>8.07</v>
      </c>
      <c r="J96" s="3">
        <f ca="1">OFFSET(exrate_index!$K$209,(ROW(exrate_index!$K$14)-ROW()-12),)</f>
        <v>154.81718061281077</v>
      </c>
      <c r="K96" s="3">
        <f ca="1">OFFSET(exrate_index!$M$209,(ROW(exrate_index!$M$14)-ROW()-12),)</f>
        <v>148.851969546117</v>
      </c>
      <c r="L96" s="3">
        <f ca="1">OFFSET(exrate_index!$H$209,(ROW(exrate_index!$H$14)-ROW()-12),)</f>
        <v>89.324723384519615</v>
      </c>
      <c r="M96" s="3">
        <f ca="1">OFFSET(exrate_index!$J$209,(ROW(exrate_index!$J$14)-ROW()-12),)</f>
        <v>100.11550046702108</v>
      </c>
    </row>
    <row r="97" spans="1:13" x14ac:dyDescent="0.2">
      <c r="A97" s="1">
        <v>41365</v>
      </c>
      <c r="B97">
        <v>101.81</v>
      </c>
      <c r="C97" s="46">
        <v>118.2</v>
      </c>
      <c r="D97" s="46">
        <v>119</v>
      </c>
      <c r="E97" s="2">
        <v>486350</v>
      </c>
      <c r="F97" s="2">
        <v>32626.9</v>
      </c>
      <c r="G97" s="3">
        <v>6.56</v>
      </c>
      <c r="H97" s="3">
        <v>7.71</v>
      </c>
      <c r="I97" s="52">
        <v>8.2100000000000009</v>
      </c>
      <c r="J97" s="3">
        <f ca="1">OFFSET(exrate_index!$K$209,(ROW(exrate_index!$K$14)-ROW()-12),)</f>
        <v>153.5786431679083</v>
      </c>
      <c r="K97" s="3">
        <f ca="1">OFFSET(exrate_index!$M$209,(ROW(exrate_index!$M$14)-ROW()-12),)</f>
        <v>147.24512787290084</v>
      </c>
      <c r="L97" s="3">
        <f ca="1">OFFSET(exrate_index!$H$209,(ROW(exrate_index!$H$14)-ROW()-12),)</f>
        <v>89.052391910786326</v>
      </c>
      <c r="M97" s="3">
        <f ca="1">OFFSET(exrate_index!$J$209,(ROW(exrate_index!$J$14)-ROW()-12),)</f>
        <v>99.615423042110905</v>
      </c>
    </row>
    <row r="98" spans="1:13" x14ac:dyDescent="0.2">
      <c r="A98" s="1">
        <v>41334</v>
      </c>
      <c r="B98">
        <v>109.27</v>
      </c>
      <c r="C98" s="46">
        <v>118.1</v>
      </c>
      <c r="D98" s="46">
        <v>118.8</v>
      </c>
      <c r="E98" s="43">
        <v>477267</v>
      </c>
      <c r="F98" s="2">
        <v>32043.4</v>
      </c>
      <c r="G98" s="3">
        <v>7.09</v>
      </c>
      <c r="H98" s="3">
        <v>7.31</v>
      </c>
      <c r="I98" s="52">
        <v>7.96</v>
      </c>
      <c r="J98" s="3">
        <f ca="1">OFFSET(exrate_index!$K$209,(ROW(exrate_index!$K$14)-ROW()-12),)</f>
        <v>155.2816321546492</v>
      </c>
      <c r="K98" s="3">
        <f ca="1">OFFSET(exrate_index!$M$209,(ROW(exrate_index!$M$14)-ROW()-12),)</f>
        <v>149.29019909335778</v>
      </c>
      <c r="L98" s="3">
        <f ca="1">OFFSET(exrate_index!$H$209,(ROW(exrate_index!$H$14)-ROW()-12),)</f>
        <v>90.59560359527498</v>
      </c>
      <c r="M98" s="3">
        <f ca="1">OFFSET(exrate_index!$J$209,(ROW(exrate_index!$J$14)-ROW()-12),)</f>
        <v>101.31568628680556</v>
      </c>
    </row>
    <row r="99" spans="1:13" x14ac:dyDescent="0.2">
      <c r="A99" s="1">
        <v>41306</v>
      </c>
      <c r="B99">
        <v>111.66</v>
      </c>
      <c r="C99" s="46">
        <v>119.8</v>
      </c>
      <c r="D99" s="46">
        <v>120.6</v>
      </c>
      <c r="E99" s="2">
        <v>475650</v>
      </c>
      <c r="F99" s="2">
        <v>31490.6</v>
      </c>
      <c r="G99" s="3">
        <v>6.34</v>
      </c>
      <c r="H99" s="3">
        <v>7.65</v>
      </c>
      <c r="I99" s="52">
        <v>7.86</v>
      </c>
      <c r="J99" s="3">
        <f ca="1">OFFSET(exrate_index!$K$209,(ROW(exrate_index!$K$14)-ROW()-12),)</f>
        <v>158.53279294751823</v>
      </c>
      <c r="K99" s="3">
        <f ca="1">OFFSET(exrate_index!$M$209,(ROW(exrate_index!$M$14)-ROW()-12),)</f>
        <v>149.43627560910468</v>
      </c>
      <c r="L99" s="3">
        <f ca="1">OFFSET(exrate_index!$H$209,(ROW(exrate_index!$H$14)-ROW()-12),)</f>
        <v>92.501923911408014</v>
      </c>
      <c r="M99" s="3">
        <f ca="1">OFFSET(exrate_index!$J$209,(ROW(exrate_index!$J$14)-ROW()-12),)</f>
        <v>101.51571725676963</v>
      </c>
    </row>
    <row r="100" spans="1:13" x14ac:dyDescent="0.2">
      <c r="A100" s="1">
        <v>41275</v>
      </c>
      <c r="B100">
        <v>116.54</v>
      </c>
      <c r="C100" s="46">
        <v>119.8</v>
      </c>
      <c r="D100" s="46">
        <v>120.6</v>
      </c>
      <c r="E100" s="43">
        <v>480195</v>
      </c>
      <c r="F100" s="2">
        <v>32205.7</v>
      </c>
      <c r="G100" s="3">
        <v>6.57</v>
      </c>
      <c r="H100" s="3">
        <v>7.41</v>
      </c>
      <c r="I100" s="52">
        <v>7.76</v>
      </c>
      <c r="J100" s="3">
        <f ca="1">OFFSET(exrate_index!$K$209,(ROW(exrate_index!$K$14)-ROW()-12),)</f>
        <v>158.37797576690539</v>
      </c>
      <c r="K100" s="3">
        <f ca="1">OFFSET(exrate_index!$M$209,(ROW(exrate_index!$M$14)-ROW()-12),)</f>
        <v>148.70589303037008</v>
      </c>
      <c r="L100" s="3">
        <f ca="1">OFFSET(exrate_index!$H$209,(ROW(exrate_index!$H$14)-ROW()-12),)</f>
        <v>92.229592437674739</v>
      </c>
      <c r="M100" s="3">
        <f ca="1">OFFSET(exrate_index!$J$209,(ROW(exrate_index!$J$14)-ROW()-12),)</f>
        <v>101.11565531684147</v>
      </c>
    </row>
    <row r="101" spans="1:13" x14ac:dyDescent="0.2">
      <c r="A101" s="1">
        <v>41244</v>
      </c>
      <c r="B101">
        <v>111.94</v>
      </c>
      <c r="C101" s="46">
        <v>119.2</v>
      </c>
      <c r="D101" s="46">
        <v>120</v>
      </c>
      <c r="E101" s="2">
        <v>486578</v>
      </c>
      <c r="F101" s="2">
        <v>29901.9</v>
      </c>
      <c r="G101" s="3">
        <v>6.93</v>
      </c>
      <c r="H101" s="3">
        <v>7.56</v>
      </c>
      <c r="I101" s="52">
        <v>8.35</v>
      </c>
      <c r="J101" s="3">
        <f ca="1">OFFSET(exrate_index!$K$209,(ROW(exrate_index!$K$14)-ROW()-12),)</f>
        <v>154.81718061281077</v>
      </c>
      <c r="K101" s="3">
        <f ca="1">OFFSET(exrate_index!$M$209,(ROW(exrate_index!$M$14)-ROW()-12),)</f>
        <v>146.07651574692542</v>
      </c>
      <c r="L101" s="3">
        <f ca="1">OFFSET(exrate_index!$H$209,(ROW(exrate_index!$H$14)-ROW()-12),)</f>
        <v>90.777157911097177</v>
      </c>
      <c r="M101" s="3">
        <f ca="1">OFFSET(exrate_index!$J$209,(ROW(exrate_index!$J$14)-ROW()-12),)</f>
        <v>100.01548498203906</v>
      </c>
    </row>
    <row r="102" spans="1:13" x14ac:dyDescent="0.2">
      <c r="A102" s="1">
        <v>41214</v>
      </c>
      <c r="B102">
        <v>112.01</v>
      </c>
      <c r="C102" s="46">
        <v>118.4</v>
      </c>
      <c r="D102" s="46">
        <v>118.9</v>
      </c>
      <c r="E102" s="43">
        <v>476241</v>
      </c>
      <c r="F102" s="2">
        <v>29681.599999999999</v>
      </c>
      <c r="G102" s="3">
        <v>6.75</v>
      </c>
      <c r="H102" s="3">
        <v>7</v>
      </c>
      <c r="I102" s="52">
        <v>7.57</v>
      </c>
      <c r="J102" s="3">
        <f ca="1">OFFSET(exrate_index!$K$209,(ROW(exrate_index!$K$14)-ROW()-12),)</f>
        <v>150.34019124807463</v>
      </c>
      <c r="K102" s="3">
        <f ca="1">OFFSET(exrate_index!$M$209,(ROW(exrate_index!$M$14)-ROW()-12),)</f>
        <v>144.41182610878383</v>
      </c>
      <c r="L102" s="3">
        <f ca="1">OFFSET(exrate_index!$H$209,(ROW(exrate_index!$H$14)-ROW()-12),)</f>
        <v>88.824960966772508</v>
      </c>
      <c r="M102" s="3">
        <f ca="1">OFFSET(exrate_index!$J$209,(ROW(exrate_index!$J$14)-ROW()-12),)</f>
        <v>99.035901387699781</v>
      </c>
    </row>
    <row r="103" spans="1:13" x14ac:dyDescent="0.2">
      <c r="A103" s="1">
        <v>41183</v>
      </c>
      <c r="B103">
        <v>109.41</v>
      </c>
      <c r="C103" s="46">
        <v>118.8</v>
      </c>
      <c r="D103" s="46">
        <v>119.5</v>
      </c>
      <c r="E103" s="2">
        <v>475260</v>
      </c>
      <c r="F103" s="2">
        <v>29435.8</v>
      </c>
      <c r="G103" s="3">
        <v>6.83</v>
      </c>
      <c r="H103" s="3">
        <v>7.5</v>
      </c>
      <c r="I103" s="52">
        <v>7.86</v>
      </c>
      <c r="J103" s="3">
        <f ca="1">OFFSET(exrate_index!$K$209,(ROW(exrate_index!$K$14)-ROW()-12),)</f>
        <v>150.77344828337169</v>
      </c>
      <c r="K103" s="3">
        <f ca="1">OFFSET(exrate_index!$M$209,(ROW(exrate_index!$M$14)-ROW()-12),)</f>
        <v>144.27310197227203</v>
      </c>
      <c r="L103" s="3">
        <f ca="1">OFFSET(exrate_index!$H$209,(ROW(exrate_index!$H$14)-ROW()-12),)</f>
        <v>89.801059438934857</v>
      </c>
      <c r="M103" s="3">
        <f ca="1">OFFSET(exrate_index!$J$209,(ROW(exrate_index!$J$14)-ROW()-12),)</f>
        <v>99.329776466001576</v>
      </c>
    </row>
    <row r="104" spans="1:13" x14ac:dyDescent="0.2">
      <c r="A104" s="1">
        <v>41153</v>
      </c>
      <c r="B104">
        <v>113.25</v>
      </c>
      <c r="C104" s="46">
        <v>118.7</v>
      </c>
      <c r="D104" s="46">
        <v>119.4</v>
      </c>
      <c r="E104" s="43">
        <v>476380</v>
      </c>
      <c r="F104" s="2">
        <v>29231.1</v>
      </c>
      <c r="G104" s="3">
        <v>6.22</v>
      </c>
      <c r="H104" s="3">
        <v>6.85</v>
      </c>
      <c r="I104" s="52">
        <v>8.27</v>
      </c>
      <c r="J104" s="3">
        <f ca="1">OFFSET(exrate_index!$K$209,(ROW(exrate_index!$K$14)-ROW()-12),)</f>
        <v>147.88506804805806</v>
      </c>
      <c r="K104" s="3">
        <f ca="1">OFFSET(exrate_index!$M$209,(ROW(exrate_index!$M$14)-ROW()-12),)</f>
        <v>143.02458474366583</v>
      </c>
      <c r="L104" s="3">
        <f ca="1">OFFSET(exrate_index!$H$209,(ROW(exrate_index!$H$14)-ROW()-12),)</f>
        <v>88.55875229254643</v>
      </c>
      <c r="M104" s="3">
        <f ca="1">OFFSET(exrate_index!$J$209,(ROW(exrate_index!$J$14)-ROW()-12),)</f>
        <v>98.546109590530165</v>
      </c>
    </row>
    <row r="105" spans="1:13" x14ac:dyDescent="0.2">
      <c r="A105" s="1">
        <v>41122</v>
      </c>
      <c r="B105">
        <v>115.46</v>
      </c>
      <c r="C105" s="46">
        <v>116.7</v>
      </c>
      <c r="D105" s="46">
        <v>117.5</v>
      </c>
      <c r="E105" s="2">
        <v>464857</v>
      </c>
      <c r="F105" s="2">
        <v>29101</v>
      </c>
      <c r="G105" s="3">
        <v>6.52</v>
      </c>
      <c r="H105" s="3">
        <v>7.09</v>
      </c>
      <c r="I105" s="52">
        <v>7.77</v>
      </c>
      <c r="J105" s="3">
        <f ca="1">OFFSET(exrate_index!$K$209,(ROW(exrate_index!$K$14)-ROW()-12),)</f>
        <v>145.57436385980714</v>
      </c>
      <c r="K105" s="3">
        <f ca="1">OFFSET(exrate_index!$M$209,(ROW(exrate_index!$M$14)-ROW()-12),)</f>
        <v>143.57948128971302</v>
      </c>
      <c r="L105" s="3">
        <f ca="1">OFFSET(exrate_index!$H$209,(ROW(exrate_index!$H$14)-ROW()-12),)</f>
        <v>87.316445146158003</v>
      </c>
      <c r="M105" s="3">
        <f ca="1">OFFSET(exrate_index!$J$209,(ROW(exrate_index!$J$14)-ROW()-12),)</f>
        <v>99.133859747133727</v>
      </c>
    </row>
    <row r="106" spans="1:13" x14ac:dyDescent="0.2">
      <c r="A106" s="1">
        <v>41091</v>
      </c>
      <c r="B106">
        <v>105.94</v>
      </c>
      <c r="C106" s="46">
        <v>115.7</v>
      </c>
      <c r="D106" s="46">
        <v>116.6</v>
      </c>
      <c r="E106" s="43">
        <v>461865</v>
      </c>
      <c r="F106" s="2">
        <v>29198.7</v>
      </c>
      <c r="G106" s="3">
        <v>6.69</v>
      </c>
      <c r="H106" s="3">
        <v>7.32</v>
      </c>
      <c r="I106" s="52">
        <v>8.08</v>
      </c>
      <c r="J106" s="3">
        <f ca="1">OFFSET(exrate_index!$K$209,(ROW(exrate_index!$K$14)-ROW()-12),)</f>
        <v>143.84133571861895</v>
      </c>
      <c r="K106" s="3">
        <f ca="1">OFFSET(exrate_index!$M$209,(ROW(exrate_index!$M$14)-ROW()-12),)</f>
        <v>142.46968819761861</v>
      </c>
      <c r="L106" s="3">
        <f ca="1">OFFSET(exrate_index!$H$209,(ROW(exrate_index!$H$14)-ROW()-12),)</f>
        <v>85.896665550285505</v>
      </c>
      <c r="M106" s="3">
        <f ca="1">OFFSET(exrate_index!$J$209,(ROW(exrate_index!$J$14)-ROW()-12),)</f>
        <v>98.05631779336052</v>
      </c>
    </row>
    <row r="107" spans="1:13" x14ac:dyDescent="0.2">
      <c r="A107" s="1">
        <v>41061</v>
      </c>
      <c r="B107">
        <v>97</v>
      </c>
      <c r="C107" s="46">
        <v>116.6</v>
      </c>
      <c r="D107" s="46">
        <v>117.4</v>
      </c>
      <c r="E107" s="2">
        <v>467992</v>
      </c>
      <c r="F107" s="2">
        <v>28770.1</v>
      </c>
      <c r="G107" s="3">
        <v>6.77</v>
      </c>
      <c r="H107" s="3">
        <v>7.24</v>
      </c>
      <c r="I107" s="52">
        <v>8.93</v>
      </c>
      <c r="J107" s="3">
        <f ca="1">OFFSET(exrate_index!$K$209,(ROW(exrate_index!$K$14)-ROW()-12),)</f>
        <v>140.08644141271122</v>
      </c>
      <c r="K107" s="3">
        <f ca="1">OFFSET(exrate_index!$M$209,(ROW(exrate_index!$M$14)-ROW()-12),)</f>
        <v>138.30796410226463</v>
      </c>
      <c r="L107" s="3">
        <f ca="1">OFFSET(exrate_index!$H$209,(ROW(exrate_index!$H$14)-ROW()-12),)</f>
        <v>84.831830853381149</v>
      </c>
      <c r="M107" s="3">
        <f ca="1">OFFSET(exrate_index!$J$209,(ROW(exrate_index!$J$14)-ROW()-12),)</f>
        <v>96.195108964115917</v>
      </c>
    </row>
    <row r="108" spans="1:13" x14ac:dyDescent="0.2">
      <c r="A108" s="1">
        <v>41030</v>
      </c>
      <c r="B108">
        <v>102.08</v>
      </c>
      <c r="C108" s="46">
        <v>117.3</v>
      </c>
      <c r="D108" s="46">
        <v>118.4</v>
      </c>
      <c r="E108" s="43">
        <v>465128</v>
      </c>
      <c r="F108" s="2">
        <v>28298.400000000001</v>
      </c>
      <c r="G108" s="3">
        <v>6.31</v>
      </c>
      <c r="H108" s="3">
        <v>7.08</v>
      </c>
      <c r="I108" s="52">
        <v>7.54</v>
      </c>
      <c r="J108" s="3">
        <f ca="1">OFFSET(exrate_index!$K$209,(ROW(exrate_index!$K$14)-ROW()-12),)</f>
        <v>148.8960011304178</v>
      </c>
      <c r="K108" s="3">
        <f ca="1">OFFSET(exrate_index!$M$209,(ROW(exrate_index!$M$14)-ROW()-12),)</f>
        <v>144.27310197227203</v>
      </c>
      <c r="L108" s="3">
        <f ca="1">OFFSET(exrate_index!$H$209,(ROW(exrate_index!$H$14)-ROW()-12),)</f>
        <v>91.043366585323284</v>
      </c>
      <c r="M108" s="3">
        <f ca="1">OFFSET(exrate_index!$J$209,(ROW(exrate_index!$J$14)-ROW()-12),)</f>
        <v>101.48486037354796</v>
      </c>
    </row>
    <row r="109" spans="1:13" x14ac:dyDescent="0.2">
      <c r="A109" s="1">
        <v>41000</v>
      </c>
      <c r="B109">
        <v>119.67</v>
      </c>
      <c r="C109" s="46">
        <v>119.4</v>
      </c>
      <c r="D109" s="46">
        <v>120.4</v>
      </c>
      <c r="E109" s="2">
        <v>476458</v>
      </c>
      <c r="F109" s="2">
        <v>28136.7</v>
      </c>
      <c r="G109" s="3">
        <v>6.54</v>
      </c>
      <c r="H109" s="3">
        <v>7.53</v>
      </c>
      <c r="I109" s="52">
        <v>7.51</v>
      </c>
      <c r="J109" s="3">
        <f ca="1">OFFSET(exrate_index!$K$209,(ROW(exrate_index!$K$14)-ROW()-12),)</f>
        <v>153.95066654221668</v>
      </c>
      <c r="K109" s="3">
        <f ca="1">OFFSET(exrate_index!$M$209,(ROW(exrate_index!$M$14)-ROW()-12),)</f>
        <v>146.77013642948444</v>
      </c>
      <c r="L109" s="3">
        <f ca="1">OFFSET(exrate_index!$H$209,(ROW(exrate_index!$H$14)-ROW()-12),)</f>
        <v>94.681551799746529</v>
      </c>
      <c r="M109" s="3">
        <f ca="1">OFFSET(exrate_index!$J$209,(ROW(exrate_index!$J$14)-ROW()-12),)</f>
        <v>103.73790264052826</v>
      </c>
    </row>
    <row r="110" spans="1:13" x14ac:dyDescent="0.2">
      <c r="A110" s="1">
        <v>40969</v>
      </c>
      <c r="B110">
        <v>123.81</v>
      </c>
      <c r="C110" s="46">
        <v>119.8</v>
      </c>
      <c r="D110" s="46">
        <v>120.4</v>
      </c>
      <c r="E110" s="43">
        <v>465664</v>
      </c>
      <c r="F110" s="2">
        <v>27847.599999999999</v>
      </c>
      <c r="G110" s="3">
        <v>6.06</v>
      </c>
      <c r="H110" s="3">
        <v>6.6</v>
      </c>
      <c r="I110" s="52">
        <v>7.08</v>
      </c>
      <c r="J110" s="3">
        <f ca="1">OFFSET(exrate_index!$K$209,(ROW(exrate_index!$K$14)-ROW()-12),)</f>
        <v>154.52834258927942</v>
      </c>
      <c r="K110" s="3">
        <f ca="1">OFFSET(exrate_index!$M$209,(ROW(exrate_index!$M$14)-ROW()-12),)</f>
        <v>147.32503297553163</v>
      </c>
      <c r="L110" s="3">
        <f ca="1">OFFSET(exrate_index!$H$209,(ROW(exrate_index!$H$14)-ROW()-12),)</f>
        <v>95.036496698714643</v>
      </c>
      <c r="M110" s="3">
        <f ca="1">OFFSET(exrate_index!$J$209,(ROW(exrate_index!$J$14)-ROW()-12),)</f>
        <v>103.83586099996221</v>
      </c>
    </row>
    <row r="111" spans="1:13" x14ac:dyDescent="0.2">
      <c r="A111" s="1">
        <v>40940</v>
      </c>
      <c r="B111">
        <v>123.9</v>
      </c>
      <c r="C111" s="46">
        <v>119.9</v>
      </c>
      <c r="D111" s="46">
        <v>120.7</v>
      </c>
      <c r="E111" s="2">
        <v>463810</v>
      </c>
      <c r="F111" s="2">
        <v>27736.1</v>
      </c>
      <c r="G111" s="3">
        <v>5.93</v>
      </c>
      <c r="H111" s="3">
        <v>7.51</v>
      </c>
      <c r="I111" s="52">
        <v>8.48</v>
      </c>
      <c r="J111" s="3">
        <f ca="1">OFFSET(exrate_index!$K$209,(ROW(exrate_index!$K$14)-ROW()-12),)</f>
        <v>152.07321938926282</v>
      </c>
      <c r="K111" s="3">
        <f ca="1">OFFSET(exrate_index!$M$209,(ROW(exrate_index!$M$14)-ROW()-12),)</f>
        <v>144.41182610878383</v>
      </c>
      <c r="L111" s="3">
        <f ca="1">OFFSET(exrate_index!$H$209,(ROW(exrate_index!$H$14)-ROW()-12),)</f>
        <v>93.439244653358102</v>
      </c>
      <c r="M111" s="3">
        <f ca="1">OFFSET(exrate_index!$J$209,(ROW(exrate_index!$J$14)-ROW()-12),)</f>
        <v>101.87669381128367</v>
      </c>
    </row>
    <row r="112" spans="1:13" x14ac:dyDescent="0.2">
      <c r="A112" s="1">
        <v>40909</v>
      </c>
      <c r="B112">
        <v>110.77</v>
      </c>
      <c r="C112" s="46">
        <v>118.3</v>
      </c>
      <c r="D112" s="46">
        <v>119.1</v>
      </c>
      <c r="E112" s="43">
        <v>456550</v>
      </c>
      <c r="F112" s="2">
        <v>28485.9</v>
      </c>
      <c r="G112" s="3">
        <v>6.48</v>
      </c>
      <c r="H112" s="3">
        <v>7.33</v>
      </c>
      <c r="I112" s="52">
        <v>8.17</v>
      </c>
      <c r="J112" s="3">
        <f ca="1">OFFSET(exrate_index!$K$209,(ROW(exrate_index!$K$14)-ROW()-12),)</f>
        <v>144.27459275391601</v>
      </c>
      <c r="K112" s="3">
        <f ca="1">OFFSET(exrate_index!$M$209,(ROW(exrate_index!$M$14)-ROW()-12),)</f>
        <v>139.69520546738261</v>
      </c>
      <c r="L112" s="3">
        <f ca="1">OFFSET(exrate_index!$H$209,(ROW(exrate_index!$H$14)-ROW()-12),)</f>
        <v>88.55875229254643</v>
      </c>
      <c r="M112" s="3">
        <f ca="1">OFFSET(exrate_index!$J$209,(ROW(exrate_index!$J$14)-ROW()-12),)</f>
        <v>98.546109590530165</v>
      </c>
    </row>
    <row r="113" spans="1:13" x14ac:dyDescent="0.2">
      <c r="A113" s="1">
        <v>40878</v>
      </c>
      <c r="B113">
        <v>107.58</v>
      </c>
      <c r="C113" s="46">
        <v>118.1</v>
      </c>
      <c r="D113" s="46">
        <v>118.6</v>
      </c>
      <c r="E113" s="2">
        <v>453952</v>
      </c>
      <c r="F113" s="2">
        <v>26290.400000000001</v>
      </c>
      <c r="G113" s="3">
        <v>6.91</v>
      </c>
      <c r="H113" s="3">
        <v>7.76</v>
      </c>
      <c r="I113" s="52">
        <v>7.98</v>
      </c>
      <c r="J113" s="3">
        <f ca="1">OFFSET(exrate_index!$K$209,(ROW(exrate_index!$K$14)-ROW()-12),)</f>
        <v>144.41901176568169</v>
      </c>
      <c r="K113" s="3">
        <f ca="1">OFFSET(exrate_index!$M$209,(ROW(exrate_index!$M$14)-ROW()-12),)</f>
        <v>138.72413651180003</v>
      </c>
      <c r="L113" s="3">
        <f ca="1">OFFSET(exrate_index!$H$209,(ROW(exrate_index!$H$14)-ROW()-12),)</f>
        <v>88.736224742030487</v>
      </c>
      <c r="M113" s="3">
        <f ca="1">OFFSET(exrate_index!$J$209,(ROW(exrate_index!$J$14)-ROW()-12),)</f>
        <v>97.958359433926603</v>
      </c>
    </row>
    <row r="114" spans="1:13" x14ac:dyDescent="0.2">
      <c r="A114" s="1">
        <v>40848</v>
      </c>
      <c r="B114">
        <v>111.32</v>
      </c>
      <c r="C114" s="46">
        <v>119.8</v>
      </c>
      <c r="D114" s="46">
        <v>121</v>
      </c>
      <c r="E114" s="43">
        <v>462686</v>
      </c>
      <c r="F114" s="2">
        <v>26315.599999999999</v>
      </c>
      <c r="G114" s="3">
        <v>6.41</v>
      </c>
      <c r="H114" s="3">
        <v>7.02</v>
      </c>
      <c r="I114" s="52">
        <v>7.53</v>
      </c>
      <c r="J114" s="3">
        <f ca="1">OFFSET(exrate_index!$K$209,(ROW(exrate_index!$K$14)-ROW()-12),)</f>
        <v>146.27603169936503</v>
      </c>
      <c r="K114" s="3">
        <f ca="1">OFFSET(exrate_index!$M$209,(ROW(exrate_index!$M$14)-ROW()-12),)</f>
        <v>138.72413651180003</v>
      </c>
      <c r="L114" s="3">
        <f ca="1">OFFSET(exrate_index!$H$209,(ROW(exrate_index!$H$14)-ROW()-12),)</f>
        <v>90.454867219195194</v>
      </c>
      <c r="M114" s="3">
        <f ca="1">OFFSET(exrate_index!$J$209,(ROW(exrate_index!$J$14)-ROW()-12),)</f>
        <v>98.051299053882872</v>
      </c>
    </row>
    <row r="115" spans="1:13" x14ac:dyDescent="0.2">
      <c r="A115" s="1">
        <v>40817</v>
      </c>
      <c r="B115">
        <v>109.52</v>
      </c>
      <c r="C115" s="46">
        <v>119.9</v>
      </c>
      <c r="D115" s="46">
        <v>121.3</v>
      </c>
      <c r="E115" s="2">
        <v>476967</v>
      </c>
      <c r="F115" s="2">
        <v>25689.7</v>
      </c>
      <c r="G115" s="3">
        <v>6.06</v>
      </c>
      <c r="H115" s="3">
        <v>6.97</v>
      </c>
      <c r="I115" s="52">
        <v>7.63</v>
      </c>
      <c r="J115" s="3">
        <f ca="1">OFFSET(exrate_index!$K$209,(ROW(exrate_index!$K$14)-ROW()-12),)</f>
        <v>143.27623026803039</v>
      </c>
      <c r="K115" s="3">
        <f ca="1">OFFSET(exrate_index!$M$209,(ROW(exrate_index!$M$14)-ROW()-12),)</f>
        <v>133.77924917949113</v>
      </c>
      <c r="L115" s="3">
        <f ca="1">OFFSET(exrate_index!$H$209,(ROW(exrate_index!$H$14)-ROW()-12),)</f>
        <v>89.007589343688068</v>
      </c>
      <c r="M115" s="3">
        <f ca="1">OFFSET(exrate_index!$J$209,(ROW(exrate_index!$J$14)-ROW()-12),)</f>
        <v>94.333714255631392</v>
      </c>
    </row>
    <row r="116" spans="1:13" x14ac:dyDescent="0.2">
      <c r="A116" s="1">
        <v>40787</v>
      </c>
      <c r="B116">
        <v>104.26</v>
      </c>
      <c r="C116" s="46">
        <v>120.5</v>
      </c>
      <c r="D116" s="46">
        <v>121.9</v>
      </c>
      <c r="E116" s="43">
        <v>472496</v>
      </c>
      <c r="F116" s="2">
        <v>24948.2</v>
      </c>
      <c r="G116" s="3">
        <v>5.43</v>
      </c>
      <c r="H116" s="3">
        <v>5.89</v>
      </c>
      <c r="I116" s="52">
        <v>5.78</v>
      </c>
      <c r="J116" s="3">
        <f ca="1">OFFSET(exrate_index!$K$209,(ROW(exrate_index!$K$14)-ROW()-12),)</f>
        <v>146.27603169936503</v>
      </c>
      <c r="K116" s="3">
        <f ca="1">OFFSET(exrate_index!$M$209,(ROW(exrate_index!$M$14)-ROW()-12),)</f>
        <v>134.98205961167437</v>
      </c>
      <c r="L116" s="3">
        <f ca="1">OFFSET(exrate_index!$H$209,(ROW(exrate_index!$H$14)-ROW()-12),)</f>
        <v>91.540325625825531</v>
      </c>
      <c r="M116" s="3">
        <f ca="1">OFFSET(exrate_index!$J$209,(ROW(exrate_index!$J$14)-ROW()-12),)</f>
        <v>94.984291595325402</v>
      </c>
    </row>
    <row r="117" spans="1:13" x14ac:dyDescent="0.2">
      <c r="A117" s="1">
        <v>40756</v>
      </c>
      <c r="B117">
        <v>115.21</v>
      </c>
      <c r="C117" s="46">
        <v>123.3</v>
      </c>
      <c r="D117" s="46">
        <v>124.6</v>
      </c>
      <c r="E117" s="2">
        <v>496366</v>
      </c>
      <c r="F117" s="2">
        <v>24586.9</v>
      </c>
      <c r="G117" s="3">
        <v>4.72</v>
      </c>
      <c r="H117" s="3">
        <v>5.28</v>
      </c>
      <c r="I117" s="52">
        <v>4.96</v>
      </c>
      <c r="J117" s="3">
        <f ca="1">OFFSET(exrate_index!$K$209,(ROW(exrate_index!$K$14)-ROW()-12),)</f>
        <v>155.27543599336894</v>
      </c>
      <c r="K117" s="3">
        <f ca="1">OFFSET(exrate_index!$M$209,(ROW(exrate_index!$M$14)-ROW()-12),)</f>
        <v>140.19423815113507</v>
      </c>
      <c r="L117" s="3">
        <f ca="1">OFFSET(exrate_index!$H$209,(ROW(exrate_index!$H$14)-ROW()-12),)</f>
        <v>96.967617658977247</v>
      </c>
      <c r="M117" s="3">
        <f ca="1">OFFSET(exrate_index!$J$209,(ROW(exrate_index!$J$14)-ROW()-12),)</f>
        <v>97.586600954101442</v>
      </c>
    </row>
    <row r="118" spans="1:13" x14ac:dyDescent="0.2">
      <c r="A118" s="1">
        <v>40725</v>
      </c>
      <c r="B118">
        <v>116.81</v>
      </c>
      <c r="C118" s="46">
        <v>122.9</v>
      </c>
      <c r="D118" s="46">
        <v>123.9</v>
      </c>
      <c r="E118" s="43">
        <v>490264</v>
      </c>
      <c r="F118" s="2">
        <v>24459.200000000001</v>
      </c>
      <c r="G118" s="3">
        <v>4.8099999999999996</v>
      </c>
      <c r="H118" s="3">
        <v>4.9000000000000004</v>
      </c>
      <c r="I118" s="52">
        <v>4.74</v>
      </c>
      <c r="J118" s="3">
        <f ca="1">OFFSET(exrate_index!$K$209,(ROW(exrate_index!$K$14)-ROW()-12),)</f>
        <v>160.84649579441896</v>
      </c>
      <c r="K118" s="3">
        <f ca="1">OFFSET(exrate_index!$M$209,(ROW(exrate_index!$M$14)-ROW()-12),)</f>
        <v>145.40641669059579</v>
      </c>
      <c r="L118" s="3">
        <f ca="1">OFFSET(exrate_index!$H$209,(ROW(exrate_index!$H$14)-ROW()-12),)</f>
        <v>100.04308314442989</v>
      </c>
      <c r="M118" s="3">
        <f ca="1">OFFSET(exrate_index!$J$209,(ROW(exrate_index!$J$14)-ROW()-12),)</f>
        <v>100.37478955279006</v>
      </c>
    </row>
    <row r="119" spans="1:13" x14ac:dyDescent="0.2">
      <c r="A119" s="1">
        <v>40695</v>
      </c>
      <c r="B119">
        <v>111.68</v>
      </c>
      <c r="C119" s="46">
        <v>123.4</v>
      </c>
      <c r="D119" s="46">
        <v>124.6</v>
      </c>
      <c r="E119" s="2">
        <v>484015</v>
      </c>
      <c r="F119" s="2">
        <v>24027</v>
      </c>
      <c r="G119" s="3">
        <v>4.82</v>
      </c>
      <c r="H119" s="3">
        <v>4.79</v>
      </c>
      <c r="I119" s="52">
        <v>4.79</v>
      </c>
      <c r="J119" s="3">
        <f ca="1">OFFSET(exrate_index!$K$209,(ROW(exrate_index!$K$14)-ROW()-12),)</f>
        <v>160.56080042000616</v>
      </c>
      <c r="K119" s="3">
        <f ca="1">OFFSET(exrate_index!$M$209,(ROW(exrate_index!$M$14)-ROW()-12),)</f>
        <v>144.87183427629213</v>
      </c>
      <c r="L119" s="3">
        <f ca="1">OFFSET(exrate_index!$H$209,(ROW(exrate_index!$H$14)-ROW()-12),)</f>
        <v>99.681263675553112</v>
      </c>
      <c r="M119" s="3">
        <f ca="1">OFFSET(exrate_index!$J$209,(ROW(exrate_index!$J$14)-ROW()-12),)</f>
        <v>99.817151833052336</v>
      </c>
    </row>
    <row r="120" spans="1:13" x14ac:dyDescent="0.2">
      <c r="A120" s="1">
        <v>40664</v>
      </c>
      <c r="B120">
        <v>116.73</v>
      </c>
      <c r="C120" s="46">
        <v>122.3</v>
      </c>
      <c r="D120" s="46">
        <v>122.9</v>
      </c>
      <c r="E120" s="43">
        <v>480141</v>
      </c>
      <c r="F120" s="2">
        <v>23737.200000000001</v>
      </c>
      <c r="G120" s="3">
        <v>4.78</v>
      </c>
      <c r="H120" s="3">
        <v>4.55</v>
      </c>
      <c r="I120" s="52">
        <v>4.75</v>
      </c>
      <c r="J120" s="3">
        <f ca="1">OFFSET(exrate_index!$K$209,(ROW(exrate_index!$K$14)-ROW()-12),)</f>
        <v>160.70364810721256</v>
      </c>
      <c r="K120" s="3">
        <f ca="1">OFFSET(exrate_index!$M$209,(ROW(exrate_index!$M$14)-ROW()-12),)</f>
        <v>142.59985901550155</v>
      </c>
      <c r="L120" s="3">
        <f ca="1">OFFSET(exrate_index!$H$209,(ROW(exrate_index!$H$14)-ROW()-12),)</f>
        <v>100.13353801164908</v>
      </c>
      <c r="M120" s="3">
        <f ca="1">OFFSET(exrate_index!$J$209,(ROW(exrate_index!$J$14)-ROW()-12),)</f>
        <v>98.051299053882872</v>
      </c>
    </row>
    <row r="121" spans="1:13" x14ac:dyDescent="0.2">
      <c r="A121" s="1">
        <v>40634</v>
      </c>
      <c r="B121">
        <v>126.06</v>
      </c>
      <c r="C121" s="46">
        <v>122.8</v>
      </c>
      <c r="D121" s="46">
        <v>123.9</v>
      </c>
      <c r="E121" s="2">
        <v>483229</v>
      </c>
      <c r="F121" s="2">
        <v>23638.5</v>
      </c>
      <c r="G121" s="3">
        <v>4.4800000000000004</v>
      </c>
      <c r="H121" s="3">
        <v>4.68</v>
      </c>
      <c r="I121" s="52">
        <v>5.24</v>
      </c>
      <c r="J121" s="3">
        <f ca="1">OFFSET(exrate_index!$K$209,(ROW(exrate_index!$K$14)-ROW()-12),)</f>
        <v>159.27517123514846</v>
      </c>
      <c r="K121" s="3">
        <f ca="1">OFFSET(exrate_index!$M$209,(ROW(exrate_index!$M$14)-ROW()-12),)</f>
        <v>141.12975737616648</v>
      </c>
      <c r="L121" s="3">
        <f ca="1">OFFSET(exrate_index!$H$209,(ROW(exrate_index!$H$14)-ROW()-12),)</f>
        <v>99.319444206676337</v>
      </c>
      <c r="M121" s="3">
        <f ca="1">OFFSET(exrate_index!$J$209,(ROW(exrate_index!$J$14)-ROW()-12),)</f>
        <v>96.471325514626002</v>
      </c>
    </row>
    <row r="122" spans="1:13" x14ac:dyDescent="0.2">
      <c r="A122" s="1">
        <v>40603</v>
      </c>
      <c r="B122">
        <v>117.25</v>
      </c>
      <c r="C122" s="46">
        <v>121.5</v>
      </c>
      <c r="D122" s="46">
        <v>121.9</v>
      </c>
      <c r="E122" s="43">
        <v>465455</v>
      </c>
      <c r="F122" s="2">
        <v>23535.200000000001</v>
      </c>
      <c r="G122" s="3">
        <v>4.25</v>
      </c>
      <c r="H122" s="3">
        <v>4.54</v>
      </c>
      <c r="I122" s="52">
        <v>5.31</v>
      </c>
      <c r="J122" s="3">
        <f ca="1">OFFSET(exrate_index!$K$209,(ROW(exrate_index!$K$14)-ROW()-12),)</f>
        <v>157.84669436308434</v>
      </c>
      <c r="K122" s="3">
        <f ca="1">OFFSET(exrate_index!$M$209,(ROW(exrate_index!$M$14)-ROW()-12),)</f>
        <v>142.86715022265338</v>
      </c>
      <c r="L122" s="3">
        <f ca="1">OFFSET(exrate_index!$H$209,(ROW(exrate_index!$H$14)-ROW()-12),)</f>
        <v>98.143530932826778</v>
      </c>
      <c r="M122" s="3">
        <f ca="1">OFFSET(exrate_index!$J$209,(ROW(exrate_index!$J$14)-ROW()-12),)</f>
        <v>97.400721714188876</v>
      </c>
    </row>
    <row r="123" spans="1:13" x14ac:dyDescent="0.2">
      <c r="A123" s="1">
        <v>40575</v>
      </c>
      <c r="B123">
        <v>111.94</v>
      </c>
      <c r="C123" s="46">
        <v>118.4</v>
      </c>
      <c r="D123" s="46">
        <v>119.7</v>
      </c>
      <c r="E123" s="2">
        <v>458045</v>
      </c>
      <c r="F123" s="2">
        <v>23181.4</v>
      </c>
      <c r="G123" s="3">
        <v>4.5</v>
      </c>
      <c r="H123" s="3">
        <v>5.51</v>
      </c>
      <c r="I123" s="52">
        <v>5.43</v>
      </c>
      <c r="J123" s="3">
        <f ca="1">OFFSET(exrate_index!$K$209,(ROW(exrate_index!$K$14)-ROW()-12),)</f>
        <v>153.84695912130482</v>
      </c>
      <c r="K123" s="3">
        <f ca="1">OFFSET(exrate_index!$M$209,(ROW(exrate_index!$M$14)-ROW()-12),)</f>
        <v>140.72882056543872</v>
      </c>
      <c r="L123" s="3">
        <f ca="1">OFFSET(exrate_index!$H$209,(ROW(exrate_index!$H$14)-ROW()-12),)</f>
        <v>95.24897518181254</v>
      </c>
      <c r="M123" s="3">
        <f ca="1">OFFSET(exrate_index!$J$209,(ROW(exrate_index!$J$14)-ROW()-12),)</f>
        <v>95.913687794888276</v>
      </c>
    </row>
    <row r="124" spans="1:13" x14ac:dyDescent="0.2">
      <c r="A124" s="1">
        <v>40544</v>
      </c>
      <c r="B124">
        <v>99.78</v>
      </c>
      <c r="C124" s="46">
        <v>116.6</v>
      </c>
      <c r="D124" s="46">
        <v>117.7</v>
      </c>
      <c r="E124" s="43">
        <v>450766</v>
      </c>
      <c r="F124" s="2">
        <v>23820.7</v>
      </c>
      <c r="G124" s="3">
        <v>4.16</v>
      </c>
      <c r="H124" s="3">
        <v>4.76</v>
      </c>
      <c r="I124" s="52">
        <v>5.7</v>
      </c>
      <c r="J124" s="3">
        <f ca="1">OFFSET(exrate_index!$K$209,(ROW(exrate_index!$K$14)-ROW()-12),)</f>
        <v>149.27583313069965</v>
      </c>
      <c r="K124" s="3">
        <f ca="1">OFFSET(exrate_index!$M$209,(ROW(exrate_index!$M$14)-ROW()-12),)</f>
        <v>138.18955409749634</v>
      </c>
      <c r="L124" s="3">
        <f ca="1">OFFSET(exrate_index!$H$209,(ROW(exrate_index!$H$14)-ROW()-12),)</f>
        <v>92.80669376689427</v>
      </c>
      <c r="M124" s="3">
        <f ca="1">OFFSET(exrate_index!$J$209,(ROW(exrate_index!$J$14)-ROW()-12),)</f>
        <v>94.240774635675109</v>
      </c>
    </row>
    <row r="125" spans="1:13" x14ac:dyDescent="0.2">
      <c r="A125" s="1">
        <v>40513</v>
      </c>
      <c r="B125">
        <v>94.3</v>
      </c>
      <c r="C125" s="46">
        <v>114.2</v>
      </c>
      <c r="D125" s="46">
        <v>115.1</v>
      </c>
      <c r="E125" s="2">
        <v>443591</v>
      </c>
      <c r="F125" s="2">
        <v>22146.2</v>
      </c>
      <c r="G125" s="3">
        <v>4.18</v>
      </c>
      <c r="H125" s="3">
        <v>4.97</v>
      </c>
      <c r="I125" s="52">
        <v>7.05</v>
      </c>
      <c r="J125" s="3">
        <f ca="1">OFFSET(exrate_index!$K$209,(ROW(exrate_index!$K$14)-ROW()-12),)</f>
        <v>142.84768720641117</v>
      </c>
      <c r="K125" s="3">
        <f ca="1">OFFSET(exrate_index!$M$209,(ROW(exrate_index!$M$14)-ROW()-12),)</f>
        <v>133.64560357591523</v>
      </c>
      <c r="L125" s="3">
        <f ca="1">OFFSET(exrate_index!$H$209,(ROW(exrate_index!$H$14)-ROW()-12),)</f>
        <v>90.454867219195194</v>
      </c>
      <c r="M125" s="3">
        <f ca="1">OFFSET(exrate_index!$J$209,(ROW(exrate_index!$J$14)-ROW()-12),)</f>
        <v>92.939619956287089</v>
      </c>
    </row>
    <row r="126" spans="1:13" x14ac:dyDescent="0.2">
      <c r="A126" s="1">
        <v>40483</v>
      </c>
      <c r="B126">
        <v>84.91</v>
      </c>
      <c r="C126" s="46">
        <v>115.3</v>
      </c>
      <c r="D126" s="46">
        <v>116.3</v>
      </c>
      <c r="E126" s="43">
        <v>448778</v>
      </c>
      <c r="F126" s="2">
        <v>21546</v>
      </c>
      <c r="G126" s="3">
        <v>4.8</v>
      </c>
      <c r="H126" s="3">
        <v>5.0199999999999996</v>
      </c>
      <c r="I126" s="52">
        <v>5.56</v>
      </c>
      <c r="J126" s="3">
        <f ca="1">OFFSET(exrate_index!$K$209,(ROW(exrate_index!$K$14)-ROW()-12),)</f>
        <v>141.062091116331</v>
      </c>
      <c r="K126" s="3">
        <f ca="1">OFFSET(exrate_index!$M$209,(ROW(exrate_index!$M$14)-ROW()-12),)</f>
        <v>129.14490972303128</v>
      </c>
      <c r="L126" s="3">
        <f ca="1">OFFSET(exrate_index!$H$209,(ROW(exrate_index!$H$14)-ROW()-12),)</f>
        <v>90.175109897898722</v>
      </c>
      <c r="M126" s="3">
        <f ca="1">OFFSET(exrate_index!$J$209,(ROW(exrate_index!$J$14)-ROW()-12),)</f>
        <v>90.385832558077041</v>
      </c>
    </row>
    <row r="127" spans="1:13" x14ac:dyDescent="0.2">
      <c r="A127" s="1">
        <v>40452</v>
      </c>
      <c r="B127">
        <v>82.63</v>
      </c>
      <c r="C127" s="46">
        <v>116.2</v>
      </c>
      <c r="D127" s="46">
        <v>116.8</v>
      </c>
      <c r="E127" s="2">
        <v>463767</v>
      </c>
      <c r="F127" s="2">
        <v>21348.7</v>
      </c>
      <c r="G127" s="3">
        <v>5.07</v>
      </c>
      <c r="H127" s="3">
        <v>4.16</v>
      </c>
      <c r="I127" s="52">
        <v>5.46</v>
      </c>
      <c r="J127" s="3">
        <f ca="1">OFFSET(exrate_index!$K$209,(ROW(exrate_index!$K$14)-ROW()-12),)</f>
        <v>142.98504075180193</v>
      </c>
      <c r="K127" s="3">
        <f ca="1">OFFSET(exrate_index!$M$209,(ROW(exrate_index!$M$14)-ROW()-12),)</f>
        <v>130.02004463886982</v>
      </c>
      <c r="L127" s="3">
        <f ca="1">OFFSET(exrate_index!$H$209,(ROW(exrate_index!$H$14)-ROW()-12),)</f>
        <v>92.040158706541916</v>
      </c>
      <c r="M127" s="3">
        <f ca="1">OFFSET(exrate_index!$J$209,(ROW(exrate_index!$J$14)-ROW()-12),)</f>
        <v>91.480312871595629</v>
      </c>
    </row>
    <row r="128" spans="1:13" x14ac:dyDescent="0.2">
      <c r="A128" s="1">
        <v>40422</v>
      </c>
      <c r="B128">
        <v>81.42</v>
      </c>
      <c r="C128" s="46">
        <v>112.2</v>
      </c>
      <c r="D128" s="46">
        <v>112.7</v>
      </c>
      <c r="E128" s="43">
        <v>458319</v>
      </c>
      <c r="F128" s="2">
        <v>21024.799999999999</v>
      </c>
      <c r="G128" s="3">
        <v>3.86</v>
      </c>
      <c r="H128" s="3">
        <v>4.57</v>
      </c>
      <c r="I128" s="52">
        <v>5.93</v>
      </c>
      <c r="J128" s="3">
        <f ca="1">OFFSET(exrate_index!$K$209,(ROW(exrate_index!$K$14)-ROW()-12),)</f>
        <v>140.10061629859558</v>
      </c>
      <c r="K128" s="3">
        <f ca="1">OFFSET(exrate_index!$M$209,(ROW(exrate_index!$M$14)-ROW()-12),)</f>
        <v>133.52058430222402</v>
      </c>
      <c r="L128" s="3">
        <f ca="1">OFFSET(exrate_index!$H$209,(ROW(exrate_index!$H$14)-ROW()-12),)</f>
        <v>90.548119659627361</v>
      </c>
      <c r="M128" s="3">
        <f ca="1">OFFSET(exrate_index!$J$209,(ROW(exrate_index!$J$14)-ROW()-12),)</f>
        <v>93.94289357701247</v>
      </c>
    </row>
    <row r="129" spans="1:13" x14ac:dyDescent="0.2">
      <c r="A129" s="1">
        <v>40391</v>
      </c>
      <c r="B129">
        <v>74.31</v>
      </c>
      <c r="C129" s="46">
        <v>110.9</v>
      </c>
      <c r="D129" s="46">
        <v>111.7</v>
      </c>
      <c r="E129" s="2">
        <v>447071</v>
      </c>
      <c r="F129" s="2">
        <v>20803.3</v>
      </c>
      <c r="G129" s="3">
        <v>3.92</v>
      </c>
      <c r="H129" s="3">
        <v>4.4000000000000004</v>
      </c>
      <c r="I129" s="52">
        <v>6.71</v>
      </c>
      <c r="J129" s="3">
        <f ca="1">OFFSET(exrate_index!$K$209,(ROW(exrate_index!$K$14)-ROW()-12),)</f>
        <v>141.33679820711257</v>
      </c>
      <c r="K129" s="3">
        <f ca="1">OFFSET(exrate_index!$M$209,(ROW(exrate_index!$M$14)-ROW()-12),)</f>
        <v>136.02096977604845</v>
      </c>
      <c r="L129" s="3">
        <f ca="1">OFFSET(exrate_index!$H$209,(ROW(exrate_index!$H$14)-ROW()-12),)</f>
        <v>92.040158706541916</v>
      </c>
      <c r="M129" s="3">
        <f ca="1">OFFSET(exrate_index!$J$209,(ROW(exrate_index!$J$14)-ROW()-12),)</f>
        <v>96.040647511256438</v>
      </c>
    </row>
    <row r="130" spans="1:13" x14ac:dyDescent="0.2">
      <c r="A130" s="1">
        <v>40360</v>
      </c>
      <c r="B130">
        <v>78.28</v>
      </c>
      <c r="C130" s="46">
        <v>110.7</v>
      </c>
      <c r="D130" s="46">
        <v>111.1</v>
      </c>
      <c r="E130" s="43">
        <v>448043</v>
      </c>
      <c r="F130" s="2">
        <v>20590.400000000001</v>
      </c>
      <c r="G130" s="3">
        <v>4.08</v>
      </c>
      <c r="H130" s="3">
        <v>4.8099999999999996</v>
      </c>
      <c r="I130" s="52">
        <v>4.8499999999999996</v>
      </c>
      <c r="J130" s="3">
        <f ca="1">OFFSET(exrate_index!$K$209,(ROW(exrate_index!$K$14)-ROW()-12),)</f>
        <v>139.1391414808601</v>
      </c>
      <c r="K130" s="3">
        <f ca="1">OFFSET(exrate_index!$M$209,(ROW(exrate_index!$M$14)-ROW()-12),)</f>
        <v>135.89595050235721</v>
      </c>
      <c r="L130" s="3">
        <f ca="1">OFFSET(exrate_index!$H$209,(ROW(exrate_index!$H$14)-ROW()-12),)</f>
        <v>91.014381861788152</v>
      </c>
      <c r="M130" s="3">
        <f ca="1">OFFSET(exrate_index!$J$209,(ROW(exrate_index!$J$14)-ROW()-12),)</f>
        <v>96.314267589636088</v>
      </c>
    </row>
    <row r="131" spans="1:13" x14ac:dyDescent="0.2">
      <c r="A131" s="1">
        <v>40330</v>
      </c>
      <c r="B131">
        <v>73.87</v>
      </c>
      <c r="C131" s="46">
        <v>107.6</v>
      </c>
      <c r="D131" s="46">
        <v>107.8</v>
      </c>
      <c r="E131" s="2">
        <v>432994</v>
      </c>
      <c r="F131" s="2">
        <v>20137.5</v>
      </c>
      <c r="G131" s="3">
        <v>4.57</v>
      </c>
      <c r="H131" s="3">
        <v>5.48</v>
      </c>
      <c r="I131" s="52">
        <v>6.19</v>
      </c>
      <c r="J131" s="3">
        <f ca="1">OFFSET(exrate_index!$K$209,(ROW(exrate_index!$K$14)-ROW()-12),)</f>
        <v>136.39207057304452</v>
      </c>
      <c r="K131" s="3">
        <f ca="1">OFFSET(exrate_index!$M$209,(ROW(exrate_index!$M$14)-ROW()-12),)</f>
        <v>137.14614323926943</v>
      </c>
      <c r="L131" s="3">
        <f ca="1">OFFSET(exrate_index!$H$209,(ROW(exrate_index!$H$14)-ROW()-12),)</f>
        <v>89.522342814873596</v>
      </c>
      <c r="M131" s="3">
        <f ca="1">OFFSET(exrate_index!$J$209,(ROW(exrate_index!$J$14)-ROW()-12),)</f>
        <v>97.499954595947898</v>
      </c>
    </row>
    <row r="132" spans="1:13" x14ac:dyDescent="0.2">
      <c r="A132" s="1">
        <v>40299</v>
      </c>
      <c r="B132">
        <v>73.739999999999995</v>
      </c>
      <c r="C132" s="46">
        <v>108.4</v>
      </c>
      <c r="D132" s="46">
        <v>108.7</v>
      </c>
      <c r="E132" s="43">
        <v>428991</v>
      </c>
      <c r="F132" s="2">
        <v>19740.8</v>
      </c>
      <c r="G132" s="3">
        <v>4.93</v>
      </c>
      <c r="H132" s="3">
        <v>4.01</v>
      </c>
      <c r="I132" s="52" cm="1">
        <f t="array" aca="1" ref="I132" ca="1">INDIRECT(ADDRESS(ROW()+1,COLUMN()))</f>
        <v>4.5999999999999996</v>
      </c>
      <c r="J132" s="3">
        <f ca="1">OFFSET(exrate_index!$K$209,(ROW(exrate_index!$K$14)-ROW()-12),)</f>
        <v>139.41384857164167</v>
      </c>
      <c r="K132" s="3">
        <f ca="1">OFFSET(exrate_index!$M$209,(ROW(exrate_index!$M$14)-ROW()-12),)</f>
        <v>137.27116251296064</v>
      </c>
      <c r="L132" s="3">
        <f ca="1">OFFSET(exrate_index!$H$209,(ROW(exrate_index!$H$14)-ROW()-12),)</f>
        <v>91.946906266109764</v>
      </c>
      <c r="M132" s="3">
        <f ca="1">OFFSET(exrate_index!$J$209,(ROW(exrate_index!$J$14)-ROW()-12),)</f>
        <v>98.138401445500421</v>
      </c>
    </row>
    <row r="133" spans="1:13" x14ac:dyDescent="0.2">
      <c r="A133" s="1">
        <v>40269</v>
      </c>
      <c r="B133">
        <v>85.99</v>
      </c>
      <c r="C133" s="46">
        <v>111.8</v>
      </c>
      <c r="D133" s="46">
        <v>111.8</v>
      </c>
      <c r="E133" s="2">
        <v>435565</v>
      </c>
      <c r="F133" s="2">
        <v>19340.900000000001</v>
      </c>
      <c r="G133" s="3">
        <v>4.6500000000000004</v>
      </c>
      <c r="H133" s="3">
        <v>8</v>
      </c>
      <c r="I133" s="52">
        <v>4.5999999999999996</v>
      </c>
      <c r="J133" s="3">
        <f ca="1">OFFSET(exrate_index!$K$209,(ROW(exrate_index!$K$14)-ROW()-12),)</f>
        <v>144.22122266031897</v>
      </c>
      <c r="K133" s="3">
        <f ca="1">OFFSET(exrate_index!$M$209,(ROW(exrate_index!$M$14)-ROW()-12),)</f>
        <v>136.3960275971221</v>
      </c>
      <c r="L133" s="3">
        <f ca="1">OFFSET(exrate_index!$H$209,(ROW(exrate_index!$H$14)-ROW()-12),)</f>
        <v>95.583751442963987</v>
      </c>
      <c r="M133" s="3">
        <f ca="1">OFFSET(exrate_index!$J$209,(ROW(exrate_index!$J$14)-ROW()-12),)</f>
        <v>97.864781367120756</v>
      </c>
    </row>
    <row r="134" spans="1:13" x14ac:dyDescent="0.2">
      <c r="A134" s="1">
        <v>40238</v>
      </c>
      <c r="B134">
        <v>81.3</v>
      </c>
      <c r="C134" s="46">
        <v>111.9</v>
      </c>
      <c r="D134" s="46">
        <v>112.1</v>
      </c>
      <c r="E134" s="43">
        <v>423321</v>
      </c>
      <c r="F134" s="2">
        <v>19124.599999999999</v>
      </c>
      <c r="G134" s="3">
        <v>5.52</v>
      </c>
      <c r="H134" s="3">
        <v>6.63</v>
      </c>
      <c r="I134" s="52">
        <v>5.47</v>
      </c>
      <c r="J134" s="3">
        <f ca="1">OFFSET(exrate_index!$K$209,(ROW(exrate_index!$K$14)-ROW()-12),)</f>
        <v>142.29827302484804</v>
      </c>
      <c r="K134" s="3">
        <f ca="1">OFFSET(exrate_index!$M$209,(ROW(exrate_index!$M$14)-ROW()-12),)</f>
        <v>134.27069994437136</v>
      </c>
      <c r="L134" s="3">
        <f ca="1">OFFSET(exrate_index!$H$209,(ROW(exrate_index!$H$14)-ROW()-12),)</f>
        <v>94.46472215777807</v>
      </c>
      <c r="M134" s="3">
        <f ca="1">OFFSET(exrate_index!$J$209,(ROW(exrate_index!$J$14)-ROW()-12),)</f>
        <v>96.314267589636088</v>
      </c>
    </row>
    <row r="135" spans="1:13" x14ac:dyDescent="0.2">
      <c r="A135" s="1">
        <v>40210</v>
      </c>
      <c r="B135">
        <v>76.680000000000007</v>
      </c>
      <c r="C135" s="46">
        <v>111.5</v>
      </c>
      <c r="D135" s="46">
        <v>112</v>
      </c>
      <c r="E135" s="2">
        <v>413334</v>
      </c>
      <c r="F135" s="2">
        <v>18849.5</v>
      </c>
      <c r="G135" s="3">
        <v>4.78</v>
      </c>
      <c r="H135" s="3">
        <v>6.74</v>
      </c>
      <c r="I135" s="52">
        <v>11.19</v>
      </c>
      <c r="J135" s="3">
        <f ca="1">OFFSET(exrate_index!$K$209,(ROW(exrate_index!$K$14)-ROW()-12),)</f>
        <v>139.1391414808601</v>
      </c>
      <c r="K135" s="3">
        <f ca="1">OFFSET(exrate_index!$M$209,(ROW(exrate_index!$M$14)-ROW()-12),)</f>
        <v>131.0201988283996</v>
      </c>
      <c r="L135" s="3">
        <f ca="1">OFFSET(exrate_index!$H$209,(ROW(exrate_index!$H$14)-ROW()-12),)</f>
        <v>92.506420908702722</v>
      </c>
      <c r="M135" s="3">
        <f ca="1">OFFSET(exrate_index!$J$209,(ROW(exrate_index!$J$14)-ROW()-12),)</f>
        <v>94.125306962598913</v>
      </c>
    </row>
    <row r="136" spans="1:13" x14ac:dyDescent="0.2">
      <c r="A136" s="1">
        <v>40179</v>
      </c>
      <c r="B136">
        <v>70.459999999999994</v>
      </c>
      <c r="C136" s="46">
        <v>113.6</v>
      </c>
      <c r="D136" s="46">
        <v>113.8</v>
      </c>
      <c r="E136" s="43">
        <v>413514</v>
      </c>
      <c r="F136" s="2">
        <v>19131.5</v>
      </c>
      <c r="G136" s="3">
        <v>5.33</v>
      </c>
      <c r="H136" s="3">
        <v>9.86</v>
      </c>
      <c r="I136" s="52" cm="1">
        <f t="array" aca="1" ref="I136" ca="1">INDIRECT(ADDRESS(ROW()+1,COLUMN()))</f>
        <v>13</v>
      </c>
      <c r="J136" s="3">
        <f ca="1">OFFSET(exrate_index!$K$209,(ROW(exrate_index!$K$14)-ROW()-12),)</f>
        <v>139.00178793546934</v>
      </c>
      <c r="K136" s="3">
        <f ca="1">OFFSET(exrate_index!$M$209,(ROW(exrate_index!$M$14)-ROW()-12),)</f>
        <v>128.26977480719273</v>
      </c>
      <c r="L136" s="3">
        <f ca="1">OFFSET(exrate_index!$H$209,(ROW(exrate_index!$H$14)-ROW()-12),)</f>
        <v>93.25244043216</v>
      </c>
      <c r="M136" s="3">
        <f ca="1">OFFSET(exrate_index!$J$209,(ROW(exrate_index!$J$14)-ROW()-12),)</f>
        <v>92.392379799527788</v>
      </c>
    </row>
    <row r="137" spans="1:13" x14ac:dyDescent="0.2">
      <c r="A137" s="1">
        <v>40148</v>
      </c>
      <c r="B137">
        <v>77.2</v>
      </c>
      <c r="C137" s="46">
        <v>114</v>
      </c>
      <c r="D137" s="46">
        <v>113.9</v>
      </c>
      <c r="E137" s="2">
        <v>416653</v>
      </c>
      <c r="F137" s="2">
        <v>17685.400000000001</v>
      </c>
      <c r="G137" s="3">
        <v>6.97</v>
      </c>
      <c r="H137" s="3">
        <v>10.039999999999999</v>
      </c>
      <c r="I137" s="52">
        <v>13</v>
      </c>
      <c r="J137" s="3">
        <f ca="1">OFFSET(exrate_index!$K$209,(ROW(exrate_index!$K$14)-ROW()-12),)</f>
        <v>137.35354539077997</v>
      </c>
      <c r="K137" s="3">
        <f ca="1">OFFSET(exrate_index!$M$209,(ROW(exrate_index!$M$14)-ROW()-12),)</f>
        <v>125.01927369122099</v>
      </c>
      <c r="L137" s="3">
        <f ca="1">OFFSET(exrate_index!$H$209,(ROW(exrate_index!$H$14)-ROW()-12),)</f>
        <v>93.25244043216</v>
      </c>
      <c r="M137" s="3">
        <f ca="1">OFFSET(exrate_index!$J$209,(ROW(exrate_index!$J$14)-ROW()-12),)</f>
        <v>91.206692793215993</v>
      </c>
    </row>
    <row r="138" spans="1:13" x14ac:dyDescent="0.2">
      <c r="A138" s="1">
        <v>40118</v>
      </c>
      <c r="B138">
        <v>77.91</v>
      </c>
      <c r="C138" s="46">
        <v>114.6</v>
      </c>
      <c r="D138" s="46">
        <v>114.6</v>
      </c>
      <c r="E138" s="43">
        <v>424692</v>
      </c>
      <c r="F138" s="2">
        <v>17151.099999999999</v>
      </c>
      <c r="G138" s="3">
        <v>5.6</v>
      </c>
      <c r="H138" s="3">
        <v>10.68</v>
      </c>
      <c r="I138" s="52">
        <v>8.91</v>
      </c>
      <c r="J138" s="3">
        <f ca="1">OFFSET(exrate_index!$K$209,(ROW(exrate_index!$K$14)-ROW()-12),)</f>
        <v>141.07698487426495</v>
      </c>
      <c r="K138" s="3">
        <f ca="1">OFFSET(exrate_index!$M$209,(ROW(exrate_index!$M$14)-ROW()-12),)</f>
        <v>127.230852934458</v>
      </c>
      <c r="L138" s="3">
        <f ca="1">OFFSET(exrate_index!$H$209,(ROW(exrate_index!$H$14)-ROW()-12),)</f>
        <v>96.327786871943999</v>
      </c>
      <c r="M138" s="3">
        <f ca="1">OFFSET(exrate_index!$J$209,(ROW(exrate_index!$J$14)-ROW()-12),)</f>
        <v>93.014754985151995</v>
      </c>
    </row>
    <row r="139" spans="1:13" x14ac:dyDescent="0.2">
      <c r="A139" s="1">
        <v>40087</v>
      </c>
      <c r="B139">
        <v>74.400000000000006</v>
      </c>
      <c r="C139" s="46">
        <v>113.4</v>
      </c>
      <c r="D139" s="46">
        <v>113.7</v>
      </c>
      <c r="E139" s="2">
        <v>414028</v>
      </c>
      <c r="F139" s="2">
        <v>17031.599999999999</v>
      </c>
      <c r="G139" s="3">
        <v>6.79</v>
      </c>
      <c r="H139" s="3">
        <v>9.34</v>
      </c>
      <c r="I139" s="52">
        <v>8.75</v>
      </c>
      <c r="J139" s="3">
        <f ca="1">OFFSET(exrate_index!$K$209,(ROW(exrate_index!$K$14)-ROW()-12),)</f>
        <v>138.45678671921996</v>
      </c>
      <c r="K139" s="3">
        <f ca="1">OFFSET(exrate_index!$M$209,(ROW(exrate_index!$M$14)-ROW()-12),)</f>
        <v>126.19010976116999</v>
      </c>
      <c r="L139" s="3">
        <f ca="1">OFFSET(exrate_index!$H$209,(ROW(exrate_index!$H$14)-ROW()-12),)</f>
        <v>94.641306566255992</v>
      </c>
      <c r="M139" s="3">
        <f ca="1">OFFSET(exrate_index!$J$209,(ROW(exrate_index!$J$14)-ROW()-12),)</f>
        <v>92.211171788735996</v>
      </c>
    </row>
    <row r="140" spans="1:13" x14ac:dyDescent="0.2">
      <c r="A140" s="1">
        <v>40057</v>
      </c>
      <c r="B140">
        <v>67.67</v>
      </c>
      <c r="C140" s="46">
        <v>112.7</v>
      </c>
      <c r="D140" s="46">
        <v>113.2</v>
      </c>
      <c r="E140" s="43">
        <v>394518</v>
      </c>
      <c r="F140" s="2">
        <v>16947.7</v>
      </c>
      <c r="G140" s="3">
        <v>8.3000000000000007</v>
      </c>
      <c r="H140" s="3">
        <v>10.79</v>
      </c>
      <c r="I140" s="52">
        <v>12</v>
      </c>
      <c r="J140" s="3">
        <f ca="1">OFFSET(exrate_index!$K$209,(ROW(exrate_index!$K$14)-ROW()-12),)</f>
        <v>132.52686457885497</v>
      </c>
      <c r="K140" s="3">
        <f ca="1">OFFSET(exrate_index!$M$209,(ROW(exrate_index!$M$14)-ROW()-12),)</f>
        <v>122.80769444798399</v>
      </c>
      <c r="L140" s="3">
        <f ca="1">OFFSET(exrate_index!$H$209,(ROW(exrate_index!$H$14)-ROW()-12),)</f>
        <v>90.573912887832009</v>
      </c>
      <c r="M140" s="3">
        <f ca="1">OFFSET(exrate_index!$J$209,(ROW(exrate_index!$J$14)-ROW()-12),)</f>
        <v>89.499078500831999</v>
      </c>
    </row>
    <row r="141" spans="1:13" x14ac:dyDescent="0.2">
      <c r="A141" s="1">
        <v>40026</v>
      </c>
      <c r="B141">
        <v>68.760000000000005</v>
      </c>
      <c r="C141" s="46">
        <v>111.3</v>
      </c>
      <c r="D141" s="46">
        <v>111.8</v>
      </c>
      <c r="E141" s="2">
        <v>391876</v>
      </c>
      <c r="F141" s="2">
        <v>16760.8</v>
      </c>
      <c r="G141" s="3">
        <v>8.68</v>
      </c>
      <c r="H141" s="3">
        <v>10.59</v>
      </c>
      <c r="I141" s="52">
        <v>10.58</v>
      </c>
      <c r="J141" s="3">
        <f ca="1">OFFSET(exrate_index!$K$209,(ROW(exrate_index!$K$14)-ROW()-12),)</f>
        <v>129.21714059353496</v>
      </c>
      <c r="K141" s="3">
        <f ca="1">OFFSET(exrate_index!$M$209,(ROW(exrate_index!$M$14)-ROW()-12),)</f>
        <v>121.37667258471301</v>
      </c>
      <c r="L141" s="3">
        <f ca="1">OFFSET(exrate_index!$H$209,(ROW(exrate_index!$H$14)-ROW()-12),)</f>
        <v>88.192999515096005</v>
      </c>
      <c r="M141" s="3">
        <f ca="1">OFFSET(exrate_index!$J$209,(ROW(exrate_index!$J$14)-ROW()-12),)</f>
        <v>88.293703706207992</v>
      </c>
    </row>
    <row r="142" spans="1:13" x14ac:dyDescent="0.2">
      <c r="A142" s="1">
        <v>39995</v>
      </c>
      <c r="B142">
        <v>70.88</v>
      </c>
      <c r="C142" s="46">
        <v>110.4</v>
      </c>
      <c r="D142" s="46">
        <v>110.9</v>
      </c>
      <c r="E142" s="43">
        <v>384875</v>
      </c>
      <c r="F142" s="2">
        <v>16607.5</v>
      </c>
      <c r="G142" s="3">
        <v>8.14</v>
      </c>
      <c r="H142" s="3">
        <v>11.02</v>
      </c>
      <c r="I142" s="52">
        <v>12.38</v>
      </c>
      <c r="J142" s="3">
        <f ca="1">OFFSET(exrate_index!$K$209,(ROW(exrate_index!$K$14)-ROW()-12),)</f>
        <v>129.90666642380995</v>
      </c>
      <c r="K142" s="3">
        <f ca="1">OFFSET(exrate_index!$M$209,(ROW(exrate_index!$M$14)-ROW()-12),)</f>
        <v>123.06788024130599</v>
      </c>
      <c r="L142" s="3">
        <f ca="1">OFFSET(exrate_index!$H$209,(ROW(exrate_index!$H$14)-ROW()-12),)</f>
        <v>88.589818410551999</v>
      </c>
      <c r="M142" s="3">
        <f ca="1">OFFSET(exrate_index!$J$209,(ROW(exrate_index!$J$14)-ROW()-12),)</f>
        <v>89.298182701727995</v>
      </c>
    </row>
    <row r="143" spans="1:13" x14ac:dyDescent="0.2">
      <c r="A143" s="1">
        <v>39965</v>
      </c>
      <c r="B143">
        <v>68.34</v>
      </c>
      <c r="C143" s="46">
        <v>109.9</v>
      </c>
      <c r="D143" s="46">
        <v>110.2</v>
      </c>
      <c r="E143" s="2">
        <v>395891</v>
      </c>
      <c r="F143" s="2">
        <v>16114.4</v>
      </c>
      <c r="G143" s="3">
        <v>9.0399999999999991</v>
      </c>
      <c r="H143" s="3">
        <v>15.35</v>
      </c>
      <c r="I143" s="52">
        <v>13.23</v>
      </c>
      <c r="J143" s="3">
        <f ca="1">OFFSET(exrate_index!$K$209,(ROW(exrate_index!$K$14)-ROW()-12),)</f>
        <v>131.00990775224997</v>
      </c>
      <c r="K143" s="3">
        <f ca="1">OFFSET(exrate_index!$M$209,(ROW(exrate_index!$M$14)-ROW()-12),)</f>
        <v>124.628995001238</v>
      </c>
      <c r="L143" s="3">
        <f ca="1">OFFSET(exrate_index!$H$209,(ROW(exrate_index!$H$14)-ROW()-12),)</f>
        <v>89.978684544648004</v>
      </c>
      <c r="M143" s="3">
        <f ca="1">OFFSET(exrate_index!$J$209,(ROW(exrate_index!$J$14)-ROW()-12),)</f>
        <v>91.206692793215993</v>
      </c>
    </row>
    <row r="144" spans="1:13" x14ac:dyDescent="0.2">
      <c r="A144" s="1">
        <v>39934</v>
      </c>
      <c r="B144">
        <v>64.98</v>
      </c>
      <c r="C144" s="46">
        <v>108.2</v>
      </c>
      <c r="D144" s="46">
        <v>108.7</v>
      </c>
      <c r="E144" s="43">
        <v>387280</v>
      </c>
      <c r="F144" s="2">
        <v>15901.6</v>
      </c>
      <c r="G144" s="3">
        <v>9.4700000000000006</v>
      </c>
      <c r="H144" s="3">
        <v>11.91</v>
      </c>
      <c r="I144" s="52">
        <v>15.3</v>
      </c>
      <c r="J144" s="3">
        <f ca="1">OFFSET(exrate_index!$K$209,(ROW(exrate_index!$K$14)-ROW()-12),)</f>
        <v>127.14856310270997</v>
      </c>
      <c r="K144" s="3">
        <f ca="1">OFFSET(exrate_index!$M$209,(ROW(exrate_index!$M$14)-ROW()-12),)</f>
        <v>122.67760155132299</v>
      </c>
      <c r="L144" s="3">
        <f ca="1">OFFSET(exrate_index!$H$209,(ROW(exrate_index!$H$14)-ROW()-12),)</f>
        <v>87.101747552592002</v>
      </c>
      <c r="M144" s="3">
        <f ca="1">OFFSET(exrate_index!$J$209,(ROW(exrate_index!$J$14)-ROW()-12),)</f>
        <v>90.202213797696004</v>
      </c>
    </row>
    <row r="145" spans="1:13" x14ac:dyDescent="0.2">
      <c r="A145" s="1">
        <v>39904</v>
      </c>
      <c r="B145">
        <v>49.1</v>
      </c>
      <c r="C145" s="46">
        <v>106.1</v>
      </c>
      <c r="D145" s="46">
        <v>106.5</v>
      </c>
      <c r="E145" s="2">
        <v>368348</v>
      </c>
      <c r="F145" s="2">
        <v>15842.2</v>
      </c>
      <c r="G145" s="3">
        <v>10.88</v>
      </c>
      <c r="H145" s="3">
        <v>14.97</v>
      </c>
      <c r="I145" s="52">
        <v>12.99</v>
      </c>
      <c r="J145" s="3">
        <f ca="1">OFFSET(exrate_index!$K$209,(ROW(exrate_index!$K$14)-ROW()-12),)</f>
        <v>121.08073579628997</v>
      </c>
      <c r="K145" s="3">
        <f ca="1">OFFSET(exrate_index!$M$209,(ROW(exrate_index!$M$14)-ROW()-12),)</f>
        <v>119.94565072144201</v>
      </c>
      <c r="L145" s="3">
        <f ca="1">OFFSET(exrate_index!$H$209,(ROW(exrate_index!$H$14)-ROW()-12),)</f>
        <v>83.133558598031996</v>
      </c>
      <c r="M145" s="3">
        <f ca="1">OFFSET(exrate_index!$J$209,(ROW(exrate_index!$J$14)-ROW()-12),)</f>
        <v>88.59504740486399</v>
      </c>
    </row>
    <row r="146" spans="1:13" x14ac:dyDescent="0.2">
      <c r="A146" s="1">
        <v>39873</v>
      </c>
      <c r="B146">
        <v>47.74</v>
      </c>
      <c r="C146" s="46">
        <v>106.3</v>
      </c>
      <c r="D146" s="46">
        <v>106.5</v>
      </c>
      <c r="E146" s="43">
        <v>368065</v>
      </c>
      <c r="F146" s="2">
        <v>15902.2</v>
      </c>
      <c r="G146" s="3">
        <v>13.47</v>
      </c>
      <c r="H146" s="3">
        <v>15.79</v>
      </c>
      <c r="I146" s="52">
        <v>16.79</v>
      </c>
      <c r="J146" s="3">
        <f ca="1">OFFSET(exrate_index!$K$209,(ROW(exrate_index!$K$14)-ROW()-12),)</f>
        <v>116.66777048252997</v>
      </c>
      <c r="K146" s="3">
        <f ca="1">OFFSET(exrate_index!$M$209,(ROW(exrate_index!$M$14)-ROW()-12),)</f>
        <v>117.08360699489999</v>
      </c>
      <c r="L146" s="3">
        <f ca="1">OFFSET(exrate_index!$H$209,(ROW(exrate_index!$H$14)-ROW()-12),)</f>
        <v>80.455031053704005</v>
      </c>
      <c r="M146" s="3">
        <f ca="1">OFFSET(exrate_index!$J$209,(ROW(exrate_index!$J$14)-ROW()-12),)</f>
        <v>86.786985212928002</v>
      </c>
    </row>
    <row r="147" spans="1:13" x14ac:dyDescent="0.2">
      <c r="A147" s="1">
        <v>39845</v>
      </c>
      <c r="B147">
        <v>44.91</v>
      </c>
      <c r="C147" s="46">
        <v>105.9</v>
      </c>
      <c r="D147" s="46">
        <v>106.3</v>
      </c>
      <c r="E147" s="2">
        <v>368157</v>
      </c>
      <c r="F147" s="2">
        <v>15891</v>
      </c>
      <c r="G147" s="3">
        <v>19.36</v>
      </c>
      <c r="H147" s="3">
        <v>21.19</v>
      </c>
      <c r="I147" s="52">
        <v>14</v>
      </c>
      <c r="J147" s="3">
        <f ca="1">OFFSET(exrate_index!$K$209,(ROW(exrate_index!$K$14)-ROW()-12),)</f>
        <v>111.97899483665998</v>
      </c>
      <c r="K147" s="3">
        <f ca="1">OFFSET(exrate_index!$M$209,(ROW(exrate_index!$M$14)-ROW()-12),)</f>
        <v>113.310912991731</v>
      </c>
      <c r="L147" s="3">
        <f ca="1">OFFSET(exrate_index!$H$209,(ROW(exrate_index!$H$14)-ROW()-12),)</f>
        <v>78.074117680968001</v>
      </c>
      <c r="M147" s="3">
        <f ca="1">OFFSET(exrate_index!$J$209,(ROW(exrate_index!$J$14)-ROW()-12),)</f>
        <v>84.677579322335987</v>
      </c>
    </row>
    <row r="148" spans="1:13" x14ac:dyDescent="0.2">
      <c r="A148" s="1">
        <v>39814</v>
      </c>
      <c r="B148">
        <v>44.94</v>
      </c>
      <c r="C148" s="46">
        <v>108.3</v>
      </c>
      <c r="D148" s="46">
        <v>108.5</v>
      </c>
      <c r="E148" s="43">
        <v>371426</v>
      </c>
      <c r="F148" s="2">
        <v>16307.6</v>
      </c>
      <c r="G148" s="3">
        <v>23.37</v>
      </c>
      <c r="H148" s="3">
        <v>27.48</v>
      </c>
      <c r="I148" s="52">
        <v>21.95</v>
      </c>
      <c r="J148" s="3">
        <f ca="1">OFFSET(exrate_index!$K$209,(ROW(exrate_index!$K$14)-ROW()-12),)</f>
        <v>125.63160627610497</v>
      </c>
      <c r="K148" s="3">
        <f ca="1">OFFSET(exrate_index!$M$209,(ROW(exrate_index!$M$14)-ROW()-12),)</f>
        <v>119.94565072144201</v>
      </c>
      <c r="L148" s="3">
        <f ca="1">OFFSET(exrate_index!$H$209,(ROW(exrate_index!$H$14)-ROW()-12),)</f>
        <v>88.689023134416004</v>
      </c>
      <c r="M148" s="3">
        <f ca="1">OFFSET(exrate_index!$J$209,(ROW(exrate_index!$J$14)-ROW()-12),)</f>
        <v>90.804901195008</v>
      </c>
    </row>
    <row r="149" spans="1:13" x14ac:dyDescent="0.2">
      <c r="A149" s="1">
        <v>39783</v>
      </c>
      <c r="B149">
        <v>41.76</v>
      </c>
      <c r="C149" s="46">
        <v>109.6</v>
      </c>
      <c r="D149" s="46">
        <v>110.3</v>
      </c>
      <c r="E149" s="2">
        <v>411748</v>
      </c>
      <c r="F149" s="2">
        <v>15093.5</v>
      </c>
      <c r="G149" s="3">
        <v>19.07</v>
      </c>
      <c r="H149" s="3">
        <v>21.26</v>
      </c>
      <c r="I149" s="52">
        <v>17</v>
      </c>
      <c r="J149" s="3">
        <f ca="1">OFFSET(exrate_index!$K$209,(ROW(exrate_index!$K$14)-ROW()-12),)</f>
        <v>137.90516605499997</v>
      </c>
      <c r="K149" s="3">
        <f ca="1">OFFSET(exrate_index!$M$209,(ROW(exrate_index!$M$14)-ROW()-12),)</f>
        <v>130.092896661</v>
      </c>
      <c r="L149" s="3">
        <f ca="1">OFFSET(exrate_index!$H$209,(ROW(exrate_index!$H$14)-ROW()-12),)</f>
        <v>99.204723864000002</v>
      </c>
      <c r="M149" s="3">
        <f ca="1">OFFSET(exrate_index!$J$209,(ROW(exrate_index!$J$14)-ROW()-12),)</f>
        <v>100.447899552</v>
      </c>
    </row>
    <row r="150" spans="1:13" x14ac:dyDescent="0.2">
      <c r="A150" s="1">
        <v>39753</v>
      </c>
      <c r="B150">
        <v>51.73</v>
      </c>
      <c r="C150" s="46">
        <v>107.4</v>
      </c>
      <c r="D150" s="46">
        <v>107.9</v>
      </c>
      <c r="E150" s="43">
        <v>442391</v>
      </c>
      <c r="F150" s="2">
        <v>15189.5</v>
      </c>
      <c r="G150" s="3">
        <v>16.55</v>
      </c>
      <c r="H150" s="3">
        <v>22.54</v>
      </c>
      <c r="I150" s="52">
        <v>13.58</v>
      </c>
      <c r="J150" s="3">
        <f ca="1">OFFSET(exrate_index!$K$209,(ROW(exrate_index!$K$14)-ROW()-12),)</f>
        <v>139.57843399499995</v>
      </c>
      <c r="K150" s="3">
        <f ca="1">OFFSET(exrate_index!$M$209,(ROW(exrate_index!$M$14)-ROW()-12),)</f>
        <v>135.33153679500001</v>
      </c>
      <c r="L150" s="3">
        <f ca="1">OFFSET(exrate_index!$H$209,(ROW(exrate_index!$H$14)-ROW()-12),)</f>
        <v>102.2729112</v>
      </c>
      <c r="M150" s="3">
        <f ca="1">OFFSET(exrate_index!$J$209,(ROW(exrate_index!$J$14)-ROW()-12),)</f>
        <v>105.251021568</v>
      </c>
    </row>
    <row r="151" spans="1:13" x14ac:dyDescent="0.2">
      <c r="A151" s="1">
        <v>39722</v>
      </c>
      <c r="B151">
        <v>64.400000000000006</v>
      </c>
      <c r="C151" s="46">
        <v>110.7</v>
      </c>
      <c r="D151" s="46">
        <v>111.7</v>
      </c>
      <c r="E151" s="2">
        <v>472005</v>
      </c>
      <c r="F151" s="2">
        <v>15802.4</v>
      </c>
      <c r="G151" s="3">
        <v>12.38</v>
      </c>
      <c r="H151" s="3">
        <v>13.23</v>
      </c>
      <c r="I151" s="52">
        <v>8.98</v>
      </c>
      <c r="J151" s="3">
        <f ca="1">OFFSET(exrate_index!$K$209,(ROW(exrate_index!$K$14)-ROW()-12),)</f>
        <v>140.83338494999998</v>
      </c>
      <c r="K151" s="3">
        <f ca="1">OFFSET(exrate_index!$M$209,(ROW(exrate_index!$M$14)-ROW()-12),)</f>
        <v>132.08856909299999</v>
      </c>
      <c r="L151" s="3">
        <f ca="1">OFFSET(exrate_index!$H$209,(ROW(exrate_index!$H$14)-ROW()-12),)</f>
        <v>105.909281376</v>
      </c>
      <c r="M151" s="3">
        <f ca="1">OFFSET(exrate_index!$J$209,(ROW(exrate_index!$J$14)-ROW()-12),)</f>
        <v>103.789201824</v>
      </c>
    </row>
    <row r="152" spans="1:13" x14ac:dyDescent="0.2">
      <c r="A152" s="1">
        <v>39692</v>
      </c>
      <c r="B152">
        <v>97.44</v>
      </c>
      <c r="C152" s="46">
        <v>116.4</v>
      </c>
      <c r="D152" s="46">
        <v>117.4</v>
      </c>
      <c r="E152" s="43">
        <v>542839</v>
      </c>
      <c r="F152" s="2">
        <v>15920.4</v>
      </c>
      <c r="G152" s="3">
        <v>9.5399999999999991</v>
      </c>
      <c r="H152" s="3">
        <v>10.69</v>
      </c>
      <c r="I152" s="52">
        <v>9.2899999999999991</v>
      </c>
      <c r="J152" s="3">
        <f ca="1">OFFSET(exrate_index!$K$209,(ROW(exrate_index!$K$14)-ROW()-12),)</f>
        <v>143.90104283999997</v>
      </c>
      <c r="K152" s="3">
        <f ca="1">OFFSET(exrate_index!$M$209,(ROW(exrate_index!$M$14)-ROW()-12),)</f>
        <v>128.47141281</v>
      </c>
      <c r="L152" s="3">
        <f ca="1">OFFSET(exrate_index!$H$209,(ROW(exrate_index!$H$14)-ROW()-12),)</f>
        <v>110.454744096</v>
      </c>
      <c r="M152" s="3">
        <f ca="1">OFFSET(exrate_index!$J$209,(ROW(exrate_index!$J$14)-ROW()-12),)</f>
        <v>101.59647220799999</v>
      </c>
    </row>
    <row r="153" spans="1:13" x14ac:dyDescent="0.2">
      <c r="A153" s="1">
        <v>39661</v>
      </c>
      <c r="B153">
        <v>111.98</v>
      </c>
      <c r="C153" s="46">
        <v>118.9</v>
      </c>
      <c r="D153" s="46">
        <v>119.9</v>
      </c>
      <c r="E153" s="2">
        <v>569123</v>
      </c>
      <c r="F153" s="2">
        <v>15448.7</v>
      </c>
      <c r="G153" s="3">
        <v>7.53</v>
      </c>
      <c r="H153" s="3">
        <v>8.15</v>
      </c>
      <c r="I153" s="52">
        <v>9.81</v>
      </c>
      <c r="J153" s="3">
        <f ca="1">OFFSET(exrate_index!$K$209,(ROW(exrate_index!$K$14)-ROW()-12),)</f>
        <v>149.33916364499996</v>
      </c>
      <c r="K153" s="3">
        <f ca="1">OFFSET(exrate_index!$M$209,(ROW(exrate_index!$M$14)-ROW()-12),)</f>
        <v>129.095060445</v>
      </c>
      <c r="L153" s="3">
        <f ca="1">OFFSET(exrate_index!$H$209,(ROW(exrate_index!$H$14)-ROW()-12),)</f>
        <v>115.682026224</v>
      </c>
      <c r="M153" s="3">
        <f ca="1">OFFSET(exrate_index!$J$209,(ROW(exrate_index!$J$14)-ROW()-12),)</f>
        <v>102.536213472</v>
      </c>
    </row>
    <row r="154" spans="1:13" x14ac:dyDescent="0.2">
      <c r="A154" s="1">
        <v>39630</v>
      </c>
      <c r="B154">
        <v>123.24</v>
      </c>
      <c r="C154" s="46">
        <v>122.5</v>
      </c>
      <c r="D154" s="46">
        <v>123.9</v>
      </c>
      <c r="E154" s="43">
        <v>582679</v>
      </c>
      <c r="F154" s="2">
        <v>15597</v>
      </c>
      <c r="G154" s="3">
        <v>6.12</v>
      </c>
      <c r="H154" s="3">
        <v>6.33</v>
      </c>
      <c r="I154" s="52">
        <v>7.78</v>
      </c>
      <c r="J154" s="3">
        <f ca="1">OFFSET(exrate_index!$K$209,(ROW(exrate_index!$K$14)-ROW()-12),)</f>
        <v>153.10401650999998</v>
      </c>
      <c r="K154" s="3">
        <f ca="1">OFFSET(exrate_index!$M$209,(ROW(exrate_index!$M$14)-ROW()-12),)</f>
        <v>128.845601391</v>
      </c>
      <c r="L154" s="3">
        <f ca="1">OFFSET(exrate_index!$H$209,(ROW(exrate_index!$H$14)-ROW()-12),)</f>
        <v>119.54566953600001</v>
      </c>
      <c r="M154" s="3">
        <f ca="1">OFFSET(exrate_index!$J$209,(ROW(exrate_index!$J$14)-ROW()-12),)</f>
        <v>102.74504486399999</v>
      </c>
    </row>
    <row r="155" spans="1:13" x14ac:dyDescent="0.2">
      <c r="A155" s="1">
        <v>39600</v>
      </c>
      <c r="B155">
        <v>139.30000000000001</v>
      </c>
      <c r="C155" s="46">
        <v>120.8</v>
      </c>
      <c r="D155" s="46">
        <v>121.6</v>
      </c>
      <c r="E155" s="2">
        <v>555182</v>
      </c>
      <c r="F155" s="2">
        <v>15052.3</v>
      </c>
      <c r="G155" s="3">
        <v>6.01</v>
      </c>
      <c r="H155" s="3">
        <v>7.28</v>
      </c>
      <c r="I155" s="52">
        <v>7.21</v>
      </c>
      <c r="J155" s="3">
        <f ca="1">OFFSET(exrate_index!$K$209,(ROW(exrate_index!$K$14)-ROW()-12),)</f>
        <v>151.29130957499996</v>
      </c>
      <c r="K155" s="3">
        <f ca="1">OFFSET(exrate_index!$M$209,(ROW(exrate_index!$M$14)-ROW()-12),)</f>
        <v>128.845601391</v>
      </c>
      <c r="L155" s="3">
        <f ca="1">OFFSET(exrate_index!$H$209,(ROW(exrate_index!$H$14)-ROW()-12),)</f>
        <v>118.06839415199998</v>
      </c>
      <c r="M155" s="3">
        <f ca="1">OFFSET(exrate_index!$J$209,(ROW(exrate_index!$J$14)-ROW()-12),)</f>
        <v>102.953876256</v>
      </c>
    </row>
    <row r="156" spans="1:13" x14ac:dyDescent="0.2">
      <c r="A156" s="1">
        <v>39569</v>
      </c>
      <c r="B156">
        <v>127.08</v>
      </c>
      <c r="C156" s="46">
        <v>119.5</v>
      </c>
      <c r="D156" s="46">
        <v>120.4</v>
      </c>
      <c r="E156" s="43">
        <v>533109</v>
      </c>
      <c r="F156" s="2">
        <v>14511.8</v>
      </c>
      <c r="G156" s="3">
        <v>6.46</v>
      </c>
      <c r="H156" s="3">
        <v>6.35</v>
      </c>
      <c r="I156" s="52">
        <v>7.88</v>
      </c>
      <c r="J156" s="3">
        <f ca="1">OFFSET(exrate_index!$K$209,(ROW(exrate_index!$K$14)-ROW()-12),)</f>
        <v>150.73355359499996</v>
      </c>
      <c r="K156" s="3">
        <f ca="1">OFFSET(exrate_index!$M$209,(ROW(exrate_index!$M$14)-ROW()-12),)</f>
        <v>128.09722422900001</v>
      </c>
      <c r="L156" s="3">
        <f ca="1">OFFSET(exrate_index!$H$209,(ROW(exrate_index!$H$14)-ROW()-12),)</f>
        <v>117.61384787999999</v>
      </c>
      <c r="M156" s="3">
        <f ca="1">OFFSET(exrate_index!$J$209,(ROW(exrate_index!$J$14)-ROW()-12),)</f>
        <v>103.05829195199999</v>
      </c>
    </row>
    <row r="157" spans="1:13" x14ac:dyDescent="0.2">
      <c r="A157" s="1">
        <v>39539</v>
      </c>
      <c r="B157">
        <v>110.61</v>
      </c>
      <c r="C157" s="46">
        <v>120.2</v>
      </c>
      <c r="D157" s="46">
        <v>121</v>
      </c>
      <c r="E157" s="2">
        <v>519758</v>
      </c>
      <c r="F157" s="2">
        <v>14572.3</v>
      </c>
      <c r="G157" s="3">
        <v>6.32</v>
      </c>
      <c r="H157" s="3">
        <v>6.66</v>
      </c>
      <c r="I157" s="52">
        <v>7.99</v>
      </c>
      <c r="J157" s="3">
        <f ca="1">OFFSET(exrate_index!$K$209,(ROW(exrate_index!$K$14)-ROW()-12),)</f>
        <v>151.29130957499996</v>
      </c>
      <c r="K157" s="3">
        <f ca="1">OFFSET(exrate_index!$M$209,(ROW(exrate_index!$M$14)-ROW()-12),)</f>
        <v>127.72303564800001</v>
      </c>
      <c r="L157" s="3">
        <f ca="1">OFFSET(exrate_index!$H$209,(ROW(exrate_index!$H$14)-ROW()-12),)</f>
        <v>118.75021355999999</v>
      </c>
      <c r="M157" s="3">
        <f ca="1">OFFSET(exrate_index!$J$209,(ROW(exrate_index!$J$14)-ROW()-12),)</f>
        <v>103.580370432</v>
      </c>
    </row>
    <row r="158" spans="1:13" x14ac:dyDescent="0.2">
      <c r="A158" s="1">
        <v>39508</v>
      </c>
      <c r="B158">
        <v>100.22</v>
      </c>
      <c r="C158" s="46">
        <v>119.1</v>
      </c>
      <c r="D158" s="46">
        <v>120</v>
      </c>
      <c r="E158" s="43">
        <v>498890</v>
      </c>
      <c r="F158" s="2">
        <v>14305.6</v>
      </c>
      <c r="G158" s="3">
        <v>6.47</v>
      </c>
      <c r="H158" s="3">
        <v>7.15</v>
      </c>
      <c r="I158" s="52">
        <v>8.19</v>
      </c>
      <c r="J158" s="3">
        <f ca="1">OFFSET(exrate_index!$K$209,(ROW(exrate_index!$K$14)-ROW()-12),)</f>
        <v>148.50252967499998</v>
      </c>
      <c r="K158" s="3">
        <f ca="1">OFFSET(exrate_index!$M$209,(ROW(exrate_index!$M$14)-ROW()-12),)</f>
        <v>126.600469905</v>
      </c>
      <c r="L158" s="3">
        <f ca="1">OFFSET(exrate_index!$H$209,(ROW(exrate_index!$H$14)-ROW()-12),)</f>
        <v>117.500211312</v>
      </c>
      <c r="M158" s="3">
        <f ca="1">OFFSET(exrate_index!$J$209,(ROW(exrate_index!$J$14)-ROW()-12),)</f>
        <v>103.37153904</v>
      </c>
    </row>
    <row r="159" spans="1:13" x14ac:dyDescent="0.2">
      <c r="A159" s="1">
        <v>39479</v>
      </c>
      <c r="B159">
        <v>100.16</v>
      </c>
      <c r="C159" s="46">
        <v>115</v>
      </c>
      <c r="D159" s="46">
        <v>116.4</v>
      </c>
      <c r="E159" s="2">
        <v>481011</v>
      </c>
      <c r="F159" s="2">
        <v>14019.4</v>
      </c>
      <c r="G159" s="3">
        <v>5.92</v>
      </c>
      <c r="H159" s="3">
        <v>6.8</v>
      </c>
      <c r="I159" s="52">
        <v>9.09</v>
      </c>
      <c r="J159" s="3">
        <f ca="1">OFFSET(exrate_index!$K$209,(ROW(exrate_index!$K$14)-ROW()-12),)</f>
        <v>143.34328685999998</v>
      </c>
      <c r="K159" s="3">
        <f ca="1">OFFSET(exrate_index!$M$209,(ROW(exrate_index!$M$14)-ROW()-12),)</f>
        <v>126.22628132400001</v>
      </c>
      <c r="L159" s="3">
        <f ca="1">OFFSET(exrate_index!$H$209,(ROW(exrate_index!$H$14)-ROW()-12),)</f>
        <v>113.75020456799999</v>
      </c>
      <c r="M159" s="3">
        <f ca="1">OFFSET(exrate_index!$J$209,(ROW(exrate_index!$J$14)-ROW()-12),)</f>
        <v>103.47595473599999</v>
      </c>
    </row>
    <row r="160" spans="1:13" x14ac:dyDescent="0.2">
      <c r="A160" s="1">
        <v>39448</v>
      </c>
      <c r="B160">
        <v>92.56</v>
      </c>
      <c r="C160" s="46">
        <v>113.7</v>
      </c>
      <c r="D160" s="46">
        <v>115</v>
      </c>
      <c r="E160" s="43">
        <v>475072</v>
      </c>
      <c r="F160" s="2">
        <v>14288.7</v>
      </c>
      <c r="G160" s="3">
        <v>5.17</v>
      </c>
      <c r="H160" s="3">
        <v>5.57</v>
      </c>
      <c r="I160" s="52">
        <v>6.26</v>
      </c>
      <c r="J160" s="3">
        <f ca="1">OFFSET(exrate_index!$K$209,(ROW(exrate_index!$K$14)-ROW()-12),)</f>
        <v>142.36721389499996</v>
      </c>
      <c r="K160" s="3">
        <f ca="1">OFFSET(exrate_index!$M$209,(ROW(exrate_index!$M$14)-ROW()-12),)</f>
        <v>126.351010851</v>
      </c>
      <c r="L160" s="3">
        <f ca="1">OFFSET(exrate_index!$H$209,(ROW(exrate_index!$H$14)-ROW()-12),)</f>
        <v>113.97747770399998</v>
      </c>
      <c r="M160" s="3">
        <f ca="1">OFFSET(exrate_index!$J$209,(ROW(exrate_index!$J$14)-ROW()-12),)</f>
        <v>103.998033216</v>
      </c>
    </row>
    <row r="161" spans="1:13" x14ac:dyDescent="0.2">
      <c r="A161" s="1">
        <v>39417</v>
      </c>
      <c r="B161">
        <v>93.89</v>
      </c>
      <c r="C161" s="46">
        <v>112.3</v>
      </c>
      <c r="D161" s="46">
        <v>113</v>
      </c>
      <c r="E161" s="2">
        <v>466750</v>
      </c>
      <c r="F161" s="2">
        <v>13107.3</v>
      </c>
      <c r="G161" s="3">
        <v>6.24</v>
      </c>
      <c r="H161" s="3">
        <v>6.9</v>
      </c>
      <c r="I161" s="52">
        <v>9.27</v>
      </c>
      <c r="J161" s="3">
        <f ca="1">OFFSET(exrate_index!$K$209,(ROW(exrate_index!$K$14)-ROW()-12),)</f>
        <v>139.43899499999998</v>
      </c>
      <c r="K161" s="3">
        <f ca="1">OFFSET(exrate_index!$M$209,(ROW(exrate_index!$M$14)-ROW()-12),)</f>
        <v>124.729527</v>
      </c>
      <c r="L161" s="3">
        <f ca="1">OFFSET(exrate_index!$H$209,(ROW(exrate_index!$H$14)-ROW()-12),)</f>
        <v>113.636568</v>
      </c>
      <c r="M161" s="3">
        <f ca="1">OFFSET(exrate_index!$J$209,(ROW(exrate_index!$J$14)-ROW()-12),)</f>
        <v>104.415696</v>
      </c>
    </row>
    <row r="162" spans="1:13" x14ac:dyDescent="0.2">
      <c r="A162" s="1">
        <v>39387</v>
      </c>
      <c r="B162">
        <v>88.64</v>
      </c>
      <c r="C162" s="46">
        <v>112.6</v>
      </c>
      <c r="D162" s="46">
        <v>113.6</v>
      </c>
      <c r="E162" s="43">
        <v>452162</v>
      </c>
      <c r="F162" s="2">
        <v>12669.9</v>
      </c>
      <c r="G162" s="3">
        <v>8.18</v>
      </c>
      <c r="H162" s="3">
        <v>7.54</v>
      </c>
      <c r="I162" s="52">
        <v>7.84</v>
      </c>
      <c r="J162" s="3">
        <f ca="1">OFFSET(exrate_index!$K$209,(ROW(exrate_index!$K$14)-ROW()-12),)</f>
        <v>138.34773330000002</v>
      </c>
      <c r="K162" s="3">
        <f ca="1">OFFSET(exrate_index!$M$209,(ROW(exrate_index!$M$14)-ROW()-12),)</f>
        <v>123.89878800000001</v>
      </c>
      <c r="L162" s="3">
        <f ca="1">OFFSET(exrate_index!$H$209,(ROW(exrate_index!$H$14)-ROW()-12),)</f>
        <v>114.0613776</v>
      </c>
      <c r="M162" s="3">
        <f ca="1">OFFSET(exrate_index!$J$209,(ROW(exrate_index!$J$14)-ROW()-12),)</f>
        <v>104.3102256</v>
      </c>
    </row>
    <row r="163" spans="1:13" x14ac:dyDescent="0.2">
      <c r="A163" s="1">
        <v>39356</v>
      </c>
      <c r="B163">
        <v>90.29</v>
      </c>
      <c r="C163" s="46">
        <v>110.5</v>
      </c>
      <c r="D163" s="46">
        <v>111.6</v>
      </c>
      <c r="E163" s="2">
        <v>436007</v>
      </c>
      <c r="F163" s="2">
        <v>12675.3</v>
      </c>
      <c r="G163" s="3">
        <v>7.75</v>
      </c>
      <c r="H163" s="3">
        <v>7.86</v>
      </c>
      <c r="I163" s="52">
        <v>7.24</v>
      </c>
      <c r="J163" s="3">
        <f ca="1">OFFSET(exrate_index!$K$209,(ROW(exrate_index!$K$14)-ROW()-12),)</f>
        <v>135.1951995</v>
      </c>
      <c r="K163" s="3">
        <f ca="1">OFFSET(exrate_index!$M$209,(ROW(exrate_index!$M$14)-ROW()-12),)</f>
        <v>124.017465</v>
      </c>
      <c r="L163" s="3">
        <f ca="1">OFFSET(exrate_index!$H$209,(ROW(exrate_index!$H$14)-ROW()-12),)</f>
        <v>112.1497344</v>
      </c>
      <c r="M163" s="3">
        <f ca="1">OFFSET(exrate_index!$J$209,(ROW(exrate_index!$J$14)-ROW()-12),)</f>
        <v>104.7321072</v>
      </c>
    </row>
    <row r="164" spans="1:13" x14ac:dyDescent="0.2">
      <c r="A164" s="1">
        <v>39326</v>
      </c>
      <c r="B164">
        <v>79.41</v>
      </c>
      <c r="C164" s="46">
        <v>108.7</v>
      </c>
      <c r="D164" s="46">
        <v>110</v>
      </c>
      <c r="E164" s="43">
        <v>415264</v>
      </c>
      <c r="F164" s="2">
        <v>12340.2</v>
      </c>
      <c r="G164" s="3">
        <v>7.19</v>
      </c>
      <c r="H164" s="3">
        <v>6.98</v>
      </c>
      <c r="I164" s="52">
        <v>7.92</v>
      </c>
      <c r="J164" s="3">
        <f ca="1">OFFSET(exrate_index!$K$209,(ROW(exrate_index!$K$14)-ROW()-12),)</f>
        <v>131.07265530000001</v>
      </c>
      <c r="K164" s="3">
        <f ca="1">OFFSET(exrate_index!$M$209,(ROW(exrate_index!$M$14)-ROW()-12),)</f>
        <v>123.18672600000001</v>
      </c>
      <c r="L164" s="3">
        <f ca="1">OFFSET(exrate_index!$H$209,(ROW(exrate_index!$H$14)-ROW()-12),)</f>
        <v>110.13188879999998</v>
      </c>
      <c r="M164" s="3">
        <f ca="1">OFFSET(exrate_index!$J$209,(ROW(exrate_index!$J$14)-ROW()-12),)</f>
        <v>104.943048</v>
      </c>
    </row>
    <row r="165" spans="1:13" x14ac:dyDescent="0.2">
      <c r="A165" s="1">
        <v>39295</v>
      </c>
      <c r="B165">
        <v>72.06</v>
      </c>
      <c r="C165" s="46">
        <v>107.7</v>
      </c>
      <c r="D165" s="46">
        <v>108.8</v>
      </c>
      <c r="E165" s="2">
        <v>407111</v>
      </c>
      <c r="F165" s="2">
        <v>12060.4</v>
      </c>
      <c r="G165" s="3">
        <v>5.7</v>
      </c>
      <c r="H165" s="3">
        <v>5.75</v>
      </c>
      <c r="I165" s="52">
        <v>6.39</v>
      </c>
      <c r="J165" s="3">
        <f ca="1">OFFSET(exrate_index!$K$209,(ROW(exrate_index!$K$14)-ROW()-12),)</f>
        <v>128.8901319</v>
      </c>
      <c r="K165" s="3">
        <f ca="1">OFFSET(exrate_index!$M$209,(ROW(exrate_index!$M$14)-ROW()-12),)</f>
        <v>123.305403</v>
      </c>
      <c r="L165" s="3">
        <f ca="1">OFFSET(exrate_index!$H$209,(ROW(exrate_index!$H$14)-ROW()-12),)</f>
        <v>108.9636624</v>
      </c>
      <c r="M165" s="3">
        <f ca="1">OFFSET(exrate_index!$J$209,(ROW(exrate_index!$J$14)-ROW()-12),)</f>
        <v>105.25945919999999</v>
      </c>
    </row>
    <row r="166" spans="1:13" x14ac:dyDescent="0.2">
      <c r="A166" s="1">
        <v>39264</v>
      </c>
      <c r="B166">
        <v>77.819999999999993</v>
      </c>
      <c r="C166" s="46">
        <v>108.4</v>
      </c>
      <c r="D166" s="46">
        <v>109.5</v>
      </c>
      <c r="E166" s="43">
        <v>407495</v>
      </c>
      <c r="F166" s="2">
        <v>12011.7</v>
      </c>
      <c r="G166" s="3">
        <v>3.86</v>
      </c>
      <c r="H166" s="3">
        <v>3.89</v>
      </c>
      <c r="I166" s="52">
        <v>6.85</v>
      </c>
      <c r="J166" s="3">
        <f ca="1">OFFSET(exrate_index!$K$209,(ROW(exrate_index!$K$14)-ROW()-12),)</f>
        <v>128.8901319</v>
      </c>
      <c r="K166" s="3">
        <f ca="1">OFFSET(exrate_index!$M$209,(ROW(exrate_index!$M$14)-ROW()-12),)</f>
        <v>123.305403</v>
      </c>
      <c r="L166" s="3">
        <f ca="1">OFFSET(exrate_index!$H$209,(ROW(exrate_index!$H$14)-ROW()-12),)</f>
        <v>109.28226959999999</v>
      </c>
      <c r="M166" s="3">
        <f ca="1">OFFSET(exrate_index!$J$209,(ROW(exrate_index!$J$14)-ROW()-12),)</f>
        <v>105.15398879999999</v>
      </c>
    </row>
    <row r="167" spans="1:13" x14ac:dyDescent="0.2">
      <c r="A167" s="1">
        <v>39234</v>
      </c>
      <c r="B167">
        <v>72.83</v>
      </c>
      <c r="C167" s="46">
        <v>105.8</v>
      </c>
      <c r="D167" s="46">
        <v>107.3</v>
      </c>
      <c r="E167" s="2">
        <v>397398</v>
      </c>
      <c r="F167" s="2">
        <v>11875.2</v>
      </c>
      <c r="G167" s="3">
        <v>4.0999999999999996</v>
      </c>
      <c r="H167" s="3">
        <v>4.5</v>
      </c>
      <c r="I167" s="52">
        <v>5.49</v>
      </c>
      <c r="J167" s="3">
        <f ca="1">OFFSET(exrate_index!$K$209,(ROW(exrate_index!$K$14)-ROW()-12),)</f>
        <v>125.85884940000001</v>
      </c>
      <c r="K167" s="3">
        <f ca="1">OFFSET(exrate_index!$M$209,(ROW(exrate_index!$M$14)-ROW()-12),)</f>
        <v>122.593341</v>
      </c>
      <c r="L167" s="3">
        <f ca="1">OFFSET(exrate_index!$H$209,(ROW(exrate_index!$H$14)-ROW()-12),)</f>
        <v>107.68923359999999</v>
      </c>
      <c r="M167" s="3">
        <f ca="1">OFFSET(exrate_index!$J$209,(ROW(exrate_index!$J$14)-ROW()-12),)</f>
        <v>105.25945919999999</v>
      </c>
    </row>
    <row r="168" spans="1:13" x14ac:dyDescent="0.2">
      <c r="A168" s="1">
        <v>39203</v>
      </c>
      <c r="B168">
        <v>68.45</v>
      </c>
      <c r="C168" s="46">
        <v>106</v>
      </c>
      <c r="D168" s="46">
        <v>107.4</v>
      </c>
      <c r="E168" s="43">
        <v>394749</v>
      </c>
      <c r="F168" s="2">
        <v>11161</v>
      </c>
      <c r="G168" s="3">
        <v>4.01</v>
      </c>
      <c r="H168" s="3">
        <v>5.04</v>
      </c>
      <c r="I168" s="52">
        <v>5.69</v>
      </c>
      <c r="J168" s="3">
        <f ca="1">OFFSET(exrate_index!$K$209,(ROW(exrate_index!$K$14)-ROW()-12),)</f>
        <v>125.37384420000001</v>
      </c>
      <c r="K168" s="3">
        <f ca="1">OFFSET(exrate_index!$M$209,(ROW(exrate_index!$M$14)-ROW()-12),)</f>
        <v>121.525248</v>
      </c>
      <c r="L168" s="3">
        <f ca="1">OFFSET(exrate_index!$H$209,(ROW(exrate_index!$H$14)-ROW()-12),)</f>
        <v>108.1140432</v>
      </c>
      <c r="M168" s="3">
        <f ca="1">OFFSET(exrate_index!$J$209,(ROW(exrate_index!$J$14)-ROW()-12),)</f>
        <v>105.04851839999999</v>
      </c>
    </row>
    <row r="169" spans="1:13" x14ac:dyDescent="0.2">
      <c r="A169" s="1">
        <v>39173</v>
      </c>
      <c r="B169">
        <v>66.989999999999995</v>
      </c>
      <c r="C169" s="46">
        <v>105.7</v>
      </c>
      <c r="D169" s="46">
        <v>106.8</v>
      </c>
      <c r="E169" s="2">
        <v>360410</v>
      </c>
      <c r="F169" s="2">
        <v>10872.8</v>
      </c>
      <c r="G169" s="3">
        <v>4.4000000000000004</v>
      </c>
      <c r="H169" s="3">
        <v>4.8</v>
      </c>
      <c r="I169" s="52">
        <v>6.31</v>
      </c>
      <c r="J169" s="3">
        <f ca="1">OFFSET(exrate_index!$K$209,(ROW(exrate_index!$K$14)-ROW()-12),)</f>
        <v>125.2525929</v>
      </c>
      <c r="K169" s="3">
        <f ca="1">OFFSET(exrate_index!$M$209,(ROW(exrate_index!$M$14)-ROW()-12),)</f>
        <v>121.525248</v>
      </c>
      <c r="L169" s="3">
        <f ca="1">OFFSET(exrate_index!$H$209,(ROW(exrate_index!$H$14)-ROW()-12),)</f>
        <v>108.00784079999998</v>
      </c>
      <c r="M169" s="3">
        <f ca="1">OFFSET(exrate_index!$J$209,(ROW(exrate_index!$J$14)-ROW()-12),)</f>
        <v>105.3649296</v>
      </c>
    </row>
    <row r="170" spans="1:13" x14ac:dyDescent="0.2">
      <c r="A170" s="1">
        <v>39142</v>
      </c>
      <c r="B170">
        <v>68.42</v>
      </c>
      <c r="C170" s="46">
        <v>104.7</v>
      </c>
      <c r="D170" s="46">
        <v>105.5</v>
      </c>
      <c r="E170" s="43">
        <v>330334</v>
      </c>
      <c r="F170" s="2">
        <v>10155.6</v>
      </c>
      <c r="G170" s="3">
        <v>5.44</v>
      </c>
      <c r="H170" s="3">
        <v>5.55</v>
      </c>
      <c r="I170" s="52">
        <v>7.12</v>
      </c>
      <c r="J170" s="3">
        <f ca="1">OFFSET(exrate_index!$K$209,(ROW(exrate_index!$K$14)-ROW()-12),)</f>
        <v>124.04007989999999</v>
      </c>
      <c r="K170" s="3">
        <f ca="1">OFFSET(exrate_index!$M$209,(ROW(exrate_index!$M$14)-ROW()-12),)</f>
        <v>121.88127899999999</v>
      </c>
      <c r="L170" s="3">
        <f ca="1">OFFSET(exrate_index!$H$209,(ROW(exrate_index!$H$14)-ROW()-12),)</f>
        <v>106.94581679999999</v>
      </c>
      <c r="M170" s="3">
        <f ca="1">OFFSET(exrate_index!$J$209,(ROW(exrate_index!$J$14)-ROW()-12),)</f>
        <v>105.8922816</v>
      </c>
    </row>
    <row r="171" spans="1:13" x14ac:dyDescent="0.2">
      <c r="A171" s="1">
        <v>39114</v>
      </c>
      <c r="B171">
        <v>60.66</v>
      </c>
      <c r="C171" s="46">
        <v>103.7</v>
      </c>
      <c r="D171" s="46">
        <v>104.4</v>
      </c>
      <c r="E171" s="2">
        <v>305869</v>
      </c>
      <c r="F171" s="2">
        <v>9886.7999999999993</v>
      </c>
      <c r="G171" s="3">
        <v>4.3899999999999997</v>
      </c>
      <c r="H171" s="3">
        <v>6.3</v>
      </c>
      <c r="I171" s="52">
        <v>7.46</v>
      </c>
      <c r="J171" s="3">
        <f ca="1">OFFSET(exrate_index!$K$209,(ROW(exrate_index!$K$14)-ROW()-12),)</f>
        <v>123.43382340000001</v>
      </c>
      <c r="K171" s="3">
        <f ca="1">OFFSET(exrate_index!$M$209,(ROW(exrate_index!$M$14)-ROW()-12),)</f>
        <v>121.76260200000002</v>
      </c>
      <c r="L171" s="3">
        <f ca="1">OFFSET(exrate_index!$H$209,(ROW(exrate_index!$H$14)-ROW()-12),)</f>
        <v>105.9899952</v>
      </c>
      <c r="M171" s="3">
        <f ca="1">OFFSET(exrate_index!$J$209,(ROW(exrate_index!$J$14)-ROW()-12),)</f>
        <v>105.99775199999999</v>
      </c>
    </row>
    <row r="172" spans="1:13" x14ac:dyDescent="0.2">
      <c r="A172" s="1">
        <v>39083</v>
      </c>
      <c r="B172">
        <v>57.21</v>
      </c>
      <c r="C172" s="46">
        <v>103.2</v>
      </c>
      <c r="D172" s="46">
        <v>103.9</v>
      </c>
      <c r="E172" s="43">
        <v>295562</v>
      </c>
      <c r="F172" s="2">
        <v>10126.700000000001</v>
      </c>
      <c r="G172" s="3">
        <v>4.42</v>
      </c>
      <c r="H172" s="3">
        <v>5.05</v>
      </c>
      <c r="I172" s="52">
        <v>9.09</v>
      </c>
      <c r="J172" s="3">
        <f ca="1">OFFSET(exrate_index!$K$209,(ROW(exrate_index!$K$14)-ROW()-12),)</f>
        <v>122.10005909999998</v>
      </c>
      <c r="K172" s="3">
        <f ca="1">OFFSET(exrate_index!$M$209,(ROW(exrate_index!$M$14)-ROW()-12),)</f>
        <v>120.694509</v>
      </c>
      <c r="L172" s="3">
        <f ca="1">OFFSET(exrate_index!$H$209,(ROW(exrate_index!$H$14)-ROW()-12),)</f>
        <v>105.45898319999999</v>
      </c>
      <c r="M172" s="3">
        <f ca="1">OFFSET(exrate_index!$J$209,(ROW(exrate_index!$J$14)-ROW()-12),)</f>
        <v>105.6813408</v>
      </c>
    </row>
    <row r="173" spans="1:13" x14ac:dyDescent="0.2">
      <c r="A173" s="1">
        <v>39052</v>
      </c>
      <c r="B173">
        <v>60.14</v>
      </c>
      <c r="C173" s="46">
        <v>103.7</v>
      </c>
      <c r="D173" s="46">
        <v>104.4</v>
      </c>
      <c r="E173" s="2">
        <v>295567</v>
      </c>
      <c r="F173" s="2">
        <v>9201.9</v>
      </c>
      <c r="G173" s="3">
        <v>5.67</v>
      </c>
      <c r="H173" s="3">
        <v>5.95</v>
      </c>
      <c r="I173" s="52">
        <v>8.0500000000000007</v>
      </c>
      <c r="J173" s="3">
        <f ca="1">OFFSET(exrate_index!$K$209,(ROW(exrate_index!$K$14)-ROW()-12),)</f>
        <v>121.2513</v>
      </c>
      <c r="K173" s="3">
        <f ca="1">OFFSET(exrate_index!$M$209,(ROW(exrate_index!$M$14)-ROW()-12),)</f>
        <v>118.67700000000001</v>
      </c>
      <c r="L173" s="3">
        <f ca="1">OFFSET(exrate_index!$H$209,(ROW(exrate_index!$H$14)-ROW()-12),)</f>
        <v>106.2024</v>
      </c>
      <c r="M173" s="3">
        <f ca="1">OFFSET(exrate_index!$J$209,(ROW(exrate_index!$J$14)-ROW()-12),)</f>
        <v>105.4704</v>
      </c>
    </row>
    <row r="174" spans="1:13" x14ac:dyDescent="0.2">
      <c r="A174" s="1">
        <v>39022</v>
      </c>
      <c r="B174">
        <v>64.42</v>
      </c>
      <c r="C174" s="46">
        <v>101.9</v>
      </c>
      <c r="D174" s="46">
        <v>102.9</v>
      </c>
      <c r="E174" s="43">
        <v>280970</v>
      </c>
      <c r="F174" s="2">
        <v>8952.1</v>
      </c>
      <c r="G174" s="3">
        <v>6.31</v>
      </c>
      <c r="H174" s="3">
        <v>6.37</v>
      </c>
      <c r="I174" s="52">
        <v>6.99</v>
      </c>
      <c r="J174" s="3">
        <f ca="1">OFFSET(exrate_index!$K$209,(ROW(exrate_index!$K$14)-ROW()-12),)</f>
        <v>118.86160000000001</v>
      </c>
      <c r="K174" s="3">
        <f ca="1">OFFSET(exrate_index!$M$209,(ROW(exrate_index!$M$14)-ROW()-12),)</f>
        <v>118.89800000000001</v>
      </c>
      <c r="L174" s="3">
        <f ca="1">OFFSET(exrate_index!$H$209,(ROW(exrate_index!$H$14)-ROW()-12),)</f>
        <v>104.8458</v>
      </c>
      <c r="M174" s="3">
        <f ca="1">OFFSET(exrate_index!$J$209,(ROW(exrate_index!$J$14)-ROW()-12),)</f>
        <v>105.98639999999999</v>
      </c>
    </row>
    <row r="175" spans="1:13" x14ac:dyDescent="0.2">
      <c r="A175" s="1">
        <v>38991</v>
      </c>
      <c r="B175">
        <v>56.97</v>
      </c>
      <c r="C175" s="46">
        <v>100.7</v>
      </c>
      <c r="D175" s="46">
        <v>101.4</v>
      </c>
      <c r="E175" s="2">
        <v>264956</v>
      </c>
      <c r="F175" s="2">
        <v>8878.4</v>
      </c>
      <c r="G175" s="3">
        <v>4.49</v>
      </c>
      <c r="H175" s="3">
        <v>5.07</v>
      </c>
      <c r="I175" s="52">
        <v>5.31</v>
      </c>
      <c r="J175" s="3">
        <f ca="1">OFFSET(exrate_index!$K$209,(ROW(exrate_index!$K$14)-ROW()-12),)</f>
        <v>116.99139999999998</v>
      </c>
      <c r="K175" s="3">
        <f ca="1">OFFSET(exrate_index!$M$209,(ROW(exrate_index!$M$14)-ROW()-12),)</f>
        <v>119.2295</v>
      </c>
      <c r="L175" s="3">
        <f ca="1">OFFSET(exrate_index!$H$209,(ROW(exrate_index!$H$14)-ROW()-12),)</f>
        <v>103.97369999999998</v>
      </c>
      <c r="M175" s="3">
        <f ca="1">OFFSET(exrate_index!$J$209,(ROW(exrate_index!$J$14)-ROW()-12),)</f>
        <v>106.50240000000001</v>
      </c>
    </row>
    <row r="176" spans="1:13" x14ac:dyDescent="0.2">
      <c r="A176" s="1">
        <v>38961</v>
      </c>
      <c r="B176">
        <v>61.37</v>
      </c>
      <c r="C176" s="46">
        <v>101.2</v>
      </c>
      <c r="D176" s="46">
        <v>102</v>
      </c>
      <c r="E176" s="43">
        <v>258705</v>
      </c>
      <c r="F176" s="2">
        <v>8545.5</v>
      </c>
      <c r="G176" s="3">
        <v>4.03</v>
      </c>
      <c r="H176" s="3">
        <v>4.1500000000000004</v>
      </c>
      <c r="I176" s="52">
        <v>10.65</v>
      </c>
      <c r="J176" s="3">
        <f ca="1">OFFSET(exrate_index!$K$209,(ROW(exrate_index!$K$14)-ROW()-12),)</f>
        <v>116.47189999999999</v>
      </c>
      <c r="K176" s="3">
        <f ca="1">OFFSET(exrate_index!$M$209,(ROW(exrate_index!$M$14)-ROW()-12),)</f>
        <v>119.2295</v>
      </c>
      <c r="L176" s="3">
        <f ca="1">OFFSET(exrate_index!$H$209,(ROW(exrate_index!$H$14)-ROW()-12),)</f>
        <v>104.36129999999999</v>
      </c>
      <c r="M176" s="3">
        <f ca="1">OFFSET(exrate_index!$J$209,(ROW(exrate_index!$J$14)-ROW()-12),)</f>
        <v>106.50240000000001</v>
      </c>
    </row>
    <row r="177" spans="1:13" x14ac:dyDescent="0.2">
      <c r="A177" s="1">
        <v>38930</v>
      </c>
      <c r="B177">
        <v>69.64</v>
      </c>
      <c r="C177" s="46">
        <v>101.9</v>
      </c>
      <c r="D177" s="46">
        <v>102.5</v>
      </c>
      <c r="E177" s="2">
        <v>252184</v>
      </c>
      <c r="F177" s="2">
        <v>8383</v>
      </c>
      <c r="G177" s="3">
        <v>3</v>
      </c>
      <c r="H177" s="3">
        <v>3.86</v>
      </c>
      <c r="I177" s="52">
        <v>8.01</v>
      </c>
      <c r="J177" s="3">
        <f ca="1">OFFSET(exrate_index!$K$209,(ROW(exrate_index!$K$14)-ROW()-12),)</f>
        <v>115.74460000000001</v>
      </c>
      <c r="K177" s="3">
        <f ca="1">OFFSET(exrate_index!$M$209,(ROW(exrate_index!$M$14)-ROW()-12),)</f>
        <v>119.0085</v>
      </c>
      <c r="L177" s="3">
        <f ca="1">OFFSET(exrate_index!$H$209,(ROW(exrate_index!$H$14)-ROW()-12),)</f>
        <v>104.26439999999999</v>
      </c>
      <c r="M177" s="3">
        <f ca="1">OFFSET(exrate_index!$J$209,(ROW(exrate_index!$J$14)-ROW()-12),)</f>
        <v>105.98639999999999</v>
      </c>
    </row>
    <row r="178" spans="1:13" x14ac:dyDescent="0.2">
      <c r="A178" s="1">
        <v>38899</v>
      </c>
      <c r="B178">
        <v>75.16</v>
      </c>
      <c r="C178" s="46">
        <v>100.5</v>
      </c>
      <c r="D178" s="46">
        <v>101.6</v>
      </c>
      <c r="E178" s="43">
        <v>257859</v>
      </c>
      <c r="F178" s="2">
        <v>8277.2000000000007</v>
      </c>
      <c r="G178" s="3">
        <v>3.33</v>
      </c>
      <c r="H178" s="3">
        <v>4.5199999999999996</v>
      </c>
      <c r="I178" s="52">
        <v>7.99</v>
      </c>
      <c r="J178" s="3">
        <f ca="1">OFFSET(exrate_index!$K$209,(ROW(exrate_index!$K$14)-ROW()-12),)</f>
        <v>115.01729999999999</v>
      </c>
      <c r="K178" s="3">
        <f ca="1">OFFSET(exrate_index!$M$209,(ROW(exrate_index!$M$14)-ROW()-12),)</f>
        <v>119.11900000000001</v>
      </c>
      <c r="L178" s="3">
        <f ca="1">OFFSET(exrate_index!$H$209,(ROW(exrate_index!$H$14)-ROW()-12),)</f>
        <v>103.68299999999999</v>
      </c>
      <c r="M178" s="3">
        <f ca="1">OFFSET(exrate_index!$J$209,(ROW(exrate_index!$J$14)-ROW()-12),)</f>
        <v>106.19279999999999</v>
      </c>
    </row>
    <row r="179" spans="1:13" x14ac:dyDescent="0.2">
      <c r="A179" s="1">
        <v>38869</v>
      </c>
      <c r="B179">
        <v>73.28</v>
      </c>
      <c r="C179" s="46">
        <v>99.9</v>
      </c>
      <c r="D179" s="46">
        <v>101.1</v>
      </c>
      <c r="E179" s="2">
        <v>243174</v>
      </c>
      <c r="F179" s="2">
        <v>7855.9</v>
      </c>
      <c r="G179" s="3">
        <v>3.78</v>
      </c>
      <c r="H179" s="3">
        <v>3.49</v>
      </c>
      <c r="I179" s="52">
        <v>8.7899999999999991</v>
      </c>
      <c r="J179" s="3">
        <f ca="1">OFFSET(exrate_index!$K$209,(ROW(exrate_index!$K$14)-ROW()-12),)</f>
        <v>114.29</v>
      </c>
      <c r="K179" s="3">
        <f ca="1">OFFSET(exrate_index!$M$209,(ROW(exrate_index!$M$14)-ROW()-12),)</f>
        <v>118.23500000000001</v>
      </c>
      <c r="L179" s="3">
        <f ca="1">OFFSET(exrate_index!$H$209,(ROW(exrate_index!$H$14)-ROW()-12),)</f>
        <v>103.4892</v>
      </c>
      <c r="M179" s="3">
        <f ca="1">OFFSET(exrate_index!$J$209,(ROW(exrate_index!$J$14)-ROW()-12),)</f>
        <v>105.98639999999999</v>
      </c>
    </row>
    <row r="180" spans="1:13" x14ac:dyDescent="0.2">
      <c r="A180" s="1">
        <v>38838</v>
      </c>
      <c r="B180">
        <v>69</v>
      </c>
      <c r="C180" s="46">
        <v>100.4</v>
      </c>
      <c r="D180" s="46">
        <v>101.2</v>
      </c>
      <c r="E180" s="43">
        <v>239271</v>
      </c>
      <c r="F180" s="2">
        <v>7507.9</v>
      </c>
      <c r="G180" s="3">
        <v>3.1</v>
      </c>
      <c r="H180" s="3">
        <v>4</v>
      </c>
      <c r="I180" s="52">
        <v>6.13</v>
      </c>
      <c r="J180" s="3">
        <f ca="1">OFFSET(exrate_index!$K$209,(ROW(exrate_index!$K$14)-ROW()-12),)</f>
        <v>113.87439999999999</v>
      </c>
      <c r="K180" s="3">
        <f ca="1">OFFSET(exrate_index!$M$209,(ROW(exrate_index!$M$14)-ROW()-12),)</f>
        <v>116.57749999999999</v>
      </c>
      <c r="L180" s="3">
        <f ca="1">OFFSET(exrate_index!$H$209,(ROW(exrate_index!$H$14)-ROW()-12),)</f>
        <v>103.19849999999998</v>
      </c>
      <c r="M180" s="3">
        <f ca="1">OFFSET(exrate_index!$J$209,(ROW(exrate_index!$J$14)-ROW()-12),)</f>
        <v>104.74799999999999</v>
      </c>
    </row>
    <row r="181" spans="1:13" x14ac:dyDescent="0.2">
      <c r="A181" s="1">
        <v>38808</v>
      </c>
      <c r="B181">
        <v>72.010000000000005</v>
      </c>
      <c r="C181" s="46">
        <v>97.9</v>
      </c>
      <c r="D181" s="46">
        <v>98.3</v>
      </c>
      <c r="E181" s="2">
        <v>218521</v>
      </c>
      <c r="F181" s="2">
        <v>7374.7</v>
      </c>
      <c r="G181" s="3">
        <v>4.08</v>
      </c>
      <c r="H181" s="3">
        <v>4.33</v>
      </c>
      <c r="I181" s="52">
        <v>6.3</v>
      </c>
      <c r="J181" s="3">
        <f ca="1">OFFSET(exrate_index!$K$209,(ROW(exrate_index!$K$14)-ROW()-12),)</f>
        <v>111.79639999999999</v>
      </c>
      <c r="K181" s="3">
        <f ca="1">OFFSET(exrate_index!$M$209,(ROW(exrate_index!$M$14)-ROW()-12),)</f>
        <v>117.351</v>
      </c>
      <c r="L181" s="3">
        <f ca="1">OFFSET(exrate_index!$H$209,(ROW(exrate_index!$H$14)-ROW()-12),)</f>
        <v>101.26049999999998</v>
      </c>
      <c r="M181" s="3">
        <f ca="1">OFFSET(exrate_index!$J$209,(ROW(exrate_index!$J$14)-ROW()-12),)</f>
        <v>105.4704</v>
      </c>
    </row>
    <row r="182" spans="1:13" x14ac:dyDescent="0.2">
      <c r="A182" s="1">
        <v>38777</v>
      </c>
      <c r="B182">
        <v>64.94</v>
      </c>
      <c r="C182" s="46">
        <v>96.3</v>
      </c>
      <c r="D182" s="46">
        <v>97</v>
      </c>
      <c r="E182" s="43">
        <v>198676</v>
      </c>
      <c r="F182" s="2">
        <v>7139.3</v>
      </c>
      <c r="G182" s="3">
        <v>3.66</v>
      </c>
      <c r="H182" s="3">
        <v>5.38</v>
      </c>
      <c r="I182" s="52">
        <v>8.07</v>
      </c>
      <c r="J182" s="3">
        <f ca="1">OFFSET(exrate_index!$K$209,(ROW(exrate_index!$K$14)-ROW()-12),)</f>
        <v>111.06909999999999</v>
      </c>
      <c r="K182" s="3">
        <f ca="1">OFFSET(exrate_index!$M$209,(ROW(exrate_index!$M$14)-ROW()-12),)</f>
        <v>117.351</v>
      </c>
      <c r="L182" s="3">
        <f ca="1">OFFSET(exrate_index!$H$209,(ROW(exrate_index!$H$14)-ROW()-12),)</f>
        <v>100.09769999999999</v>
      </c>
      <c r="M182" s="3">
        <f ca="1">OFFSET(exrate_index!$J$209,(ROW(exrate_index!$J$14)-ROW()-12),)</f>
        <v>105.4704</v>
      </c>
    </row>
    <row r="183" spans="1:13" x14ac:dyDescent="0.2">
      <c r="A183" s="1">
        <v>38749</v>
      </c>
      <c r="B183">
        <v>60.05</v>
      </c>
      <c r="C183" s="46">
        <v>96.2</v>
      </c>
      <c r="D183" s="46">
        <v>96.8</v>
      </c>
      <c r="E183" s="2">
        <v>189050</v>
      </c>
      <c r="F183" s="2">
        <v>7018.8</v>
      </c>
      <c r="G183" s="3">
        <v>4</v>
      </c>
      <c r="H183" s="3">
        <v>6.54</v>
      </c>
      <c r="I183" s="52">
        <v>8.6</v>
      </c>
      <c r="J183" s="3">
        <f ca="1">OFFSET(exrate_index!$K$209,(ROW(exrate_index!$K$14)-ROW()-12),)</f>
        <v>109.5106</v>
      </c>
      <c r="K183" s="3">
        <f ca="1">OFFSET(exrate_index!$M$209,(ROW(exrate_index!$M$14)-ROW()-12),)</f>
        <v>115.583</v>
      </c>
      <c r="L183" s="3">
        <f ca="1">OFFSET(exrate_index!$H$209,(ROW(exrate_index!$H$14)-ROW()-12),)</f>
        <v>99.03179999999999</v>
      </c>
      <c r="M183" s="3">
        <f ca="1">OFFSET(exrate_index!$J$209,(ROW(exrate_index!$J$14)-ROW()-12),)</f>
        <v>104.4384</v>
      </c>
    </row>
    <row r="184" spans="1:13" x14ac:dyDescent="0.2">
      <c r="A184" s="1">
        <v>38718</v>
      </c>
      <c r="B184">
        <v>65.430000000000007</v>
      </c>
      <c r="C184" s="46">
        <v>96.8</v>
      </c>
      <c r="D184" s="46">
        <v>97.2</v>
      </c>
      <c r="E184" s="43">
        <v>181401</v>
      </c>
      <c r="F184" s="2">
        <v>7213.4</v>
      </c>
      <c r="G184" s="3">
        <v>3.7</v>
      </c>
      <c r="H184" s="3">
        <v>6.74</v>
      </c>
      <c r="I184" s="52">
        <v>6.63</v>
      </c>
      <c r="J184" s="3">
        <f ca="1">OFFSET(exrate_index!$K$209,(ROW(exrate_index!$K$14)-ROW()-12),)</f>
        <v>107.12089999999998</v>
      </c>
      <c r="K184" s="3">
        <f ca="1">OFFSET(exrate_index!$M$209,(ROW(exrate_index!$M$14)-ROW()-12),)</f>
        <v>113.04149999999998</v>
      </c>
      <c r="L184" s="3">
        <f ca="1">OFFSET(exrate_index!$H$209,(ROW(exrate_index!$H$14)-ROW()-12),)</f>
        <v>98.256599999999992</v>
      </c>
      <c r="M184" s="3">
        <f ca="1">OFFSET(exrate_index!$J$209,(ROW(exrate_index!$J$14)-ROW()-12),)</f>
        <v>103.4064</v>
      </c>
    </row>
    <row r="185" spans="1:13" x14ac:dyDescent="0.2">
      <c r="A185" s="1">
        <v>38687</v>
      </c>
      <c r="B185">
        <v>58.87</v>
      </c>
      <c r="C185" s="46">
        <v>94.9</v>
      </c>
      <c r="D185" s="46">
        <v>95.1</v>
      </c>
      <c r="E185" s="2">
        <v>175892</v>
      </c>
      <c r="F185" s="2">
        <v>6589.1</v>
      </c>
      <c r="G185" s="3">
        <v>5.84</v>
      </c>
      <c r="H185" s="3">
        <v>7.33</v>
      </c>
      <c r="I185" s="52">
        <v>7.59</v>
      </c>
      <c r="J185" s="3">
        <f ca="1">OFFSET(exrate_index!$K$209,(ROW(exrate_index!$K$14)-ROW()-12),)</f>
        <v>103.89999999999999</v>
      </c>
      <c r="K185" s="3">
        <f ca="1">OFFSET(exrate_index!$M$209,(ROW(exrate_index!$M$14)-ROW()-12),)</f>
        <v>110.5</v>
      </c>
      <c r="L185" s="3">
        <f ca="1">OFFSET(exrate_index!$H$209,(ROW(exrate_index!$H$14)-ROW()-12),)</f>
        <v>96.899999999999991</v>
      </c>
      <c r="M185" s="3">
        <f ca="1">OFFSET(exrate_index!$J$209,(ROW(exrate_index!$J$14)-ROW()-12),)</f>
        <v>103.2</v>
      </c>
    </row>
    <row r="186" spans="1:13" x14ac:dyDescent="0.2">
      <c r="A186" s="1">
        <v>38657</v>
      </c>
      <c r="B186">
        <v>53.41</v>
      </c>
      <c r="C186" s="46">
        <v>94.1</v>
      </c>
      <c r="D186" s="46">
        <v>94.5</v>
      </c>
      <c r="E186" s="43">
        <v>164666</v>
      </c>
      <c r="F186" s="2">
        <v>6465.9</v>
      </c>
      <c r="G186" s="3">
        <v>5.56</v>
      </c>
      <c r="H186" s="3">
        <v>6.62</v>
      </c>
      <c r="I186" s="52">
        <v>6.75</v>
      </c>
      <c r="J186" s="3">
        <f ca="1">OFFSET(exrate_index!$K$209,(ROW(exrate_index!$K$14)-ROW()-12),)</f>
        <v>102.89999999999999</v>
      </c>
      <c r="K186" s="3">
        <f ca="1">OFFSET(exrate_index!$M$209,(ROW(exrate_index!$M$14)-ROW()-12),)</f>
        <v>110.5</v>
      </c>
      <c r="L186" s="3">
        <f ca="1">OFFSET(exrate_index!$H$209,(ROW(exrate_index!$H$14)-ROW()-12),)</f>
        <v>97.1</v>
      </c>
      <c r="M186" s="3">
        <f ca="1">OFFSET(exrate_index!$J$209,(ROW(exrate_index!$J$14)-ROW()-12),)</f>
        <v>103.69999999999999</v>
      </c>
    </row>
    <row r="187" spans="1:13" x14ac:dyDescent="0.2">
      <c r="A187" s="1">
        <v>38626</v>
      </c>
      <c r="B187">
        <v>58.35</v>
      </c>
      <c r="C187" s="46">
        <v>95.2</v>
      </c>
      <c r="D187" s="46">
        <v>95.6</v>
      </c>
      <c r="E187" s="2">
        <v>161242</v>
      </c>
      <c r="F187" s="2">
        <v>6442.8</v>
      </c>
      <c r="G187" s="3">
        <v>3.5</v>
      </c>
      <c r="H187" s="3">
        <v>4.49</v>
      </c>
      <c r="I187" s="52">
        <v>6.3</v>
      </c>
      <c r="J187" s="3">
        <f ca="1">OFFSET(exrate_index!$K$209,(ROW(exrate_index!$K$14)-ROW()-12),)</f>
        <v>102.1</v>
      </c>
      <c r="K187" s="3">
        <f ca="1">OFFSET(exrate_index!$M$209,(ROW(exrate_index!$M$14)-ROW()-12),)</f>
        <v>109.3</v>
      </c>
      <c r="L187" s="3">
        <f ca="1">OFFSET(exrate_index!$H$209,(ROW(exrate_index!$H$14)-ROW()-12),)</f>
        <v>97.8</v>
      </c>
      <c r="M187" s="3">
        <f ca="1">OFFSET(exrate_index!$J$209,(ROW(exrate_index!$J$14)-ROW()-12),)</f>
        <v>103.3</v>
      </c>
    </row>
    <row r="188" spans="1:13" x14ac:dyDescent="0.2">
      <c r="A188" s="1">
        <v>38596</v>
      </c>
      <c r="B188">
        <v>62.56</v>
      </c>
      <c r="C188" s="46">
        <v>96.3</v>
      </c>
      <c r="D188" s="46">
        <v>96.8</v>
      </c>
      <c r="E188" s="43">
        <v>155831</v>
      </c>
      <c r="F188" s="2">
        <v>6274.2</v>
      </c>
      <c r="G188" s="3">
        <v>3.65</v>
      </c>
      <c r="H188" s="3">
        <v>4.0999999999999996</v>
      </c>
      <c r="I188" s="52">
        <v>5.56</v>
      </c>
      <c r="J188" s="3">
        <f ca="1">OFFSET(exrate_index!$K$209,(ROW(exrate_index!$K$14)-ROW()-12),)</f>
        <v>102.3</v>
      </c>
      <c r="K188" s="3">
        <f ca="1">OFFSET(exrate_index!$M$209,(ROW(exrate_index!$M$14)-ROW()-12),)</f>
        <v>108.3</v>
      </c>
      <c r="L188" s="3">
        <f ca="1">OFFSET(exrate_index!$H$209,(ROW(exrate_index!$H$14)-ROW()-12),)</f>
        <v>98.4</v>
      </c>
      <c r="M188" s="3">
        <f ca="1">OFFSET(exrate_index!$J$209,(ROW(exrate_index!$J$14)-ROW()-12),)</f>
        <v>102.49999999999999</v>
      </c>
    </row>
    <row r="189" spans="1:13" x14ac:dyDescent="0.2">
      <c r="A189" s="1">
        <v>38565</v>
      </c>
      <c r="B189">
        <v>66.680000000000007</v>
      </c>
      <c r="C189" s="46">
        <v>96.6</v>
      </c>
      <c r="D189" s="46">
        <v>97.2</v>
      </c>
      <c r="E189" s="2">
        <v>146026</v>
      </c>
      <c r="F189" s="2">
        <v>6075.1</v>
      </c>
      <c r="G189" s="3">
        <v>3.53</v>
      </c>
      <c r="H189" s="3">
        <v>4.84</v>
      </c>
      <c r="I189" s="52">
        <v>6.93</v>
      </c>
      <c r="J189" s="3">
        <f ca="1">OFFSET(exrate_index!$K$209,(ROW(exrate_index!$K$14)-ROW()-12),)</f>
        <v>102.89999999999999</v>
      </c>
      <c r="K189" s="3">
        <f ca="1">OFFSET(exrate_index!$M$209,(ROW(exrate_index!$M$14)-ROW()-12),)</f>
        <v>108.3</v>
      </c>
      <c r="L189" s="3">
        <f ca="1">OFFSET(exrate_index!$H$209,(ROW(exrate_index!$H$14)-ROW()-12),)</f>
        <v>98</v>
      </c>
      <c r="M189" s="3">
        <f ca="1">OFFSET(exrate_index!$J$209,(ROW(exrate_index!$J$14)-ROW()-12),)</f>
        <v>102.3</v>
      </c>
    </row>
    <row r="190" spans="1:13" x14ac:dyDescent="0.2">
      <c r="A190" s="1">
        <v>38534</v>
      </c>
      <c r="B190">
        <v>59.7</v>
      </c>
      <c r="C190" s="46">
        <v>95.1</v>
      </c>
      <c r="D190" s="46">
        <v>95.6</v>
      </c>
      <c r="E190" s="43">
        <v>140896</v>
      </c>
      <c r="F190" s="2">
        <v>6006.6</v>
      </c>
      <c r="G190" s="3">
        <v>4.2300000000000004</v>
      </c>
      <c r="H190" s="3">
        <v>5.08</v>
      </c>
      <c r="I190" s="52">
        <v>6</v>
      </c>
      <c r="J190" s="3">
        <f ca="1">OFFSET(exrate_index!$K$209,(ROW(exrate_index!$K$14)-ROW()-12),)</f>
        <v>102.69999999999999</v>
      </c>
      <c r="K190" s="3">
        <f ca="1">OFFSET(exrate_index!$M$209,(ROW(exrate_index!$M$14)-ROW()-12),)</f>
        <v>109.1</v>
      </c>
      <c r="L190" s="3">
        <f ca="1">OFFSET(exrate_index!$H$209,(ROW(exrate_index!$H$14)-ROW()-12),)</f>
        <v>97.3</v>
      </c>
      <c r="M190" s="3">
        <f ca="1">OFFSET(exrate_index!$J$209,(ROW(exrate_index!$J$14)-ROW()-12),)</f>
        <v>102.8</v>
      </c>
    </row>
    <row r="191" spans="1:13" x14ac:dyDescent="0.2">
      <c r="A191" s="1">
        <v>38504</v>
      </c>
      <c r="B191">
        <v>54.85</v>
      </c>
      <c r="C191" s="46">
        <v>96</v>
      </c>
      <c r="D191" s="46">
        <v>95.9</v>
      </c>
      <c r="E191" s="2">
        <v>147777</v>
      </c>
      <c r="F191" s="2">
        <v>5732.3</v>
      </c>
      <c r="G191" s="3">
        <v>4.29</v>
      </c>
      <c r="H191" s="3">
        <v>5.26</v>
      </c>
      <c r="I191" s="52">
        <v>6.15</v>
      </c>
      <c r="J191" s="3">
        <f ca="1">OFFSET(exrate_index!$K$209,(ROW(exrate_index!$K$14)-ROW()-12),)</f>
        <v>103.3</v>
      </c>
      <c r="K191" s="3">
        <f ca="1">OFFSET(exrate_index!$M$209,(ROW(exrate_index!$M$14)-ROW()-12),)</f>
        <v>108.7</v>
      </c>
      <c r="L191" s="3">
        <f ca="1">OFFSET(exrate_index!$H$209,(ROW(exrate_index!$H$14)-ROW()-12),)</f>
        <v>98</v>
      </c>
      <c r="M191" s="3">
        <f ca="1">OFFSET(exrate_index!$J$209,(ROW(exrate_index!$J$14)-ROW()-12),)</f>
        <v>102.69999999999999</v>
      </c>
    </row>
    <row r="192" spans="1:13" x14ac:dyDescent="0.2">
      <c r="A192" s="1">
        <v>38473</v>
      </c>
      <c r="B192">
        <v>49.83</v>
      </c>
      <c r="C192" s="46">
        <v>97.9</v>
      </c>
      <c r="D192" s="46">
        <v>98</v>
      </c>
      <c r="E192" s="43">
        <v>143628</v>
      </c>
      <c r="F192" s="2">
        <v>5584.3</v>
      </c>
      <c r="G192" s="3">
        <v>3.5</v>
      </c>
      <c r="H192" s="3">
        <v>4.1500000000000004</v>
      </c>
      <c r="I192" s="52">
        <v>8.5</v>
      </c>
      <c r="J192" s="3">
        <f ca="1">OFFSET(exrate_index!$K$209,(ROW(exrate_index!$K$14)-ROW()-12),)</f>
        <v>104.89999999999999</v>
      </c>
      <c r="K192" s="3">
        <f ca="1">OFFSET(exrate_index!$M$209,(ROW(exrate_index!$M$14)-ROW()-12),)</f>
        <v>107.60000000000001</v>
      </c>
      <c r="L192" s="3">
        <f ca="1">OFFSET(exrate_index!$H$209,(ROW(exrate_index!$H$14)-ROW()-12),)</f>
        <v>100</v>
      </c>
      <c r="M192" s="3">
        <f ca="1">OFFSET(exrate_index!$J$209,(ROW(exrate_index!$J$14)-ROW()-12),)</f>
        <v>102.3</v>
      </c>
    </row>
    <row r="193" spans="1:13" x14ac:dyDescent="0.2">
      <c r="A193" s="1">
        <v>38443</v>
      </c>
      <c r="B193">
        <v>49.33</v>
      </c>
      <c r="C193" s="46">
        <v>99.4</v>
      </c>
      <c r="D193" s="46">
        <v>99.8</v>
      </c>
      <c r="E193" s="2">
        <v>140524</v>
      </c>
      <c r="F193" s="2">
        <v>5487.1</v>
      </c>
      <c r="G193" s="3">
        <v>3.07</v>
      </c>
      <c r="H193" s="3">
        <v>4.16</v>
      </c>
      <c r="I193" s="52">
        <v>7.78</v>
      </c>
      <c r="J193" s="3">
        <f ca="1">OFFSET(exrate_index!$K$209,(ROW(exrate_index!$K$14)-ROW()-12),)</f>
        <v>104.4</v>
      </c>
      <c r="K193" s="3">
        <f ca="1">OFFSET(exrate_index!$M$209,(ROW(exrate_index!$M$14)-ROW()-12),)</f>
        <v>106.69999999999999</v>
      </c>
      <c r="L193" s="3">
        <f ca="1">OFFSET(exrate_index!$H$209,(ROW(exrate_index!$H$14)-ROW()-12),)</f>
        <v>100.4</v>
      </c>
      <c r="M193" s="3">
        <f ca="1">OFFSET(exrate_index!$J$209,(ROW(exrate_index!$J$14)-ROW()-12),)</f>
        <v>102</v>
      </c>
    </row>
    <row r="194" spans="1:13" x14ac:dyDescent="0.2">
      <c r="A194" s="1">
        <v>38412</v>
      </c>
      <c r="B194">
        <v>53.05</v>
      </c>
      <c r="C194" s="46">
        <v>100.7</v>
      </c>
      <c r="D194" s="46">
        <v>101.1</v>
      </c>
      <c r="E194" s="43">
        <v>133651</v>
      </c>
      <c r="F194" s="2">
        <v>5333.4</v>
      </c>
      <c r="G194" s="3">
        <v>2.69</v>
      </c>
      <c r="H194" s="3">
        <v>4.3899999999999997</v>
      </c>
      <c r="I194" s="52">
        <v>6.75</v>
      </c>
      <c r="J194" s="3">
        <f ca="1">OFFSET(exrate_index!$K$209,(ROW(exrate_index!$K$14)-ROW()-12),)</f>
        <v>104.69999999999999</v>
      </c>
      <c r="K194" s="3">
        <f ca="1">OFFSET(exrate_index!$M$209,(ROW(exrate_index!$M$14)-ROW()-12),)</f>
        <v>105.1</v>
      </c>
      <c r="L194" s="3">
        <f ca="1">OFFSET(exrate_index!$H$209,(ROW(exrate_index!$H$14)-ROW()-12),)</f>
        <v>101.1</v>
      </c>
      <c r="M194" s="3">
        <f ca="1">OFFSET(exrate_index!$J$209,(ROW(exrate_index!$J$14)-ROW()-12),)</f>
        <v>101.1</v>
      </c>
    </row>
    <row r="195" spans="1:13" x14ac:dyDescent="0.2">
      <c r="A195" s="1">
        <v>38384</v>
      </c>
      <c r="B195">
        <v>50.14</v>
      </c>
      <c r="C195" s="46">
        <v>99.7</v>
      </c>
      <c r="D195" s="46">
        <v>100.1</v>
      </c>
      <c r="E195" s="2">
        <v>130426</v>
      </c>
      <c r="F195" s="2">
        <v>5173.7</v>
      </c>
      <c r="G195" s="3">
        <v>3.18</v>
      </c>
      <c r="H195" s="3">
        <v>6.02</v>
      </c>
      <c r="I195" s="52">
        <v>9.14</v>
      </c>
      <c r="J195" s="3">
        <f ca="1">OFFSET(exrate_index!$K$209,(ROW(exrate_index!$K$14)-ROW()-12),)</f>
        <v>102.8</v>
      </c>
      <c r="K195" s="3">
        <f ca="1">OFFSET(exrate_index!$M$209,(ROW(exrate_index!$M$14)-ROW()-12),)</f>
        <v>103.8</v>
      </c>
      <c r="L195" s="3">
        <f ca="1">OFFSET(exrate_index!$H$209,(ROW(exrate_index!$H$14)-ROW()-12),)</f>
        <v>99.8</v>
      </c>
      <c r="M195" s="3">
        <f ca="1">OFFSET(exrate_index!$J$209,(ROW(exrate_index!$J$14)-ROW()-12),)</f>
        <v>100.8</v>
      </c>
    </row>
    <row r="196" spans="1:13" x14ac:dyDescent="0.2">
      <c r="A196" s="1">
        <v>38353</v>
      </c>
      <c r="B196">
        <v>45.87</v>
      </c>
      <c r="C196" s="46">
        <v>100</v>
      </c>
      <c r="D196" s="46">
        <v>100</v>
      </c>
      <c r="E196" s="43">
        <v>121199</v>
      </c>
      <c r="F196" s="2">
        <v>5288.7</v>
      </c>
      <c r="G196" s="3">
        <v>3.15</v>
      </c>
      <c r="H196" s="3">
        <v>6.11</v>
      </c>
      <c r="I196" s="52">
        <v>11.44</v>
      </c>
      <c r="J196" s="3">
        <f ca="1">OFFSET(exrate_index!$K$209,(ROW(exrate_index!$K$14)-ROW()-12),)</f>
        <v>102.3</v>
      </c>
      <c r="K196" s="3">
        <f ca="1">OFFSET(exrate_index!$M$209,(ROW(exrate_index!$M$14)-ROW()-12),)</f>
        <v>102.49999999999999</v>
      </c>
      <c r="L196" s="3">
        <f ca="1">OFFSET(exrate_index!$H$209,(ROW(exrate_index!$H$14)-ROW()-12),)</f>
        <v>99.9</v>
      </c>
      <c r="M196" s="3">
        <f ca="1">OFFSET(exrate_index!$J$209,(ROW(exrate_index!$J$14)-ROW()-12),)</f>
        <v>100.2</v>
      </c>
    </row>
    <row r="197" spans="1:13" x14ac:dyDescent="0.2">
      <c r="A197" s="1">
        <v>38322</v>
      </c>
      <c r="B197">
        <v>40.24</v>
      </c>
      <c r="E197" s="2">
        <v>120809</v>
      </c>
      <c r="F197" s="2">
        <v>4854.8</v>
      </c>
      <c r="G197" s="3">
        <v>3.73</v>
      </c>
      <c r="H197" s="3">
        <v>6.24</v>
      </c>
      <c r="I197" s="52">
        <v>11.49</v>
      </c>
      <c r="J197" s="3">
        <f ca="1">OFFSET(exrate_index!$K$209,(ROW(exrate_index!$K$14)-ROW()-12),)</f>
        <v>100</v>
      </c>
      <c r="K197" s="3">
        <f ca="1">OFFSET(exrate_index!$M$209,(ROW(exrate_index!$M$14)-ROW()-12),)</f>
        <v>100</v>
      </c>
      <c r="L197" s="3">
        <f ca="1">OFFSET(exrate_index!$H$209,(ROW(exrate_index!$H$14)-ROW()-12),)</f>
        <v>100</v>
      </c>
      <c r="M197" s="3">
        <f ca="1">OFFSET(exrate_index!$J$209,(ROW(exrate_index!$J$14)-ROW()-12),)</f>
        <v>100</v>
      </c>
    </row>
    <row r="198" spans="1:13" x14ac:dyDescent="0.2">
      <c r="A198" s="1">
        <v>38292</v>
      </c>
      <c r="B198">
        <v>44.03</v>
      </c>
      <c r="E198" s="43">
        <v>113703</v>
      </c>
      <c r="F198" s="2">
        <v>4720.8999999999996</v>
      </c>
      <c r="G198" s="3">
        <v>3.74</v>
      </c>
      <c r="H198" s="3">
        <v>7.53</v>
      </c>
      <c r="I198" s="52">
        <v>10.78</v>
      </c>
      <c r="J198" s="3"/>
      <c r="K198" s="3"/>
      <c r="L198" s="3"/>
      <c r="M198" s="3"/>
    </row>
    <row r="199" spans="1:13" x14ac:dyDescent="0.2">
      <c r="A199" s="1">
        <v>38261</v>
      </c>
      <c r="B199">
        <v>48.78</v>
      </c>
      <c r="E199" s="2">
        <v>103607</v>
      </c>
      <c r="F199" s="2">
        <v>4630</v>
      </c>
      <c r="G199" s="3">
        <v>3.51</v>
      </c>
      <c r="H199" s="3">
        <v>6.66</v>
      </c>
      <c r="I199" s="52">
        <v>9.69</v>
      </c>
      <c r="J199" s="3"/>
      <c r="K199" s="3"/>
      <c r="L199" s="3"/>
      <c r="M199" s="3"/>
    </row>
    <row r="200" spans="1:13" x14ac:dyDescent="0.2">
      <c r="A200" s="1">
        <v>38231</v>
      </c>
      <c r="B200">
        <v>47.09</v>
      </c>
      <c r="E200" s="43">
        <v>91329</v>
      </c>
      <c r="F200" s="2">
        <v>4562.3</v>
      </c>
      <c r="G200" s="3">
        <v>4.29</v>
      </c>
      <c r="H200" s="3">
        <v>8.52</v>
      </c>
      <c r="I200" s="52">
        <v>11.32</v>
      </c>
      <c r="J200" s="3"/>
      <c r="K200" s="3"/>
      <c r="L200" s="3"/>
      <c r="M200" s="3"/>
    </row>
    <row r="201" spans="1:13" x14ac:dyDescent="0.2">
      <c r="A201" s="1">
        <v>38200</v>
      </c>
      <c r="B201">
        <v>39.33</v>
      </c>
      <c r="E201" s="2">
        <v>84948</v>
      </c>
      <c r="F201" s="2">
        <v>4542.1000000000004</v>
      </c>
      <c r="G201" s="3">
        <v>6.59</v>
      </c>
      <c r="H201" s="3">
        <v>7.96</v>
      </c>
      <c r="I201" s="52">
        <v>10.92</v>
      </c>
      <c r="J201" s="3"/>
      <c r="K201" s="3"/>
      <c r="L201" s="3"/>
      <c r="M201" s="3"/>
    </row>
    <row r="202" spans="1:13" x14ac:dyDescent="0.2">
      <c r="A202" s="1">
        <v>38169</v>
      </c>
      <c r="B202">
        <v>41.61</v>
      </c>
      <c r="E202" s="43">
        <v>84857</v>
      </c>
      <c r="F202" s="2">
        <v>4533.5</v>
      </c>
      <c r="G202" s="3">
        <v>5.41</v>
      </c>
      <c r="H202" s="3">
        <v>10.11</v>
      </c>
      <c r="I202" s="52">
        <v>12.69</v>
      </c>
      <c r="J202" s="3"/>
      <c r="K202" s="3"/>
      <c r="L202" s="3"/>
      <c r="M202" s="3"/>
    </row>
    <row r="203" spans="1:13" x14ac:dyDescent="0.2">
      <c r="A203" s="1">
        <v>38139</v>
      </c>
      <c r="B203">
        <v>33.51</v>
      </c>
      <c r="E203" s="2">
        <v>84462</v>
      </c>
      <c r="F203" s="2">
        <v>4358.3999999999996</v>
      </c>
      <c r="G203" s="3">
        <v>7.38</v>
      </c>
      <c r="H203" s="3">
        <v>9.23</v>
      </c>
      <c r="I203" s="52">
        <v>12.71</v>
      </c>
      <c r="J203" s="3"/>
      <c r="K203" s="3"/>
      <c r="L203" s="3"/>
      <c r="M203" s="3"/>
    </row>
    <row r="204" spans="1:13" x14ac:dyDescent="0.2">
      <c r="A204" s="1">
        <v>38108</v>
      </c>
      <c r="B204">
        <v>36.979999999999997</v>
      </c>
      <c r="E204" s="43">
        <v>81849</v>
      </c>
      <c r="F204" s="2">
        <v>4320.7</v>
      </c>
      <c r="G204" s="3">
        <v>8.49</v>
      </c>
      <c r="H204" s="3">
        <v>8.31</v>
      </c>
      <c r="I204" s="52">
        <v>10.039999999999999</v>
      </c>
      <c r="J204" s="3"/>
      <c r="K204" s="3"/>
      <c r="L204" s="3"/>
      <c r="M204" s="3"/>
    </row>
    <row r="205" spans="1:13" x14ac:dyDescent="0.2">
      <c r="A205" s="1">
        <v>38078</v>
      </c>
      <c r="B205">
        <v>35.119999999999997</v>
      </c>
      <c r="E205" s="2">
        <v>78904</v>
      </c>
      <c r="F205" s="2">
        <v>4178.3</v>
      </c>
      <c r="G205" s="3">
        <v>5.85</v>
      </c>
      <c r="H205" s="3">
        <v>6.9</v>
      </c>
      <c r="I205" s="52">
        <v>10.14</v>
      </c>
      <c r="J205" s="3"/>
      <c r="K205" s="3"/>
      <c r="L205" s="3"/>
      <c r="M205" s="3"/>
    </row>
    <row r="206" spans="1:13" x14ac:dyDescent="0.2">
      <c r="A206" s="1">
        <v>38047</v>
      </c>
      <c r="B206">
        <v>32.36</v>
      </c>
      <c r="E206" s="43">
        <v>79639</v>
      </c>
      <c r="F206" s="2">
        <v>4079.4</v>
      </c>
      <c r="G206" s="3">
        <v>3.03</v>
      </c>
      <c r="H206" s="3">
        <v>3.92</v>
      </c>
      <c r="I206" s="52">
        <v>6.94</v>
      </c>
      <c r="J206" s="3"/>
      <c r="K206" s="3"/>
      <c r="L206" s="3"/>
      <c r="M206" s="3"/>
    </row>
    <row r="207" spans="1:13" x14ac:dyDescent="0.2">
      <c r="A207" s="1">
        <v>38018</v>
      </c>
      <c r="B207">
        <v>33.01</v>
      </c>
      <c r="E207" s="2">
        <v>82558</v>
      </c>
      <c r="F207" s="2">
        <v>3933.4</v>
      </c>
      <c r="G207" s="3">
        <v>3.04</v>
      </c>
      <c r="H207" s="3">
        <v>5.0599999999999996</v>
      </c>
      <c r="I207" s="52">
        <v>8.0500000000000007</v>
      </c>
      <c r="J207" s="3"/>
      <c r="K207" s="3"/>
      <c r="L207" s="3"/>
      <c r="M207" s="3"/>
    </row>
    <row r="208" spans="1:13" x14ac:dyDescent="0.2">
      <c r="A208" s="1">
        <v>37987</v>
      </c>
      <c r="B208">
        <v>29.51</v>
      </c>
      <c r="E208" s="43">
        <v>80226</v>
      </c>
      <c r="F208" s="2">
        <v>3954.3</v>
      </c>
      <c r="G208" s="3">
        <v>3.82</v>
      </c>
      <c r="H208" s="3">
        <v>5.9</v>
      </c>
      <c r="I208" s="52">
        <v>6.08</v>
      </c>
      <c r="J208" s="3"/>
      <c r="K208" s="3"/>
      <c r="L208" s="3"/>
      <c r="M208" s="3"/>
    </row>
    <row r="209" spans="1:13" x14ac:dyDescent="0.2">
      <c r="A209" s="1">
        <v>37956</v>
      </c>
      <c r="B209">
        <v>30.48</v>
      </c>
      <c r="E209" s="2">
        <v>73175</v>
      </c>
      <c r="F209" s="2">
        <v>3632.8</v>
      </c>
      <c r="G209" s="3">
        <v>5.01</v>
      </c>
      <c r="H209" s="3">
        <v>6.74</v>
      </c>
      <c r="I209" s="52">
        <v>11.41</v>
      </c>
      <c r="J209" s="3"/>
      <c r="K209" s="3"/>
      <c r="L209" s="3"/>
      <c r="M209" s="3"/>
    </row>
    <row r="210" spans="1:13" x14ac:dyDescent="0.2">
      <c r="A210" s="1">
        <v>37926</v>
      </c>
      <c r="B210">
        <v>28.76</v>
      </c>
      <c r="E210" s="43">
        <v>64415</v>
      </c>
      <c r="F210" s="2">
        <v>3557.4</v>
      </c>
      <c r="G210" s="3">
        <v>4.41</v>
      </c>
      <c r="H210" s="3">
        <v>8.81</v>
      </c>
      <c r="I210" s="52">
        <v>13.65</v>
      </c>
      <c r="J210" s="3"/>
      <c r="K210" s="3"/>
      <c r="L210" s="3"/>
      <c r="M210" s="3"/>
    </row>
    <row r="211" spans="1:13" x14ac:dyDescent="0.2">
      <c r="A211" s="1">
        <v>37895</v>
      </c>
      <c r="B211">
        <v>27.94</v>
      </c>
      <c r="E211" s="2">
        <v>61183</v>
      </c>
      <c r="F211" s="2">
        <v>3586.1</v>
      </c>
      <c r="G211" s="3">
        <v>6.38</v>
      </c>
      <c r="H211" s="3">
        <v>7.8</v>
      </c>
      <c r="I211" s="52">
        <v>11.33</v>
      </c>
      <c r="J211" s="3"/>
      <c r="K211" s="3"/>
      <c r="L211" s="3"/>
      <c r="M211" s="3"/>
    </row>
    <row r="212" spans="1:13" x14ac:dyDescent="0.2">
      <c r="A212" s="1">
        <v>37865</v>
      </c>
      <c r="B212">
        <v>28.34</v>
      </c>
      <c r="E212" s="43">
        <v>58330</v>
      </c>
      <c r="F212" s="2">
        <v>3460.6</v>
      </c>
      <c r="G212" s="3">
        <v>8.06</v>
      </c>
      <c r="H212" s="3">
        <v>9.1300000000000008</v>
      </c>
      <c r="I212" s="52">
        <v>11.1</v>
      </c>
      <c r="J212" s="3"/>
      <c r="K212" s="3"/>
      <c r="L212" s="3"/>
      <c r="M212" s="3"/>
    </row>
    <row r="213" spans="1:13" x14ac:dyDescent="0.2">
      <c r="A213" s="1">
        <v>37834</v>
      </c>
      <c r="B213">
        <v>30.05</v>
      </c>
      <c r="E213" s="2">
        <v>59011</v>
      </c>
      <c r="F213" s="2">
        <v>3408</v>
      </c>
      <c r="G213" s="3">
        <v>4.5199999999999996</v>
      </c>
      <c r="H213" s="3">
        <v>5.97</v>
      </c>
      <c r="I213" s="52">
        <v>11.25</v>
      </c>
      <c r="J213" s="3"/>
      <c r="K213" s="3"/>
      <c r="L213" s="3"/>
      <c r="M213" s="3"/>
    </row>
    <row r="214" spans="1:13" x14ac:dyDescent="0.2">
      <c r="A214" s="1">
        <v>37803</v>
      </c>
      <c r="B214">
        <v>28.59</v>
      </c>
      <c r="E214" s="43">
        <v>60710</v>
      </c>
      <c r="F214" s="2">
        <v>3348.4</v>
      </c>
      <c r="G214" s="3">
        <v>4.0199999999999996</v>
      </c>
      <c r="H214" s="3">
        <v>5.47</v>
      </c>
      <c r="I214" s="52">
        <v>12.35</v>
      </c>
      <c r="J214" s="3"/>
      <c r="K214" s="3"/>
      <c r="L214" s="3"/>
      <c r="M214" s="3"/>
    </row>
    <row r="215" spans="1:13" x14ac:dyDescent="0.2">
      <c r="A215" s="1">
        <v>37773</v>
      </c>
      <c r="B215">
        <v>28.16</v>
      </c>
      <c r="E215" s="2">
        <v>60691</v>
      </c>
      <c r="F215" s="2">
        <v>3175.9</v>
      </c>
      <c r="G215" s="3">
        <v>3.64</v>
      </c>
      <c r="H215" s="3">
        <v>6.54</v>
      </c>
      <c r="I215" s="52">
        <v>11.98</v>
      </c>
      <c r="J215" s="3"/>
      <c r="K215" s="3"/>
      <c r="L215" s="3"/>
      <c r="M215" s="3"/>
    </row>
    <row r="216" spans="1:13" x14ac:dyDescent="0.2">
      <c r="A216" s="1">
        <v>37742</v>
      </c>
      <c r="B216">
        <v>26.8</v>
      </c>
      <c r="E216" s="43">
        <v>61144</v>
      </c>
      <c r="F216" s="2">
        <v>3069.1</v>
      </c>
      <c r="G216" s="3">
        <v>3.22</v>
      </c>
      <c r="H216" s="3">
        <v>4.58</v>
      </c>
      <c r="I216" s="52">
        <v>15.63</v>
      </c>
      <c r="J216" s="3"/>
      <c r="K216" s="3"/>
      <c r="L216" s="3"/>
      <c r="M216" s="3"/>
    </row>
    <row r="217" spans="1:13" x14ac:dyDescent="0.2">
      <c r="A217" s="1">
        <v>37712</v>
      </c>
      <c r="B217">
        <v>23.59</v>
      </c>
      <c r="E217" s="2">
        <v>56111</v>
      </c>
      <c r="F217" s="2">
        <v>3002.4</v>
      </c>
      <c r="G217" s="3">
        <v>3.93</v>
      </c>
      <c r="H217" s="3">
        <v>6.04</v>
      </c>
      <c r="I217" s="52">
        <v>11.55</v>
      </c>
      <c r="J217" s="3"/>
      <c r="K217" s="3"/>
      <c r="L217" s="3"/>
      <c r="M217" s="3"/>
    </row>
    <row r="218" spans="1:13" x14ac:dyDescent="0.2">
      <c r="A218" s="1">
        <v>37681</v>
      </c>
      <c r="B218">
        <v>27.98</v>
      </c>
      <c r="E218" s="43">
        <v>51790</v>
      </c>
      <c r="F218" s="2">
        <v>2925.6</v>
      </c>
      <c r="G218" s="3">
        <v>4.5599999999999996</v>
      </c>
      <c r="H218" s="3">
        <v>5.77</v>
      </c>
      <c r="I218" s="52">
        <v>12.62</v>
      </c>
      <c r="J218" s="3"/>
      <c r="K218" s="3"/>
      <c r="L218" s="3"/>
      <c r="M218" s="3"/>
    </row>
    <row r="219" spans="1:13" x14ac:dyDescent="0.2">
      <c r="A219" s="1">
        <v>37653</v>
      </c>
      <c r="B219">
        <v>33.909999999999997</v>
      </c>
      <c r="E219" s="2">
        <v>49326</v>
      </c>
      <c r="F219" s="2">
        <v>2788</v>
      </c>
      <c r="G219" s="3">
        <v>8.2899999999999991</v>
      </c>
      <c r="H219" s="3">
        <v>14.65</v>
      </c>
      <c r="I219" s="52">
        <v>17.440000000000001</v>
      </c>
      <c r="J219" s="3"/>
      <c r="K219" s="3"/>
      <c r="L219" s="3"/>
      <c r="M219" s="3"/>
    </row>
    <row r="220" spans="1:13" x14ac:dyDescent="0.2">
      <c r="A220" s="1">
        <v>37622</v>
      </c>
      <c r="B220">
        <v>31.45</v>
      </c>
      <c r="E220" s="43">
        <v>45534</v>
      </c>
      <c r="F220" s="2">
        <v>2858.8</v>
      </c>
      <c r="G220" s="3">
        <v>10.6</v>
      </c>
      <c r="H220" s="3">
        <v>13.66</v>
      </c>
      <c r="I220" s="52">
        <v>20.66</v>
      </c>
      <c r="J220" s="3"/>
      <c r="K220" s="3"/>
      <c r="L220" s="3"/>
      <c r="M220" s="3"/>
    </row>
    <row r="221" spans="1:13" x14ac:dyDescent="0.2">
      <c r="A221" s="1">
        <v>37591</v>
      </c>
      <c r="B221">
        <v>29.99</v>
      </c>
      <c r="E221" s="2">
        <v>44054</v>
      </c>
      <c r="F221" s="2">
        <v>2622.9</v>
      </c>
      <c r="G221" s="3">
        <v>12.81</v>
      </c>
      <c r="H221" s="3">
        <v>14.55</v>
      </c>
      <c r="I221" s="52">
        <v>17.829999999999998</v>
      </c>
      <c r="J221" s="3"/>
      <c r="K221" s="3"/>
      <c r="L221" s="3"/>
      <c r="M221" s="3"/>
    </row>
    <row r="222" spans="1:13" x14ac:dyDescent="0.2">
      <c r="A222" s="1">
        <v>37561</v>
      </c>
      <c r="B222">
        <v>25.2</v>
      </c>
      <c r="E222" s="43">
        <v>44470</v>
      </c>
      <c r="F222" s="2">
        <v>2558.9</v>
      </c>
      <c r="G222" s="3">
        <v>11.1</v>
      </c>
      <c r="H222" s="3">
        <v>15.2</v>
      </c>
      <c r="I222" s="52">
        <v>19.12</v>
      </c>
      <c r="J222" s="3"/>
      <c r="K222" s="3"/>
      <c r="L222" s="3"/>
      <c r="M222" s="3"/>
    </row>
    <row r="223" spans="1:13" x14ac:dyDescent="0.2">
      <c r="A223" s="1">
        <v>37530</v>
      </c>
      <c r="B223">
        <v>25.68</v>
      </c>
      <c r="E223" s="2">
        <v>43034</v>
      </c>
      <c r="F223" s="2">
        <v>2510.4</v>
      </c>
      <c r="G223" s="3">
        <v>11.08</v>
      </c>
      <c r="H223" s="3">
        <v>11.71</v>
      </c>
      <c r="I223" s="52">
        <v>20.149999999999999</v>
      </c>
      <c r="J223" s="3"/>
      <c r="K223" s="3"/>
      <c r="L223" s="3"/>
      <c r="M223" s="3"/>
    </row>
    <row r="224" spans="1:13" x14ac:dyDescent="0.2">
      <c r="A224" s="1">
        <v>37500</v>
      </c>
      <c r="B224">
        <v>28.87</v>
      </c>
      <c r="E224" s="43">
        <v>41887</v>
      </c>
      <c r="F224" s="2">
        <v>2463.5</v>
      </c>
      <c r="G224" s="3">
        <v>10.48</v>
      </c>
      <c r="H224" s="3">
        <v>12.78</v>
      </c>
      <c r="I224" s="52">
        <v>19.46</v>
      </c>
      <c r="J224" s="3"/>
      <c r="K224" s="3"/>
      <c r="L224" s="3"/>
      <c r="M224" s="3"/>
    </row>
    <row r="225" spans="1:13" x14ac:dyDescent="0.2">
      <c r="A225" s="1">
        <v>37469</v>
      </c>
      <c r="B225">
        <v>27.38</v>
      </c>
      <c r="E225" s="2">
        <v>40596</v>
      </c>
      <c r="F225" s="2">
        <v>2422</v>
      </c>
      <c r="G225" s="3">
        <v>11.99</v>
      </c>
      <c r="H225" s="3">
        <v>11.91</v>
      </c>
      <c r="I225" s="52">
        <v>19.09</v>
      </c>
      <c r="J225" s="3"/>
      <c r="K225" s="3"/>
      <c r="L225" s="3"/>
      <c r="M225" s="3"/>
    </row>
    <row r="226" spans="1:13" x14ac:dyDescent="0.2">
      <c r="A226" s="1">
        <v>37438</v>
      </c>
      <c r="B226">
        <v>25.85</v>
      </c>
      <c r="E226" s="43">
        <v>39564</v>
      </c>
      <c r="F226" s="2">
        <v>2374.8000000000002</v>
      </c>
      <c r="G226" s="3">
        <v>14.08</v>
      </c>
      <c r="H226" s="3">
        <v>13.68</v>
      </c>
      <c r="I226" s="52">
        <v>19.71</v>
      </c>
      <c r="J226" s="3"/>
      <c r="K226" s="3"/>
      <c r="L226" s="3"/>
      <c r="M226" s="3"/>
    </row>
    <row r="227" spans="1:13" x14ac:dyDescent="0.2">
      <c r="A227" s="1">
        <v>37408</v>
      </c>
      <c r="B227">
        <v>25.44</v>
      </c>
      <c r="E227" s="2">
        <v>39848</v>
      </c>
      <c r="F227" s="2">
        <v>2307.1999999999998</v>
      </c>
      <c r="G227" s="3">
        <v>12.44</v>
      </c>
      <c r="H227" s="3">
        <v>11.82</v>
      </c>
      <c r="I227" s="52">
        <v>20.46</v>
      </c>
      <c r="J227" s="3"/>
      <c r="K227" s="3"/>
      <c r="L227" s="3"/>
      <c r="M227" s="3"/>
    </row>
    <row r="228" spans="1:13" x14ac:dyDescent="0.2">
      <c r="A228" s="1">
        <v>37377</v>
      </c>
      <c r="B228">
        <v>23.89</v>
      </c>
      <c r="E228" s="43">
        <v>38496</v>
      </c>
      <c r="F228" s="2">
        <v>2232.6</v>
      </c>
      <c r="G228" s="3">
        <v>13.54</v>
      </c>
      <c r="H228" s="3">
        <v>13.14</v>
      </c>
      <c r="I228" s="52">
        <v>21.59</v>
      </c>
      <c r="J228" s="3"/>
      <c r="K228" s="3"/>
      <c r="L228" s="3"/>
      <c r="M228" s="3"/>
    </row>
    <row r="229" spans="1:13" x14ac:dyDescent="0.2">
      <c r="A229" s="1">
        <v>37347</v>
      </c>
      <c r="B229">
        <v>27.01</v>
      </c>
      <c r="E229" s="2">
        <v>35024</v>
      </c>
      <c r="F229" s="2">
        <v>2160.1999999999998</v>
      </c>
      <c r="G229" s="3">
        <v>14.42</v>
      </c>
      <c r="H229" s="3">
        <v>15.51</v>
      </c>
      <c r="I229" s="52">
        <v>20.58</v>
      </c>
      <c r="J229" s="3"/>
      <c r="K229" s="3"/>
      <c r="L229" s="3"/>
      <c r="M229" s="3"/>
    </row>
    <row r="230" spans="1:13" x14ac:dyDescent="0.2">
      <c r="A230" s="1">
        <v>37316</v>
      </c>
      <c r="B230">
        <v>25.6</v>
      </c>
      <c r="E230" s="43">
        <v>33179</v>
      </c>
      <c r="F230" s="2">
        <v>2124.3000000000002</v>
      </c>
      <c r="G230" s="3">
        <v>15.2</v>
      </c>
      <c r="H230" s="3">
        <v>17.420000000000002</v>
      </c>
      <c r="I230" s="52">
        <v>21.94</v>
      </c>
      <c r="J230" s="3"/>
      <c r="K230" s="3"/>
      <c r="L230" s="3"/>
      <c r="M230" s="3"/>
    </row>
    <row r="231" spans="1:13" x14ac:dyDescent="0.2">
      <c r="A231" s="1">
        <v>37288</v>
      </c>
      <c r="B231">
        <v>21.07</v>
      </c>
      <c r="E231" s="2">
        <v>32768</v>
      </c>
      <c r="F231" s="2">
        <v>2076.1</v>
      </c>
      <c r="G231" s="3">
        <v>15</v>
      </c>
      <c r="H231" s="3">
        <v>14.77</v>
      </c>
      <c r="I231" s="52">
        <v>20.6</v>
      </c>
      <c r="J231" s="3"/>
      <c r="K231" s="3"/>
      <c r="L231" s="3"/>
      <c r="M231" s="3"/>
    </row>
    <row r="232" spans="1:13" x14ac:dyDescent="0.2">
      <c r="A232" s="1">
        <v>37257</v>
      </c>
      <c r="B232">
        <v>19.41</v>
      </c>
      <c r="E232" s="43">
        <v>32317</v>
      </c>
      <c r="F232" s="2">
        <v>2137.8000000000002</v>
      </c>
      <c r="G232" s="3">
        <v>15.67</v>
      </c>
      <c r="H232" s="3">
        <v>14.95</v>
      </c>
      <c r="I232" s="52">
        <v>20.71</v>
      </c>
      <c r="J232" s="3"/>
      <c r="K232" s="3"/>
      <c r="L232" s="3"/>
      <c r="M232" s="3"/>
    </row>
    <row r="233" spans="1:13" x14ac:dyDescent="0.2">
      <c r="A233" s="1">
        <v>37226</v>
      </c>
      <c r="B233">
        <v>19.3</v>
      </c>
      <c r="E233" s="2">
        <v>32542</v>
      </c>
      <c r="F233" s="2">
        <v>2005.2</v>
      </c>
      <c r="G233" s="3">
        <v>22.52</v>
      </c>
      <c r="H233" s="3">
        <v>20.8</v>
      </c>
      <c r="I233" s="52">
        <v>19.73</v>
      </c>
      <c r="J233" s="3"/>
      <c r="K233" s="3"/>
      <c r="L233" s="3"/>
      <c r="M233" s="3"/>
    </row>
    <row r="234" spans="1:13" x14ac:dyDescent="0.2">
      <c r="A234" s="1">
        <v>37196</v>
      </c>
      <c r="B234">
        <v>19.29</v>
      </c>
      <c r="E234" s="43">
        <v>33277</v>
      </c>
      <c r="F234" s="2">
        <v>1993.1</v>
      </c>
      <c r="G234" s="3">
        <v>14.5</v>
      </c>
      <c r="H234" s="3">
        <v>15.07</v>
      </c>
      <c r="I234" s="52">
        <v>22.35</v>
      </c>
      <c r="J234" s="3"/>
      <c r="K234" s="3"/>
      <c r="L234" s="3"/>
      <c r="M234" s="3"/>
    </row>
    <row r="235" spans="1:13" x14ac:dyDescent="0.2">
      <c r="A235" s="1">
        <v>37165</v>
      </c>
      <c r="B235">
        <v>19.79</v>
      </c>
      <c r="E235" s="2">
        <v>34016</v>
      </c>
      <c r="F235" s="2">
        <v>1942</v>
      </c>
      <c r="G235" s="3">
        <v>13.68</v>
      </c>
      <c r="H235" s="3">
        <v>14.49</v>
      </c>
      <c r="I235" s="52">
        <v>26.5</v>
      </c>
      <c r="J235" s="3"/>
      <c r="K235" s="3"/>
      <c r="L235" s="3"/>
      <c r="M235" s="3"/>
    </row>
    <row r="236" spans="1:13" x14ac:dyDescent="0.2">
      <c r="A236" s="1">
        <v>37135</v>
      </c>
      <c r="B236">
        <v>21.96</v>
      </c>
      <c r="E236" s="43">
        <v>34044</v>
      </c>
      <c r="F236" s="2">
        <v>1888.9</v>
      </c>
      <c r="G236" s="3">
        <v>13</v>
      </c>
      <c r="H236" s="3">
        <v>13.6</v>
      </c>
      <c r="I236" s="52">
        <v>28</v>
      </c>
      <c r="J236" s="3"/>
      <c r="K236" s="3"/>
      <c r="L236" s="3"/>
      <c r="M236" s="3"/>
    </row>
    <row r="237" spans="1:13" x14ac:dyDescent="0.2">
      <c r="A237" s="1">
        <v>37104</v>
      </c>
      <c r="B237">
        <v>26.71</v>
      </c>
      <c r="E237" s="2">
        <v>33686</v>
      </c>
      <c r="F237" s="2">
        <v>1859.7</v>
      </c>
      <c r="G237" s="3">
        <v>12.01</v>
      </c>
      <c r="H237" s="3">
        <v>15.36</v>
      </c>
      <c r="I237" s="52">
        <v>21.32</v>
      </c>
      <c r="J237" s="3"/>
      <c r="K237" s="3"/>
      <c r="L237" s="3"/>
      <c r="M237" s="3"/>
    </row>
    <row r="238" spans="1:13" x14ac:dyDescent="0.2">
      <c r="A238" s="1">
        <v>37073</v>
      </c>
      <c r="B238">
        <v>24.25</v>
      </c>
      <c r="E238" s="43">
        <v>32694</v>
      </c>
      <c r="F238" s="2">
        <v>1812.9</v>
      </c>
      <c r="G238" s="3">
        <v>11.95</v>
      </c>
      <c r="H238" s="3">
        <v>13.17</v>
      </c>
      <c r="I238" s="52">
        <v>23.11</v>
      </c>
      <c r="J238" s="3"/>
      <c r="K238" s="3"/>
      <c r="L238" s="3"/>
      <c r="M238" s="3"/>
    </row>
    <row r="239" spans="1:13" x14ac:dyDescent="0.2">
      <c r="A239" s="1">
        <v>37043</v>
      </c>
      <c r="B239">
        <v>26.45</v>
      </c>
      <c r="E239" s="2">
        <v>31251</v>
      </c>
      <c r="F239" s="2">
        <v>1747</v>
      </c>
      <c r="G239" s="3">
        <v>14.49</v>
      </c>
      <c r="H239" s="3">
        <v>18.5</v>
      </c>
      <c r="I239" s="52">
        <v>17.75</v>
      </c>
      <c r="J239" s="3"/>
      <c r="K239" s="3"/>
      <c r="L239" s="3"/>
      <c r="M239" s="3"/>
    </row>
    <row r="240" spans="1:13" x14ac:dyDescent="0.2">
      <c r="A240" s="1">
        <v>37012</v>
      </c>
      <c r="B240">
        <v>29.21</v>
      </c>
      <c r="E240" s="43">
        <v>29749</v>
      </c>
      <c r="F240" s="2">
        <v>1704.7</v>
      </c>
      <c r="G240" s="3">
        <v>11.94</v>
      </c>
      <c r="H240" s="3">
        <v>13.43</v>
      </c>
      <c r="I240" s="52">
        <v>17.739999999999998</v>
      </c>
      <c r="J240" s="3"/>
      <c r="K240" s="3"/>
      <c r="L240" s="3"/>
      <c r="M240" s="3"/>
    </row>
    <row r="241" spans="1:13" x14ac:dyDescent="0.2">
      <c r="A241" s="1">
        <v>36982</v>
      </c>
      <c r="B241">
        <v>27.28</v>
      </c>
      <c r="E241" s="2">
        <v>27868</v>
      </c>
      <c r="F241" s="2">
        <v>1650.1</v>
      </c>
      <c r="G241" s="3">
        <v>14.17</v>
      </c>
      <c r="H241" s="3">
        <v>15.78</v>
      </c>
      <c r="I241" s="52">
        <v>22.34</v>
      </c>
      <c r="J241" s="3"/>
      <c r="K241" s="3"/>
      <c r="L241" s="3"/>
      <c r="M241" s="3"/>
    </row>
    <row r="242" spans="1:13" x14ac:dyDescent="0.2">
      <c r="A242" s="1">
        <v>36951</v>
      </c>
      <c r="B242">
        <v>23.63</v>
      </c>
      <c r="E242" s="43">
        <v>25942</v>
      </c>
      <c r="F242" s="2">
        <v>1631</v>
      </c>
      <c r="G242" s="3">
        <v>13.8</v>
      </c>
      <c r="H242" s="3">
        <v>12.85</v>
      </c>
      <c r="I242" s="52">
        <v>23.83</v>
      </c>
      <c r="J242" s="3"/>
      <c r="K242" s="3"/>
      <c r="L242" s="3"/>
      <c r="M242" s="3"/>
    </row>
    <row r="243" spans="1:13" x14ac:dyDescent="0.2">
      <c r="A243" s="1">
        <v>36923</v>
      </c>
      <c r="B243">
        <v>24.73</v>
      </c>
      <c r="E243" s="2">
        <v>24591</v>
      </c>
      <c r="F243" s="2">
        <v>1548.8</v>
      </c>
      <c r="G243" s="3">
        <v>14.08</v>
      </c>
      <c r="H243" s="3">
        <v>16.079999999999998</v>
      </c>
      <c r="I243" s="52">
        <v>24.38</v>
      </c>
      <c r="J243" s="3"/>
      <c r="K243" s="3"/>
      <c r="L243" s="3"/>
      <c r="M243" s="3"/>
    </row>
    <row r="244" spans="1:13" x14ac:dyDescent="0.2">
      <c r="A244" s="1">
        <v>36892</v>
      </c>
      <c r="B244">
        <v>26.68</v>
      </c>
      <c r="E244" s="43">
        <v>25888</v>
      </c>
      <c r="F244" s="2">
        <v>1573.8</v>
      </c>
      <c r="G244" s="3">
        <v>10.83</v>
      </c>
      <c r="H244" s="3">
        <v>13.44</v>
      </c>
      <c r="I244" s="52">
        <v>5.83</v>
      </c>
      <c r="J244" s="3"/>
      <c r="K244" s="3"/>
      <c r="L244" s="3"/>
      <c r="M244" s="3"/>
    </row>
    <row r="245" spans="1:13" x14ac:dyDescent="0.2">
      <c r="A245" s="1">
        <v>36861</v>
      </c>
      <c r="B245">
        <v>22.54</v>
      </c>
      <c r="E245" s="2">
        <v>24264</v>
      </c>
      <c r="F245" s="2">
        <v>1467.3</v>
      </c>
      <c r="G245" s="3">
        <v>13.27</v>
      </c>
      <c r="H245" s="3">
        <v>14.78</v>
      </c>
      <c r="I245" s="52">
        <v>17.5</v>
      </c>
      <c r="J245" s="3"/>
      <c r="K245" s="3"/>
      <c r="L245" s="3"/>
      <c r="M245" s="3"/>
    </row>
    <row r="246" spans="1:13" x14ac:dyDescent="0.2">
      <c r="A246" s="1">
        <v>36831</v>
      </c>
      <c r="B246">
        <v>31.73</v>
      </c>
      <c r="E246" s="43">
        <v>24035</v>
      </c>
      <c r="F246" s="2">
        <v>1425.7</v>
      </c>
      <c r="G246" s="3">
        <v>11.48</v>
      </c>
      <c r="H246" s="3">
        <v>11.63</v>
      </c>
      <c r="I246" s="52">
        <v>18.2</v>
      </c>
      <c r="J246" s="3"/>
      <c r="K246" s="3"/>
      <c r="L246" s="3"/>
      <c r="M246" s="3"/>
    </row>
    <row r="247" spans="1:13" x14ac:dyDescent="0.2">
      <c r="A247" s="1">
        <v>36800</v>
      </c>
      <c r="B247">
        <v>30.65</v>
      </c>
      <c r="E247" s="2">
        <v>22290</v>
      </c>
      <c r="F247" s="2">
        <v>1397.7</v>
      </c>
      <c r="G247" s="3">
        <v>9.5399999999999991</v>
      </c>
      <c r="H247" s="3">
        <v>11.62</v>
      </c>
      <c r="I247" s="52">
        <v>22</v>
      </c>
      <c r="J247" s="3"/>
      <c r="K247" s="3"/>
      <c r="L247" s="3"/>
      <c r="M247" s="3"/>
    </row>
    <row r="248" spans="1:13" x14ac:dyDescent="0.2">
      <c r="A248" s="1">
        <v>36770</v>
      </c>
      <c r="B248">
        <v>28.62</v>
      </c>
      <c r="E248" s="43">
        <v>21474</v>
      </c>
      <c r="F248" s="2">
        <v>1337.8</v>
      </c>
      <c r="G248" s="3">
        <v>8.2899999999999991</v>
      </c>
      <c r="H248" s="3">
        <v>15.5</v>
      </c>
      <c r="I248" s="52">
        <v>22.5</v>
      </c>
      <c r="J248" s="3"/>
      <c r="K248" s="3"/>
      <c r="L248" s="3"/>
      <c r="M248" s="3"/>
    </row>
    <row r="249" spans="1:13" x14ac:dyDescent="0.2">
      <c r="A249" s="1">
        <v>36739</v>
      </c>
      <c r="B249">
        <v>34.880000000000003</v>
      </c>
      <c r="E249" s="2">
        <v>20289</v>
      </c>
      <c r="F249" s="2">
        <v>1313.3</v>
      </c>
      <c r="G249" s="3">
        <v>8.89</v>
      </c>
      <c r="H249" s="3">
        <v>11.07</v>
      </c>
      <c r="I249" s="52">
        <v>14.83</v>
      </c>
      <c r="J249" s="3"/>
      <c r="K249" s="3"/>
      <c r="L249" s="3"/>
      <c r="M249" s="3"/>
    </row>
    <row r="250" spans="1:13" x14ac:dyDescent="0.2">
      <c r="A250" s="1">
        <v>36708</v>
      </c>
      <c r="B250">
        <v>25.43</v>
      </c>
      <c r="E250" s="43">
        <v>19955</v>
      </c>
      <c r="F250" s="2">
        <v>1254</v>
      </c>
      <c r="J250" s="3"/>
      <c r="K250" s="3"/>
      <c r="L250" s="3"/>
      <c r="M250" s="3"/>
    </row>
    <row r="251" spans="1:13" x14ac:dyDescent="0.2">
      <c r="A251" s="1">
        <v>36678</v>
      </c>
      <c r="B251">
        <v>31.32</v>
      </c>
      <c r="E251" s="2">
        <v>17685</v>
      </c>
      <c r="F251" s="2">
        <v>1181.8</v>
      </c>
      <c r="J251" s="3"/>
      <c r="K251" s="3"/>
      <c r="L251" s="3"/>
      <c r="M251" s="3"/>
    </row>
    <row r="252" spans="1:13" x14ac:dyDescent="0.2">
      <c r="A252" s="1">
        <v>36647</v>
      </c>
      <c r="B252">
        <v>29.03</v>
      </c>
      <c r="E252" s="43">
        <v>15878</v>
      </c>
      <c r="F252" s="2">
        <v>1134.7</v>
      </c>
      <c r="J252" s="3"/>
      <c r="K252" s="3"/>
      <c r="L252" s="3"/>
      <c r="M252" s="3"/>
    </row>
    <row r="253" spans="1:13" x14ac:dyDescent="0.2">
      <c r="A253" s="1">
        <v>36617</v>
      </c>
      <c r="B253">
        <v>23.43</v>
      </c>
      <c r="E253" s="2">
        <v>13410</v>
      </c>
      <c r="F253" s="2">
        <v>1101</v>
      </c>
      <c r="J253" s="3"/>
      <c r="K253" s="3"/>
      <c r="L253" s="3"/>
      <c r="M253" s="3"/>
    </row>
    <row r="254" spans="1:13" x14ac:dyDescent="0.2">
      <c r="A254" s="1">
        <v>36586</v>
      </c>
      <c r="E254" s="43">
        <v>11456</v>
      </c>
      <c r="F254" s="2">
        <v>1075.9000000000001</v>
      </c>
      <c r="J254" s="3"/>
      <c r="K254" s="3"/>
      <c r="L254" s="3"/>
      <c r="M254" s="3"/>
    </row>
    <row r="255" spans="1:13" x14ac:dyDescent="0.2">
      <c r="A255" s="1">
        <v>36557</v>
      </c>
      <c r="E255" s="2">
        <v>9606</v>
      </c>
      <c r="F255" s="2">
        <v>1010.3</v>
      </c>
      <c r="J255" s="3"/>
      <c r="K255" s="3"/>
      <c r="L255" s="3"/>
      <c r="M255" s="3"/>
    </row>
    <row r="256" spans="1:13" x14ac:dyDescent="0.2">
      <c r="A256" s="1">
        <v>36526</v>
      </c>
      <c r="E256" s="43">
        <v>8912</v>
      </c>
      <c r="F256" s="2">
        <v>993.2</v>
      </c>
      <c r="J256" s="3"/>
      <c r="K256" s="3"/>
      <c r="L256" s="3"/>
      <c r="M256" s="3"/>
    </row>
    <row r="257" spans="5:6" x14ac:dyDescent="0.2">
      <c r="E257" s="44"/>
      <c r="F257">
        <v>923.1</v>
      </c>
    </row>
    <row r="258" spans="5:6" x14ac:dyDescent="0.2">
      <c r="F258">
        <v>878.9</v>
      </c>
    </row>
    <row r="259" spans="5:6" x14ac:dyDescent="0.2">
      <c r="F259">
        <v>835.3</v>
      </c>
    </row>
    <row r="260" spans="5:6" x14ac:dyDescent="0.2">
      <c r="F260">
        <v>824.5</v>
      </c>
    </row>
    <row r="261" spans="5:6" x14ac:dyDescent="0.2">
      <c r="F261">
        <v>803.3</v>
      </c>
    </row>
    <row r="262" spans="5:6" x14ac:dyDescent="0.2">
      <c r="F262">
        <v>796.7</v>
      </c>
    </row>
    <row r="263" spans="5:6" x14ac:dyDescent="0.2">
      <c r="F263">
        <v>765.6</v>
      </c>
    </row>
    <row r="264" spans="5:6" x14ac:dyDescent="0.2">
      <c r="F264">
        <v>726.8</v>
      </c>
    </row>
    <row r="265" spans="5:6" x14ac:dyDescent="0.2">
      <c r="F265">
        <v>683.7</v>
      </c>
    </row>
    <row r="266" spans="5:6" x14ac:dyDescent="0.2">
      <c r="F266">
        <v>665.8</v>
      </c>
    </row>
    <row r="267" spans="5:6" x14ac:dyDescent="0.2">
      <c r="F267">
        <v>644</v>
      </c>
    </row>
    <row r="268" spans="5:6" x14ac:dyDescent="0.2">
      <c r="F268">
        <v>633.6</v>
      </c>
    </row>
    <row r="269" spans="5:6" x14ac:dyDescent="0.2">
      <c r="F269">
        <v>562.9</v>
      </c>
    </row>
    <row r="270" spans="5:6" x14ac:dyDescent="0.2">
      <c r="F270">
        <v>528.1</v>
      </c>
    </row>
    <row r="271" spans="5:6" x14ac:dyDescent="0.2">
      <c r="F271">
        <v>528.70000000000005</v>
      </c>
    </row>
    <row r="272" spans="5:6" x14ac:dyDescent="0.2">
      <c r="F272">
        <v>440.7</v>
      </c>
    </row>
    <row r="273" spans="6:6" x14ac:dyDescent="0.2">
      <c r="F273">
        <v>444.9</v>
      </c>
    </row>
    <row r="274" spans="6:6" x14ac:dyDescent="0.2">
      <c r="F274">
        <v>453.2</v>
      </c>
    </row>
    <row r="275" spans="6:6" x14ac:dyDescent="0.2">
      <c r="F275">
        <v>454.3</v>
      </c>
    </row>
    <row r="276" spans="6:6" x14ac:dyDescent="0.2">
      <c r="F276">
        <v>449</v>
      </c>
    </row>
    <row r="277" spans="6:6" x14ac:dyDescent="0.2">
      <c r="F277">
        <v>440.6</v>
      </c>
    </row>
    <row r="278" spans="6:6" x14ac:dyDescent="0.2">
      <c r="F278">
        <v>440.2</v>
      </c>
    </row>
    <row r="279" spans="6:6" x14ac:dyDescent="0.2">
      <c r="F279">
        <v>432.9</v>
      </c>
    </row>
    <row r="280" spans="6:6" x14ac:dyDescent="0.2">
      <c r="F280">
        <v>460.4</v>
      </c>
    </row>
    <row r="281" spans="6:6" x14ac:dyDescent="0.2">
      <c r="F281">
        <v>435.8</v>
      </c>
    </row>
    <row r="282" spans="6:6" x14ac:dyDescent="0.2">
      <c r="F282">
        <v>445.4</v>
      </c>
    </row>
    <row r="283" spans="6:6" x14ac:dyDescent="0.2">
      <c r="F283">
        <v>434.6</v>
      </c>
    </row>
    <row r="284" spans="6:6" x14ac:dyDescent="0.2">
      <c r="F284">
        <v>432.4</v>
      </c>
    </row>
    <row r="285" spans="6:6" x14ac:dyDescent="0.2">
      <c r="F285">
        <v>430.1</v>
      </c>
    </row>
    <row r="286" spans="6:6" x14ac:dyDescent="0.2">
      <c r="F286">
        <v>423.2</v>
      </c>
    </row>
    <row r="287" spans="6:6" x14ac:dyDescent="0.2">
      <c r="F287">
        <v>398.9</v>
      </c>
    </row>
    <row r="288" spans="6:6" x14ac:dyDescent="0.2">
      <c r="F288">
        <v>391.9</v>
      </c>
    </row>
    <row r="289" spans="6:6" x14ac:dyDescent="0.2">
      <c r="F289">
        <v>377.9</v>
      </c>
    </row>
    <row r="290" spans="6:6" x14ac:dyDescent="0.2">
      <c r="F290">
        <v>371.1</v>
      </c>
    </row>
    <row r="291" spans="6:6" x14ac:dyDescent="0.2">
      <c r="F291">
        <v>361</v>
      </c>
    </row>
    <row r="292" spans="6:6" x14ac:dyDescent="0.2">
      <c r="F292">
        <v>357.3</v>
      </c>
    </row>
    <row r="293" spans="6:6" x14ac:dyDescent="0.2">
      <c r="F293">
        <v>343.5</v>
      </c>
    </row>
    <row r="294" spans="6:6" x14ac:dyDescent="0.2">
      <c r="F294">
        <v>337.6</v>
      </c>
    </row>
    <row r="295" spans="6:6" x14ac:dyDescent="0.2">
      <c r="F295">
        <v>334.4</v>
      </c>
    </row>
    <row r="296" spans="6:6" x14ac:dyDescent="0.2">
      <c r="F296">
        <v>333.4</v>
      </c>
    </row>
    <row r="297" spans="6:6" x14ac:dyDescent="0.2">
      <c r="F297">
        <v>333.4</v>
      </c>
    </row>
    <row r="298" spans="6:6" x14ac:dyDescent="0.2">
      <c r="F298">
        <v>329.8</v>
      </c>
    </row>
    <row r="299" spans="6:6" x14ac:dyDescent="0.2">
      <c r="F299">
        <v>309.7</v>
      </c>
    </row>
    <row r="300" spans="6:6" x14ac:dyDescent="0.2">
      <c r="F300">
        <v>302.2</v>
      </c>
    </row>
    <row r="301" spans="6:6" x14ac:dyDescent="0.2">
      <c r="F301">
        <v>294.8</v>
      </c>
    </row>
    <row r="302" spans="6:6" x14ac:dyDescent="0.2">
      <c r="F302">
        <v>288.39999999999998</v>
      </c>
    </row>
    <row r="303" spans="6:6" x14ac:dyDescent="0.2">
      <c r="F303">
        <v>278.39999999999998</v>
      </c>
    </row>
    <row r="304" spans="6:6" x14ac:dyDescent="0.2">
      <c r="F304">
        <v>275.8</v>
      </c>
    </row>
    <row r="305" spans="6:6" x14ac:dyDescent="0.2">
      <c r="F305">
        <v>249.2</v>
      </c>
    </row>
    <row r="306" spans="6:6" x14ac:dyDescent="0.2">
      <c r="F306">
        <v>241.1</v>
      </c>
    </row>
    <row r="307" spans="6:6" x14ac:dyDescent="0.2">
      <c r="F307">
        <v>235.4</v>
      </c>
    </row>
    <row r="308" spans="6:6" x14ac:dyDescent="0.2">
      <c r="F308">
        <v>232.1</v>
      </c>
    </row>
    <row r="309" spans="6:6" x14ac:dyDescent="0.2">
      <c r="F309">
        <v>222.8</v>
      </c>
    </row>
    <row r="310" spans="6:6" x14ac:dyDescent="0.2">
      <c r="F310">
        <v>214.1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7A66B-CFC8-D54F-BBB9-8EE1407B8BF4}">
  <dimension ref="A1:T257"/>
  <sheetViews>
    <sheetView workbookViewId="0">
      <pane xSplit="1" topLeftCell="N1" activePane="topRight" state="frozen"/>
      <selection pane="topRight" activeCell="S61" sqref="S61"/>
    </sheetView>
  </sheetViews>
  <sheetFormatPr baseColWidth="10" defaultRowHeight="16" x14ac:dyDescent="0.2"/>
  <cols>
    <col min="1" max="1" width="13.83203125" bestFit="1" customWidth="1"/>
    <col min="3" max="4" width="17" customWidth="1"/>
    <col min="5" max="6" width="19" customWidth="1"/>
    <col min="7" max="7" width="10.33203125" bestFit="1" customWidth="1"/>
    <col min="8" max="9" width="11.1640625" customWidth="1"/>
    <col min="10" max="10" width="16.1640625" bestFit="1" customWidth="1"/>
    <col min="11" max="11" width="12.5" customWidth="1"/>
    <col min="12" max="12" width="16.6640625" bestFit="1" customWidth="1"/>
    <col min="13" max="13" width="12.83203125" bestFit="1" customWidth="1"/>
    <col min="14" max="14" width="20" bestFit="1" customWidth="1"/>
    <col min="15" max="15" width="20" customWidth="1"/>
    <col min="16" max="16" width="14.1640625" customWidth="1"/>
    <col min="17" max="17" width="15.6640625" customWidth="1"/>
    <col min="18" max="18" width="15.83203125" customWidth="1"/>
    <col min="19" max="19" width="18.83203125" customWidth="1"/>
    <col min="20" max="20" width="15" bestFit="1" customWidth="1"/>
  </cols>
  <sheetData>
    <row r="1" spans="1:20" x14ac:dyDescent="0.2">
      <c r="A1" t="s">
        <v>0</v>
      </c>
      <c r="B1" t="s">
        <v>1</v>
      </c>
      <c r="C1" t="s">
        <v>211</v>
      </c>
      <c r="D1" t="s">
        <v>223</v>
      </c>
      <c r="E1" t="s">
        <v>2</v>
      </c>
      <c r="F1" t="s">
        <v>221</v>
      </c>
      <c r="G1" t="s">
        <v>125</v>
      </c>
      <c r="H1" t="s">
        <v>124</v>
      </c>
      <c r="I1" t="s">
        <v>220</v>
      </c>
      <c r="J1" s="50" t="s">
        <v>206</v>
      </c>
      <c r="K1" s="50" t="s">
        <v>205</v>
      </c>
      <c r="L1" s="50" t="s">
        <v>207</v>
      </c>
      <c r="M1" s="50" t="s">
        <v>202</v>
      </c>
      <c r="N1" t="s">
        <v>208</v>
      </c>
      <c r="O1" t="s">
        <v>209</v>
      </c>
      <c r="P1" t="s">
        <v>174</v>
      </c>
      <c r="Q1" t="s">
        <v>175</v>
      </c>
      <c r="R1" t="s">
        <v>176</v>
      </c>
      <c r="S1" t="s">
        <v>177</v>
      </c>
      <c r="T1" t="s">
        <v>224</v>
      </c>
    </row>
    <row r="2" spans="1:20" x14ac:dyDescent="0.2">
      <c r="A2" s="45">
        <v>44196</v>
      </c>
      <c r="B2">
        <f>AVERAGE(data_full!B5:B7)</f>
        <v>45.080000000000005</v>
      </c>
      <c r="C2">
        <f ca="1">AVERAGE(OFFSET(data_full!C$2,3*(ROW()-1),,3))</f>
        <v>117.33333333333333</v>
      </c>
      <c r="D2">
        <f ca="1">AVERAGE(OFFSET(data_full!D$2,3*(ROW()-1),,3))</f>
        <v>118.13333333333333</v>
      </c>
      <c r="E2">
        <f ca="1">AVERAGE(OFFSET(data_full!E$2,3*(ROW()-1),,3))</f>
        <v>450071.33333333331</v>
      </c>
      <c r="F2">
        <f ca="1">AVERAGE(OFFSET(data_full!F$2,3*(ROW()-1),,3))</f>
        <v>72393</v>
      </c>
      <c r="G2">
        <f ca="1">AVERAGE(OFFSET(data_full!G$2,3*(ROW()-1),,3))</f>
        <v>4.2966666666666669</v>
      </c>
      <c r="H2">
        <f ca="1">AVERAGE(OFFSET(data_full!H$2,3*(ROW()-1),,3))</f>
        <v>4.6866666666666665</v>
      </c>
      <c r="I2">
        <f ca="1">AVERAGE(OFFSET(data_full!I$2,3*(ROW()-1),,3))</f>
        <v>5.0933333333333337</v>
      </c>
      <c r="J2">
        <f ca="1">AVERAGE(OFFSET(data_full!J$2,3*(ROW()-1),,3))</f>
        <v>89.383410499438924</v>
      </c>
      <c r="K2">
        <f ca="1">AVERAGE(OFFSET(data_full!K$2,3*(ROW()-1),,3))</f>
        <v>104.58879523634447</v>
      </c>
      <c r="L2">
        <f ca="1">AVERAGE(OFFSET(data_full!L$2,3*(ROW()-1),,3))</f>
        <v>36.589137972402625</v>
      </c>
      <c r="M2">
        <f ca="1">AVERAGE(OFFSET(data_full!M$2,3*(ROW()-1),,3))</f>
        <v>55.615182377870646</v>
      </c>
      <c r="N2" s="51">
        <v>417.4</v>
      </c>
      <c r="O2" s="51">
        <v>103.359705060529</v>
      </c>
      <c r="P2">
        <f ca="1">CPI!L2</f>
        <v>101.12</v>
      </c>
      <c r="Q2" s="29">
        <f ca="1">CPI!N2</f>
        <v>101.26</v>
      </c>
      <c r="R2">
        <f ca="1">CPI!P2</f>
        <v>101.5</v>
      </c>
      <c r="S2">
        <f ca="1">CPI!Q2</f>
        <v>101.72</v>
      </c>
      <c r="T2" s="57">
        <v>5651650000000</v>
      </c>
    </row>
    <row r="3" spans="1:20" x14ac:dyDescent="0.2">
      <c r="A3" s="45">
        <v>44104</v>
      </c>
      <c r="B3">
        <f ca="1">AVERAGE(OFFSET(data_full!B$2,3*(ROW()-1),,3))</f>
        <v>42.716666666666669</v>
      </c>
      <c r="C3">
        <f ca="1">AVERAGE(OFFSET(data_full!C$2,3*(ROW()-1),,3))</f>
        <v>114.93333333333334</v>
      </c>
      <c r="D3">
        <f ca="1">AVERAGE(OFFSET(data_full!D$2,3*(ROW()-1),,3))</f>
        <v>115.60000000000001</v>
      </c>
      <c r="E3">
        <f ca="1">AVERAGE(OFFSET(data_full!E$2,3*(ROW()-1),,3))</f>
        <v>447191.33333333331</v>
      </c>
      <c r="F3">
        <f ca="1">AVERAGE(OFFSET(data_full!F$2,3*(ROW()-1),,3))</f>
        <v>69775.933333333334</v>
      </c>
      <c r="G3">
        <f ca="1">AVERAGE(OFFSET(data_full!G$2,3*(ROW()-1),,3))</f>
        <v>4.2766666666666664</v>
      </c>
      <c r="H3">
        <f ca="1">AVERAGE(OFFSET(data_full!H$2,3*(ROW()-1),,3))</f>
        <v>4.5233333333333334</v>
      </c>
      <c r="I3">
        <f ca="1">AVERAGE(OFFSET(data_full!I$2,3*(ROW()-1),,3))</f>
        <v>4.456666666666667</v>
      </c>
      <c r="J3">
        <f ca="1">AVERAGE(OFFSET(data_full!J$2,3*(ROW()-1),,3))</f>
        <v>92.119637351462572</v>
      </c>
      <c r="K3">
        <f ca="1">AVERAGE(OFFSET(data_full!K$2,3*(ROW()-1),,3))</f>
        <v>109.81823499816169</v>
      </c>
      <c r="L3">
        <f ca="1">AVERAGE(OFFSET(data_full!L$2,3*(ROW()-1),,3))</f>
        <v>37.918041288591581</v>
      </c>
      <c r="M3">
        <f ca="1">AVERAGE(OFFSET(data_full!M$2,3*(ROW()-1),,3))</f>
        <v>58.42083030905696</v>
      </c>
      <c r="N3" s="51">
        <v>355.3</v>
      </c>
      <c r="O3" s="51">
        <v>103.605313146185</v>
      </c>
      <c r="P3">
        <f ca="1">CPI!L3</f>
        <v>100.54</v>
      </c>
      <c r="Q3" s="29">
        <f ca="1">CPI!N3</f>
        <v>100.84</v>
      </c>
      <c r="R3">
        <f ca="1">CPI!P3</f>
        <v>99.46</v>
      </c>
      <c r="S3">
        <f ca="1">CPI!Q3</f>
        <v>101.06</v>
      </c>
      <c r="T3" s="57">
        <v>5549810000000</v>
      </c>
    </row>
    <row r="4" spans="1:20" x14ac:dyDescent="0.2">
      <c r="A4" s="45">
        <v>44012</v>
      </c>
      <c r="B4">
        <f ca="1">AVERAGE(OFFSET(data_full!B$2,3*(ROW()-1),,3))</f>
        <v>33.74</v>
      </c>
      <c r="C4">
        <f ca="1">AVERAGE(OFFSET(data_full!C$2,3*(ROW()-1),,3))</f>
        <v>111.03333333333335</v>
      </c>
      <c r="D4">
        <f ca="1">AVERAGE(OFFSET(data_full!D$2,3*(ROW()-1),,3))</f>
        <v>111.56666666666666</v>
      </c>
      <c r="E4">
        <f ca="1">AVERAGE(OFFSET(data_full!E$2,3*(ROW()-1),,3))</f>
        <v>438859</v>
      </c>
      <c r="F4">
        <f ca="1">AVERAGE(OFFSET(data_full!F$2,3*(ROW()-1),,3))</f>
        <v>68112.400000000009</v>
      </c>
      <c r="G4">
        <f ca="1">AVERAGE(OFFSET(data_full!G$2,3*(ROW()-1),,3))</f>
        <v>5.39</v>
      </c>
      <c r="H4">
        <f ca="1">AVERAGE(OFFSET(data_full!H$2,3*(ROW()-1),,3))</f>
        <v>5.9666666666666659</v>
      </c>
      <c r="I4">
        <f ca="1">AVERAGE(OFFSET(data_full!I$2,3*(ROW()-1),,3))</f>
        <v>4.38</v>
      </c>
      <c r="J4">
        <f ca="1">AVERAGE(OFFSET(data_full!J$2,3*(ROW()-1),,3))</f>
        <v>94.399826394815591</v>
      </c>
      <c r="K4">
        <f ca="1">AVERAGE(OFFSET(data_full!K$2,3*(ROW()-1),,3))</f>
        <v>114.42512240738161</v>
      </c>
      <c r="L4">
        <f ca="1">AVERAGE(OFFSET(data_full!L$2,3*(ROW()-1),,3))</f>
        <v>38.58249294668606</v>
      </c>
      <c r="M4">
        <f ca="1">AVERAGE(OFFSET(data_full!M$2,3*(ROW()-1),,3))</f>
        <v>61.271730626230159</v>
      </c>
      <c r="N4" s="51">
        <v>332.5</v>
      </c>
      <c r="O4" s="51">
        <v>102.944801152791</v>
      </c>
      <c r="P4">
        <f ca="1">CPI!L4</f>
        <v>101.57</v>
      </c>
      <c r="Q4" s="29">
        <f ca="1">CPI!N4</f>
        <v>101.15</v>
      </c>
      <c r="R4">
        <f ca="1">CPI!P4</f>
        <v>102.73</v>
      </c>
      <c r="S4">
        <f ca="1">CPI!Q4</f>
        <v>101.05</v>
      </c>
      <c r="T4" s="57">
        <v>5523470000000</v>
      </c>
    </row>
    <row r="5" spans="1:20" x14ac:dyDescent="0.2">
      <c r="A5" s="45">
        <v>43921</v>
      </c>
      <c r="B5">
        <f ca="1">AVERAGE(OFFSET(data_full!B$2,3*(ROW()-1),,3))</f>
        <v>42.606666666666669</v>
      </c>
      <c r="C5">
        <f ca="1">AVERAGE(OFFSET(data_full!C$2,3*(ROW()-1),,3))</f>
        <v>112.23333333333333</v>
      </c>
      <c r="D5">
        <f ca="1">AVERAGE(OFFSET(data_full!D$2,3*(ROW()-1),,3))</f>
        <v>112.89999999999999</v>
      </c>
      <c r="E5">
        <f ca="1">AVERAGE(OFFSET(data_full!E$2,3*(ROW()-1),,3))</f>
        <v>446917</v>
      </c>
      <c r="F5">
        <f ca="1">AVERAGE(OFFSET(data_full!F$2,3*(ROW()-1),,3))</f>
        <v>64645.733333333337</v>
      </c>
      <c r="G5">
        <f ca="1">AVERAGE(OFFSET(data_full!G$2,3*(ROW()-1),,3))</f>
        <v>6.03</v>
      </c>
      <c r="H5">
        <f ca="1">AVERAGE(OFFSET(data_full!H$2,3*(ROW()-1),,3))</f>
        <v>6.38</v>
      </c>
      <c r="I5">
        <f ca="1">AVERAGE(OFFSET(data_full!I$2,3*(ROW()-1),,3))</f>
        <v>5.833333333333333</v>
      </c>
      <c r="J5">
        <f ca="1">AVERAGE(OFFSET(data_full!J$2,3*(ROW()-1),,3))</f>
        <v>100.92467504194889</v>
      </c>
      <c r="K5">
        <f ca="1">AVERAGE(OFFSET(data_full!K$2,3*(ROW()-1),,3))</f>
        <v>120.44312848248872</v>
      </c>
      <c r="L5">
        <f ca="1">AVERAGE(OFFSET(data_full!L$2,3*(ROW()-1),,3))</f>
        <v>42.288656639613045</v>
      </c>
      <c r="M5">
        <f ca="1">AVERAGE(OFFSET(data_full!M$2,3*(ROW()-1),,3))</f>
        <v>65.502828716003066</v>
      </c>
      <c r="N5" s="51">
        <v>317</v>
      </c>
      <c r="O5" s="51">
        <v>105.731022500702</v>
      </c>
      <c r="P5">
        <f ca="1">CPI!L5</f>
        <v>101.14</v>
      </c>
      <c r="Q5" s="29">
        <f ca="1">CPI!N5</f>
        <v>100.58</v>
      </c>
      <c r="R5">
        <f ca="1">CPI!P5</f>
        <v>101.98</v>
      </c>
      <c r="S5">
        <f ca="1">CPI!Q5</f>
        <v>100.59</v>
      </c>
      <c r="T5" s="57">
        <v>5423670000000</v>
      </c>
    </row>
    <row r="6" spans="1:20" x14ac:dyDescent="0.2">
      <c r="A6" s="45">
        <v>43830</v>
      </c>
      <c r="B6">
        <f ca="1">AVERAGE(OFFSET(data_full!B$2,3*(ROW()-1),,3))</f>
        <v>62.436666666666667</v>
      </c>
      <c r="C6">
        <f ca="1">AVERAGE(OFFSET(data_full!C$2,3*(ROW()-1),,3))</f>
        <v>112.2</v>
      </c>
      <c r="D6">
        <f ca="1">AVERAGE(OFFSET(data_full!D$2,3*(ROW()-1),,3))</f>
        <v>112.63333333333333</v>
      </c>
      <c r="E6">
        <f ca="1">AVERAGE(OFFSET(data_full!E$2,3*(ROW()-1),,3))</f>
        <v>437710</v>
      </c>
      <c r="F6">
        <f ca="1">AVERAGE(OFFSET(data_full!F$2,3*(ROW()-1),,3))</f>
        <v>62122.333333333336</v>
      </c>
      <c r="G6">
        <f ca="1">AVERAGE(OFFSET(data_full!G$2,3*(ROW()-1),,3))</f>
        <v>6.55</v>
      </c>
      <c r="H6">
        <f ca="1">AVERAGE(OFFSET(data_full!H$2,3*(ROW()-1),,3))</f>
        <v>6.66</v>
      </c>
      <c r="I6">
        <f ca="1">AVERAGE(OFFSET(data_full!I$2,3*(ROW()-1),,3))</f>
        <v>8.0733333333333324</v>
      </c>
      <c r="J6">
        <f ca="1">AVERAGE(OFFSET(data_full!J$2,3*(ROW()-1),,3))</f>
        <v>103.5115843958519</v>
      </c>
      <c r="K6">
        <f ca="1">AVERAGE(OFFSET(data_full!K$2,3*(ROW()-1),,3))</f>
        <v>123.08990702601953</v>
      </c>
      <c r="L6">
        <f ca="1">AVERAGE(OFFSET(data_full!L$2,3*(ROW()-1),,3))</f>
        <v>43.771901143361468</v>
      </c>
      <c r="M6">
        <f ca="1">AVERAGE(OFFSET(data_full!M$2,3*(ROW()-1),,3))</f>
        <v>67.232116323358696</v>
      </c>
      <c r="N6" s="51">
        <v>481.6</v>
      </c>
      <c r="O6" s="51">
        <v>106.335728536982</v>
      </c>
      <c r="P6">
        <f ca="1">CPI!L6</f>
        <v>100.25</v>
      </c>
      <c r="Q6" s="29">
        <f ca="1">CPI!N6</f>
        <v>100.5</v>
      </c>
      <c r="R6">
        <f ca="1">CPI!P6</f>
        <v>100.09</v>
      </c>
      <c r="S6">
        <f ca="1">CPI!Q6</f>
        <v>100.7</v>
      </c>
      <c r="T6" s="57">
        <v>5088230000000</v>
      </c>
    </row>
    <row r="7" spans="1:20" x14ac:dyDescent="0.2">
      <c r="A7" s="45">
        <v>43738</v>
      </c>
      <c r="B7">
        <f ca="1">AVERAGE(OFFSET(data_full!B$2,3*(ROW()-1),,3))</f>
        <v>61.06</v>
      </c>
      <c r="C7">
        <f ca="1">AVERAGE(OFFSET(data_full!C$2,3*(ROW()-1),,3))</f>
        <v>112.2</v>
      </c>
      <c r="D7">
        <f ca="1">AVERAGE(OFFSET(data_full!D$2,3*(ROW()-1),,3))</f>
        <v>112.73333333333333</v>
      </c>
      <c r="E7">
        <f ca="1">AVERAGE(OFFSET(data_full!E$2,3*(ROW()-1),,3))</f>
        <v>420185.66666666669</v>
      </c>
      <c r="F7">
        <f ca="1">AVERAGE(OFFSET(data_full!F$2,3*(ROW()-1),,3))</f>
        <v>61239.666666666664</v>
      </c>
      <c r="G7">
        <f ca="1">AVERAGE(OFFSET(data_full!G$2,3*(ROW()-1),,3))</f>
        <v>7.2033333333333331</v>
      </c>
      <c r="H7">
        <f ca="1">AVERAGE(OFFSET(data_full!H$2,3*(ROW()-1),,3))</f>
        <v>7.3266666666666671</v>
      </c>
      <c r="I7">
        <f ca="1">AVERAGE(OFFSET(data_full!I$2,3*(ROW()-1),,3))</f>
        <v>8.83</v>
      </c>
      <c r="J7">
        <f ca="1">AVERAGE(OFFSET(data_full!J$2,3*(ROW()-1),,3))</f>
        <v>102.14229729518236</v>
      </c>
      <c r="K7">
        <f ca="1">AVERAGE(OFFSET(data_full!K$2,3*(ROW()-1),,3))</f>
        <v>121.86131157223518</v>
      </c>
      <c r="L7">
        <f ca="1">AVERAGE(OFFSET(data_full!L$2,3*(ROW()-1),,3))</f>
        <v>43.205587496508258</v>
      </c>
      <c r="M7">
        <f ca="1">AVERAGE(OFFSET(data_full!M$2,3*(ROW()-1),,3))</f>
        <v>66.168580984496614</v>
      </c>
      <c r="N7" s="51">
        <v>435.3</v>
      </c>
      <c r="O7" s="51">
        <v>106.848387649589</v>
      </c>
      <c r="P7">
        <f ca="1">CPI!L7</f>
        <v>100.12</v>
      </c>
      <c r="Q7" s="29">
        <f ca="1">CPI!N7</f>
        <v>100.6</v>
      </c>
      <c r="R7">
        <f ca="1">CPI!P7</f>
        <v>98.77</v>
      </c>
      <c r="S7">
        <f ca="1">CPI!Q7</f>
        <v>100.52</v>
      </c>
      <c r="T7" s="57">
        <v>5024370000000</v>
      </c>
    </row>
    <row r="8" spans="1:20" x14ac:dyDescent="0.2">
      <c r="A8" s="45">
        <v>43644</v>
      </c>
      <c r="B8">
        <f ca="1">AVERAGE(OFFSET(data_full!B$2,3*(ROW()-1),,3))</f>
        <v>66.403333333333336</v>
      </c>
      <c r="C8">
        <f ca="1">AVERAGE(OFFSET(data_full!C$2,3*(ROW()-1),,3))</f>
        <v>112.66666666666667</v>
      </c>
      <c r="D8">
        <f ca="1">AVERAGE(OFFSET(data_full!D$2,3*(ROW()-1),,3))</f>
        <v>113.3</v>
      </c>
      <c r="E8">
        <f ca="1">AVERAGE(OFFSET(data_full!E$2,3*(ROW()-1),,3))</f>
        <v>408172.33333333331</v>
      </c>
      <c r="F8">
        <f ca="1">AVERAGE(OFFSET(data_full!F$2,3*(ROW()-1),,3))</f>
        <v>60529.166666666664</v>
      </c>
      <c r="G8">
        <f ca="1">AVERAGE(OFFSET(data_full!G$2,3*(ROW()-1),,3))</f>
        <v>7.293333333333333</v>
      </c>
      <c r="H8">
        <f ca="1">AVERAGE(OFFSET(data_full!H$2,3*(ROW()-1),,3))</f>
        <v>8.2300000000000022</v>
      </c>
      <c r="I8">
        <f ca="1">AVERAGE(OFFSET(data_full!I$2,3*(ROW()-1),,3))</f>
        <v>8.4033333333333342</v>
      </c>
      <c r="J8">
        <f ca="1">AVERAGE(OFFSET(data_full!J$2,3*(ROW()-1),,3))</f>
        <v>102.33790973813514</v>
      </c>
      <c r="K8">
        <f ca="1">AVERAGE(OFFSET(data_full!K$2,3*(ROW()-1),,3))</f>
        <v>121.59255631671986</v>
      </c>
      <c r="L8">
        <f ca="1">AVERAGE(OFFSET(data_full!L$2,3*(ROW()-1),,3))</f>
        <v>43.205587496508251</v>
      </c>
      <c r="M8">
        <f ca="1">AVERAGE(OFFSET(data_full!M$2,3*(ROW()-1),,3))</f>
        <v>65.688947400303917</v>
      </c>
      <c r="N8" s="51">
        <v>420.8</v>
      </c>
      <c r="O8" s="51">
        <v>107.90342934399401</v>
      </c>
      <c r="P8">
        <f ca="1">CPI!L8</f>
        <v>100.89</v>
      </c>
      <c r="Q8" s="29">
        <f ca="1">CPI!N8</f>
        <v>100.85</v>
      </c>
      <c r="R8">
        <f ca="1">CPI!P8</f>
        <v>101.16</v>
      </c>
      <c r="S8">
        <f ca="1">CPI!Q8</f>
        <v>100.63</v>
      </c>
      <c r="T8" s="57">
        <v>5010600000000</v>
      </c>
    </row>
    <row r="9" spans="1:20" x14ac:dyDescent="0.2">
      <c r="A9" s="45">
        <v>43553</v>
      </c>
      <c r="B9">
        <f ca="1">AVERAGE(OFFSET(data_full!B$2,3*(ROW()-1),,3))</f>
        <v>64.736666666666665</v>
      </c>
      <c r="C9">
        <f ca="1">AVERAGE(OFFSET(data_full!C$2,3*(ROW()-1),,3))</f>
        <v>113.3</v>
      </c>
      <c r="D9">
        <f ca="1">AVERAGE(OFFSET(data_full!D$2,3*(ROW()-1),,3))</f>
        <v>113.86666666666666</v>
      </c>
      <c r="E9">
        <f ca="1">AVERAGE(OFFSET(data_full!E$2,3*(ROW()-1),,3))</f>
        <v>391748.66666666669</v>
      </c>
      <c r="F9">
        <f ca="1">AVERAGE(OFFSET(data_full!F$2,3*(ROW()-1),,3))</f>
        <v>60550.100000000006</v>
      </c>
      <c r="G9">
        <f ca="1">AVERAGE(OFFSET(data_full!G$2,3*(ROW()-1),,3))</f>
        <v>7.2033333333333331</v>
      </c>
      <c r="H9">
        <f ca="1">AVERAGE(OFFSET(data_full!H$2,3*(ROW()-1),,3))</f>
        <v>8.5366666666666671</v>
      </c>
      <c r="I9">
        <f ca="1">AVERAGE(OFFSET(data_full!I$2,3*(ROW()-1),,3))</f>
        <v>8.5733333333333324</v>
      </c>
      <c r="J9">
        <f ca="1">AVERAGE(OFFSET(data_full!J$2,3*(ROW()-1),,3))</f>
        <v>100.31658116095632</v>
      </c>
      <c r="K9">
        <f ca="1">AVERAGE(OFFSET(data_full!K$2,3*(ROW()-1),,3))</f>
        <v>117.714801915713</v>
      </c>
      <c r="L9">
        <f ca="1">AVERAGE(OFFSET(data_full!L$2,3*(ROW()-1),,3))</f>
        <v>42.197272954550101</v>
      </c>
      <c r="M9">
        <f ca="1">AVERAGE(OFFSET(data_full!M$2,3*(ROW()-1),,3))</f>
        <v>63.478462186198463</v>
      </c>
      <c r="N9" s="51">
        <v>373.6</v>
      </c>
      <c r="O9" s="51">
        <v>105.514999231012</v>
      </c>
      <c r="P9">
        <f ca="1">CPI!L9</f>
        <v>102.14</v>
      </c>
      <c r="Q9" s="29">
        <f ca="1">CPI!N9</f>
        <v>101.43</v>
      </c>
      <c r="R9">
        <f ca="1">CPI!P9</f>
        <v>103.47</v>
      </c>
      <c r="S9">
        <f ca="1">CPI!Q9</f>
        <v>101.19</v>
      </c>
      <c r="T9" s="57">
        <v>4943950000000</v>
      </c>
    </row>
    <row r="10" spans="1:20" x14ac:dyDescent="0.2">
      <c r="A10" s="45">
        <v>43465</v>
      </c>
      <c r="B10">
        <f ca="1">AVERAGE(OFFSET(data_full!B$2,3*(ROW()-1),,3))</f>
        <v>61.823333333333331</v>
      </c>
      <c r="C10">
        <f ca="1">AVERAGE(OFFSET(data_full!C$2,3*(ROW()-1),,3))</f>
        <v>113.10000000000001</v>
      </c>
      <c r="D10">
        <f ca="1">AVERAGE(OFFSET(data_full!D$2,3*(ROW()-1),,3))</f>
        <v>113.8</v>
      </c>
      <c r="E10">
        <f ca="1">AVERAGE(OFFSET(data_full!E$2,3*(ROW()-1),,3))</f>
        <v>379759.66666666669</v>
      </c>
      <c r="F10">
        <f ca="1">AVERAGE(OFFSET(data_full!F$2,3*(ROW()-1),,3))</f>
        <v>57854.400000000001</v>
      </c>
      <c r="G10">
        <f ca="1">AVERAGE(OFFSET(data_full!G$2,3*(ROW()-1),,3))</f>
        <v>7.4333333333333327</v>
      </c>
      <c r="H10">
        <f ca="1">AVERAGE(OFFSET(data_full!H$2,3*(ROW()-1),,3))</f>
        <v>8.36</v>
      </c>
      <c r="I10">
        <f ca="1">AVERAGE(OFFSET(data_full!I$2,3*(ROW()-1),,3))</f>
        <v>8.42</v>
      </c>
      <c r="J10">
        <f ca="1">AVERAGE(OFFSET(data_full!J$2,3*(ROW()-1),,3))</f>
        <v>97.988968526986653</v>
      </c>
      <c r="K10">
        <f ca="1">AVERAGE(OFFSET(data_full!K$2,3*(ROW()-1),,3))</f>
        <v>115.88264243187734</v>
      </c>
      <c r="L10">
        <f ca="1">AVERAGE(OFFSET(data_full!L$2,3*(ROW()-1),,3))</f>
        <v>41.961507390889594</v>
      </c>
      <c r="M10">
        <f ca="1">AVERAGE(OFFSET(data_full!M$2,3*(ROW()-1),,3))</f>
        <v>63.401408235379968</v>
      </c>
      <c r="N10" s="51">
        <v>421.3</v>
      </c>
      <c r="O10" s="51">
        <v>105.55343608642799</v>
      </c>
      <c r="P10">
        <f ca="1">CPI!L10</f>
        <v>101.07</v>
      </c>
      <c r="Q10" s="29">
        <f ca="1">CPI!N10</f>
        <v>101.3</v>
      </c>
      <c r="R10">
        <f ca="1">CPI!P10</f>
        <v>101.61</v>
      </c>
      <c r="S10">
        <f ca="1">CPI!Q10</f>
        <v>101.1</v>
      </c>
      <c r="T10" s="57">
        <v>4705170000000</v>
      </c>
    </row>
    <row r="11" spans="1:20" x14ac:dyDescent="0.2">
      <c r="A11" s="45">
        <v>43371</v>
      </c>
      <c r="B11">
        <f ca="1">AVERAGE(OFFSET(data_full!B$2,3*(ROW()-1),,3))</f>
        <v>77.723333333333343</v>
      </c>
      <c r="C11">
        <f ca="1">AVERAGE(OFFSET(data_full!C$2,3*(ROW()-1),,3))</f>
        <v>114.26666666666667</v>
      </c>
      <c r="D11">
        <f ca="1">AVERAGE(OFFSET(data_full!D$2,3*(ROW()-1),,3))</f>
        <v>114.8</v>
      </c>
      <c r="E11">
        <f ca="1">AVERAGE(OFFSET(data_full!E$2,3*(ROW()-1),,3))</f>
        <v>381881</v>
      </c>
      <c r="F11">
        <f ca="1">AVERAGE(OFFSET(data_full!F$2,3*(ROW()-1),,3))</f>
        <v>57336.466666666667</v>
      </c>
      <c r="G11">
        <f ca="1">AVERAGE(OFFSET(data_full!G$2,3*(ROW()-1),,3))</f>
        <v>6.8999999999999995</v>
      </c>
      <c r="H11">
        <f ca="1">AVERAGE(OFFSET(data_full!H$2,3*(ROW()-1),,3))</f>
        <v>7.6333333333333329</v>
      </c>
      <c r="I11">
        <f ca="1">AVERAGE(OFFSET(data_full!I$2,3*(ROW()-1),,3))</f>
        <v>6.669999999999999</v>
      </c>
      <c r="J11">
        <f ca="1">AVERAGE(OFFSET(data_full!J$2,3*(ROW()-1),,3))</f>
        <v>98.317913218050776</v>
      </c>
      <c r="K11">
        <f ca="1">AVERAGE(OFFSET(data_full!K$2,3*(ROW()-1),,3))</f>
        <v>115.42852448861026</v>
      </c>
      <c r="L11">
        <f ca="1">AVERAGE(OFFSET(data_full!L$2,3*(ROW()-1),,3))</f>
        <v>42.612442617157654</v>
      </c>
      <c r="M11">
        <f ca="1">AVERAGE(OFFSET(data_full!M$2,3*(ROW()-1),,3))</f>
        <v>63.355975481359629</v>
      </c>
      <c r="N11" s="51">
        <v>415.3</v>
      </c>
      <c r="O11" s="51">
        <v>104.85749931743899</v>
      </c>
      <c r="P11">
        <f ca="1">CPI!L11</f>
        <v>100.79</v>
      </c>
      <c r="Q11" s="29">
        <f ca="1">CPI!N11</f>
        <v>100.96</v>
      </c>
      <c r="R11">
        <f ca="1">CPI!P11</f>
        <v>99.62</v>
      </c>
      <c r="S11">
        <f ca="1">CPI!Q11</f>
        <v>100.96</v>
      </c>
      <c r="T11" s="57">
        <v>4608630000000</v>
      </c>
    </row>
    <row r="12" spans="1:20" x14ac:dyDescent="0.2">
      <c r="A12" s="45">
        <v>43280</v>
      </c>
      <c r="B12">
        <f ca="1">AVERAGE(OFFSET(data_full!B$2,3*(ROW()-1),,3))</f>
        <v>76.86666666666666</v>
      </c>
      <c r="C12">
        <f ca="1">AVERAGE(OFFSET(data_full!C$2,3*(ROW()-1),,3))</f>
        <v>115.16666666666667</v>
      </c>
      <c r="D12">
        <f ca="1">AVERAGE(OFFSET(data_full!D$2,3*(ROW()-1),,3))</f>
        <v>115.8</v>
      </c>
      <c r="E12">
        <f ca="1">AVERAGE(OFFSET(data_full!E$2,3*(ROW()-1),,3))</f>
        <v>377816</v>
      </c>
      <c r="F12">
        <f ca="1">AVERAGE(OFFSET(data_full!F$2,3*(ROW()-1),,3))</f>
        <v>55864.766666666663</v>
      </c>
      <c r="G12">
        <f ca="1">AVERAGE(OFFSET(data_full!G$2,3*(ROW()-1),,3))</f>
        <v>6.95</v>
      </c>
      <c r="H12">
        <f ca="1">AVERAGE(OFFSET(data_full!H$2,3*(ROW()-1),,3))</f>
        <v>7.13</v>
      </c>
      <c r="I12">
        <f ca="1">AVERAGE(OFFSET(data_full!I$2,3*(ROW()-1),,3))</f>
        <v>6.669999999999999</v>
      </c>
      <c r="J12">
        <f ca="1">AVERAGE(OFFSET(data_full!J$2,3*(ROW()-1),,3))</f>
        <v>103.65412709531302</v>
      </c>
      <c r="K12">
        <f ca="1">AVERAGE(OFFSET(data_full!K$2,3*(ROW()-1),,3))</f>
        <v>117.12114591351478</v>
      </c>
      <c r="L12">
        <f ca="1">AVERAGE(OFFSET(data_full!L$2,3*(ROW()-1),,3))</f>
        <v>45.184430584363135</v>
      </c>
      <c r="M12">
        <f ca="1">AVERAGE(OFFSET(data_full!M$2,3*(ROW()-1),,3))</f>
        <v>64.264630561766353</v>
      </c>
      <c r="N12" s="51">
        <v>398</v>
      </c>
      <c r="O12" s="51">
        <v>104.605317467981</v>
      </c>
      <c r="P12">
        <f ca="1">CPI!L12</f>
        <v>101.06</v>
      </c>
      <c r="Q12" s="29">
        <f ca="1">CPI!N12</f>
        <v>100.62</v>
      </c>
      <c r="R12">
        <f ca="1">CPI!P12</f>
        <v>100.99</v>
      </c>
      <c r="S12">
        <f ca="1">CPI!Q12</f>
        <v>101.25</v>
      </c>
      <c r="T12" s="57">
        <v>4577220000000</v>
      </c>
    </row>
    <row r="13" spans="1:20" x14ac:dyDescent="0.2">
      <c r="A13" s="45">
        <v>43189</v>
      </c>
      <c r="B13">
        <f ca="1">AVERAGE(OFFSET(data_full!B$2,3*(ROW()-1),,3))</f>
        <v>67.473333333333315</v>
      </c>
      <c r="C13">
        <f ca="1">AVERAGE(OFFSET(data_full!C$2,3*(ROW()-1),,3))</f>
        <v>116.03333333333335</v>
      </c>
      <c r="D13">
        <f ca="1">AVERAGE(OFFSET(data_full!D$2,3*(ROW()-1),,3))</f>
        <v>116.73333333333335</v>
      </c>
      <c r="E13">
        <f ca="1">AVERAGE(OFFSET(data_full!E$2,3*(ROW()-1),,3))</f>
        <v>372644</v>
      </c>
      <c r="F13">
        <f ca="1">AVERAGE(OFFSET(data_full!F$2,3*(ROW()-1),,3))</f>
        <v>54295.200000000004</v>
      </c>
      <c r="G13">
        <f ca="1">AVERAGE(OFFSET(data_full!G$2,3*(ROW()-1),,3))</f>
        <v>7.29</v>
      </c>
      <c r="H13">
        <f ca="1">AVERAGE(OFFSET(data_full!H$2,3*(ROW()-1),,3))</f>
        <v>7.1133333333333333</v>
      </c>
      <c r="I13">
        <f ca="1">AVERAGE(OFFSET(data_full!I$2,3*(ROW()-1),,3))</f>
        <v>7.4899999999999993</v>
      </c>
      <c r="J13">
        <f ca="1">AVERAGE(OFFSET(data_full!J$2,3*(ROW()-1),,3))</f>
        <v>112.49908434392576</v>
      </c>
      <c r="K13">
        <f ca="1">AVERAGE(OFFSET(data_full!K$2,3*(ROW()-1),,3))</f>
        <v>123.72649781558118</v>
      </c>
      <c r="L13">
        <f ca="1">AVERAGE(OFFSET(data_full!L$2,3*(ROW()-1),,3))</f>
        <v>49.058289004104751</v>
      </c>
      <c r="M13">
        <f ca="1">AVERAGE(OFFSET(data_full!M$2,3*(ROW()-1),,3))</f>
        <v>68.149131030505146</v>
      </c>
      <c r="N13" s="51">
        <v>393.8</v>
      </c>
      <c r="O13" s="51">
        <v>104.024481132112</v>
      </c>
      <c r="P13">
        <f ca="1">CPI!L13</f>
        <v>100.9</v>
      </c>
      <c r="Q13" s="29">
        <f ca="1">CPI!N13</f>
        <v>100.47</v>
      </c>
      <c r="R13">
        <f ca="1">CPI!P13</f>
        <v>101.38</v>
      </c>
      <c r="S13">
        <f ca="1">CPI!Q13</f>
        <v>100.76</v>
      </c>
      <c r="T13" s="57">
        <v>4503310000000</v>
      </c>
    </row>
    <row r="14" spans="1:20" x14ac:dyDescent="0.2">
      <c r="A14" s="45">
        <v>43098</v>
      </c>
      <c r="B14">
        <f ca="1">AVERAGE(OFFSET(data_full!B$2,3*(ROW()-1),,3))</f>
        <v>63.513333333333328</v>
      </c>
      <c r="C14">
        <f ca="1">AVERAGE(OFFSET(data_full!C$2,3*(ROW()-1),,3))</f>
        <v>112</v>
      </c>
      <c r="D14">
        <f ca="1">AVERAGE(OFFSET(data_full!D$2,3*(ROW()-1),,3))</f>
        <v>113.13333333333333</v>
      </c>
      <c r="E14">
        <f ca="1">AVERAGE(OFFSET(data_full!E$2,3*(ROW()-1),,3))</f>
        <v>354255</v>
      </c>
      <c r="F14">
        <f ca="1">AVERAGE(OFFSET(data_full!F$2,3*(ROW()-1),,3))</f>
        <v>52091.4</v>
      </c>
      <c r="G14">
        <f ca="1">AVERAGE(OFFSET(data_full!G$2,3*(ROW()-1),,3))</f>
        <v>8.11</v>
      </c>
      <c r="H14">
        <f ca="1">AVERAGE(OFFSET(data_full!H$2,3*(ROW()-1),,3))</f>
        <v>8.0399999999999991</v>
      </c>
      <c r="I14">
        <f ca="1">AVERAGE(OFFSET(data_full!I$2,3*(ROW()-1),,3))</f>
        <v>8.2099999999999991</v>
      </c>
      <c r="J14">
        <f ca="1">AVERAGE(OFFSET(data_full!J$2,3*(ROW()-1),,3))</f>
        <v>109.54537085155647</v>
      </c>
      <c r="K14">
        <f ca="1">AVERAGE(OFFSET(data_full!K$2,3*(ROW()-1),,3))</f>
        <v>124.47648743656465</v>
      </c>
      <c r="L14">
        <f ca="1">AVERAGE(OFFSET(data_full!L$2,3*(ROW()-1),,3))</f>
        <v>47.779043642075003</v>
      </c>
      <c r="M14">
        <f ca="1">AVERAGE(OFFSET(data_full!M$2,3*(ROW()-1),,3))</f>
        <v>68.491588975382072</v>
      </c>
      <c r="N14" s="51">
        <v>445</v>
      </c>
      <c r="O14" s="51">
        <v>102.63217492304599</v>
      </c>
      <c r="P14">
        <f ca="1">CPI!L14</f>
        <v>100.2</v>
      </c>
      <c r="Q14" s="29">
        <f ca="1">CPI!N14</f>
        <v>100.54</v>
      </c>
      <c r="R14">
        <f ca="1">CPI!P14</f>
        <v>99.63</v>
      </c>
      <c r="S14">
        <f ca="1">CPI!Q14</f>
        <v>100.84</v>
      </c>
      <c r="T14" s="57">
        <v>4252540000000</v>
      </c>
    </row>
    <row r="15" spans="1:20" x14ac:dyDescent="0.2">
      <c r="A15" s="45">
        <v>43007</v>
      </c>
      <c r="B15">
        <f ca="1">AVERAGE(OFFSET(data_full!B$2,3*(ROW()-1),,3))</f>
        <v>53.70333333333334</v>
      </c>
      <c r="C15">
        <f ca="1">AVERAGE(OFFSET(data_full!C$2,3*(ROW()-1),,3))</f>
        <v>111.16666666666667</v>
      </c>
      <c r="D15">
        <f ca="1">AVERAGE(OFFSET(data_full!D$2,3*(ROW()-1),,3))</f>
        <v>111.96666666666665</v>
      </c>
      <c r="E15">
        <f ca="1">AVERAGE(OFFSET(data_full!E$2,3*(ROW()-1),,3))</f>
        <v>350017</v>
      </c>
      <c r="F15">
        <f ca="1">AVERAGE(OFFSET(data_full!F$2,3*(ROW()-1),,3))</f>
        <v>51974.833333333336</v>
      </c>
      <c r="G15">
        <f ca="1">AVERAGE(OFFSET(data_full!G$2,3*(ROW()-1),,3))</f>
        <v>8.7566666666666677</v>
      </c>
      <c r="H15">
        <f ca="1">AVERAGE(OFFSET(data_full!H$2,3*(ROW()-1),,3))</f>
        <v>8.7266666666666666</v>
      </c>
      <c r="I15">
        <f ca="1">AVERAGE(OFFSET(data_full!I$2,3*(ROW()-1),,3))</f>
        <v>9.1966666666666672</v>
      </c>
      <c r="J15">
        <f ca="1">AVERAGE(OFFSET(data_full!J$2,3*(ROW()-1),,3))</f>
        <v>108.61963532323347</v>
      </c>
      <c r="K15">
        <f ca="1">AVERAGE(OFFSET(data_full!K$2,3*(ROW()-1),,3))</f>
        <v>123.51640721824106</v>
      </c>
      <c r="L15">
        <f ca="1">AVERAGE(OFFSET(data_full!L$2,3*(ROW()-1),,3))</f>
        <v>47.330133116155103</v>
      </c>
      <c r="M15">
        <f ca="1">AVERAGE(OFFSET(data_full!M$2,3*(ROW()-1),,3))</f>
        <v>67.532706729726712</v>
      </c>
      <c r="N15" s="51">
        <v>412</v>
      </c>
      <c r="O15" s="51">
        <v>102.61050466910299</v>
      </c>
      <c r="P15">
        <f ca="1">CPI!L15</f>
        <v>100.19</v>
      </c>
      <c r="Q15" s="29">
        <f ca="1">CPI!N15</f>
        <v>100.44</v>
      </c>
      <c r="R15">
        <f ca="1">CPI!P15</f>
        <v>98.47</v>
      </c>
      <c r="S15">
        <f ca="1">CPI!Q15</f>
        <v>100.38</v>
      </c>
      <c r="T15" s="57">
        <v>4187610000000</v>
      </c>
    </row>
    <row r="16" spans="1:20" x14ac:dyDescent="0.2">
      <c r="A16" s="45">
        <v>42916</v>
      </c>
      <c r="B16">
        <f ca="1">AVERAGE(OFFSET(data_full!B$2,3*(ROW()-1),,3))</f>
        <v>49.73</v>
      </c>
      <c r="C16">
        <f ca="1">AVERAGE(OFFSET(data_full!C$2,3*(ROW()-1),,3))</f>
        <v>107.59999999999998</v>
      </c>
      <c r="D16">
        <f ca="1">AVERAGE(OFFSET(data_full!D$2,3*(ROW()-1),,3))</f>
        <v>108.33333333333333</v>
      </c>
      <c r="E16">
        <f ca="1">AVERAGE(OFFSET(data_full!E$2,3*(ROW()-1),,3))</f>
        <v>337413.33333333331</v>
      </c>
      <c r="F16">
        <f ca="1">AVERAGE(OFFSET(data_full!F$2,3*(ROW()-1),,3))</f>
        <v>50981.69999999999</v>
      </c>
      <c r="G16">
        <f ca="1">AVERAGE(OFFSET(data_full!G$2,3*(ROW()-1),,3))</f>
        <v>9.4799999999999986</v>
      </c>
      <c r="H16">
        <f ca="1">AVERAGE(OFFSET(data_full!H$2,3*(ROW()-1),,3))</f>
        <v>9.1433333333333326</v>
      </c>
      <c r="I16">
        <f ca="1">AVERAGE(OFFSET(data_full!I$2,3*(ROW()-1),,3))</f>
        <v>9.5500000000000007</v>
      </c>
      <c r="J16">
        <f ca="1">AVERAGE(OFFSET(data_full!J$2,3*(ROW()-1),,3))</f>
        <v>112.2882909354765</v>
      </c>
      <c r="K16">
        <f ca="1">AVERAGE(OFFSET(data_full!K$2,3*(ROW()-1),,3))</f>
        <v>132.36584227409341</v>
      </c>
      <c r="L16">
        <f ca="1">AVERAGE(OFFSET(data_full!L$2,3*(ROW()-1),,3))</f>
        <v>48.871392588480113</v>
      </c>
      <c r="M16">
        <f ca="1">AVERAGE(OFFSET(data_full!M$2,3*(ROW()-1),,3))</f>
        <v>72.235795839369629</v>
      </c>
      <c r="N16" s="51">
        <v>370.6</v>
      </c>
      <c r="O16" s="51">
        <v>101.918127945721</v>
      </c>
      <c r="P16">
        <f ca="1">CPI!L16</f>
        <v>100.94</v>
      </c>
      <c r="Q16" s="29">
        <f ca="1">CPI!N16</f>
        <v>100.42</v>
      </c>
      <c r="R16">
        <f ca="1">CPI!P16</f>
        <v>101.5</v>
      </c>
      <c r="S16">
        <f ca="1">CPI!Q16</f>
        <v>100.52</v>
      </c>
      <c r="T16" s="57">
        <v>4176200000000</v>
      </c>
    </row>
    <row r="17" spans="1:20" x14ac:dyDescent="0.2">
      <c r="A17" s="45">
        <v>42825</v>
      </c>
      <c r="B17">
        <f ca="1">AVERAGE(OFFSET(data_full!B$2,3*(ROW()-1),,3))</f>
        <v>54.31666666666667</v>
      </c>
      <c r="C17">
        <f ca="1">AVERAGE(OFFSET(data_full!C$2,3*(ROW()-1),,3))</f>
        <v>105.93333333333334</v>
      </c>
      <c r="D17">
        <f ca="1">AVERAGE(OFFSET(data_full!D$2,3*(ROW()-1),,3))</f>
        <v>106.56666666666666</v>
      </c>
      <c r="E17">
        <f ca="1">AVERAGE(OFFSET(data_full!E$2,3*(ROW()-1),,3))</f>
        <v>329486.33333333331</v>
      </c>
      <c r="F17">
        <f ca="1">AVERAGE(OFFSET(data_full!F$2,3*(ROW()-1),,3))</f>
        <v>51078.5</v>
      </c>
      <c r="G17">
        <f ca="1">AVERAGE(OFFSET(data_full!G$2,3*(ROW()-1),,3))</f>
        <v>10.220000000000001</v>
      </c>
      <c r="H17">
        <f ca="1">AVERAGE(OFFSET(data_full!H$2,3*(ROW()-1),,3))</f>
        <v>10.573333333333332</v>
      </c>
      <c r="I17">
        <f ca="1">AVERAGE(OFFSET(data_full!I$2,3*(ROW()-1),,3))</f>
        <v>9.6233333333333331</v>
      </c>
      <c r="J17">
        <f ca="1">AVERAGE(OFFSET(data_full!J$2,3*(ROW()-1),,3))</f>
        <v>108.68820832533144</v>
      </c>
      <c r="K17">
        <f ca="1">AVERAGE(OFFSET(data_full!K$2,3*(ROW()-1),,3))</f>
        <v>131.48924729214579</v>
      </c>
      <c r="L17">
        <f ca="1">AVERAGE(OFFSET(data_full!L$2,3*(ROW()-1),,3))</f>
        <v>47.464806273931082</v>
      </c>
      <c r="M17">
        <f ca="1">AVERAGE(OFFSET(data_full!M$2,3*(ROW()-1),,3))</f>
        <v>71.870507364834239</v>
      </c>
      <c r="N17" s="51">
        <v>365.7</v>
      </c>
      <c r="O17" s="51">
        <v>101.219087301172</v>
      </c>
      <c r="P17">
        <f ca="1">CPI!L17</f>
        <v>101.23</v>
      </c>
      <c r="Q17" s="29">
        <f ca="1">CPI!N17</f>
        <v>100.87</v>
      </c>
      <c r="R17">
        <f ca="1">CPI!P17</f>
        <v>101.66</v>
      </c>
      <c r="S17">
        <f ca="1">CPI!Q17</f>
        <v>101.02</v>
      </c>
      <c r="T17" s="57">
        <v>4114560000000</v>
      </c>
    </row>
    <row r="18" spans="1:20" x14ac:dyDescent="0.2">
      <c r="A18" s="45">
        <v>42734</v>
      </c>
      <c r="B18">
        <f ca="1">AVERAGE(OFFSET(data_full!B$2,3*(ROW()-1),,3))</f>
        <v>50.653333333333329</v>
      </c>
      <c r="C18">
        <f ca="1">AVERAGE(OFFSET(data_full!C$2,3*(ROW()-1),,3))</f>
        <v>104.93333333333332</v>
      </c>
      <c r="D18">
        <f ca="1">AVERAGE(OFFSET(data_full!D$2,3*(ROW()-1),,3))</f>
        <v>105.7</v>
      </c>
      <c r="E18">
        <f ca="1">AVERAGE(OFFSET(data_full!E$2,3*(ROW()-1),,3))</f>
        <v>322496.33333333331</v>
      </c>
      <c r="F18">
        <f ca="1">AVERAGE(OFFSET(data_full!F$2,3*(ROW()-1),,3))</f>
        <v>49521.633333333339</v>
      </c>
      <c r="G18">
        <f ca="1">AVERAGE(OFFSET(data_full!G$2,3*(ROW()-1),,3))</f>
        <v>10.376666666666667</v>
      </c>
      <c r="H18">
        <f ca="1">AVERAGE(OFFSET(data_full!H$2,3*(ROW()-1),,3))</f>
        <v>10.656666666666666</v>
      </c>
      <c r="I18">
        <f ca="1">AVERAGE(OFFSET(data_full!I$2,3*(ROW()-1),,3))</f>
        <v>9.66</v>
      </c>
      <c r="J18">
        <f ca="1">AVERAGE(OFFSET(data_full!J$2,3*(ROW()-1),,3))</f>
        <v>100.99094815903682</v>
      </c>
      <c r="K18">
        <f ca="1">AVERAGE(OFFSET(data_full!K$2,3*(ROW()-1),,3))</f>
        <v>120.68609128934226</v>
      </c>
      <c r="L18">
        <f ca="1">AVERAGE(OFFSET(data_full!L$2,3*(ROW()-1),,3))</f>
        <v>44.263112272995194</v>
      </c>
      <c r="M18">
        <f ca="1">AVERAGE(OFFSET(data_full!M$2,3*(ROW()-1),,3))</f>
        <v>66.041293628732987</v>
      </c>
      <c r="N18" s="51">
        <v>392.7</v>
      </c>
      <c r="O18" s="51">
        <v>101.015012690837</v>
      </c>
      <c r="P18">
        <f ca="1">CPI!L18</f>
        <v>100.98</v>
      </c>
      <c r="Q18" s="29">
        <f ca="1">CPI!N18</f>
        <v>101.23</v>
      </c>
      <c r="R18">
        <f ca="1">CPI!P18</f>
        <v>101.16</v>
      </c>
      <c r="S18">
        <f ca="1">CPI!Q18</f>
        <v>101.45</v>
      </c>
      <c r="T18" s="57">
        <v>4033830000000</v>
      </c>
    </row>
    <row r="19" spans="1:20" x14ac:dyDescent="0.2">
      <c r="A19" s="45">
        <v>42643</v>
      </c>
      <c r="B19">
        <f ca="1">AVERAGE(OFFSET(data_full!B$2,3*(ROW()-1),,3))</f>
        <v>44.966666666666669</v>
      </c>
      <c r="C19">
        <f ca="1">AVERAGE(OFFSET(data_full!C$2,3*(ROW()-1),,3))</f>
        <v>105.93333333333332</v>
      </c>
      <c r="D19">
        <f ca="1">AVERAGE(OFFSET(data_full!D$2,3*(ROW()-1),,3))</f>
        <v>106.86666666666667</v>
      </c>
      <c r="E19">
        <f ca="1">AVERAGE(OFFSET(data_full!E$2,3*(ROW()-1),,3))</f>
        <v>330704</v>
      </c>
      <c r="F19">
        <f ca="1">AVERAGE(OFFSET(data_full!F$2,3*(ROW()-1),,3))</f>
        <v>50010.933333333327</v>
      </c>
      <c r="G19">
        <f ca="1">AVERAGE(OFFSET(data_full!G$2,3*(ROW()-1),,3))</f>
        <v>10.893333333333333</v>
      </c>
      <c r="H19">
        <f ca="1">AVERAGE(OFFSET(data_full!H$2,3*(ROW()-1),,3))</f>
        <v>10.983333333333334</v>
      </c>
      <c r="I19">
        <f ca="1">AVERAGE(OFFSET(data_full!I$2,3*(ROW()-1),,3))</f>
        <v>10.933333333333332</v>
      </c>
      <c r="J19">
        <f ca="1">AVERAGE(OFFSET(data_full!J$2,3*(ROW()-1),,3))</f>
        <v>97.817370639795442</v>
      </c>
      <c r="K19">
        <f ca="1">AVERAGE(OFFSET(data_full!K$2,3*(ROW()-1),,3))</f>
        <v>114.02946114640814</v>
      </c>
      <c r="L19">
        <f ca="1">AVERAGE(OFFSET(data_full!L$2,3*(ROW()-1),,3))</f>
        <v>43.207638119790651</v>
      </c>
      <c r="M19">
        <f ca="1">AVERAGE(OFFSET(data_full!M$2,3*(ROW()-1),,3))</f>
        <v>62.463084551086666</v>
      </c>
      <c r="N19" s="51">
        <v>353.6</v>
      </c>
      <c r="O19" s="51">
        <v>100.188040900225</v>
      </c>
      <c r="P19">
        <f ca="1">CPI!L19</f>
        <v>100.98</v>
      </c>
      <c r="Q19" s="29">
        <f ca="1">CPI!N19</f>
        <v>101.2</v>
      </c>
      <c r="R19">
        <f ca="1">CPI!P19</f>
        <v>99.72</v>
      </c>
      <c r="S19">
        <f ca="1">CPI!Q19</f>
        <v>101.28</v>
      </c>
      <c r="T19" s="57">
        <v>3965670000000</v>
      </c>
    </row>
    <row r="20" spans="1:20" x14ac:dyDescent="0.2">
      <c r="A20" s="45">
        <v>42551</v>
      </c>
      <c r="B20">
        <f ca="1">AVERAGE(OFFSET(data_full!B$2,3*(ROW()-1),,3))</f>
        <v>47.696666666666665</v>
      </c>
      <c r="C20">
        <f ca="1">AVERAGE(OFFSET(data_full!C$2,3*(ROW()-1),,3))</f>
        <v>106.36666666666667</v>
      </c>
      <c r="D20">
        <f ca="1">AVERAGE(OFFSET(data_full!D$2,3*(ROW()-1),,3))</f>
        <v>106.86666666666666</v>
      </c>
      <c r="E20">
        <f ca="1">AVERAGE(OFFSET(data_full!E$2,3*(ROW()-1),,3))</f>
        <v>330020</v>
      </c>
      <c r="F20">
        <f ca="1">AVERAGE(OFFSET(data_full!F$2,3*(ROW()-1),,3))</f>
        <v>50022.766666666663</v>
      </c>
      <c r="G20">
        <f ca="1">AVERAGE(OFFSET(data_full!G$2,3*(ROW()-1),,3))</f>
        <v>11.556666666666667</v>
      </c>
      <c r="H20">
        <f ca="1">AVERAGE(OFFSET(data_full!H$2,3*(ROW()-1),,3))</f>
        <v>12.18</v>
      </c>
      <c r="I20">
        <f ca="1">AVERAGE(OFFSET(data_full!I$2,3*(ROW()-1),,3))</f>
        <v>11.21</v>
      </c>
      <c r="J20">
        <f ca="1">AVERAGE(OFFSET(data_full!J$2,3*(ROW()-1),,3))</f>
        <v>95.385283195143145</v>
      </c>
      <c r="K20">
        <f ca="1">AVERAGE(OFFSET(data_full!K$2,3*(ROW()-1),,3))</f>
        <v>110.28510669100768</v>
      </c>
      <c r="L20">
        <f ca="1">AVERAGE(OFFSET(data_full!L$2,3*(ROW()-1),,3))</f>
        <v>42.392651748328923</v>
      </c>
      <c r="M20">
        <f ca="1">AVERAGE(OFFSET(data_full!M$2,3*(ROW()-1),,3))</f>
        <v>60.790660743056321</v>
      </c>
      <c r="N20" s="51">
        <v>319.89999999999998</v>
      </c>
      <c r="O20" s="51">
        <v>100.087096998851</v>
      </c>
      <c r="P20">
        <f ca="1">CPI!L20</f>
        <v>101.36</v>
      </c>
      <c r="Q20" s="29">
        <f ca="1">CPI!N20</f>
        <v>101.58</v>
      </c>
      <c r="R20">
        <f ca="1">CPI!P20</f>
        <v>101.21</v>
      </c>
      <c r="S20">
        <f ca="1">CPI!Q20</f>
        <v>101.84</v>
      </c>
      <c r="T20" s="57">
        <v>3931780000000</v>
      </c>
    </row>
    <row r="21" spans="1:20" x14ac:dyDescent="0.2">
      <c r="A21" s="45">
        <v>42460</v>
      </c>
      <c r="B21">
        <f ca="1">AVERAGE(OFFSET(data_full!B$2,3*(ROW()-1),,3))</f>
        <v>35.953333333333333</v>
      </c>
      <c r="C21">
        <f ca="1">AVERAGE(OFFSET(data_full!C$2,3*(ROW()-1),,3))</f>
        <v>105</v>
      </c>
      <c r="D21">
        <f ca="1">AVERAGE(OFFSET(data_full!D$2,3*(ROW()-1),,3))</f>
        <v>105.66666666666667</v>
      </c>
      <c r="E21">
        <f ca="1">AVERAGE(OFFSET(data_full!E$2,3*(ROW()-1),,3))</f>
        <v>324108.66666666669</v>
      </c>
      <c r="F21">
        <f ca="1">AVERAGE(OFFSET(data_full!F$2,3*(ROW()-1),,3))</f>
        <v>51113.933333333342</v>
      </c>
      <c r="G21">
        <f ca="1">AVERAGE(OFFSET(data_full!G$2,3*(ROW()-1),,3))</f>
        <v>11.590000000000002</v>
      </c>
      <c r="H21">
        <f ca="1">AVERAGE(OFFSET(data_full!H$2,3*(ROW()-1),,3))</f>
        <v>12.589999999999998</v>
      </c>
      <c r="I21">
        <f ca="1">AVERAGE(OFFSET(data_full!I$2,3*(ROW()-1),,3))</f>
        <v>11.08</v>
      </c>
      <c r="J21">
        <f ca="1">AVERAGE(OFFSET(data_full!J$2,3*(ROW()-1),,3))</f>
        <v>84.173953267355799</v>
      </c>
      <c r="K21">
        <f ca="1">AVERAGE(OFFSET(data_full!K$2,3*(ROW()-1),,3))</f>
        <v>99.190723119450794</v>
      </c>
      <c r="L21">
        <f ca="1">AVERAGE(OFFSET(data_full!L$2,3*(ROW()-1),,3))</f>
        <v>37.46265222260142</v>
      </c>
      <c r="M21">
        <f ca="1">AVERAGE(OFFSET(data_full!M$2,3*(ROW()-1),,3))</f>
        <v>54.956624203415601</v>
      </c>
      <c r="N21" s="51">
        <v>281</v>
      </c>
      <c r="O21" s="51">
        <v>100.033343689923</v>
      </c>
      <c r="P21">
        <f ca="1">CPI!L21</f>
        <v>102.31</v>
      </c>
      <c r="Q21" s="29">
        <f ca="1">CPI!N21</f>
        <v>102.05</v>
      </c>
      <c r="R21">
        <f ca="1">CPI!P21</f>
        <v>102.98</v>
      </c>
      <c r="S21">
        <f ca="1">CPI!Q21</f>
        <v>102.01</v>
      </c>
      <c r="T21" s="57">
        <v>3878500000000</v>
      </c>
    </row>
    <row r="22" spans="1:20" x14ac:dyDescent="0.2">
      <c r="A22" s="45">
        <v>42369</v>
      </c>
      <c r="B22">
        <f ca="1">AVERAGE(OFFSET(data_full!B$2,3*(ROW()-1),,3))</f>
        <v>42.063333333333333</v>
      </c>
      <c r="C22">
        <f ca="1">AVERAGE(OFFSET(data_full!C$2,3*(ROW()-1),,3))</f>
        <v>105.8</v>
      </c>
      <c r="D22">
        <f ca="1">AVERAGE(OFFSET(data_full!D$2,3*(ROW()-1),,3))</f>
        <v>107.23333333333333</v>
      </c>
      <c r="E22">
        <f ca="1">AVERAGE(OFFSET(data_full!E$2,3*(ROW()-1),,3))</f>
        <v>318641.66666666669</v>
      </c>
      <c r="F22">
        <f ca="1">AVERAGE(OFFSET(data_full!F$2,3*(ROW()-1),,3))</f>
        <v>47002.266666666663</v>
      </c>
      <c r="G22">
        <f ca="1">AVERAGE(OFFSET(data_full!G$2,3*(ROW()-1),,3))</f>
        <v>11.576666666666668</v>
      </c>
      <c r="H22">
        <f ca="1">AVERAGE(OFFSET(data_full!H$2,3*(ROW()-1),,3))</f>
        <v>13.31</v>
      </c>
      <c r="I22">
        <f ca="1">AVERAGE(OFFSET(data_full!I$2,3*(ROW()-1),,3))</f>
        <v>11.143333333333333</v>
      </c>
      <c r="J22">
        <f ca="1">AVERAGE(OFFSET(data_full!J$2,3*(ROW()-1),,3))</f>
        <v>93.125845162041728</v>
      </c>
      <c r="K22">
        <f ca="1">AVERAGE(OFFSET(data_full!K$2,3*(ROW()-1),,3))</f>
        <v>108.06440885947228</v>
      </c>
      <c r="L22">
        <f ca="1">AVERAGE(OFFSET(data_full!L$2,3*(ROW()-1),,3))</f>
        <v>42.450883066549665</v>
      </c>
      <c r="M22">
        <f ca="1">AVERAGE(OFFSET(data_full!M$2,3*(ROW()-1),,3))</f>
        <v>61.028474385154567</v>
      </c>
      <c r="N22" s="51">
        <v>316.5</v>
      </c>
      <c r="O22" s="51">
        <v>99.843570818054005</v>
      </c>
      <c r="P22">
        <f ca="1">CPI!L22</f>
        <v>102.01</v>
      </c>
      <c r="Q22" s="29">
        <f ca="1">CPI!N22</f>
        <v>102.06</v>
      </c>
      <c r="R22">
        <f ca="1">CPI!P22</f>
        <v>102.28</v>
      </c>
      <c r="S22">
        <f ca="1">CPI!Q22</f>
        <v>102.63</v>
      </c>
      <c r="T22" s="57">
        <v>3847730000000</v>
      </c>
    </row>
    <row r="23" spans="1:20" x14ac:dyDescent="0.2">
      <c r="A23" s="45">
        <v>42277</v>
      </c>
      <c r="B23">
        <f ca="1">AVERAGE(OFFSET(data_full!B$2,3*(ROW()-1),,3))</f>
        <v>49.66</v>
      </c>
      <c r="C23">
        <f ca="1">AVERAGE(OFFSET(data_full!C$2,3*(ROW()-1),,3))</f>
        <v>107.5</v>
      </c>
      <c r="D23">
        <f ca="1">AVERAGE(OFFSET(data_full!D$2,3*(ROW()-1),,3))</f>
        <v>109.16666666666667</v>
      </c>
      <c r="E23">
        <f ca="1">AVERAGE(OFFSET(data_full!E$2,3*(ROW()-1),,3))</f>
        <v>317899.66666666669</v>
      </c>
      <c r="F23">
        <f ca="1">AVERAGE(OFFSET(data_full!F$2,3*(ROW()-1),,3))</f>
        <v>44898.700000000004</v>
      </c>
      <c r="G23">
        <f ca="1">AVERAGE(OFFSET(data_full!G$2,3*(ROW()-1),,3))</f>
        <v>11.796666666666667</v>
      </c>
      <c r="H23">
        <f ca="1">AVERAGE(OFFSET(data_full!H$2,3*(ROW()-1),,3))</f>
        <v>13.253333333333332</v>
      </c>
      <c r="I23">
        <f ca="1">AVERAGE(OFFSET(data_full!I$2,3*(ROW()-1),,3))</f>
        <v>13.723333333333334</v>
      </c>
      <c r="J23">
        <f ca="1">AVERAGE(OFFSET(data_full!J$2,3*(ROW()-1),,3))</f>
        <v>95.315480281633725</v>
      </c>
      <c r="K23">
        <f ca="1">AVERAGE(OFFSET(data_full!K$2,3*(ROW()-1),,3))</f>
        <v>108.511097989893</v>
      </c>
      <c r="L23">
        <f ca="1">AVERAGE(OFFSET(data_full!L$2,3*(ROW()-1),,3))</f>
        <v>44.568385547303926</v>
      </c>
      <c r="M23">
        <f ca="1">AVERAGE(OFFSET(data_full!M$2,3*(ROW()-1),,3))</f>
        <v>62.162520364782353</v>
      </c>
      <c r="N23" s="51">
        <v>332.5</v>
      </c>
      <c r="O23" s="51">
        <v>100.101297158148</v>
      </c>
      <c r="P23">
        <f ca="1">CPI!L23</f>
        <v>101.47</v>
      </c>
      <c r="Q23" s="29">
        <f ca="1">CPI!N23</f>
        <v>101.65</v>
      </c>
      <c r="R23">
        <f ca="1">CPI!P23</f>
        <v>99.15</v>
      </c>
      <c r="S23">
        <f ca="1">CPI!Q23</f>
        <v>101.72</v>
      </c>
      <c r="T23" s="57">
        <v>3711620000000</v>
      </c>
    </row>
    <row r="24" spans="1:20" x14ac:dyDescent="0.2">
      <c r="A24" s="45">
        <v>42185</v>
      </c>
      <c r="B24">
        <f ca="1">AVERAGE(OFFSET(data_full!B$2,3*(ROW()-1),,3))</f>
        <v>63.370000000000005</v>
      </c>
      <c r="C24">
        <f ca="1">AVERAGE(OFFSET(data_full!C$2,3*(ROW()-1),,3))</f>
        <v>108.5</v>
      </c>
      <c r="D24">
        <f ca="1">AVERAGE(OFFSET(data_full!D$2,3*(ROW()-1),,3))</f>
        <v>109.63333333333333</v>
      </c>
      <c r="E24">
        <f ca="1">AVERAGE(OFFSET(data_full!E$2,3*(ROW()-1),,3))</f>
        <v>309985</v>
      </c>
      <c r="F24">
        <f ca="1">AVERAGE(OFFSET(data_full!F$2,3*(ROW()-1),,3))</f>
        <v>42920.533333333333</v>
      </c>
      <c r="G24">
        <f ca="1">AVERAGE(OFFSET(data_full!G$2,3*(ROW()-1),,3))</f>
        <v>13.686666666666667</v>
      </c>
      <c r="H24">
        <f ca="1">AVERAGE(OFFSET(data_full!H$2,3*(ROW()-1),,3))</f>
        <v>14.063333333333333</v>
      </c>
      <c r="I24">
        <f ca="1">AVERAGE(OFFSET(data_full!I$2,3*(ROW()-1),,3))</f>
        <v>14.949999999999998</v>
      </c>
      <c r="J24">
        <f ca="1">AVERAGE(OFFSET(data_full!J$2,3*(ROW()-1),,3))</f>
        <v>112.23538802393557</v>
      </c>
      <c r="K24">
        <f ca="1">AVERAGE(OFFSET(data_full!K$2,3*(ROW()-1),,3))</f>
        <v>125.58836705290021</v>
      </c>
      <c r="L24">
        <f ca="1">AVERAGE(OFFSET(data_full!L$2,3*(ROW()-1),,3))</f>
        <v>53.122423346541375</v>
      </c>
      <c r="M24">
        <f ca="1">AVERAGE(OFFSET(data_full!M$2,3*(ROW()-1),,3))</f>
        <v>72.914956319771733</v>
      </c>
      <c r="N24" s="51">
        <v>357.4</v>
      </c>
      <c r="O24" s="51">
        <v>99.907959091498697</v>
      </c>
      <c r="P24">
        <f ca="1">CPI!L24</f>
        <v>102.3</v>
      </c>
      <c r="Q24" s="29">
        <f ca="1">CPI!N24</f>
        <v>103.09</v>
      </c>
      <c r="R24">
        <f ca="1">CPI!P24</f>
        <v>102.35</v>
      </c>
      <c r="S24">
        <f ca="1">CPI!Q24</f>
        <v>103</v>
      </c>
      <c r="T24" s="57">
        <v>3647430000000</v>
      </c>
    </row>
    <row r="25" spans="1:20" x14ac:dyDescent="0.2">
      <c r="A25" s="45">
        <v>42094</v>
      </c>
      <c r="B25">
        <f ca="1">AVERAGE(OFFSET(data_full!B$2,3*(ROW()-1),,3))</f>
        <v>55.306666666666672</v>
      </c>
      <c r="C25">
        <f ca="1">AVERAGE(OFFSET(data_full!C$2,3*(ROW()-1),,3))</f>
        <v>109.5</v>
      </c>
      <c r="D25">
        <f ca="1">AVERAGE(OFFSET(data_full!D$2,3*(ROW()-1),,3))</f>
        <v>110.43333333333334</v>
      </c>
      <c r="E25">
        <f ca="1">AVERAGE(OFFSET(data_full!E$2,3*(ROW()-1),,3))</f>
        <v>316557</v>
      </c>
      <c r="F25">
        <f ca="1">AVERAGE(OFFSET(data_full!F$2,3*(ROW()-1),,3))</f>
        <v>43981.933333333327</v>
      </c>
      <c r="G25">
        <f ca="1">AVERAGE(OFFSET(data_full!G$2,3*(ROW()-1),,3))</f>
        <v>17.253333333333334</v>
      </c>
      <c r="H25">
        <f ca="1">AVERAGE(OFFSET(data_full!H$2,3*(ROW()-1),,3))</f>
        <v>18.400000000000002</v>
      </c>
      <c r="I25">
        <f ca="1">AVERAGE(OFFSET(data_full!I$2,3*(ROW()-1),,3))</f>
        <v>15.979999999999999</v>
      </c>
      <c r="J25">
        <f ca="1">AVERAGE(OFFSET(data_full!J$2,3*(ROW()-1),,3))</f>
        <v>93.955252404311409</v>
      </c>
      <c r="K25">
        <f ca="1">AVERAGE(OFFSET(data_full!K$2,3*(ROW()-1),,3))</f>
        <v>104.4908958161066</v>
      </c>
      <c r="L25">
        <f ca="1">AVERAGE(OFFSET(data_full!L$2,3*(ROW()-1),,3))</f>
        <v>44.954913777917795</v>
      </c>
      <c r="M25">
        <f ca="1">AVERAGE(OFFSET(data_full!M$2,3*(ROW()-1),,3))</f>
        <v>60.776464167459501</v>
      </c>
      <c r="N25" s="51">
        <v>317.39999999999998</v>
      </c>
      <c r="O25" s="51">
        <v>100.582635574455</v>
      </c>
      <c r="P25">
        <f ca="1">CPI!L25</f>
        <v>108.1</v>
      </c>
      <c r="Q25" s="29">
        <f ca="1">CPI!N25</f>
        <v>107.8</v>
      </c>
      <c r="R25">
        <f ca="1">CPI!P25</f>
        <v>111.59</v>
      </c>
      <c r="S25">
        <f ca="1">CPI!Q25</f>
        <v>106.91</v>
      </c>
      <c r="T25" s="57">
        <v>3554070000000</v>
      </c>
    </row>
    <row r="26" spans="1:20" x14ac:dyDescent="0.2">
      <c r="A26" s="45">
        <v>42004</v>
      </c>
      <c r="B26">
        <f ca="1">AVERAGE(OFFSET(data_full!B$2,3*(ROW()-1),,3))</f>
        <v>69.850000000000009</v>
      </c>
      <c r="C26">
        <f ca="1">AVERAGE(OFFSET(data_full!C$2,3*(ROW()-1),,3))</f>
        <v>115.10000000000001</v>
      </c>
      <c r="D26">
        <f ca="1">AVERAGE(OFFSET(data_full!D$2,3*(ROW()-1),,3))</f>
        <v>115.76666666666667</v>
      </c>
      <c r="E26">
        <f ca="1">AVERAGE(OFFSET(data_full!E$2,3*(ROW()-1),,3))</f>
        <v>365437.33333333331</v>
      </c>
      <c r="F26">
        <f ca="1">AVERAGE(OFFSET(data_full!F$2,3*(ROW()-1),,3))</f>
        <v>39001.300000000003</v>
      </c>
      <c r="G26">
        <f ca="1">AVERAGE(OFFSET(data_full!G$2,3*(ROW()-1),,3))</f>
        <v>12.266666666666666</v>
      </c>
      <c r="H26">
        <f ca="1">AVERAGE(OFFSET(data_full!H$2,3*(ROW()-1),,3))</f>
        <v>12.973333333333334</v>
      </c>
      <c r="I26">
        <f ca="1">AVERAGE(OFFSET(data_full!I$2,3*(ROW()-1),,3))</f>
        <v>13.1</v>
      </c>
      <c r="J26">
        <f ca="1">AVERAGE(OFFSET(data_full!J$2,3*(ROW()-1),,3))</f>
        <v>114.95382083408681</v>
      </c>
      <c r="K26">
        <f ca="1">AVERAGE(OFFSET(data_full!K$2,3*(ROW()-1),,3))</f>
        <v>117.51738830627551</v>
      </c>
      <c r="L26">
        <f ca="1">AVERAGE(OFFSET(data_full!L$2,3*(ROW()-1),,3))</f>
        <v>59.922909708694363</v>
      </c>
      <c r="M26">
        <f ca="1">AVERAGE(OFFSET(data_full!M$2,3*(ROW()-1),,3))</f>
        <v>73.424968082774228</v>
      </c>
      <c r="N26" s="51">
        <v>379.9</v>
      </c>
      <c r="O26" s="51">
        <v>101.61785065343</v>
      </c>
      <c r="P26">
        <f ca="1">CPI!L26</f>
        <v>103.11</v>
      </c>
      <c r="Q26" s="29">
        <f ca="1">CPI!N26</f>
        <v>103.15</v>
      </c>
      <c r="R26">
        <f ca="1">CPI!P26</f>
        <v>104.22</v>
      </c>
      <c r="S26">
        <f ca="1">CPI!Q26</f>
        <v>102.36</v>
      </c>
      <c r="T26" s="57">
        <v>3709480000000</v>
      </c>
    </row>
    <row r="27" spans="1:20" x14ac:dyDescent="0.2">
      <c r="A27" s="45">
        <v>41912</v>
      </c>
      <c r="B27">
        <f ca="1">AVERAGE(OFFSET(data_full!B$2,3*(ROW()-1),,3))</f>
        <v>99.443333333333342</v>
      </c>
      <c r="C27">
        <f ca="1">AVERAGE(OFFSET(data_full!C$2,3*(ROW()-1),,3))</f>
        <v>118.66666666666667</v>
      </c>
      <c r="D27">
        <f ca="1">AVERAGE(OFFSET(data_full!D$2,3*(ROW()-1),,3))</f>
        <v>119.66666666666667</v>
      </c>
      <c r="E27">
        <f ca="1">AVERAGE(OFFSET(data_full!E$2,3*(ROW()-1),,3))</f>
        <v>417039</v>
      </c>
      <c r="F27">
        <f ca="1">AVERAGE(OFFSET(data_full!F$2,3*(ROW()-1),,3))</f>
        <v>37431.666666666672</v>
      </c>
      <c r="G27">
        <f ca="1">AVERAGE(OFFSET(data_full!G$2,3*(ROW()-1),,3))</f>
        <v>9.0466666666666669</v>
      </c>
      <c r="H27">
        <f ca="1">AVERAGE(OFFSET(data_full!H$2,3*(ROW()-1),,3))</f>
        <v>10.183333333333334</v>
      </c>
      <c r="I27">
        <f ca="1">AVERAGE(OFFSET(data_full!I$2,3*(ROW()-1),,3))</f>
        <v>10.076666666666666</v>
      </c>
      <c r="J27">
        <f ca="1">AVERAGE(OFFSET(data_full!J$2,3*(ROW()-1),,3))</f>
        <v>142.81988122985535</v>
      </c>
      <c r="K27">
        <f ca="1">AVERAGE(OFFSET(data_full!K$2,3*(ROW()-1),,3))</f>
        <v>140.61383836405341</v>
      </c>
      <c r="L27">
        <f ca="1">AVERAGE(OFFSET(data_full!L$2,3*(ROW()-1),,3))</f>
        <v>77.237744808657041</v>
      </c>
      <c r="M27">
        <f ca="1">AVERAGE(OFFSET(data_full!M$2,3*(ROW()-1),,3))</f>
        <v>89.93232384808978</v>
      </c>
      <c r="N27" s="51">
        <v>518.79999999999995</v>
      </c>
      <c r="O27" s="51">
        <v>101.858499054238</v>
      </c>
      <c r="P27">
        <f ca="1">CPI!L27</f>
        <v>101.59</v>
      </c>
      <c r="Q27" s="29">
        <f ca="1">CPI!N27</f>
        <v>102.15</v>
      </c>
      <c r="R27">
        <f ca="1">CPI!P27</f>
        <v>101.04</v>
      </c>
      <c r="S27">
        <f ca="1">CPI!Q27</f>
        <v>101.31</v>
      </c>
      <c r="T27" s="57">
        <v>3580950000000</v>
      </c>
    </row>
    <row r="28" spans="1:20" x14ac:dyDescent="0.2">
      <c r="A28" s="45">
        <v>41820</v>
      </c>
      <c r="B28">
        <f ca="1">AVERAGE(OFFSET(data_full!B$2,3*(ROW()-1),,3))</f>
        <v>110.46666666666665</v>
      </c>
      <c r="C28">
        <f ca="1">AVERAGE(OFFSET(data_full!C$2,3*(ROW()-1),,3))</f>
        <v>119.80000000000001</v>
      </c>
      <c r="D28">
        <f ca="1">AVERAGE(OFFSET(data_full!D$2,3*(ROW()-1),,3))</f>
        <v>120.63333333333333</v>
      </c>
      <c r="E28">
        <f ca="1">AVERAGE(OFFSET(data_full!E$2,3*(ROW()-1),,3))</f>
        <v>427900.33333333331</v>
      </c>
      <c r="F28">
        <f ca="1">AVERAGE(OFFSET(data_full!F$2,3*(ROW()-1),,3))</f>
        <v>37215.23333333333</v>
      </c>
      <c r="G28">
        <f ca="1">AVERAGE(OFFSET(data_full!G$2,3*(ROW()-1),,3))</f>
        <v>8.9600000000000009</v>
      </c>
      <c r="H28">
        <f ca="1">AVERAGE(OFFSET(data_full!H$2,3*(ROW()-1),,3))</f>
        <v>9.7900000000000009</v>
      </c>
      <c r="I28">
        <f ca="1">AVERAGE(OFFSET(data_full!I$2,3*(ROW()-1),,3))</f>
        <v>10.093333333333334</v>
      </c>
      <c r="J28">
        <f ca="1">AVERAGE(OFFSET(data_full!J$2,3*(ROW()-1),,3))</f>
        <v>145.50028268353182</v>
      </c>
      <c r="K28">
        <f ca="1">AVERAGE(OFFSET(data_full!K$2,3*(ROW()-1),,3))</f>
        <v>140.47185199074738</v>
      </c>
      <c r="L28">
        <f ca="1">AVERAGE(OFFSET(data_full!L$2,3*(ROW()-1),,3))</f>
        <v>79.784044088063311</v>
      </c>
      <c r="M28">
        <f ca="1">AVERAGE(OFFSET(data_full!M$2,3*(ROW()-1),,3))</f>
        <v>90.712444630949719</v>
      </c>
      <c r="N28" s="51">
        <v>560.4</v>
      </c>
      <c r="O28" s="51">
        <v>102.18341828267801</v>
      </c>
      <c r="P28">
        <f ca="1">CPI!L28</f>
        <v>102.65</v>
      </c>
      <c r="Q28" s="29">
        <f ca="1">CPI!N28</f>
        <v>102.42</v>
      </c>
      <c r="R28">
        <f ca="1">CPI!P28</f>
        <v>104.1</v>
      </c>
      <c r="S28">
        <f ca="1">CPI!Q28</f>
        <v>101.67</v>
      </c>
      <c r="T28" s="57">
        <v>3528520000000</v>
      </c>
    </row>
    <row r="29" spans="1:20" x14ac:dyDescent="0.2">
      <c r="A29" s="45">
        <v>41729</v>
      </c>
      <c r="B29">
        <f ca="1">AVERAGE(OFFSET(data_full!B$2,3*(ROW()-1),,3))</f>
        <v>107.82666666666667</v>
      </c>
      <c r="C29">
        <f ca="1">AVERAGE(OFFSET(data_full!C$2,3*(ROW()-1),,3))</f>
        <v>119.96666666666665</v>
      </c>
      <c r="D29">
        <f ca="1">AVERAGE(OFFSET(data_full!D$2,3*(ROW()-1),,3))</f>
        <v>120.93333333333332</v>
      </c>
      <c r="E29">
        <f ca="1">AVERAGE(OFFSET(data_full!E$2,3*(ROW()-1),,3))</f>
        <v>449575</v>
      </c>
      <c r="F29">
        <f ca="1">AVERAGE(OFFSET(data_full!F$2,3*(ROW()-1),,3))</f>
        <v>37352.76666666667</v>
      </c>
      <c r="G29">
        <f ca="1">AVERAGE(OFFSET(data_full!G$2,3*(ROW()-1),,3))</f>
        <v>7.543333333333333</v>
      </c>
      <c r="H29">
        <f ca="1">AVERAGE(OFFSET(data_full!H$2,3*(ROW()-1),,3))</f>
        <v>7.7133333333333338</v>
      </c>
      <c r="I29">
        <f ca="1">AVERAGE(OFFSET(data_full!I$2,3*(ROW()-1),,3))</f>
        <v>8.0133333333333336</v>
      </c>
      <c r="J29">
        <f ca="1">AVERAGE(OFFSET(data_full!J$2,3*(ROW()-1),,3))</f>
        <v>143.67963263952515</v>
      </c>
      <c r="K29">
        <f ca="1">AVERAGE(OFFSET(data_full!K$2,3*(ROW()-1),,3))</f>
        <v>136.54356232928106</v>
      </c>
      <c r="L29">
        <f ca="1">AVERAGE(OFFSET(data_full!L$2,3*(ROW()-1),,3))</f>
        <v>79.925505159141437</v>
      </c>
      <c r="M29">
        <f ca="1">AVERAGE(OFFSET(data_full!M$2,3*(ROW()-1),,3))</f>
        <v>89.277022390487488</v>
      </c>
      <c r="N29" s="51">
        <v>492.2</v>
      </c>
      <c r="O29" s="51">
        <v>101.69317610112201</v>
      </c>
      <c r="P29">
        <f ca="1">CPI!L29</f>
        <v>101.94</v>
      </c>
      <c r="Q29" s="29">
        <f ca="1">CPI!N29</f>
        <v>101.45</v>
      </c>
      <c r="R29">
        <f ca="1">CPI!P29</f>
        <v>103.24</v>
      </c>
      <c r="S29">
        <f ca="1">CPI!Q29</f>
        <v>101.07</v>
      </c>
      <c r="T29" s="57">
        <v>3428090000000</v>
      </c>
    </row>
    <row r="30" spans="1:20" x14ac:dyDescent="0.2">
      <c r="A30" s="45">
        <v>41639</v>
      </c>
      <c r="B30">
        <f ca="1">AVERAGE(OFFSET(data_full!B$2,3*(ROW()-1),,3))</f>
        <v>110.09666666666665</v>
      </c>
      <c r="C30">
        <f ca="1">AVERAGE(OFFSET(data_full!C$2,3*(ROW()-1),,3))</f>
        <v>119.3</v>
      </c>
      <c r="D30">
        <f ca="1">AVERAGE(OFFSET(data_full!D$2,3*(ROW()-1),,3))</f>
        <v>119.96666666666665</v>
      </c>
      <c r="E30">
        <f ca="1">AVERAGE(OFFSET(data_full!E$2,3*(ROW()-1),,3))</f>
        <v>474931</v>
      </c>
      <c r="F30">
        <f ca="1">AVERAGE(OFFSET(data_full!F$2,3*(ROW()-1),,3))</f>
        <v>34706.9</v>
      </c>
      <c r="G30">
        <f ca="1">AVERAGE(OFFSET(data_full!G$2,3*(ROW()-1),,3))</f>
        <v>6.9433333333333325</v>
      </c>
      <c r="H30">
        <f ca="1">AVERAGE(OFFSET(data_full!H$2,3*(ROW()-1),,3))</f>
        <v>7.3633333333333333</v>
      </c>
      <c r="I30">
        <f ca="1">AVERAGE(OFFSET(data_full!I$2,3*(ROW()-1),,3))</f>
        <v>7.8033333333333319</v>
      </c>
      <c r="J30">
        <f ca="1">AVERAGE(OFFSET(data_full!J$2,3*(ROW()-1),,3))</f>
        <v>152.54652863048955</v>
      </c>
      <c r="K30">
        <f ca="1">AVERAGE(OFFSET(data_full!K$2,3*(ROW()-1),,3))</f>
        <v>143.10629326007128</v>
      </c>
      <c r="L30">
        <f ca="1">AVERAGE(OFFSET(data_full!L$2,3*(ROW()-1),,3))</f>
        <v>85.814673278623857</v>
      </c>
      <c r="M30">
        <f ca="1">AVERAGE(OFFSET(data_full!M$2,3*(ROW()-1),,3))</f>
        <v>94.647987288002938</v>
      </c>
      <c r="N30" s="51">
        <v>611.20000000000005</v>
      </c>
      <c r="O30" s="51">
        <v>101.70010361321</v>
      </c>
      <c r="P30">
        <f ca="1">CPI!L30</f>
        <v>101.29</v>
      </c>
      <c r="Q30" s="29">
        <f ca="1">CPI!N30</f>
        <v>101.75</v>
      </c>
      <c r="R30">
        <f ca="1">CPI!P30</f>
        <v>101.73</v>
      </c>
      <c r="S30">
        <f ca="1">CPI!Q30</f>
        <v>101.4</v>
      </c>
      <c r="T30" s="57">
        <v>3500730000000</v>
      </c>
    </row>
    <row r="31" spans="1:20" x14ac:dyDescent="0.2">
      <c r="A31" s="45">
        <v>41547</v>
      </c>
      <c r="B31">
        <f ca="1">AVERAGE(OFFSET(data_full!B$2,3*(ROW()-1),,3))</f>
        <v>111.34999999999998</v>
      </c>
      <c r="C31">
        <f ca="1">AVERAGE(OFFSET(data_full!C$2,3*(ROW()-1),,3))</f>
        <v>117.86666666666667</v>
      </c>
      <c r="D31">
        <f ca="1">AVERAGE(OFFSET(data_full!D$2,3*(ROW()-1),,3))</f>
        <v>118.43333333333334</v>
      </c>
      <c r="E31">
        <f ca="1">AVERAGE(OFFSET(data_full!E$2,3*(ROW()-1),,3))</f>
        <v>471286</v>
      </c>
      <c r="F31">
        <f ca="1">AVERAGE(OFFSET(data_full!F$2,3*(ROW()-1),,3))</f>
        <v>34378.633333333331</v>
      </c>
      <c r="G31">
        <f ca="1">AVERAGE(OFFSET(data_full!G$2,3*(ROW()-1),,3))</f>
        <v>6.9266666666666667</v>
      </c>
      <c r="H31">
        <f ca="1">AVERAGE(OFFSET(data_full!H$2,3*(ROW()-1),,3))</f>
        <v>7.57</v>
      </c>
      <c r="I31">
        <f ca="1">AVERAGE(OFFSET(data_full!I$2,3*(ROW()-1),,3))</f>
        <v>7.8133333333333326</v>
      </c>
      <c r="J31">
        <f ca="1">AVERAGE(OFFSET(data_full!J$2,3*(ROW()-1),,3))</f>
        <v>148.88252202265301</v>
      </c>
      <c r="K31">
        <f ca="1">AVERAGE(OFFSET(data_full!K$2,3*(ROW()-1),,3))</f>
        <v>142.76544805666177</v>
      </c>
      <c r="L31">
        <f ca="1">AVERAGE(OFFSET(data_full!L$2,3*(ROW()-1),,3))</f>
        <v>85.088456015335098</v>
      </c>
      <c r="M31">
        <f ca="1">AVERAGE(OFFSET(data_full!M$2,3*(ROW()-1),,3))</f>
        <v>95.081387722925115</v>
      </c>
      <c r="N31" s="51">
        <v>586.79999999999995</v>
      </c>
      <c r="O31" s="51">
        <v>101.116114765489</v>
      </c>
      <c r="P31">
        <f ca="1">CPI!L31</f>
        <v>101.48</v>
      </c>
      <c r="Q31" s="29">
        <f ca="1">CPI!N31</f>
        <v>101.2</v>
      </c>
      <c r="R31">
        <f ca="1">CPI!P31</f>
        <v>100.09</v>
      </c>
      <c r="S31">
        <f ca="1">CPI!Q31</f>
        <v>100.9</v>
      </c>
      <c r="T31" s="57">
        <v>3424960000000</v>
      </c>
    </row>
    <row r="32" spans="1:20" x14ac:dyDescent="0.2">
      <c r="A32" s="45">
        <v>41453</v>
      </c>
      <c r="B32">
        <f ca="1">AVERAGE(OFFSET(data_full!B$2,3*(ROW()-1),,3))</f>
        <v>101.33333333333333</v>
      </c>
      <c r="C32">
        <f ca="1">AVERAGE(OFFSET(data_full!C$2,3*(ROW()-1),,3))</f>
        <v>117.83333333333333</v>
      </c>
      <c r="D32">
        <f ca="1">AVERAGE(OFFSET(data_full!D$2,3*(ROW()-1),,3))</f>
        <v>118.8</v>
      </c>
      <c r="E32">
        <f ca="1">AVERAGE(OFFSET(data_full!E$2,3*(ROW()-1),,3))</f>
        <v>478322.33333333331</v>
      </c>
      <c r="F32">
        <f ca="1">AVERAGE(OFFSET(data_full!F$2,3*(ROW()-1),,3))</f>
        <v>32941.166666666664</v>
      </c>
      <c r="G32">
        <f ca="1">AVERAGE(OFFSET(data_full!G$2,3*(ROW()-1),,3))</f>
        <v>6.8866666666666667</v>
      </c>
      <c r="H32">
        <f ca="1">AVERAGE(OFFSET(data_full!H$2,3*(ROW()-1),,3))</f>
        <v>7.7033333333333331</v>
      </c>
      <c r="I32">
        <f ca="1">AVERAGE(OFFSET(data_full!I$2,3*(ROW()-1),,3))</f>
        <v>8.06</v>
      </c>
      <c r="J32">
        <f ca="1">AVERAGE(OFFSET(data_full!J$2,3*(ROW()-1),,3))</f>
        <v>152.85616299171517</v>
      </c>
      <c r="K32">
        <f ca="1">AVERAGE(OFFSET(data_full!K$2,3*(ROW()-1),,3))</f>
        <v>146.66082180991313</v>
      </c>
      <c r="L32">
        <f ca="1">AVERAGE(OFFSET(data_full!L$2,3*(ROW()-1),,3))</f>
        <v>88.265656542223496</v>
      </c>
      <c r="M32">
        <f ca="1">AVERAGE(OFFSET(data_full!M$2,3*(ROW()-1),,3))</f>
        <v>98.715283677272552</v>
      </c>
      <c r="N32" s="51">
        <v>533.20000000000005</v>
      </c>
      <c r="O32" s="51">
        <v>101.075161742562</v>
      </c>
      <c r="P32">
        <f ca="1">CPI!L32</f>
        <v>101.51</v>
      </c>
      <c r="Q32" s="29">
        <f ca="1">CPI!N32</f>
        <v>101.15</v>
      </c>
      <c r="R32">
        <f ca="1">CPI!P32</f>
        <v>102.06</v>
      </c>
      <c r="S32">
        <f ca="1">CPI!Q32</f>
        <v>101</v>
      </c>
      <c r="T32" s="57">
        <v>3378940000000</v>
      </c>
    </row>
    <row r="33" spans="1:20" x14ac:dyDescent="0.2">
      <c r="A33" s="45">
        <v>41362</v>
      </c>
      <c r="B33">
        <f ca="1">AVERAGE(OFFSET(data_full!B$2,3*(ROW()-1),,3))</f>
        <v>112.49000000000001</v>
      </c>
      <c r="C33">
        <f ca="1">AVERAGE(OFFSET(data_full!C$2,3*(ROW()-1),,3))</f>
        <v>119.23333333333333</v>
      </c>
      <c r="D33">
        <f ca="1">AVERAGE(OFFSET(data_full!D$2,3*(ROW()-1),,3))</f>
        <v>120</v>
      </c>
      <c r="E33">
        <f ca="1">AVERAGE(OFFSET(data_full!E$2,3*(ROW()-1),,3))</f>
        <v>477704</v>
      </c>
      <c r="F33">
        <f ca="1">AVERAGE(OFFSET(data_full!F$2,3*(ROW()-1),,3))</f>
        <v>31913.233333333334</v>
      </c>
      <c r="G33">
        <f ca="1">AVERAGE(OFFSET(data_full!G$2,3*(ROW()-1),,3))</f>
        <v>6.666666666666667</v>
      </c>
      <c r="H33">
        <f ca="1">AVERAGE(OFFSET(data_full!H$2,3*(ROW()-1),,3))</f>
        <v>7.456666666666667</v>
      </c>
      <c r="I33">
        <f ca="1">AVERAGE(OFFSET(data_full!I$2,3*(ROW()-1),,3))</f>
        <v>7.8599999999999994</v>
      </c>
      <c r="J33">
        <f ca="1">AVERAGE(OFFSET(data_full!J$2,3*(ROW()-1),,3))</f>
        <v>157.39746695635759</v>
      </c>
      <c r="K33">
        <f ca="1">AVERAGE(OFFSET(data_full!K$2,3*(ROW()-1),,3))</f>
        <v>149.14412257761086</v>
      </c>
      <c r="L33">
        <f ca="1">AVERAGE(OFFSET(data_full!L$2,3*(ROW()-1),,3))</f>
        <v>91.77570664811924</v>
      </c>
      <c r="M33">
        <f ca="1">AVERAGE(OFFSET(data_full!M$2,3*(ROW()-1),,3))</f>
        <v>101.31568628680554</v>
      </c>
      <c r="N33" s="51">
        <v>526.9</v>
      </c>
      <c r="O33" s="51">
        <v>100.732108291909</v>
      </c>
      <c r="P33">
        <f ca="1">CPI!L33</f>
        <v>101.94</v>
      </c>
      <c r="Q33" s="29">
        <f ca="1">CPI!N33</f>
        <v>101.34</v>
      </c>
      <c r="R33">
        <f ca="1">CPI!P33</f>
        <v>103.21</v>
      </c>
      <c r="S33">
        <f ca="1">CPI!Q33</f>
        <v>101.18</v>
      </c>
      <c r="T33" s="57">
        <v>3325730000000</v>
      </c>
    </row>
    <row r="34" spans="1:20" x14ac:dyDescent="0.2">
      <c r="A34" s="45">
        <v>41274</v>
      </c>
      <c r="B34">
        <f ca="1">AVERAGE(OFFSET(data_full!B$2,3*(ROW()-1),,3))</f>
        <v>111.12</v>
      </c>
      <c r="C34">
        <f ca="1">AVERAGE(OFFSET(data_full!C$2,3*(ROW()-1),,3))</f>
        <v>118.80000000000001</v>
      </c>
      <c r="D34">
        <f ca="1">AVERAGE(OFFSET(data_full!D$2,3*(ROW()-1),,3))</f>
        <v>119.46666666666665</v>
      </c>
      <c r="E34">
        <f ca="1">AVERAGE(OFFSET(data_full!E$2,3*(ROW()-1),,3))</f>
        <v>479359.66666666669</v>
      </c>
      <c r="F34">
        <f ca="1">AVERAGE(OFFSET(data_full!F$2,3*(ROW()-1),,3))</f>
        <v>29673.100000000002</v>
      </c>
      <c r="G34">
        <f ca="1">AVERAGE(OFFSET(data_full!G$2,3*(ROW()-1),,3))</f>
        <v>6.836666666666666</v>
      </c>
      <c r="H34">
        <f ca="1">AVERAGE(OFFSET(data_full!H$2,3*(ROW()-1),,3))</f>
        <v>7.3533333333333326</v>
      </c>
      <c r="I34">
        <f ca="1">AVERAGE(OFFSET(data_full!I$2,3*(ROW()-1),,3))</f>
        <v>7.9266666666666667</v>
      </c>
      <c r="J34">
        <f ca="1">AVERAGE(OFFSET(data_full!J$2,3*(ROW()-1),,3))</f>
        <v>151.97694004808571</v>
      </c>
      <c r="K34">
        <f ca="1">AVERAGE(OFFSET(data_full!K$2,3*(ROW()-1),,3))</f>
        <v>144.92048127599375</v>
      </c>
      <c r="L34">
        <f ca="1">AVERAGE(OFFSET(data_full!L$2,3*(ROW()-1),,3))</f>
        <v>89.801059438934843</v>
      </c>
      <c r="M34">
        <f ca="1">AVERAGE(OFFSET(data_full!M$2,3*(ROW()-1),,3))</f>
        <v>99.460387611913475</v>
      </c>
      <c r="N34" s="51">
        <v>614.20000000000005</v>
      </c>
      <c r="O34" s="51">
        <v>99.991549900426804</v>
      </c>
      <c r="P34">
        <f ca="1">CPI!L34</f>
        <v>101.27</v>
      </c>
      <c r="Q34" s="29">
        <f ca="1">CPI!N34</f>
        <v>101.73</v>
      </c>
      <c r="R34">
        <f ca="1">CPI!P34</f>
        <v>101.04</v>
      </c>
      <c r="S34">
        <f ca="1">CPI!Q34</f>
        <v>101.66</v>
      </c>
      <c r="T34" s="57">
        <v>3166690000000</v>
      </c>
    </row>
    <row r="35" spans="1:20" x14ac:dyDescent="0.2">
      <c r="A35" s="45">
        <v>41180</v>
      </c>
      <c r="B35">
        <f ca="1">AVERAGE(OFFSET(data_full!B$2,3*(ROW()-1),,3))</f>
        <v>111.55</v>
      </c>
      <c r="C35">
        <f ca="1">AVERAGE(OFFSET(data_full!C$2,3*(ROW()-1),,3))</f>
        <v>117.03333333333335</v>
      </c>
      <c r="D35">
        <f ca="1">AVERAGE(OFFSET(data_full!D$2,3*(ROW()-1),,3))</f>
        <v>117.83333333333333</v>
      </c>
      <c r="E35">
        <f ca="1">AVERAGE(OFFSET(data_full!E$2,3*(ROW()-1),,3))</f>
        <v>467700.66666666669</v>
      </c>
      <c r="F35">
        <f ca="1">AVERAGE(OFFSET(data_full!F$2,3*(ROW()-1),,3))</f>
        <v>29176.933333333334</v>
      </c>
      <c r="G35">
        <f ca="1">AVERAGE(OFFSET(data_full!G$2,3*(ROW()-1),,3))</f>
        <v>6.4766666666666666</v>
      </c>
      <c r="H35">
        <f ca="1">AVERAGE(OFFSET(data_full!H$2,3*(ROW()-1),,3))</f>
        <v>7.086666666666666</v>
      </c>
      <c r="I35">
        <f ca="1">AVERAGE(OFFSET(data_full!I$2,3*(ROW()-1),,3))</f>
        <v>8.0399999999999991</v>
      </c>
      <c r="J35">
        <f ca="1">AVERAGE(OFFSET(data_full!J$2,3*(ROW()-1),,3))</f>
        <v>145.76692254216138</v>
      </c>
      <c r="K35">
        <f ca="1">AVERAGE(OFFSET(data_full!K$2,3*(ROW()-1),,3))</f>
        <v>143.02458474366583</v>
      </c>
      <c r="L35">
        <f ca="1">AVERAGE(OFFSET(data_full!L$2,3*(ROW()-1),,3))</f>
        <v>87.257287662996646</v>
      </c>
      <c r="M35">
        <f ca="1">AVERAGE(OFFSET(data_full!M$2,3*(ROW()-1),,3))</f>
        <v>98.578762377008147</v>
      </c>
      <c r="N35" s="51">
        <v>568.1</v>
      </c>
      <c r="O35" s="51">
        <v>99.924729016531003</v>
      </c>
      <c r="P35">
        <f ca="1">CPI!L35</f>
        <v>102.26</v>
      </c>
      <c r="Q35" s="29">
        <f ca="1">CPI!N35</f>
        <v>101.48</v>
      </c>
      <c r="R35">
        <f ca="1">CPI!P35</f>
        <v>102.07</v>
      </c>
      <c r="S35">
        <f ca="1">CPI!Q35</f>
        <v>101.1</v>
      </c>
      <c r="T35" s="57">
        <v>3086440000000</v>
      </c>
    </row>
    <row r="36" spans="1:20" x14ac:dyDescent="0.2">
      <c r="A36" s="45">
        <v>41089</v>
      </c>
      <c r="B36">
        <f ca="1">AVERAGE(OFFSET(data_full!B$2,3*(ROW()-1),,3))</f>
        <v>106.25</v>
      </c>
      <c r="C36">
        <f ca="1">AVERAGE(OFFSET(data_full!C$2,3*(ROW()-1),,3))</f>
        <v>117.76666666666665</v>
      </c>
      <c r="D36">
        <f ca="1">AVERAGE(OFFSET(data_full!D$2,3*(ROW()-1),,3))</f>
        <v>118.73333333333335</v>
      </c>
      <c r="E36">
        <f ca="1">AVERAGE(OFFSET(data_full!E$2,3*(ROW()-1),,3))</f>
        <v>469859.33333333331</v>
      </c>
      <c r="F36">
        <f ca="1">AVERAGE(OFFSET(data_full!F$2,3*(ROW()-1),,3))</f>
        <v>28401.733333333334</v>
      </c>
      <c r="G36">
        <f ca="1">AVERAGE(OFFSET(data_full!G$2,3*(ROW()-1),,3))</f>
        <v>6.5399999999999991</v>
      </c>
      <c r="H36">
        <f ca="1">AVERAGE(OFFSET(data_full!H$2,3*(ROW()-1),,3))</f>
        <v>7.2833333333333341</v>
      </c>
      <c r="I36">
        <f ca="1">AVERAGE(OFFSET(data_full!I$2,3*(ROW()-1),,3))</f>
        <v>7.9933333333333323</v>
      </c>
      <c r="J36">
        <f ca="1">AVERAGE(OFFSET(data_full!J$2,3*(ROW()-1),,3))</f>
        <v>147.64436969511522</v>
      </c>
      <c r="K36">
        <f ca="1">AVERAGE(OFFSET(data_full!K$2,3*(ROW()-1),,3))</f>
        <v>143.11706750134036</v>
      </c>
      <c r="L36">
        <f ca="1">AVERAGE(OFFSET(data_full!L$2,3*(ROW()-1),,3))</f>
        <v>90.185583079483649</v>
      </c>
      <c r="M36">
        <f ca="1">AVERAGE(OFFSET(data_full!M$2,3*(ROW()-1),,3))</f>
        <v>100.4726239927307</v>
      </c>
      <c r="N36" s="51">
        <v>506.5</v>
      </c>
      <c r="O36" s="51">
        <v>99.412537823451203</v>
      </c>
      <c r="P36">
        <f ca="1">CPI!L36</f>
        <v>101.47</v>
      </c>
      <c r="Q36" s="29">
        <f ca="1">CPI!N36</f>
        <v>101.09</v>
      </c>
      <c r="R36">
        <f ca="1">CPI!P36</f>
        <v>101.92</v>
      </c>
      <c r="S36">
        <f ca="1">CPI!Q36</f>
        <v>101.16</v>
      </c>
      <c r="T36" s="57">
        <v>3022560000000</v>
      </c>
    </row>
    <row r="37" spans="1:20" x14ac:dyDescent="0.2">
      <c r="A37" s="45">
        <v>40998</v>
      </c>
      <c r="B37">
        <f ca="1">AVERAGE(OFFSET(data_full!B$2,3*(ROW()-1),,3))</f>
        <v>119.49333333333334</v>
      </c>
      <c r="C37">
        <f ca="1">AVERAGE(OFFSET(data_full!C$2,3*(ROW()-1),,3))</f>
        <v>119.33333333333333</v>
      </c>
      <c r="D37">
        <f ca="1">AVERAGE(OFFSET(data_full!D$2,3*(ROW()-1),,3))</f>
        <v>120.06666666666668</v>
      </c>
      <c r="E37">
        <f ca="1">AVERAGE(OFFSET(data_full!E$2,3*(ROW()-1),,3))</f>
        <v>462008</v>
      </c>
      <c r="F37">
        <f ca="1">AVERAGE(OFFSET(data_full!F$2,3*(ROW()-1),,3))</f>
        <v>28023.200000000001</v>
      </c>
      <c r="G37">
        <f ca="1">AVERAGE(OFFSET(data_full!G$2,3*(ROW()-1),,3))</f>
        <v>6.1566666666666663</v>
      </c>
      <c r="H37">
        <f ca="1">AVERAGE(OFFSET(data_full!H$2,3*(ROW()-1),,3))</f>
        <v>7.1466666666666656</v>
      </c>
      <c r="I37">
        <f ca="1">AVERAGE(OFFSET(data_full!I$2,3*(ROW()-1),,3))</f>
        <v>7.91</v>
      </c>
      <c r="J37">
        <f ca="1">AVERAGE(OFFSET(data_full!J$2,3*(ROW()-1),,3))</f>
        <v>150.29205157748609</v>
      </c>
      <c r="K37">
        <f ca="1">AVERAGE(OFFSET(data_full!K$2,3*(ROW()-1),,3))</f>
        <v>143.81068818389937</v>
      </c>
      <c r="L37">
        <f ca="1">AVERAGE(OFFSET(data_full!L$2,3*(ROW()-1),,3))</f>
        <v>92.344831214873068</v>
      </c>
      <c r="M37">
        <f ca="1">AVERAGE(OFFSET(data_full!M$2,3*(ROW()-1),,3))</f>
        <v>101.41955480059202</v>
      </c>
      <c r="N37" s="51">
        <v>518</v>
      </c>
      <c r="O37" s="51">
        <v>99.001211374891099</v>
      </c>
      <c r="P37">
        <f ca="1">CPI!L37</f>
        <v>101.38</v>
      </c>
      <c r="Q37" s="29">
        <f ca="1">CPI!N37</f>
        <v>101.38</v>
      </c>
      <c r="R37">
        <f ca="1">CPI!P37</f>
        <v>102.12</v>
      </c>
      <c r="S37">
        <f ca="1">CPI!Q37</f>
        <v>101.21</v>
      </c>
      <c r="T37" s="57">
        <v>2960630000000</v>
      </c>
    </row>
    <row r="38" spans="1:20" x14ac:dyDescent="0.2">
      <c r="A38" s="45">
        <v>40907</v>
      </c>
      <c r="B38">
        <f ca="1">AVERAGE(OFFSET(data_full!B$2,3*(ROW()-1),,3))</f>
        <v>109.47333333333331</v>
      </c>
      <c r="C38">
        <f ca="1">AVERAGE(OFFSET(data_full!C$2,3*(ROW()-1),,3))</f>
        <v>119.26666666666665</v>
      </c>
      <c r="D38">
        <f ca="1">AVERAGE(OFFSET(data_full!D$2,3*(ROW()-1),,3))</f>
        <v>120.3</v>
      </c>
      <c r="E38">
        <f ca="1">AVERAGE(OFFSET(data_full!E$2,3*(ROW()-1),,3))</f>
        <v>464535</v>
      </c>
      <c r="F38">
        <f ca="1">AVERAGE(OFFSET(data_full!F$2,3*(ROW()-1),,3))</f>
        <v>26098.566666666666</v>
      </c>
      <c r="G38">
        <f ca="1">AVERAGE(OFFSET(data_full!G$2,3*(ROW()-1),,3))</f>
        <v>6.46</v>
      </c>
      <c r="H38">
        <f ca="1">AVERAGE(OFFSET(data_full!H$2,3*(ROW()-1),,3))</f>
        <v>7.25</v>
      </c>
      <c r="I38">
        <f ca="1">AVERAGE(OFFSET(data_full!I$2,3*(ROW()-1),,3))</f>
        <v>7.7133333333333338</v>
      </c>
      <c r="J38">
        <f ca="1">AVERAGE(OFFSET(data_full!J$2,3*(ROW()-1),,3))</f>
        <v>144.65709124435907</v>
      </c>
      <c r="K38">
        <f ca="1">AVERAGE(OFFSET(data_full!K$2,3*(ROW()-1),,3))</f>
        <v>137.07584073436374</v>
      </c>
      <c r="L38">
        <f ca="1">AVERAGE(OFFSET(data_full!L$2,3*(ROW()-1),,3))</f>
        <v>89.399560434971249</v>
      </c>
      <c r="M38">
        <f ca="1">AVERAGE(OFFSET(data_full!M$2,3*(ROW()-1),,3))</f>
        <v>96.781124247813622</v>
      </c>
      <c r="N38" s="51">
        <v>526.29999999999995</v>
      </c>
      <c r="O38" s="51">
        <v>97.563096564995405</v>
      </c>
      <c r="P38">
        <f ca="1">CPI!L38</f>
        <v>100.8</v>
      </c>
      <c r="Q38" s="29">
        <f ca="1">CPI!N38</f>
        <v>101.49</v>
      </c>
      <c r="R38">
        <f ca="1">CPI!P38</f>
        <v>100.18</v>
      </c>
      <c r="S38">
        <f ca="1">CPI!Q38</f>
        <v>101.8</v>
      </c>
      <c r="T38" s="57">
        <v>2740360000000</v>
      </c>
    </row>
    <row r="39" spans="1:20" x14ac:dyDescent="0.2">
      <c r="A39" s="45">
        <v>40816</v>
      </c>
      <c r="B39">
        <f ca="1">AVERAGE(OFFSET(data_full!B$2,3*(ROW()-1),,3))</f>
        <v>112.09333333333332</v>
      </c>
      <c r="C39">
        <f ca="1">AVERAGE(OFFSET(data_full!C$2,3*(ROW()-1),,3))</f>
        <v>122.23333333333335</v>
      </c>
      <c r="D39">
        <f ca="1">AVERAGE(OFFSET(data_full!D$2,3*(ROW()-1),,3))</f>
        <v>123.46666666666665</v>
      </c>
      <c r="E39">
        <f ca="1">AVERAGE(OFFSET(data_full!E$2,3*(ROW()-1),,3))</f>
        <v>486375.33333333331</v>
      </c>
      <c r="F39">
        <f ca="1">AVERAGE(OFFSET(data_full!F$2,3*(ROW()-1),,3))</f>
        <v>24664.766666666666</v>
      </c>
      <c r="G39">
        <f ca="1">AVERAGE(OFFSET(data_full!G$2,3*(ROW()-1),,3))</f>
        <v>4.9866666666666655</v>
      </c>
      <c r="H39">
        <f ca="1">AVERAGE(OFFSET(data_full!H$2,3*(ROW()-1),,3))</f>
        <v>5.3566666666666665</v>
      </c>
      <c r="I39">
        <f ca="1">AVERAGE(OFFSET(data_full!I$2,3*(ROW()-1),,3))</f>
        <v>5.16</v>
      </c>
      <c r="J39">
        <f ca="1">AVERAGE(OFFSET(data_full!J$2,3*(ROW()-1),,3))</f>
        <v>154.13265449571765</v>
      </c>
      <c r="K39">
        <f ca="1">AVERAGE(OFFSET(data_full!K$2,3*(ROW()-1),,3))</f>
        <v>140.19423815113507</v>
      </c>
      <c r="L39">
        <f ca="1">AVERAGE(OFFSET(data_full!L$2,3*(ROW()-1),,3))</f>
        <v>96.183675476410883</v>
      </c>
      <c r="M39">
        <f ca="1">AVERAGE(OFFSET(data_full!M$2,3*(ROW()-1),,3))</f>
        <v>97.648560700738969</v>
      </c>
      <c r="N39" s="51">
        <v>489.2</v>
      </c>
      <c r="O39" s="51">
        <v>96.361658784881897</v>
      </c>
      <c r="P39">
        <f ca="1">CPI!L39</f>
        <v>100.12</v>
      </c>
      <c r="Q39" s="29">
        <f ca="1">CPI!N39</f>
        <v>101.15</v>
      </c>
      <c r="R39">
        <f ca="1">CPI!P39</f>
        <v>98.01</v>
      </c>
      <c r="S39">
        <f ca="1">CPI!Q39</f>
        <v>101.42</v>
      </c>
      <c r="T39" s="57">
        <v>2643040000000</v>
      </c>
    </row>
    <row r="40" spans="1:20" x14ac:dyDescent="0.2">
      <c r="A40" s="45">
        <v>40724</v>
      </c>
      <c r="B40">
        <f ca="1">AVERAGE(OFFSET(data_full!B$2,3*(ROW()-1),,3))</f>
        <v>118.15666666666668</v>
      </c>
      <c r="C40">
        <f ca="1">AVERAGE(OFFSET(data_full!C$2,3*(ROW()-1),,3))</f>
        <v>122.83333333333333</v>
      </c>
      <c r="D40">
        <f ca="1">AVERAGE(OFFSET(data_full!D$2,3*(ROW()-1),,3))</f>
        <v>123.8</v>
      </c>
      <c r="E40">
        <f ca="1">AVERAGE(OFFSET(data_full!E$2,3*(ROW()-1),,3))</f>
        <v>482461.66666666669</v>
      </c>
      <c r="F40">
        <f ca="1">AVERAGE(OFFSET(data_full!F$2,3*(ROW()-1),,3))</f>
        <v>23800.899999999998</v>
      </c>
      <c r="G40">
        <f ca="1">AVERAGE(OFFSET(data_full!G$2,3*(ROW()-1),,3))</f>
        <v>4.6933333333333342</v>
      </c>
      <c r="H40">
        <f ca="1">AVERAGE(OFFSET(data_full!H$2,3*(ROW()-1),,3))</f>
        <v>4.6733333333333329</v>
      </c>
      <c r="I40">
        <f ca="1">AVERAGE(OFFSET(data_full!I$2,3*(ROW()-1),,3))</f>
        <v>4.9266666666666667</v>
      </c>
      <c r="J40">
        <f ca="1">AVERAGE(OFFSET(data_full!J$2,3*(ROW()-1),,3))</f>
        <v>160.17987325412241</v>
      </c>
      <c r="K40">
        <f ca="1">AVERAGE(OFFSET(data_full!K$2,3*(ROW()-1),,3))</f>
        <v>142.86715022265341</v>
      </c>
      <c r="L40">
        <f ca="1">AVERAGE(OFFSET(data_full!L$2,3*(ROW()-1),,3))</f>
        <v>99.711415297959505</v>
      </c>
      <c r="M40">
        <f ca="1">AVERAGE(OFFSET(data_full!M$2,3*(ROW()-1),,3))</f>
        <v>98.113258800520398</v>
      </c>
      <c r="N40" s="51">
        <v>518.1</v>
      </c>
      <c r="O40" s="51">
        <v>95.171650018798502</v>
      </c>
      <c r="P40">
        <f ca="1">CPI!L40</f>
        <v>101.5</v>
      </c>
      <c r="Q40" s="29">
        <f ca="1">CPI!N40</f>
        <v>101.6</v>
      </c>
      <c r="R40">
        <f ca="1">CPI!P40</f>
        <v>101.33</v>
      </c>
      <c r="S40">
        <f ca="1">CPI!Q40</f>
        <v>101.61</v>
      </c>
      <c r="T40" s="57">
        <v>2645150000000</v>
      </c>
    </row>
    <row r="41" spans="1:20" x14ac:dyDescent="0.2">
      <c r="A41" s="45">
        <v>40633</v>
      </c>
      <c r="B41">
        <f ca="1">AVERAGE(OFFSET(data_full!B$2,3*(ROW()-1),,3))</f>
        <v>109.65666666666668</v>
      </c>
      <c r="C41">
        <f ca="1">AVERAGE(OFFSET(data_full!C$2,3*(ROW()-1),,3))</f>
        <v>118.83333333333333</v>
      </c>
      <c r="D41">
        <f ca="1">AVERAGE(OFFSET(data_full!D$2,3*(ROW()-1),,3))</f>
        <v>119.76666666666667</v>
      </c>
      <c r="E41">
        <f ca="1">AVERAGE(OFFSET(data_full!E$2,3*(ROW()-1),,3))</f>
        <v>458088.66666666669</v>
      </c>
      <c r="F41">
        <f ca="1">AVERAGE(OFFSET(data_full!F$2,3*(ROW()-1),,3))</f>
        <v>23512.433333333334</v>
      </c>
      <c r="G41">
        <f ca="1">AVERAGE(OFFSET(data_full!G$2,3*(ROW()-1),,3))</f>
        <v>4.3033333333333337</v>
      </c>
      <c r="H41">
        <f ca="1">AVERAGE(OFFSET(data_full!H$2,3*(ROW()-1),,3))</f>
        <v>4.9366666666666665</v>
      </c>
      <c r="I41">
        <f ca="1">AVERAGE(OFFSET(data_full!I$2,3*(ROW()-1),,3))</f>
        <v>5.4799999999999995</v>
      </c>
      <c r="J41">
        <f ca="1">AVERAGE(OFFSET(data_full!J$2,3*(ROW()-1),,3))</f>
        <v>153.65649553836295</v>
      </c>
      <c r="K41">
        <f ca="1">AVERAGE(OFFSET(data_full!K$2,3*(ROW()-1),,3))</f>
        <v>140.59517496186282</v>
      </c>
      <c r="L41">
        <f ca="1">AVERAGE(OFFSET(data_full!L$2,3*(ROW()-1),,3))</f>
        <v>95.399733293844534</v>
      </c>
      <c r="M41">
        <f ca="1">AVERAGE(OFFSET(data_full!M$2,3*(ROW()-1),,3))</f>
        <v>95.851728048250763</v>
      </c>
      <c r="N41" s="51">
        <v>458.4</v>
      </c>
      <c r="O41" s="51">
        <v>94.165657394337899</v>
      </c>
      <c r="P41">
        <f ca="1">CPI!L41</f>
        <v>104.13</v>
      </c>
      <c r="Q41" s="29">
        <f ca="1">CPI!N41</f>
        <v>102.52</v>
      </c>
      <c r="R41">
        <f ca="1">CPI!P41</f>
        <v>105.65</v>
      </c>
      <c r="S41">
        <f ca="1">CPI!Q41</f>
        <v>101.79</v>
      </c>
      <c r="T41" s="57">
        <v>2566870000000</v>
      </c>
    </row>
    <row r="42" spans="1:20" x14ac:dyDescent="0.2">
      <c r="A42" s="45">
        <v>40543</v>
      </c>
      <c r="B42">
        <f ca="1">AVERAGE(OFFSET(data_full!B$2,3*(ROW()-1),,3))</f>
        <v>87.279999999999987</v>
      </c>
      <c r="C42">
        <f ca="1">AVERAGE(OFFSET(data_full!C$2,3*(ROW()-1),,3))</f>
        <v>115.23333333333333</v>
      </c>
      <c r="D42">
        <f ca="1">AVERAGE(OFFSET(data_full!D$2,3*(ROW()-1),,3))</f>
        <v>116.06666666666666</v>
      </c>
      <c r="E42">
        <f ca="1">AVERAGE(OFFSET(data_full!E$2,3*(ROW()-1),,3))</f>
        <v>452045.33333333331</v>
      </c>
      <c r="F42">
        <f ca="1">AVERAGE(OFFSET(data_full!F$2,3*(ROW()-1),,3))</f>
        <v>21680.3</v>
      </c>
      <c r="G42">
        <f ca="1">AVERAGE(OFFSET(data_full!G$2,3*(ROW()-1),,3))</f>
        <v>4.6833333333333336</v>
      </c>
      <c r="H42">
        <f ca="1">AVERAGE(OFFSET(data_full!H$2,3*(ROW()-1),,3))</f>
        <v>4.7166666666666659</v>
      </c>
      <c r="I42">
        <f ca="1">AVERAGE(OFFSET(data_full!I$2,3*(ROW()-1),,3))</f>
        <v>6.0233333333333334</v>
      </c>
      <c r="J42">
        <f ca="1">AVERAGE(OFFSET(data_full!J$2,3*(ROW()-1),,3))</f>
        <v>142.29827302484804</v>
      </c>
      <c r="K42">
        <f ca="1">AVERAGE(OFFSET(data_full!K$2,3*(ROW()-1),,3))</f>
        <v>130.93685264593879</v>
      </c>
      <c r="L42">
        <f ca="1">AVERAGE(OFFSET(data_full!L$2,3*(ROW()-1),,3))</f>
        <v>90.890045274545287</v>
      </c>
      <c r="M42">
        <f ca="1">AVERAGE(OFFSET(data_full!M$2,3*(ROW()-1),,3))</f>
        <v>91.601921795319925</v>
      </c>
      <c r="N42" s="51">
        <v>433.9</v>
      </c>
      <c r="O42" s="51">
        <v>93.229491614269193</v>
      </c>
      <c r="P42">
        <f ca="1">CPI!L42</f>
        <v>102.15</v>
      </c>
      <c r="Q42" s="29">
        <f ca="1">CPI!N42</f>
        <v>102.5</v>
      </c>
      <c r="R42">
        <f ca="1">CPI!P42</f>
        <v>103.7</v>
      </c>
      <c r="S42">
        <f ca="1">CPI!Q42</f>
        <v>101.75</v>
      </c>
      <c r="T42" s="57">
        <v>2372440000000</v>
      </c>
    </row>
    <row r="43" spans="1:20" x14ac:dyDescent="0.2">
      <c r="A43" s="45">
        <v>40451</v>
      </c>
      <c r="B43">
        <f ca="1">AVERAGE(OFFSET(data_full!B$2,3*(ROW()-1),,3))</f>
        <v>78.003333333333345</v>
      </c>
      <c r="C43">
        <f ca="1">AVERAGE(OFFSET(data_full!C$2,3*(ROW()-1),,3))</f>
        <v>111.26666666666667</v>
      </c>
      <c r="D43">
        <f ca="1">AVERAGE(OFFSET(data_full!D$2,3*(ROW()-1),,3))</f>
        <v>111.83333333333333</v>
      </c>
      <c r="E43">
        <f ca="1">AVERAGE(OFFSET(data_full!E$2,3*(ROW()-1),,3))</f>
        <v>451144.33333333331</v>
      </c>
      <c r="F43">
        <f ca="1">AVERAGE(OFFSET(data_full!F$2,3*(ROW()-1),,3))</f>
        <v>20806.166666666668</v>
      </c>
      <c r="G43">
        <f ca="1">AVERAGE(OFFSET(data_full!G$2,3*(ROW()-1),,3))</f>
        <v>3.9533333333333331</v>
      </c>
      <c r="H43">
        <f ca="1">AVERAGE(OFFSET(data_full!H$2,3*(ROW()-1),,3))</f>
        <v>4.5933333333333337</v>
      </c>
      <c r="I43">
        <f ca="1">AVERAGE(OFFSET(data_full!I$2,3*(ROW()-1),,3))</f>
        <v>5.830000000000001</v>
      </c>
      <c r="J43">
        <f ca="1">AVERAGE(OFFSET(data_full!J$2,3*(ROW()-1),,3))</f>
        <v>140.19218532885608</v>
      </c>
      <c r="K43">
        <f ca="1">AVERAGE(OFFSET(data_full!K$2,3*(ROW()-1),,3))</f>
        <v>135.1458348602099</v>
      </c>
      <c r="L43">
        <f ca="1">AVERAGE(OFFSET(data_full!L$2,3*(ROW()-1),,3))</f>
        <v>91.200886742652472</v>
      </c>
      <c r="M43">
        <f ca="1">AVERAGE(OFFSET(data_full!M$2,3*(ROW()-1),,3))</f>
        <v>95.432602892634989</v>
      </c>
      <c r="N43" s="51">
        <v>394.8</v>
      </c>
      <c r="O43" s="51">
        <v>92.072162913634301</v>
      </c>
      <c r="P43">
        <f ca="1">CPI!L43</f>
        <v>101.44</v>
      </c>
      <c r="Q43" s="29">
        <f ca="1">CPI!N43</f>
        <v>101.4</v>
      </c>
      <c r="R43">
        <f ca="1">CPI!P43</f>
        <v>102.05</v>
      </c>
      <c r="S43">
        <f ca="1">CPI!Q43</f>
        <v>100.99</v>
      </c>
      <c r="T43" s="57">
        <v>2273240000000</v>
      </c>
    </row>
    <row r="44" spans="1:20" x14ac:dyDescent="0.2">
      <c r="A44" s="45">
        <v>40359</v>
      </c>
      <c r="B44">
        <f ca="1">AVERAGE(OFFSET(data_full!B$2,3*(ROW()-1),,3))</f>
        <v>77.866666666666674</v>
      </c>
      <c r="C44">
        <f ca="1">AVERAGE(OFFSET(data_full!C$2,3*(ROW()-1),,3))</f>
        <v>109.26666666666667</v>
      </c>
      <c r="D44">
        <f ca="1">AVERAGE(OFFSET(data_full!D$2,3*(ROW()-1),,3))</f>
        <v>109.43333333333334</v>
      </c>
      <c r="E44">
        <f ca="1">AVERAGE(OFFSET(data_full!E$2,3*(ROW()-1),,3))</f>
        <v>432516.66666666669</v>
      </c>
      <c r="F44">
        <f ca="1">AVERAGE(OFFSET(data_full!F$2,3*(ROW()-1),,3))</f>
        <v>19739.733333333334</v>
      </c>
      <c r="G44">
        <f ca="1">AVERAGE(OFFSET(data_full!G$2,3*(ROW()-1),,3))</f>
        <v>4.7166666666666668</v>
      </c>
      <c r="H44">
        <f ca="1">AVERAGE(OFFSET(data_full!H$2,3*(ROW()-1),,3))</f>
        <v>5.830000000000001</v>
      </c>
      <c r="I44">
        <f ca="1">AVERAGE(OFFSET(data_full!I$2,3*(ROW()-1),,3))</f>
        <v>5.13</v>
      </c>
      <c r="J44">
        <f ca="1">AVERAGE(OFFSET(data_full!J$2,3*(ROW()-1),,3))</f>
        <v>140.00904726833505</v>
      </c>
      <c r="K44">
        <f ca="1">AVERAGE(OFFSET(data_full!K$2,3*(ROW()-1),,3))</f>
        <v>136.93777778311738</v>
      </c>
      <c r="L44">
        <f ca="1">AVERAGE(OFFSET(data_full!L$2,3*(ROW()-1),,3))</f>
        <v>92.351000174649116</v>
      </c>
      <c r="M44">
        <f ca="1">AVERAGE(OFFSET(data_full!M$2,3*(ROW()-1),,3))</f>
        <v>97.834379136189696</v>
      </c>
      <c r="N44" s="51">
        <v>351.4</v>
      </c>
      <c r="O44" s="51">
        <v>91.592663846418304</v>
      </c>
      <c r="P44">
        <f ca="1">CPI!L44</f>
        <v>101.47</v>
      </c>
      <c r="Q44" s="29">
        <f ca="1">CPI!N44</f>
        <v>100.85</v>
      </c>
      <c r="R44">
        <f ca="1">CPI!P44</f>
        <v>102.05</v>
      </c>
      <c r="S44">
        <f ca="1">CPI!Q44</f>
        <v>101.05</v>
      </c>
      <c r="T44" s="57">
        <v>2250040000000</v>
      </c>
    </row>
    <row r="45" spans="1:20" x14ac:dyDescent="0.2">
      <c r="A45" s="45">
        <v>40268</v>
      </c>
      <c r="B45">
        <f ca="1">AVERAGE(OFFSET(data_full!B$2,3*(ROW()-1),,3))</f>
        <v>76.146666666666661</v>
      </c>
      <c r="C45">
        <f ca="1">AVERAGE(OFFSET(data_full!C$2,3*(ROW()-1),,3))</f>
        <v>112.33333333333333</v>
      </c>
      <c r="D45">
        <f ca="1">AVERAGE(OFFSET(data_full!D$2,3*(ROW()-1),,3))</f>
        <v>112.63333333333333</v>
      </c>
      <c r="E45">
        <f ca="1">AVERAGE(OFFSET(data_full!E$2,3*(ROW()-1),,3))</f>
        <v>416723</v>
      </c>
      <c r="F45">
        <f ca="1">AVERAGE(OFFSET(data_full!F$2,3*(ROW()-1),,3))</f>
        <v>19035.2</v>
      </c>
      <c r="G45">
        <f ca="1">AVERAGE(OFFSET(data_full!G$2,3*(ROW()-1),,3))</f>
        <v>5.21</v>
      </c>
      <c r="H45">
        <f ca="1">AVERAGE(OFFSET(data_full!H$2,3*(ROW()-1),,3))</f>
        <v>7.7433333333333332</v>
      </c>
      <c r="I45">
        <f ca="1">AVERAGE(OFFSET(data_full!I$2,3*(ROW()-1),,3))</f>
        <v>9.8866666666666667</v>
      </c>
      <c r="J45">
        <f ca="1">AVERAGE(OFFSET(data_full!J$2,3*(ROW()-1),,3))</f>
        <v>140.14640081372582</v>
      </c>
      <c r="K45">
        <f ca="1">AVERAGE(OFFSET(data_full!K$2,3*(ROW()-1),,3))</f>
        <v>131.18689119332123</v>
      </c>
      <c r="L45">
        <f ca="1">AVERAGE(OFFSET(data_full!L$2,3*(ROW()-1),,3))</f>
        <v>93.407861166213593</v>
      </c>
      <c r="M45">
        <f ca="1">AVERAGE(OFFSET(data_full!M$2,3*(ROW()-1),,3))</f>
        <v>94.277318117254254</v>
      </c>
      <c r="N45" s="51">
        <v>339.8</v>
      </c>
      <c r="O45" s="51">
        <v>90.730632954025694</v>
      </c>
      <c r="P45">
        <f ca="1">CPI!L45</f>
        <v>102.81</v>
      </c>
      <c r="Q45" s="29">
        <f ca="1">CPI!N45</f>
        <v>101.36</v>
      </c>
      <c r="R45">
        <f ca="1">CPI!P45</f>
        <v>103.09</v>
      </c>
      <c r="S45">
        <f ca="1">CPI!Q45</f>
        <v>100.84</v>
      </c>
      <c r="T45" s="57">
        <v>2198460000000</v>
      </c>
    </row>
    <row r="46" spans="1:20" x14ac:dyDescent="0.2">
      <c r="A46" s="45">
        <v>40178</v>
      </c>
      <c r="B46">
        <f ca="1">AVERAGE(OFFSET(data_full!B$2,3*(ROW()-1),,3))</f>
        <v>76.503333333333345</v>
      </c>
      <c r="C46">
        <f ca="1">AVERAGE(OFFSET(data_full!C$2,3*(ROW()-1),,3))</f>
        <v>114</v>
      </c>
      <c r="D46">
        <f ca="1">AVERAGE(OFFSET(data_full!D$2,3*(ROW()-1),,3))</f>
        <v>114.06666666666666</v>
      </c>
      <c r="E46">
        <f ca="1">AVERAGE(OFFSET(data_full!E$2,3*(ROW()-1),,3))</f>
        <v>418457.66666666669</v>
      </c>
      <c r="F46">
        <f ca="1">AVERAGE(OFFSET(data_full!F$2,3*(ROW()-1),,3))</f>
        <v>17289.366666666665</v>
      </c>
      <c r="G46">
        <f ca="1">AVERAGE(OFFSET(data_full!G$2,3*(ROW()-1),,3))</f>
        <v>6.4533333333333331</v>
      </c>
      <c r="H46">
        <f ca="1">AVERAGE(OFFSET(data_full!H$2,3*(ROW()-1),,3))</f>
        <v>10.02</v>
      </c>
      <c r="I46">
        <f ca="1">AVERAGE(OFFSET(data_full!I$2,3*(ROW()-1),,3))</f>
        <v>10.220000000000001</v>
      </c>
      <c r="J46">
        <f ca="1">AVERAGE(OFFSET(data_full!J$2,3*(ROW()-1),,3))</f>
        <v>138.96243899475496</v>
      </c>
      <c r="K46">
        <f ca="1">AVERAGE(OFFSET(data_full!K$2,3*(ROW()-1),,3))</f>
        <v>126.14674546228299</v>
      </c>
      <c r="L46">
        <f ca="1">AVERAGE(OFFSET(data_full!L$2,3*(ROW()-1),,3))</f>
        <v>94.740511290119983</v>
      </c>
      <c r="M46">
        <f ca="1">AVERAGE(OFFSET(data_full!M$2,3*(ROW()-1),,3))</f>
        <v>92.144206522367995</v>
      </c>
      <c r="N46" s="51">
        <v>360.1</v>
      </c>
      <c r="O46" s="51">
        <v>88.831015425949403</v>
      </c>
      <c r="P46">
        <f ca="1">CPI!L46</f>
        <v>100.3</v>
      </c>
      <c r="Q46" s="29">
        <f ca="1">CPI!N46</f>
        <v>101.09</v>
      </c>
      <c r="R46">
        <f ca="1">CPI!P46</f>
        <v>99</v>
      </c>
      <c r="S46">
        <f ca="1">CPI!Q46</f>
        <v>101.58</v>
      </c>
      <c r="T46" s="57">
        <v>2195400000000</v>
      </c>
    </row>
    <row r="47" spans="1:20" x14ac:dyDescent="0.2">
      <c r="A47" s="45">
        <v>40086</v>
      </c>
      <c r="B47">
        <f ca="1">AVERAGE(OFFSET(data_full!B$2,3*(ROW()-1),,3))</f>
        <v>69.103333333333339</v>
      </c>
      <c r="C47">
        <f ca="1">AVERAGE(OFFSET(data_full!C$2,3*(ROW()-1),,3))</f>
        <v>111.46666666666665</v>
      </c>
      <c r="D47">
        <f ca="1">AVERAGE(OFFSET(data_full!D$2,3*(ROW()-1),,3))</f>
        <v>111.96666666666665</v>
      </c>
      <c r="E47">
        <f ca="1">AVERAGE(OFFSET(data_full!E$2,3*(ROW()-1),,3))</f>
        <v>390423</v>
      </c>
      <c r="F47">
        <f ca="1">AVERAGE(OFFSET(data_full!F$2,3*(ROW()-1),,3))</f>
        <v>16772</v>
      </c>
      <c r="G47">
        <f ca="1">AVERAGE(OFFSET(data_full!G$2,3*(ROW()-1),,3))</f>
        <v>8.3733333333333331</v>
      </c>
      <c r="H47">
        <f ca="1">AVERAGE(OFFSET(data_full!H$2,3*(ROW()-1),,3))</f>
        <v>10.799999999999999</v>
      </c>
      <c r="I47">
        <f ca="1">AVERAGE(OFFSET(data_full!I$2,3*(ROW()-1),,3))</f>
        <v>11.653333333333334</v>
      </c>
      <c r="J47">
        <f ca="1">AVERAGE(OFFSET(data_full!J$2,3*(ROW()-1),,3))</f>
        <v>130.55022386539997</v>
      </c>
      <c r="K47">
        <f ca="1">AVERAGE(OFFSET(data_full!K$2,3*(ROW()-1),,3))</f>
        <v>122.41741575800098</v>
      </c>
      <c r="L47">
        <f ca="1">AVERAGE(OFFSET(data_full!L$2,3*(ROW()-1),,3))</f>
        <v>89.118910271160004</v>
      </c>
      <c r="M47">
        <f ca="1">AVERAGE(OFFSET(data_full!M$2,3*(ROW()-1),,3))</f>
        <v>89.030321636256005</v>
      </c>
      <c r="N47" s="51">
        <v>346.8</v>
      </c>
      <c r="O47" s="51">
        <v>87.8804056472582</v>
      </c>
      <c r="P47">
        <f ca="1">CPI!L47</f>
        <v>101.21</v>
      </c>
      <c r="Q47" s="29">
        <f ca="1">CPI!N47</f>
        <v>101.13</v>
      </c>
      <c r="R47">
        <f ca="1">CPI!P47</f>
        <v>100.24</v>
      </c>
      <c r="S47">
        <f ca="1">CPI!Q47</f>
        <v>101.99</v>
      </c>
      <c r="T47" s="57">
        <v>2124020000000</v>
      </c>
    </row>
    <row r="48" spans="1:20" x14ac:dyDescent="0.2">
      <c r="A48" s="45">
        <v>39994</v>
      </c>
      <c r="B48">
        <f ca="1">AVERAGE(OFFSET(data_full!B$2,3*(ROW()-1),,3))</f>
        <v>60.806666666666665</v>
      </c>
      <c r="C48">
        <f ca="1">AVERAGE(OFFSET(data_full!C$2,3*(ROW()-1),,3))</f>
        <v>108.06666666666668</v>
      </c>
      <c r="D48">
        <f ca="1">AVERAGE(OFFSET(data_full!D$2,3*(ROW()-1),,3))</f>
        <v>108.46666666666665</v>
      </c>
      <c r="E48">
        <f ca="1">AVERAGE(OFFSET(data_full!E$2,3*(ROW()-1),,3))</f>
        <v>383839.66666666669</v>
      </c>
      <c r="F48">
        <f ca="1">AVERAGE(OFFSET(data_full!F$2,3*(ROW()-1),,3))</f>
        <v>15952.733333333332</v>
      </c>
      <c r="G48">
        <f ca="1">AVERAGE(OFFSET(data_full!G$2,3*(ROW()-1),,3))</f>
        <v>9.7966666666666669</v>
      </c>
      <c r="H48">
        <f ca="1">AVERAGE(OFFSET(data_full!H$2,3*(ROW()-1),,3))</f>
        <v>14.076666666666666</v>
      </c>
      <c r="I48">
        <f ca="1">AVERAGE(OFFSET(data_full!I$2,3*(ROW()-1),,3))</f>
        <v>13.840000000000002</v>
      </c>
      <c r="J48">
        <f ca="1">AVERAGE(OFFSET(data_full!J$2,3*(ROW()-1),,3))</f>
        <v>126.41306888374997</v>
      </c>
      <c r="K48">
        <f ca="1">AVERAGE(OFFSET(data_full!K$2,3*(ROW()-1),,3))</f>
        <v>122.41741575800101</v>
      </c>
      <c r="L48">
        <f ca="1">AVERAGE(OFFSET(data_full!L$2,3*(ROW()-1),,3))</f>
        <v>86.737996898424001</v>
      </c>
      <c r="M48">
        <f ca="1">AVERAGE(OFFSET(data_full!M$2,3*(ROW()-1),,3))</f>
        <v>90.001317998592</v>
      </c>
      <c r="N48" s="51">
        <v>296.8</v>
      </c>
      <c r="O48" s="51">
        <v>87.521196634943294</v>
      </c>
      <c r="P48">
        <f ca="1">CPI!L48</f>
        <v>102.71</v>
      </c>
      <c r="Q48" s="29">
        <f ca="1">CPI!N48</f>
        <v>102.7</v>
      </c>
      <c r="R48">
        <f ca="1">CPI!P48</f>
        <v>103.06</v>
      </c>
      <c r="S48">
        <f ca="1">CPI!Q48</f>
        <v>103.2</v>
      </c>
      <c r="T48" s="57">
        <v>2108940000000</v>
      </c>
    </row>
    <row r="49" spans="1:20" x14ac:dyDescent="0.2">
      <c r="A49" s="45">
        <v>39903</v>
      </c>
      <c r="B49">
        <f ca="1">AVERAGE(OFFSET(data_full!B$2,3*(ROW()-1),,3))</f>
        <v>45.863333333333337</v>
      </c>
      <c r="C49">
        <f ca="1">AVERAGE(OFFSET(data_full!C$2,3*(ROW()-1),,3))</f>
        <v>106.83333333333333</v>
      </c>
      <c r="D49">
        <f ca="1">AVERAGE(OFFSET(data_full!D$2,3*(ROW()-1),,3))</f>
        <v>107.10000000000001</v>
      </c>
      <c r="E49">
        <f ca="1">AVERAGE(OFFSET(data_full!E$2,3*(ROW()-1),,3))</f>
        <v>369216</v>
      </c>
      <c r="F49">
        <f ca="1">AVERAGE(OFFSET(data_full!F$2,3*(ROW()-1),,3))</f>
        <v>16033.6</v>
      </c>
      <c r="G49">
        <f ca="1">AVERAGE(OFFSET(data_full!G$2,3*(ROW()-1),,3))</f>
        <v>18.733333333333334</v>
      </c>
      <c r="H49">
        <f ca="1">AVERAGE(OFFSET(data_full!H$2,3*(ROW()-1),,3))</f>
        <v>21.486666666666668</v>
      </c>
      <c r="I49">
        <f ca="1">AVERAGE(OFFSET(data_full!I$2,3*(ROW()-1),,3))</f>
        <v>17.579999999999998</v>
      </c>
      <c r="J49">
        <f ca="1">AVERAGE(OFFSET(data_full!J$2,3*(ROW()-1),,3))</f>
        <v>118.09279053176499</v>
      </c>
      <c r="K49">
        <f ca="1">AVERAGE(OFFSET(data_full!K$2,3*(ROW()-1),,3))</f>
        <v>116.780056902691</v>
      </c>
      <c r="L49">
        <f ca="1">AVERAGE(OFFSET(data_full!L$2,3*(ROW()-1),,3))</f>
        <v>82.406057289695994</v>
      </c>
      <c r="M49">
        <f ca="1">AVERAGE(OFFSET(data_full!M$2,3*(ROW()-1),,3))</f>
        <v>87.423155243424006</v>
      </c>
      <c r="N49" s="51">
        <v>245.3</v>
      </c>
      <c r="O49" s="51">
        <v>88.816911727374205</v>
      </c>
      <c r="P49">
        <f ca="1">CPI!L49</f>
        <v>104.72</v>
      </c>
      <c r="Q49" s="29">
        <f ca="1">CPI!N49</f>
        <v>103.73</v>
      </c>
      <c r="R49">
        <f ca="1">CPI!P49</f>
        <v>104.35</v>
      </c>
      <c r="S49">
        <f ca="1">CPI!Q49</f>
        <v>102.52</v>
      </c>
      <c r="T49" s="57">
        <v>2031700000000</v>
      </c>
    </row>
    <row r="50" spans="1:20" x14ac:dyDescent="0.2">
      <c r="A50" s="45">
        <v>39813</v>
      </c>
      <c r="B50">
        <f ca="1">AVERAGE(OFFSET(data_full!B$2,3*(ROW()-1),,3))</f>
        <v>52.629999999999995</v>
      </c>
      <c r="C50">
        <f ca="1">AVERAGE(OFFSET(data_full!C$2,3*(ROW()-1),,3))</f>
        <v>109.23333333333333</v>
      </c>
      <c r="D50">
        <f ca="1">AVERAGE(OFFSET(data_full!D$2,3*(ROW()-1),,3))</f>
        <v>109.96666666666665</v>
      </c>
      <c r="E50">
        <f ca="1">AVERAGE(OFFSET(data_full!E$2,3*(ROW()-1),,3))</f>
        <v>442048</v>
      </c>
      <c r="F50">
        <f ca="1">AVERAGE(OFFSET(data_full!F$2,3*(ROW()-1),,3))</f>
        <v>15361.800000000001</v>
      </c>
      <c r="G50">
        <f ca="1">AVERAGE(OFFSET(data_full!G$2,3*(ROW()-1),,3))</f>
        <v>16.000000000000004</v>
      </c>
      <c r="H50">
        <f ca="1">AVERAGE(OFFSET(data_full!H$2,3*(ROW()-1),,3))</f>
        <v>19.010000000000002</v>
      </c>
      <c r="I50">
        <f ca="1">AVERAGE(OFFSET(data_full!I$2,3*(ROW()-1),,3))</f>
        <v>13.186666666666667</v>
      </c>
      <c r="J50">
        <f ca="1">AVERAGE(OFFSET(data_full!J$2,3*(ROW()-1),,3))</f>
        <v>139.43899499999998</v>
      </c>
      <c r="K50">
        <f ca="1">AVERAGE(OFFSET(data_full!K$2,3*(ROW()-1),,3))</f>
        <v>132.504334183</v>
      </c>
      <c r="L50">
        <f ca="1">AVERAGE(OFFSET(data_full!L$2,3*(ROW()-1),,3))</f>
        <v>102.46230548</v>
      </c>
      <c r="M50">
        <f ca="1">AVERAGE(OFFSET(data_full!M$2,3*(ROW()-1),,3))</f>
        <v>103.16270764799999</v>
      </c>
      <c r="N50" s="51">
        <v>361.2</v>
      </c>
      <c r="O50" s="51">
        <v>92.063991928419199</v>
      </c>
      <c r="P50">
        <f ca="1">CPI!L50</f>
        <v>102.38</v>
      </c>
      <c r="Q50" s="29">
        <f ca="1">CPI!N50</f>
        <v>103.57</v>
      </c>
      <c r="R50">
        <f ca="1">CPI!P50</f>
        <v>103.23</v>
      </c>
      <c r="S50">
        <f ca="1">CPI!Q50</f>
        <v>101.81</v>
      </c>
      <c r="T50" s="57">
        <v>2031660000000</v>
      </c>
    </row>
    <row r="51" spans="1:20" x14ac:dyDescent="0.2">
      <c r="A51" s="45">
        <v>39721</v>
      </c>
      <c r="B51">
        <f ca="1">AVERAGE(OFFSET(data_full!B$2,3*(ROW()-1),,3))</f>
        <v>110.88666666666667</v>
      </c>
      <c r="C51">
        <f ca="1">AVERAGE(OFFSET(data_full!C$2,3*(ROW()-1),,3))</f>
        <v>119.26666666666667</v>
      </c>
      <c r="D51">
        <f ca="1">AVERAGE(OFFSET(data_full!D$2,3*(ROW()-1),,3))</f>
        <v>120.40000000000002</v>
      </c>
      <c r="E51">
        <f ca="1">AVERAGE(OFFSET(data_full!E$2,3*(ROW()-1),,3))</f>
        <v>564880.33333333337</v>
      </c>
      <c r="F51">
        <f ca="1">AVERAGE(OFFSET(data_full!F$2,3*(ROW()-1),,3))</f>
        <v>15655.366666666667</v>
      </c>
      <c r="G51">
        <f ca="1">AVERAGE(OFFSET(data_full!G$2,3*(ROW()-1),,3))</f>
        <v>7.73</v>
      </c>
      <c r="H51">
        <f ca="1">AVERAGE(OFFSET(data_full!H$2,3*(ROW()-1),,3))</f>
        <v>8.39</v>
      </c>
      <c r="I51">
        <f ca="1">AVERAGE(OFFSET(data_full!I$2,3*(ROW()-1),,3))</f>
        <v>8.9600000000000009</v>
      </c>
      <c r="J51">
        <f ca="1">AVERAGE(OFFSET(data_full!J$2,3*(ROW()-1),,3))</f>
        <v>148.78140766499996</v>
      </c>
      <c r="K51">
        <f ca="1">AVERAGE(OFFSET(data_full!K$2,3*(ROW()-1),,3))</f>
        <v>128.80402488199999</v>
      </c>
      <c r="L51">
        <f ca="1">AVERAGE(OFFSET(data_full!L$2,3*(ROW()-1),,3))</f>
        <v>115.227479952</v>
      </c>
      <c r="M51">
        <f ca="1">AVERAGE(OFFSET(data_full!M$2,3*(ROW()-1),,3))</f>
        <v>102.292576848</v>
      </c>
      <c r="N51" s="51">
        <v>449.6</v>
      </c>
      <c r="O51" s="51">
        <v>95.158755916311193</v>
      </c>
      <c r="P51">
        <f ca="1">CPI!L51</f>
        <v>102.13</v>
      </c>
      <c r="Q51" s="29">
        <f ca="1">CPI!N51</f>
        <v>102.97</v>
      </c>
      <c r="R51">
        <f ca="1">CPI!P51</f>
        <v>101.63</v>
      </c>
      <c r="S51">
        <f ca="1">CPI!Q51</f>
        <v>102.06</v>
      </c>
      <c r="T51" s="57">
        <v>1950100000000</v>
      </c>
    </row>
    <row r="52" spans="1:20" x14ac:dyDescent="0.2">
      <c r="A52" s="45">
        <v>39629</v>
      </c>
      <c r="B52">
        <f ca="1">AVERAGE(OFFSET(data_full!B$2,3*(ROW()-1),,3))</f>
        <v>125.66333333333334</v>
      </c>
      <c r="C52">
        <f ca="1">AVERAGE(OFFSET(data_full!C$2,3*(ROW()-1),,3))</f>
        <v>120.16666666666667</v>
      </c>
      <c r="D52">
        <f ca="1">AVERAGE(OFFSET(data_full!D$2,3*(ROW()-1),,3))</f>
        <v>121</v>
      </c>
      <c r="E52">
        <f ca="1">AVERAGE(OFFSET(data_full!E$2,3*(ROW()-1),,3))</f>
        <v>536016.33333333337</v>
      </c>
      <c r="F52">
        <f ca="1">AVERAGE(OFFSET(data_full!F$2,3*(ROW()-1),,3))</f>
        <v>14712.133333333331</v>
      </c>
      <c r="G52">
        <f ca="1">AVERAGE(OFFSET(data_full!G$2,3*(ROW()-1),,3))</f>
        <v>6.2633333333333328</v>
      </c>
      <c r="H52">
        <f ca="1">AVERAGE(OFFSET(data_full!H$2,3*(ROW()-1),,3))</f>
        <v>6.7633333333333328</v>
      </c>
      <c r="I52">
        <f ca="1">AVERAGE(OFFSET(data_full!I$2,3*(ROW()-1),,3))</f>
        <v>7.6933333333333325</v>
      </c>
      <c r="J52">
        <f ca="1">AVERAGE(OFFSET(data_full!J$2,3*(ROW()-1),,3))</f>
        <v>151.10539091499996</v>
      </c>
      <c r="K52">
        <f ca="1">AVERAGE(OFFSET(data_full!K$2,3*(ROW()-1),,3))</f>
        <v>128.221953756</v>
      </c>
      <c r="L52">
        <f ca="1">AVERAGE(OFFSET(data_full!L$2,3*(ROW()-1),,3))</f>
        <v>118.14415186399999</v>
      </c>
      <c r="M52">
        <f ca="1">AVERAGE(OFFSET(data_full!M$2,3*(ROW()-1),,3))</f>
        <v>103.19751287999999</v>
      </c>
      <c r="N52" s="51">
        <v>436.4</v>
      </c>
      <c r="O52" s="51">
        <v>96.598722741289706</v>
      </c>
      <c r="P52">
        <f ca="1">CPI!L52</f>
        <v>103.89</v>
      </c>
      <c r="Q52" s="29">
        <f ca="1">CPI!N52</f>
        <v>103.43</v>
      </c>
      <c r="R52">
        <f ca="1">CPI!P52</f>
        <v>105.91</v>
      </c>
      <c r="S52">
        <f ca="1">CPI!Q52</f>
        <v>102.36</v>
      </c>
      <c r="T52" s="57">
        <v>1913980000000</v>
      </c>
    </row>
    <row r="53" spans="1:20" x14ac:dyDescent="0.2">
      <c r="A53" s="45">
        <v>39538</v>
      </c>
      <c r="B53">
        <f ca="1">AVERAGE(OFFSET(data_full!B$2,3*(ROW()-1),,3))</f>
        <v>97.646666666666661</v>
      </c>
      <c r="C53">
        <f ca="1">AVERAGE(OFFSET(data_full!C$2,3*(ROW()-1),,3))</f>
        <v>115.93333333333334</v>
      </c>
      <c r="D53">
        <f ca="1">AVERAGE(OFFSET(data_full!D$2,3*(ROW()-1),,3))</f>
        <v>117.13333333333333</v>
      </c>
      <c r="E53">
        <f ca="1">AVERAGE(OFFSET(data_full!E$2,3*(ROW()-1),,3))</f>
        <v>484991</v>
      </c>
      <c r="F53">
        <f ca="1">AVERAGE(OFFSET(data_full!F$2,3*(ROW()-1),,3))</f>
        <v>14204.566666666666</v>
      </c>
      <c r="G53">
        <f ca="1">AVERAGE(OFFSET(data_full!G$2,3*(ROW()-1),,3))</f>
        <v>5.8533333333333344</v>
      </c>
      <c r="H53">
        <f ca="1">AVERAGE(OFFSET(data_full!H$2,3*(ROW()-1),,3))</f>
        <v>6.5066666666666668</v>
      </c>
      <c r="I53">
        <f ca="1">AVERAGE(OFFSET(data_full!I$2,3*(ROW()-1),,3))</f>
        <v>7.8466666666666667</v>
      </c>
      <c r="J53">
        <f ca="1">AVERAGE(OFFSET(data_full!J$2,3*(ROW()-1),,3))</f>
        <v>144.73767680999995</v>
      </c>
      <c r="K53">
        <f ca="1">AVERAGE(OFFSET(data_full!K$2,3*(ROW()-1),,3))</f>
        <v>126.39258736000001</v>
      </c>
      <c r="L53">
        <f ca="1">AVERAGE(OFFSET(data_full!L$2,3*(ROW()-1),,3))</f>
        <v>115.07596452799999</v>
      </c>
      <c r="M53">
        <f ca="1">AVERAGE(OFFSET(data_full!M$2,3*(ROW()-1),,3))</f>
        <v>103.61517566399999</v>
      </c>
      <c r="N53" s="51">
        <v>378.1</v>
      </c>
      <c r="O53" s="51">
        <v>96.001972183673104</v>
      </c>
      <c r="P53">
        <f ca="1">CPI!L53</f>
        <v>104.74</v>
      </c>
      <c r="Q53" s="29">
        <f ca="1">CPI!N53</f>
        <v>103.06</v>
      </c>
      <c r="R53">
        <f ca="1">CPI!P53</f>
        <v>105.49</v>
      </c>
      <c r="S53">
        <f ca="1">CPI!Q53</f>
        <v>102.05</v>
      </c>
      <c r="T53" s="57">
        <v>1823000000000</v>
      </c>
    </row>
    <row r="54" spans="1:20" x14ac:dyDescent="0.2">
      <c r="A54" s="45">
        <v>39447</v>
      </c>
      <c r="B54">
        <f ca="1">AVERAGE(OFFSET(data_full!B$2,3*(ROW()-1),,3))</f>
        <v>90.94</v>
      </c>
      <c r="C54">
        <f ca="1">AVERAGE(OFFSET(data_full!C$2,3*(ROW()-1),,3))</f>
        <v>111.8</v>
      </c>
      <c r="D54">
        <f ca="1">AVERAGE(OFFSET(data_full!D$2,3*(ROW()-1),,3))</f>
        <v>112.73333333333333</v>
      </c>
      <c r="E54">
        <f ca="1">AVERAGE(OFFSET(data_full!E$2,3*(ROW()-1),,3))</f>
        <v>451639.66666666669</v>
      </c>
      <c r="F54">
        <f ca="1">AVERAGE(OFFSET(data_full!F$2,3*(ROW()-1),,3))</f>
        <v>12817.5</v>
      </c>
      <c r="G54">
        <f ca="1">AVERAGE(OFFSET(data_full!G$2,3*(ROW()-1),,3))</f>
        <v>7.3900000000000006</v>
      </c>
      <c r="H54">
        <f ca="1">AVERAGE(OFFSET(data_full!H$2,3*(ROW()-1),,3))</f>
        <v>7.4333333333333336</v>
      </c>
      <c r="I54">
        <f ca="1">AVERAGE(OFFSET(data_full!I$2,3*(ROW()-1),,3))</f>
        <v>8.1166666666666671</v>
      </c>
      <c r="J54">
        <f ca="1">AVERAGE(OFFSET(data_full!J$2,3*(ROW()-1),,3))</f>
        <v>137.66064259999999</v>
      </c>
      <c r="K54">
        <f ca="1">AVERAGE(OFFSET(data_full!K$2,3*(ROW()-1),,3))</f>
        <v>124.21526</v>
      </c>
      <c r="L54">
        <f ca="1">AVERAGE(OFFSET(data_full!L$2,3*(ROW()-1),,3))</f>
        <v>113.28255999999999</v>
      </c>
      <c r="M54">
        <f ca="1">AVERAGE(OFFSET(data_full!M$2,3*(ROW()-1),,3))</f>
        <v>104.48600959999999</v>
      </c>
      <c r="N54" s="51">
        <v>397.6</v>
      </c>
      <c r="O54" s="51">
        <v>93.520707134506793</v>
      </c>
      <c r="P54">
        <f ca="1">CPI!L54</f>
        <v>103.42</v>
      </c>
      <c r="Q54" s="29">
        <f ca="1">CPI!N54</f>
        <v>104.58</v>
      </c>
      <c r="R54">
        <f ca="1">CPI!P54</f>
        <v>105.66</v>
      </c>
      <c r="S54">
        <f ca="1">CPI!Q54</f>
        <v>102.41</v>
      </c>
      <c r="T54" s="57">
        <v>1592040000000</v>
      </c>
    </row>
    <row r="55" spans="1:20" x14ac:dyDescent="0.2">
      <c r="A55" s="45">
        <v>39353</v>
      </c>
      <c r="B55">
        <f ca="1">AVERAGE(OFFSET(data_full!B$2,3*(ROW()-1),,3))</f>
        <v>76.429999999999993</v>
      </c>
      <c r="C55">
        <f ca="1">AVERAGE(OFFSET(data_full!C$2,3*(ROW()-1),,3))</f>
        <v>108.26666666666667</v>
      </c>
      <c r="D55">
        <f ca="1">AVERAGE(OFFSET(data_full!D$2,3*(ROW()-1),,3))</f>
        <v>109.43333333333334</v>
      </c>
      <c r="E55">
        <f ca="1">AVERAGE(OFFSET(data_full!E$2,3*(ROW()-1),,3))</f>
        <v>409956.66666666669</v>
      </c>
      <c r="F55">
        <f ca="1">AVERAGE(OFFSET(data_full!F$2,3*(ROW()-1),,3))</f>
        <v>12137.433333333334</v>
      </c>
      <c r="G55">
        <f ca="1">AVERAGE(OFFSET(data_full!G$2,3*(ROW()-1),,3))</f>
        <v>5.583333333333333</v>
      </c>
      <c r="H55">
        <f ca="1">AVERAGE(OFFSET(data_full!H$2,3*(ROW()-1),,3))</f>
        <v>5.54</v>
      </c>
      <c r="I55">
        <f ca="1">AVERAGE(OFFSET(data_full!I$2,3*(ROW()-1),,3))</f>
        <v>7.0533333333333319</v>
      </c>
      <c r="J55">
        <f ca="1">AVERAGE(OFFSET(data_full!J$2,3*(ROW()-1),,3))</f>
        <v>129.61763970000001</v>
      </c>
      <c r="K55">
        <f ca="1">AVERAGE(OFFSET(data_full!K$2,3*(ROW()-1),,3))</f>
        <v>123.265844</v>
      </c>
      <c r="L55">
        <f ca="1">AVERAGE(OFFSET(data_full!L$2,3*(ROW()-1),,3))</f>
        <v>109.4592736</v>
      </c>
      <c r="M55">
        <f ca="1">AVERAGE(OFFSET(data_full!M$2,3*(ROW()-1),,3))</f>
        <v>105.118832</v>
      </c>
      <c r="N55" s="51">
        <v>357.8</v>
      </c>
      <c r="O55" s="51">
        <v>90.626256604610802</v>
      </c>
      <c r="P55">
        <f ca="1">CPI!L55</f>
        <v>102.04</v>
      </c>
      <c r="Q55" s="29">
        <f ca="1">CPI!N55</f>
        <v>102.56</v>
      </c>
      <c r="R55">
        <f ca="1">CPI!P55</f>
        <v>102.84</v>
      </c>
      <c r="S55">
        <f ca="1">CPI!Q55</f>
        <v>101.35</v>
      </c>
      <c r="T55" s="57">
        <v>1512840000000</v>
      </c>
    </row>
    <row r="56" spans="1:20" x14ac:dyDescent="0.2">
      <c r="A56" s="45">
        <v>39262</v>
      </c>
      <c r="B56">
        <f ca="1">AVERAGE(OFFSET(data_full!B$2,3*(ROW()-1),,3))</f>
        <v>69.423333333333332</v>
      </c>
      <c r="C56">
        <f ca="1">AVERAGE(OFFSET(data_full!C$2,3*(ROW()-1),,3))</f>
        <v>105.83333333333333</v>
      </c>
      <c r="D56">
        <f ca="1">AVERAGE(OFFSET(data_full!D$2,3*(ROW()-1),,3))</f>
        <v>107.16666666666667</v>
      </c>
      <c r="E56">
        <f ca="1">AVERAGE(OFFSET(data_full!E$2,3*(ROW()-1),,3))</f>
        <v>384185.66666666669</v>
      </c>
      <c r="F56">
        <f ca="1">AVERAGE(OFFSET(data_full!F$2,3*(ROW()-1),,3))</f>
        <v>11303</v>
      </c>
      <c r="G56">
        <f ca="1">AVERAGE(OFFSET(data_full!G$2,3*(ROW()-1),,3))</f>
        <v>4.17</v>
      </c>
      <c r="H56">
        <f ca="1">AVERAGE(OFFSET(data_full!H$2,3*(ROW()-1),,3))</f>
        <v>4.78</v>
      </c>
      <c r="I56">
        <f ca="1">AVERAGE(OFFSET(data_full!I$2,3*(ROW()-1),,3))</f>
        <v>5.8299999999999992</v>
      </c>
      <c r="J56">
        <f ca="1">AVERAGE(OFFSET(data_full!J$2,3*(ROW()-1),,3))</f>
        <v>125.49509550000001</v>
      </c>
      <c r="K56">
        <f ca="1">AVERAGE(OFFSET(data_full!K$2,3*(ROW()-1),,3))</f>
        <v>121.88127899999999</v>
      </c>
      <c r="L56">
        <f ca="1">AVERAGE(OFFSET(data_full!L$2,3*(ROW()-1),,3))</f>
        <v>107.9370392</v>
      </c>
      <c r="M56">
        <f ca="1">AVERAGE(OFFSET(data_full!M$2,3*(ROW()-1),,3))</f>
        <v>105.2243024</v>
      </c>
      <c r="N56" s="51">
        <v>301.7</v>
      </c>
      <c r="O56" s="51">
        <v>88.670963974094704</v>
      </c>
      <c r="P56">
        <f ca="1">CPI!L56</f>
        <v>102.08</v>
      </c>
      <c r="Q56" s="29">
        <f ca="1">CPI!N56</f>
        <v>101.4</v>
      </c>
      <c r="R56">
        <f ca="1">CPI!P56</f>
        <v>102.78</v>
      </c>
      <c r="S56">
        <f ca="1">CPI!Q56</f>
        <v>101.1</v>
      </c>
      <c r="T56" s="57">
        <v>1488550000000</v>
      </c>
    </row>
    <row r="57" spans="1:20" x14ac:dyDescent="0.2">
      <c r="A57" s="45">
        <v>39171</v>
      </c>
      <c r="B57">
        <f ca="1">AVERAGE(OFFSET(data_full!B$2,3*(ROW()-1),,3))</f>
        <v>62.096666666666664</v>
      </c>
      <c r="C57">
        <f ca="1">AVERAGE(OFFSET(data_full!C$2,3*(ROW()-1),,3))</f>
        <v>103.86666666666667</v>
      </c>
      <c r="D57">
        <f ca="1">AVERAGE(OFFSET(data_full!D$2,3*(ROW()-1),,3))</f>
        <v>104.60000000000001</v>
      </c>
      <c r="E57">
        <f ca="1">AVERAGE(OFFSET(data_full!E$2,3*(ROW()-1),,3))</f>
        <v>310588.33333333331</v>
      </c>
      <c r="F57">
        <f ca="1">AVERAGE(OFFSET(data_full!F$2,3*(ROW()-1),,3))</f>
        <v>10056.366666666667</v>
      </c>
      <c r="G57">
        <f ca="1">AVERAGE(OFFSET(data_full!G$2,3*(ROW()-1),,3))</f>
        <v>4.75</v>
      </c>
      <c r="H57">
        <f ca="1">AVERAGE(OFFSET(data_full!H$2,3*(ROW()-1),,3))</f>
        <v>5.6333333333333329</v>
      </c>
      <c r="I57">
        <f ca="1">AVERAGE(OFFSET(data_full!I$2,3*(ROW()-1),,3))</f>
        <v>7.8900000000000006</v>
      </c>
      <c r="J57">
        <f ca="1">AVERAGE(OFFSET(data_full!J$2,3*(ROW()-1),,3))</f>
        <v>123.19132080000001</v>
      </c>
      <c r="K57">
        <f ca="1">AVERAGE(OFFSET(data_full!K$2,3*(ROW()-1),,3))</f>
        <v>121.44613</v>
      </c>
      <c r="L57">
        <f ca="1">AVERAGE(OFFSET(data_full!L$2,3*(ROW()-1),,3))</f>
        <v>106.13159839999999</v>
      </c>
      <c r="M57">
        <f ca="1">AVERAGE(OFFSET(data_full!M$2,3*(ROW()-1),,3))</f>
        <v>105.85712479999999</v>
      </c>
      <c r="N57" s="51">
        <v>261.10000000000002</v>
      </c>
      <c r="O57" s="51">
        <v>86.488176930452994</v>
      </c>
      <c r="P57">
        <f ca="1">CPI!L57</f>
        <v>103.39</v>
      </c>
      <c r="Q57" s="29">
        <f ca="1">CPI!N57</f>
        <v>101.82</v>
      </c>
      <c r="R57">
        <f ca="1">CPI!P57</f>
        <v>102.76</v>
      </c>
      <c r="S57">
        <f ca="1">CPI!Q57</f>
        <v>101.24</v>
      </c>
      <c r="T57" s="57">
        <v>1437970000000</v>
      </c>
    </row>
    <row r="58" spans="1:20" x14ac:dyDescent="0.2">
      <c r="A58" s="45">
        <v>39080</v>
      </c>
      <c r="B58">
        <f ca="1">AVERAGE(OFFSET(data_full!B$2,3*(ROW()-1),,3))</f>
        <v>60.51</v>
      </c>
      <c r="C58">
        <f ca="1">AVERAGE(OFFSET(data_full!C$2,3*(ROW()-1),,3))</f>
        <v>102.10000000000001</v>
      </c>
      <c r="D58">
        <f ca="1">AVERAGE(OFFSET(data_full!D$2,3*(ROW()-1),,3))</f>
        <v>102.90000000000002</v>
      </c>
      <c r="E58">
        <f ca="1">AVERAGE(OFFSET(data_full!E$2,3*(ROW()-1),,3))</f>
        <v>280497.66666666669</v>
      </c>
      <c r="F58">
        <f ca="1">AVERAGE(OFFSET(data_full!F$2,3*(ROW()-1),,3))</f>
        <v>9010.8000000000011</v>
      </c>
      <c r="G58">
        <f ca="1">AVERAGE(OFFSET(data_full!G$2,3*(ROW()-1),,3))</f>
        <v>5.4899999999999993</v>
      </c>
      <c r="H58">
        <f ca="1">AVERAGE(OFFSET(data_full!H$2,3*(ROW()-1),,3))</f>
        <v>5.7966666666666669</v>
      </c>
      <c r="I58">
        <f ca="1">AVERAGE(OFFSET(data_full!I$2,3*(ROW()-1),,3))</f>
        <v>6.7833333333333341</v>
      </c>
      <c r="J58">
        <f ca="1">AVERAGE(OFFSET(data_full!J$2,3*(ROW()-1),,3))</f>
        <v>119.03476666666667</v>
      </c>
      <c r="K58">
        <f ca="1">AVERAGE(OFFSET(data_full!K$2,3*(ROW()-1),,3))</f>
        <v>118.93483333333334</v>
      </c>
      <c r="L58">
        <f ca="1">AVERAGE(OFFSET(data_full!L$2,3*(ROW()-1),,3))</f>
        <v>105.00729999999999</v>
      </c>
      <c r="M58">
        <f ca="1">AVERAGE(OFFSET(data_full!M$2,3*(ROW()-1),,3))</f>
        <v>105.9864</v>
      </c>
      <c r="N58" s="51">
        <v>284.10000000000002</v>
      </c>
      <c r="O58" s="51">
        <v>84.947525344130895</v>
      </c>
      <c r="P58">
        <f ca="1">CPI!L58</f>
        <v>101.09</v>
      </c>
      <c r="Q58" s="29">
        <f ca="1">CPI!N58</f>
        <v>101.89</v>
      </c>
      <c r="R58">
        <f ca="1">CPI!P58</f>
        <v>100.22</v>
      </c>
      <c r="S58">
        <f ca="1">CPI!Q58</f>
        <v>101.91</v>
      </c>
      <c r="T58" s="57">
        <v>1269380000000</v>
      </c>
    </row>
    <row r="59" spans="1:20" x14ac:dyDescent="0.2">
      <c r="A59" s="45">
        <v>38989</v>
      </c>
      <c r="B59">
        <f ca="1">AVERAGE(OFFSET(data_full!B$2,3*(ROW()-1),,3))</f>
        <v>68.723333333333329</v>
      </c>
      <c r="C59">
        <f ca="1">AVERAGE(OFFSET(data_full!C$2,3*(ROW()-1),,3))</f>
        <v>101.2</v>
      </c>
      <c r="D59">
        <f ca="1">AVERAGE(OFFSET(data_full!D$2,3*(ROW()-1),,3))</f>
        <v>102.03333333333335</v>
      </c>
      <c r="E59">
        <f ca="1">AVERAGE(OFFSET(data_full!E$2,3*(ROW()-1),,3))</f>
        <v>256249.33333333334</v>
      </c>
      <c r="F59">
        <f ca="1">AVERAGE(OFFSET(data_full!F$2,3*(ROW()-1),,3))</f>
        <v>8401.9</v>
      </c>
      <c r="G59">
        <f ca="1">AVERAGE(OFFSET(data_full!G$2,3*(ROW()-1),,3))</f>
        <v>3.4533333333333331</v>
      </c>
      <c r="H59">
        <f ca="1">AVERAGE(OFFSET(data_full!H$2,3*(ROW()-1),,3))</f>
        <v>4.1766666666666667</v>
      </c>
      <c r="I59">
        <f ca="1">AVERAGE(OFFSET(data_full!I$2,3*(ROW()-1),,3))</f>
        <v>8.8833333333333329</v>
      </c>
      <c r="J59">
        <f ca="1">AVERAGE(OFFSET(data_full!J$2,3*(ROW()-1),,3))</f>
        <v>115.74459999999999</v>
      </c>
      <c r="K59">
        <f ca="1">AVERAGE(OFFSET(data_full!K$2,3*(ROW()-1),,3))</f>
        <v>119.11900000000001</v>
      </c>
      <c r="L59">
        <f ca="1">AVERAGE(OFFSET(data_full!L$2,3*(ROW()-1),,3))</f>
        <v>104.10289999999999</v>
      </c>
      <c r="M59">
        <f ca="1">AVERAGE(OFFSET(data_full!M$2,3*(ROW()-1),,3))</f>
        <v>106.2272</v>
      </c>
      <c r="N59" s="51">
        <v>271.60000000000002</v>
      </c>
      <c r="O59" s="51">
        <v>83.364237963255505</v>
      </c>
      <c r="P59">
        <f ca="1">CPI!L59</f>
        <v>101.17</v>
      </c>
      <c r="Q59" s="29">
        <f ca="1">CPI!N59</f>
        <v>101.54</v>
      </c>
      <c r="R59">
        <f ca="1">CPI!P59</f>
        <v>100.47</v>
      </c>
      <c r="S59">
        <f ca="1">CPI!Q59</f>
        <v>101.54</v>
      </c>
      <c r="T59" s="57">
        <v>1236880000000</v>
      </c>
    </row>
    <row r="60" spans="1:20" x14ac:dyDescent="0.2">
      <c r="A60" s="45">
        <v>38898</v>
      </c>
      <c r="B60">
        <f ca="1">AVERAGE(OFFSET(data_full!B$2,3*(ROW()-1),,3))</f>
        <v>71.430000000000007</v>
      </c>
      <c r="C60">
        <f ca="1">AVERAGE(OFFSET(data_full!C$2,3*(ROW()-1),,3))</f>
        <v>99.40000000000002</v>
      </c>
      <c r="D60">
        <f ca="1">AVERAGE(OFFSET(data_full!D$2,3*(ROW()-1),,3))</f>
        <v>100.2</v>
      </c>
      <c r="E60">
        <f ca="1">AVERAGE(OFFSET(data_full!E$2,3*(ROW()-1),,3))</f>
        <v>233655.33333333334</v>
      </c>
      <c r="F60">
        <f ca="1">AVERAGE(OFFSET(data_full!F$2,3*(ROW()-1),,3))</f>
        <v>7579.5</v>
      </c>
      <c r="G60">
        <f ca="1">AVERAGE(OFFSET(data_full!G$2,3*(ROW()-1),,3))</f>
        <v>3.6533333333333338</v>
      </c>
      <c r="H60">
        <f ca="1">AVERAGE(OFFSET(data_full!H$2,3*(ROW()-1),,3))</f>
        <v>3.94</v>
      </c>
      <c r="I60">
        <f ca="1">AVERAGE(OFFSET(data_full!I$2,3*(ROW()-1),,3))</f>
        <v>7.0733333333333333</v>
      </c>
      <c r="J60">
        <f ca="1">AVERAGE(OFFSET(data_full!J$2,3*(ROW()-1),,3))</f>
        <v>113.32026666666667</v>
      </c>
      <c r="K60">
        <f ca="1">AVERAGE(OFFSET(data_full!K$2,3*(ROW()-1),,3))</f>
        <v>117.38783333333333</v>
      </c>
      <c r="L60">
        <f ca="1">AVERAGE(OFFSET(data_full!L$2,3*(ROW()-1),,3))</f>
        <v>102.64939999999997</v>
      </c>
      <c r="M60">
        <f ca="1">AVERAGE(OFFSET(data_full!M$2,3*(ROW()-1),,3))</f>
        <v>105.40159999999999</v>
      </c>
      <c r="N60" s="51">
        <v>237.2</v>
      </c>
      <c r="O60" s="51">
        <v>81.4930522232263</v>
      </c>
      <c r="P60">
        <f ca="1">CPI!L60</f>
        <v>101.87</v>
      </c>
      <c r="Q60" s="29">
        <f ca="1">CPI!N60</f>
        <v>101.66</v>
      </c>
      <c r="R60">
        <f ca="1">CPI!P60</f>
        <v>102.34</v>
      </c>
      <c r="S60">
        <f ca="1">CPI!Q60</f>
        <v>101.1</v>
      </c>
      <c r="T60" s="57">
        <v>1222080000000</v>
      </c>
    </row>
    <row r="61" spans="1:20" x14ac:dyDescent="0.2">
      <c r="A61" s="45">
        <v>38807</v>
      </c>
      <c r="B61">
        <f ca="1">AVERAGE(OFFSET(data_full!B$2,3*(ROW()-1),,3))</f>
        <v>63.473333333333336</v>
      </c>
      <c r="C61">
        <f ca="1">AVERAGE(OFFSET(data_full!C$2,3*(ROW()-1),,3))</f>
        <v>96.433333333333337</v>
      </c>
      <c r="D61">
        <f ca="1">AVERAGE(OFFSET(data_full!D$2,3*(ROW()-1),,3))</f>
        <v>97</v>
      </c>
      <c r="E61">
        <f ca="1">AVERAGE(OFFSET(data_full!E$2,3*(ROW()-1),,3))</f>
        <v>189709</v>
      </c>
      <c r="F61">
        <f ca="1">AVERAGE(OFFSET(data_full!F$2,3*(ROW()-1),,3))</f>
        <v>7123.833333333333</v>
      </c>
      <c r="G61">
        <f ca="1">AVERAGE(OFFSET(data_full!G$2,3*(ROW()-1),,3))</f>
        <v>3.7866666666666666</v>
      </c>
      <c r="H61">
        <f ca="1">AVERAGE(OFFSET(data_full!H$2,3*(ROW()-1),,3))</f>
        <v>6.22</v>
      </c>
      <c r="I61">
        <f ca="1">AVERAGE(OFFSET(data_full!I$2,3*(ROW()-1),,3))</f>
        <v>7.7666666666666666</v>
      </c>
      <c r="J61">
        <f ca="1">AVERAGE(OFFSET(data_full!J$2,3*(ROW()-1),,3))</f>
        <v>109.23353333333334</v>
      </c>
      <c r="K61">
        <f ca="1">AVERAGE(OFFSET(data_full!K$2,3*(ROW()-1),,3))</f>
        <v>115.32516666666668</v>
      </c>
      <c r="L61">
        <f ca="1">AVERAGE(OFFSET(data_full!L$2,3*(ROW()-1),,3))</f>
        <v>99.128699999999981</v>
      </c>
      <c r="M61">
        <f ca="1">AVERAGE(OFFSET(data_full!M$2,3*(ROW()-1),,3))</f>
        <v>104.4384</v>
      </c>
      <c r="N61" s="51">
        <v>209.2</v>
      </c>
      <c r="O61" s="51">
        <v>79.953857354179803</v>
      </c>
      <c r="P61">
        <f ca="1">CPI!L61</f>
        <v>104.67</v>
      </c>
      <c r="Q61" s="29">
        <f ca="1">CPI!N61</f>
        <v>102.47</v>
      </c>
      <c r="R61">
        <f ca="1">CPI!P61</f>
        <v>105.45</v>
      </c>
      <c r="S61">
        <f ca="1">CPI!Q61</f>
        <v>101.39</v>
      </c>
      <c r="T61" s="57">
        <v>1180300000000</v>
      </c>
    </row>
    <row r="62" spans="1:20" x14ac:dyDescent="0.2">
      <c r="A62" s="45">
        <v>38716</v>
      </c>
      <c r="B62">
        <f ca="1">AVERAGE(OFFSET(data_full!B$2,3*(ROW()-1),,3))</f>
        <v>56.876666666666665</v>
      </c>
      <c r="C62">
        <f ca="1">AVERAGE(OFFSET(data_full!C$2,3*(ROW()-1),,3))</f>
        <v>94.733333333333334</v>
      </c>
      <c r="D62">
        <f ca="1">AVERAGE(OFFSET(data_full!D$2,3*(ROW()-1),,3))</f>
        <v>95.066666666666663</v>
      </c>
      <c r="E62">
        <f ca="1">AVERAGE(OFFSET(data_full!E$2,3*(ROW()-1),,3))</f>
        <v>167266.66666666666</v>
      </c>
      <c r="F62">
        <f ca="1">AVERAGE(OFFSET(data_full!F$2,3*(ROW()-1),,3))</f>
        <v>6499.2666666666664</v>
      </c>
      <c r="G62">
        <f ca="1">AVERAGE(OFFSET(data_full!G$2,3*(ROW()-1),,3))</f>
        <v>4.9666666666666659</v>
      </c>
      <c r="H62">
        <f ca="1">AVERAGE(OFFSET(data_full!H$2,3*(ROW()-1),,3))</f>
        <v>6.1466666666666656</v>
      </c>
      <c r="I62">
        <f ca="1">AVERAGE(OFFSET(data_full!I$2,3*(ROW()-1),,3))</f>
        <v>6.88</v>
      </c>
      <c r="J62">
        <f ca="1">AVERAGE(OFFSET(data_full!J$2,3*(ROW()-1),,3))</f>
        <v>102.96666666666665</v>
      </c>
      <c r="K62">
        <f ca="1">AVERAGE(OFFSET(data_full!K$2,3*(ROW()-1),,3))</f>
        <v>110.10000000000001</v>
      </c>
      <c r="L62">
        <f ca="1">AVERAGE(OFFSET(data_full!L$2,3*(ROW()-1),,3))</f>
        <v>97.266666666666666</v>
      </c>
      <c r="M62">
        <f ca="1">AVERAGE(OFFSET(data_full!M$2,3*(ROW()-1),,3))</f>
        <v>103.39999999999999</v>
      </c>
      <c r="N62" s="51">
        <v>216.7</v>
      </c>
      <c r="O62" s="51">
        <v>78.439500279154899</v>
      </c>
      <c r="P62">
        <f ca="1">CPI!L62</f>
        <v>101.44</v>
      </c>
      <c r="Q62" s="29">
        <f ca="1">CPI!N62</f>
        <v>102.01</v>
      </c>
      <c r="R62">
        <f ca="1">CPI!P62</f>
        <v>100.51</v>
      </c>
      <c r="S62">
        <f ca="1">CPI!Q62</f>
        <v>102.2</v>
      </c>
      <c r="T62" s="57">
        <v>1006280000000</v>
      </c>
    </row>
    <row r="63" spans="1:20" x14ac:dyDescent="0.2">
      <c r="A63" s="45">
        <v>38625</v>
      </c>
      <c r="B63">
        <f ca="1">AVERAGE(OFFSET(data_full!B$2,3*(ROW()-1),,3))</f>
        <v>62.98</v>
      </c>
      <c r="C63">
        <f ca="1">AVERAGE(OFFSET(data_full!C$2,3*(ROW()-1),,3))</f>
        <v>96</v>
      </c>
      <c r="D63">
        <f ca="1">AVERAGE(OFFSET(data_full!D$2,3*(ROW()-1),,3))</f>
        <v>96.533333333333346</v>
      </c>
      <c r="E63">
        <f ca="1">AVERAGE(OFFSET(data_full!E$2,3*(ROW()-1),,3))</f>
        <v>147584.33333333334</v>
      </c>
      <c r="F63">
        <f ca="1">AVERAGE(OFFSET(data_full!F$2,3*(ROW()-1),,3))</f>
        <v>6118.6333333333341</v>
      </c>
      <c r="G63">
        <f ca="1">AVERAGE(OFFSET(data_full!G$2,3*(ROW()-1),,3))</f>
        <v>3.8033333333333332</v>
      </c>
      <c r="H63">
        <f ca="1">AVERAGE(OFFSET(data_full!H$2,3*(ROW()-1),,3))</f>
        <v>4.6733333333333329</v>
      </c>
      <c r="I63">
        <f ca="1">AVERAGE(OFFSET(data_full!I$2,3*(ROW()-1),,3))</f>
        <v>6.1633333333333331</v>
      </c>
      <c r="J63">
        <f ca="1">AVERAGE(OFFSET(data_full!J$2,3*(ROW()-1),,3))</f>
        <v>102.63333333333333</v>
      </c>
      <c r="K63">
        <f ca="1">AVERAGE(OFFSET(data_full!K$2,3*(ROW()-1),,3))</f>
        <v>108.56666666666666</v>
      </c>
      <c r="L63">
        <f ca="1">AVERAGE(OFFSET(data_full!L$2,3*(ROW()-1),,3))</f>
        <v>97.899999999999991</v>
      </c>
      <c r="M63">
        <f ca="1">AVERAGE(OFFSET(data_full!M$2,3*(ROW()-1),,3))</f>
        <v>102.53333333333332</v>
      </c>
      <c r="N63" s="51">
        <v>204.9</v>
      </c>
      <c r="O63" s="51">
        <v>76.854122337821906</v>
      </c>
      <c r="P63">
        <f ca="1">CPI!L63</f>
        <v>101.15</v>
      </c>
      <c r="Q63" s="29">
        <f ca="1">CPI!N63</f>
        <v>101.63</v>
      </c>
      <c r="R63">
        <f ca="1">CPI!P63</f>
        <v>100.18</v>
      </c>
      <c r="S63">
        <f ca="1">CPI!Q63</f>
        <v>101.5</v>
      </c>
      <c r="T63" s="57">
        <v>965221000000</v>
      </c>
    </row>
    <row r="64" spans="1:20" x14ac:dyDescent="0.2">
      <c r="A64" s="45">
        <v>38533</v>
      </c>
      <c r="B64">
        <f ca="1">AVERAGE(OFFSET(data_full!B$2,3*(ROW()-1),,3))</f>
        <v>51.336666666666666</v>
      </c>
      <c r="C64">
        <f ca="1">AVERAGE(OFFSET(data_full!C$2,3*(ROW()-1),,3))</f>
        <v>97.766666666666666</v>
      </c>
      <c r="D64">
        <f ca="1">AVERAGE(OFFSET(data_full!D$2,3*(ROW()-1),,3))</f>
        <v>97.899999999999991</v>
      </c>
      <c r="E64">
        <f ca="1">AVERAGE(OFFSET(data_full!E$2,3*(ROW()-1),,3))</f>
        <v>143976.33333333334</v>
      </c>
      <c r="F64">
        <f ca="1">AVERAGE(OFFSET(data_full!F$2,3*(ROW()-1),,3))</f>
        <v>5601.2333333333336</v>
      </c>
      <c r="G64">
        <f ca="1">AVERAGE(OFFSET(data_full!G$2,3*(ROW()-1),,3))</f>
        <v>3.6199999999999997</v>
      </c>
      <c r="H64">
        <f ca="1">AVERAGE(OFFSET(data_full!H$2,3*(ROW()-1),,3))</f>
        <v>4.5233333333333334</v>
      </c>
      <c r="I64">
        <f ca="1">AVERAGE(OFFSET(data_full!I$2,3*(ROW()-1),,3))</f>
        <v>7.4766666666666666</v>
      </c>
      <c r="J64">
        <f ca="1">AVERAGE(OFFSET(data_full!J$2,3*(ROW()-1),,3))</f>
        <v>104.2</v>
      </c>
      <c r="K64">
        <f ca="1">AVERAGE(OFFSET(data_full!K$2,3*(ROW()-1),,3))</f>
        <v>107.66666666666667</v>
      </c>
      <c r="L64">
        <f ca="1">AVERAGE(OFFSET(data_full!L$2,3*(ROW()-1),,3))</f>
        <v>99.466666666666654</v>
      </c>
      <c r="M64">
        <f ca="1">AVERAGE(OFFSET(data_full!M$2,3*(ROW()-1),,3))</f>
        <v>102.33333333333333</v>
      </c>
      <c r="N64" s="51">
        <v>177.4</v>
      </c>
      <c r="O64" s="51">
        <v>75.523247927736307</v>
      </c>
      <c r="P64">
        <f ca="1">CPI!L64</f>
        <v>103.2</v>
      </c>
      <c r="Q64" s="29">
        <f ca="1">CPI!N64</f>
        <v>102.24</v>
      </c>
      <c r="R64">
        <f ca="1">CPI!P64</f>
        <v>104.54</v>
      </c>
      <c r="S64">
        <f ca="1">CPI!Q64</f>
        <v>101.28</v>
      </c>
      <c r="T64" s="57">
        <v>945703000000</v>
      </c>
    </row>
    <row r="65" spans="1:20" x14ac:dyDescent="0.2">
      <c r="A65" s="45">
        <v>38442</v>
      </c>
      <c r="B65">
        <f ca="1">AVERAGE(OFFSET(data_full!B$2,3*(ROW()-1),,3))</f>
        <v>49.686666666666667</v>
      </c>
      <c r="C65">
        <f ca="1">AVERAGE(OFFSET(data_full!C$2,3*(ROW()-1),,3))</f>
        <v>100.13333333333333</v>
      </c>
      <c r="D65">
        <f ca="1">AVERAGE(OFFSET(data_full!D$2,3*(ROW()-1),,3))</f>
        <v>100.39999999999999</v>
      </c>
      <c r="E65">
        <f ca="1">AVERAGE(OFFSET(data_full!E$2,3*(ROW()-1),,3))</f>
        <v>128425.33333333333</v>
      </c>
      <c r="F65">
        <f ca="1">AVERAGE(OFFSET(data_full!F$2,3*(ROW()-1),,3))</f>
        <v>5265.2666666666664</v>
      </c>
      <c r="G65">
        <f ca="1">AVERAGE(OFFSET(data_full!G$2,3*(ROW()-1),,3))</f>
        <v>3.0066666666666664</v>
      </c>
      <c r="H65">
        <f ca="1">AVERAGE(OFFSET(data_full!H$2,3*(ROW()-1),,3))</f>
        <v>5.5066666666666668</v>
      </c>
      <c r="I65">
        <f ca="1">AVERAGE(OFFSET(data_full!I$2,3*(ROW()-1),,3))</f>
        <v>9.11</v>
      </c>
      <c r="J65">
        <f ca="1">AVERAGE(OFFSET(data_full!J$2,3*(ROW()-1),,3))</f>
        <v>103.26666666666667</v>
      </c>
      <c r="K65">
        <f ca="1">AVERAGE(OFFSET(data_full!K$2,3*(ROW()-1),,3))</f>
        <v>103.8</v>
      </c>
      <c r="L65">
        <f ca="1">AVERAGE(OFFSET(data_full!L$2,3*(ROW()-1),,3))</f>
        <v>100.26666666666665</v>
      </c>
      <c r="M65">
        <f ca="1">AVERAGE(OFFSET(data_full!M$2,3*(ROW()-1),,3))</f>
        <v>100.69999999999999</v>
      </c>
      <c r="N65" s="51">
        <v>160</v>
      </c>
      <c r="O65" s="51">
        <v>74.390800365642704</v>
      </c>
      <c r="P65">
        <f ca="1">CPI!L65</f>
        <v>105.09</v>
      </c>
      <c r="Q65" s="29">
        <f ca="1">CPI!N65</f>
        <v>102.7</v>
      </c>
      <c r="R65">
        <f ca="1">CPI!P65</f>
        <v>104.77</v>
      </c>
      <c r="S65">
        <f ca="1">CPI!Q65</f>
        <v>101.22</v>
      </c>
      <c r="T65" s="57">
        <v>906512000000</v>
      </c>
    </row>
    <row r="66" spans="1:20" x14ac:dyDescent="0.2">
      <c r="A66" s="45">
        <v>38352</v>
      </c>
      <c r="B66">
        <f ca="1">AVERAGE(OFFSET(data_full!B$2,3*(ROW()-1),,3))</f>
        <v>44.35</v>
      </c>
      <c r="E66">
        <f ca="1">AVERAGE(OFFSET(data_full!E$2,3*(ROW()-1),,3))</f>
        <v>112706.33333333333</v>
      </c>
      <c r="F66">
        <f ca="1">AVERAGE(OFFSET(data_full!F$2,3*(ROW()-1),,3))</f>
        <v>4735.2333333333336</v>
      </c>
      <c r="G66">
        <f ca="1">AVERAGE(OFFSET(data_full!G$2,3*(ROW()-1),,3))</f>
        <v>3.66</v>
      </c>
      <c r="H66">
        <f ca="1">AVERAGE(OFFSET(data_full!H$2,3*(ROW()-1),,3))</f>
        <v>6.81</v>
      </c>
      <c r="I66">
        <f ca="1">AVERAGE(OFFSET(data_full!I$2,3*(ROW()-1),,3))</f>
        <v>10.653333333333334</v>
      </c>
      <c r="J66">
        <f ca="1">AVERAGE(OFFSET(data_full!J$2,3*(ROW()-1),,3))</f>
        <v>100</v>
      </c>
      <c r="K66">
        <f ca="1">AVERAGE(OFFSET(data_full!K$2,3*(ROW()-1),,3))</f>
        <v>100</v>
      </c>
      <c r="L66">
        <f ca="1">AVERAGE(OFFSET(data_full!L$2,3*(ROW()-1),,3))</f>
        <v>100</v>
      </c>
      <c r="M66">
        <f ca="1">AVERAGE(OFFSET(data_full!M$2,3*(ROW()-1),,3))</f>
        <v>100</v>
      </c>
      <c r="N66" s="51">
        <v>178.4</v>
      </c>
      <c r="O66" s="51">
        <v>73.112729852532496</v>
      </c>
      <c r="P66">
        <f ca="1">CPI!L66</f>
        <v>102.72</v>
      </c>
      <c r="Q66" s="29">
        <f ca="1">CPI!N66</f>
        <v>103.19</v>
      </c>
      <c r="R66">
        <f ca="1">CPI!P66</f>
        <v>103.09</v>
      </c>
      <c r="S66">
        <f ca="1">CPI!Q66</f>
        <v>102.08</v>
      </c>
      <c r="T66" s="57">
        <v>797368000000</v>
      </c>
    </row>
    <row r="67" spans="1:20" x14ac:dyDescent="0.2">
      <c r="A67" s="45">
        <v>38260</v>
      </c>
      <c r="B67">
        <f ca="1">AVERAGE(OFFSET(data_full!B$2,3*(ROW()-1),,3))</f>
        <v>42.676666666666669</v>
      </c>
      <c r="E67">
        <f ca="1">AVERAGE(OFFSET(data_full!E$2,3*(ROW()-1),,3))</f>
        <v>87044.666666666672</v>
      </c>
      <c r="F67">
        <f ca="1">AVERAGE(OFFSET(data_full!F$2,3*(ROW()-1),,3))</f>
        <v>4545.9666666666672</v>
      </c>
      <c r="G67">
        <f ca="1">AVERAGE(OFFSET(data_full!G$2,3*(ROW()-1),,3))</f>
        <v>5.43</v>
      </c>
      <c r="H67">
        <f ca="1">AVERAGE(OFFSET(data_full!H$2,3*(ROW()-1),,3))</f>
        <v>8.8633333333333333</v>
      </c>
      <c r="I67">
        <f ca="1">AVERAGE(OFFSET(data_full!I$2,3*(ROW()-1),,3))</f>
        <v>11.643333333333333</v>
      </c>
      <c r="N67" s="51">
        <v>157.19999999999999</v>
      </c>
      <c r="O67" s="51">
        <v>72.304244910508203</v>
      </c>
      <c r="P67">
        <f ca="1">CPI!L67</f>
        <v>102.13</v>
      </c>
      <c r="Q67" s="29">
        <f ca="1">CPI!N67</f>
        <v>102.07</v>
      </c>
      <c r="R67">
        <f ca="1">CPI!P67</f>
        <v>101.78</v>
      </c>
      <c r="S67">
        <f ca="1">CPI!Q67</f>
        <v>101.91</v>
      </c>
      <c r="T67" s="57">
        <v>761506000000</v>
      </c>
    </row>
    <row r="68" spans="1:20" x14ac:dyDescent="0.2">
      <c r="A68" s="45">
        <v>38168</v>
      </c>
      <c r="B68">
        <f ca="1">AVERAGE(OFFSET(data_full!B$2,3*(ROW()-1),,3))</f>
        <v>35.203333333333326</v>
      </c>
      <c r="E68">
        <f ca="1">AVERAGE(OFFSET(data_full!E$2,3*(ROW()-1),,3))</f>
        <v>81738.333333333328</v>
      </c>
      <c r="F68">
        <f ca="1">AVERAGE(OFFSET(data_full!F$2,3*(ROW()-1),,3))</f>
        <v>4285.7999999999993</v>
      </c>
      <c r="G68">
        <f ca="1">AVERAGE(OFFSET(data_full!G$2,3*(ROW()-1),,3))</f>
        <v>7.2399999999999993</v>
      </c>
      <c r="H68">
        <f ca="1">AVERAGE(OFFSET(data_full!H$2,3*(ROW()-1),,3))</f>
        <v>8.1466666666666665</v>
      </c>
      <c r="I68">
        <f ca="1">AVERAGE(OFFSET(data_full!I$2,3*(ROW()-1),,3))</f>
        <v>10.963333333333333</v>
      </c>
      <c r="N68" s="51">
        <v>136.6</v>
      </c>
      <c r="O68" s="51">
        <v>71.225509502001998</v>
      </c>
      <c r="P68">
        <f ca="1">CPI!L68</f>
        <v>102.59</v>
      </c>
      <c r="Q68" s="29">
        <f ca="1">CPI!N68</f>
        <v>102.09</v>
      </c>
      <c r="R68">
        <f ca="1">CPI!P68</f>
        <v>102.48</v>
      </c>
      <c r="S68">
        <f ca="1">CPI!Q68</f>
        <v>101.76</v>
      </c>
      <c r="T68" s="57">
        <v>746789000000</v>
      </c>
    </row>
    <row r="69" spans="1:20" x14ac:dyDescent="0.2">
      <c r="A69" s="45">
        <v>38077</v>
      </c>
      <c r="B69">
        <f ca="1">AVERAGE(OFFSET(data_full!B$2,3*(ROW()-1),,3))</f>
        <v>31.626666666666669</v>
      </c>
      <c r="E69">
        <f ca="1">AVERAGE(OFFSET(data_full!E$2,3*(ROW()-1),,3))</f>
        <v>80807.666666666672</v>
      </c>
      <c r="F69">
        <f ca="1">AVERAGE(OFFSET(data_full!F$2,3*(ROW()-1),,3))</f>
        <v>3989.0333333333333</v>
      </c>
      <c r="G69">
        <f ca="1">AVERAGE(OFFSET(data_full!G$2,3*(ROW()-1),,3))</f>
        <v>3.2966666666666669</v>
      </c>
      <c r="H69">
        <f ca="1">AVERAGE(OFFSET(data_full!H$2,3*(ROW()-1),,3))</f>
        <v>4.96</v>
      </c>
      <c r="I69">
        <f ca="1">AVERAGE(OFFSET(data_full!I$2,3*(ROW()-1),,3))</f>
        <v>7.0233333333333334</v>
      </c>
      <c r="N69" s="51">
        <v>123.3</v>
      </c>
      <c r="O69" s="51">
        <v>69.878816109722706</v>
      </c>
      <c r="P69">
        <f ca="1">CPI!L69</f>
        <v>103.76</v>
      </c>
      <c r="Q69" s="29">
        <f ca="1">CPI!N69</f>
        <v>102.67</v>
      </c>
      <c r="R69">
        <f ca="1">CPI!P69</f>
        <v>104.16</v>
      </c>
      <c r="S69">
        <f ca="1">CPI!Q69</f>
        <v>101.62</v>
      </c>
      <c r="T69" s="57">
        <v>725072000000</v>
      </c>
    </row>
    <row r="70" spans="1:20" x14ac:dyDescent="0.2">
      <c r="A70" s="45">
        <v>37986</v>
      </c>
      <c r="B70">
        <f ca="1">AVERAGE(OFFSET(data_full!B$2,3*(ROW()-1),,3))</f>
        <v>29.060000000000002</v>
      </c>
      <c r="E70">
        <f ca="1">AVERAGE(OFFSET(data_full!E$2,3*(ROW()-1),,3))</f>
        <v>66257.666666666672</v>
      </c>
      <c r="F70">
        <f ca="1">AVERAGE(OFFSET(data_full!F$2,3*(ROW()-1),,3))</f>
        <v>3592.1000000000004</v>
      </c>
      <c r="G70">
        <f ca="1">AVERAGE(OFFSET(data_full!G$2,3*(ROW()-1),,3))</f>
        <v>5.2666666666666666</v>
      </c>
      <c r="H70">
        <f ca="1">AVERAGE(OFFSET(data_full!H$2,3*(ROW()-1),,3))</f>
        <v>7.7833333333333341</v>
      </c>
      <c r="I70">
        <f ca="1">AVERAGE(OFFSET(data_full!I$2,3*(ROW()-1),,3))</f>
        <v>12.13</v>
      </c>
      <c r="N70" s="51">
        <v>125</v>
      </c>
      <c r="O70" s="51">
        <v>68.590234064309399</v>
      </c>
      <c r="P70">
        <f ca="1">CPI!L70</f>
        <v>102.11</v>
      </c>
      <c r="Q70" s="29">
        <f ca="1">CPI!N70</f>
        <v>103.52</v>
      </c>
      <c r="R70">
        <f ca="1">CPI!P70</f>
        <v>101.82</v>
      </c>
      <c r="S70">
        <f ca="1">CPI!Q70</f>
        <v>102.51</v>
      </c>
      <c r="T70" s="57">
        <v>649892000000</v>
      </c>
    </row>
    <row r="71" spans="1:20" x14ac:dyDescent="0.2">
      <c r="A71" s="45">
        <v>37894</v>
      </c>
      <c r="B71">
        <f ca="1">AVERAGE(OFFSET(data_full!B$2,3*(ROW()-1),,3))</f>
        <v>28.993333333333336</v>
      </c>
      <c r="E71">
        <f ca="1">AVERAGE(OFFSET(data_full!E$2,3*(ROW()-1),,3))</f>
        <v>59350.333333333336</v>
      </c>
      <c r="F71">
        <f ca="1">AVERAGE(OFFSET(data_full!F$2,3*(ROW()-1),,3))</f>
        <v>3405.6666666666665</v>
      </c>
      <c r="G71">
        <f ca="1">AVERAGE(OFFSET(data_full!G$2,3*(ROW()-1),,3))</f>
        <v>5.5333333333333341</v>
      </c>
      <c r="H71">
        <f ca="1">AVERAGE(OFFSET(data_full!H$2,3*(ROW()-1),,3))</f>
        <v>6.8566666666666665</v>
      </c>
      <c r="I71">
        <f ca="1">AVERAGE(OFFSET(data_full!I$2,3*(ROW()-1),,3))</f>
        <v>11.566666666666668</v>
      </c>
      <c r="N71" s="51">
        <v>117.7</v>
      </c>
      <c r="O71" s="51">
        <v>67.361679117407604</v>
      </c>
      <c r="P71">
        <f ca="1">CPI!L71</f>
        <v>101.35</v>
      </c>
      <c r="Q71" s="29">
        <f ca="1">CPI!N71</f>
        <v>102.15</v>
      </c>
      <c r="R71">
        <f ca="1">CPI!P71</f>
        <v>100.15</v>
      </c>
      <c r="S71">
        <f ca="1">CPI!Q71</f>
        <v>101.7</v>
      </c>
      <c r="T71" s="57">
        <v>624573000000</v>
      </c>
    </row>
    <row r="72" spans="1:20" x14ac:dyDescent="0.2">
      <c r="A72" s="45">
        <v>37802</v>
      </c>
      <c r="B72">
        <f ca="1">AVERAGE(OFFSET(data_full!B$2,3*(ROW()-1),,3))</f>
        <v>26.183333333333334</v>
      </c>
      <c r="E72">
        <f ca="1">AVERAGE(OFFSET(data_full!E$2,3*(ROW()-1),,3))</f>
        <v>59315.333333333336</v>
      </c>
      <c r="F72">
        <f ca="1">AVERAGE(OFFSET(data_full!F$2,3*(ROW()-1),,3))</f>
        <v>3082.4666666666667</v>
      </c>
      <c r="G72">
        <f ca="1">AVERAGE(OFFSET(data_full!G$2,3*(ROW()-1),,3))</f>
        <v>3.5966666666666671</v>
      </c>
      <c r="H72">
        <f ca="1">AVERAGE(OFFSET(data_full!H$2,3*(ROW()-1),,3))</f>
        <v>5.72</v>
      </c>
      <c r="I72">
        <f ca="1">AVERAGE(OFFSET(data_full!I$2,3*(ROW()-1),,3))</f>
        <v>13.053333333333333</v>
      </c>
      <c r="N72" s="51">
        <v>102.1</v>
      </c>
      <c r="O72" s="51">
        <v>66.243380112972901</v>
      </c>
      <c r="P72">
        <f ca="1">CPI!L72</f>
        <v>103.09</v>
      </c>
      <c r="Q72" s="29">
        <f ca="1">CPI!N72</f>
        <v>101.98</v>
      </c>
      <c r="R72">
        <f ca="1">CPI!P72</f>
        <v>102.77</v>
      </c>
      <c r="S72">
        <f ca="1">CPI!Q72</f>
        <v>102.04</v>
      </c>
      <c r="T72" s="57">
        <v>616059000000</v>
      </c>
    </row>
    <row r="73" spans="1:20" x14ac:dyDescent="0.2">
      <c r="A73" s="45">
        <v>37711</v>
      </c>
      <c r="B73">
        <f ca="1">AVERAGE(OFFSET(data_full!B$2,3*(ROW()-1),,3))</f>
        <v>31.113333333333333</v>
      </c>
      <c r="E73">
        <f ca="1">AVERAGE(OFFSET(data_full!E$2,3*(ROW()-1),,3))</f>
        <v>48883.333333333336</v>
      </c>
      <c r="F73">
        <f ca="1">AVERAGE(OFFSET(data_full!F$2,3*(ROW()-1),,3))</f>
        <v>2857.4666666666672</v>
      </c>
      <c r="G73">
        <f ca="1">AVERAGE(OFFSET(data_full!G$2,3*(ROW()-1),,3))</f>
        <v>7.8166666666666655</v>
      </c>
      <c r="H73">
        <f ca="1">AVERAGE(OFFSET(data_full!H$2,3*(ROW()-1),,3))</f>
        <v>11.36</v>
      </c>
      <c r="I73">
        <f ca="1">AVERAGE(OFFSET(data_full!I$2,3*(ROW()-1),,3))</f>
        <v>16.906666666666666</v>
      </c>
      <c r="N73" s="51">
        <v>90.8</v>
      </c>
      <c r="O73" s="51">
        <v>65.512628317237699</v>
      </c>
      <c r="P73">
        <f ca="1">CPI!L73</f>
        <v>105.49</v>
      </c>
      <c r="Q73" s="29">
        <f ca="1">CPI!N73</f>
        <v>103.14</v>
      </c>
      <c r="R73">
        <f ca="1">CPI!P73</f>
        <v>105.86</v>
      </c>
      <c r="S73">
        <f ca="1">CPI!Q73</f>
        <v>102.7</v>
      </c>
      <c r="T73" s="57">
        <v>591241000000</v>
      </c>
    </row>
    <row r="74" spans="1:20" x14ac:dyDescent="0.2">
      <c r="A74" s="45">
        <v>37621</v>
      </c>
      <c r="B74">
        <f ca="1">AVERAGE(OFFSET(data_full!B$2,3*(ROW()-1),,3))</f>
        <v>26.956666666666667</v>
      </c>
      <c r="E74">
        <f ca="1">AVERAGE(OFFSET(data_full!E$2,3*(ROW()-1),,3))</f>
        <v>43852.666666666664</v>
      </c>
      <c r="F74">
        <f ca="1">AVERAGE(OFFSET(data_full!F$2,3*(ROW()-1),,3))</f>
        <v>2564.0666666666671</v>
      </c>
      <c r="G74">
        <f ca="1">AVERAGE(OFFSET(data_full!G$2,3*(ROW()-1),,3))</f>
        <v>11.663333333333334</v>
      </c>
      <c r="H74">
        <f ca="1">AVERAGE(OFFSET(data_full!H$2,3*(ROW()-1),,3))</f>
        <v>13.82</v>
      </c>
      <c r="I74">
        <f ca="1">AVERAGE(OFFSET(data_full!I$2,3*(ROW()-1),,3))</f>
        <v>19.033333333333335</v>
      </c>
      <c r="N74" s="51">
        <v>94.7</v>
      </c>
      <c r="O74" s="51"/>
      <c r="P74">
        <f ca="1">CPI!L74</f>
        <v>102.99</v>
      </c>
      <c r="Q74" s="29" t="str">
        <f ca="1">CPI!N74</f>
        <v/>
      </c>
      <c r="R74">
        <f ca="1">CPI!P74</f>
        <v>101.82</v>
      </c>
      <c r="S74">
        <f ca="1">CPI!Q74</f>
        <v>102.54</v>
      </c>
    </row>
    <row r="75" spans="1:20" x14ac:dyDescent="0.2">
      <c r="A75" s="45">
        <v>37529</v>
      </c>
      <c r="B75">
        <f ca="1">AVERAGE(OFFSET(data_full!B$2,3*(ROW()-1),,3))</f>
        <v>27.366666666666664</v>
      </c>
      <c r="E75">
        <f ca="1">AVERAGE(OFFSET(data_full!E$2,3*(ROW()-1),,3))</f>
        <v>40682.333333333336</v>
      </c>
      <c r="F75">
        <f ca="1">AVERAGE(OFFSET(data_full!F$2,3*(ROW()-1),,3))</f>
        <v>2420.1</v>
      </c>
      <c r="G75">
        <f ca="1">AVERAGE(OFFSET(data_full!G$2,3*(ROW()-1),,3))</f>
        <v>12.183333333333332</v>
      </c>
      <c r="H75">
        <f ca="1">AVERAGE(OFFSET(data_full!H$2,3*(ROW()-1),,3))</f>
        <v>12.79</v>
      </c>
      <c r="I75">
        <f ca="1">AVERAGE(OFFSET(data_full!I$2,3*(ROW()-1),,3))</f>
        <v>19.419999999999998</v>
      </c>
      <c r="N75" s="51">
        <v>95.1</v>
      </c>
      <c r="O75" s="51"/>
      <c r="P75">
        <f ca="1">CPI!L75</f>
        <v>101.84</v>
      </c>
      <c r="Q75" s="29" t="str">
        <f ca="1">CPI!N75</f>
        <v/>
      </c>
      <c r="R75">
        <f ca="1">CPI!P75</f>
        <v>100.06</v>
      </c>
      <c r="S75">
        <f ca="1">CPI!Q75</f>
        <v>102.49</v>
      </c>
    </row>
    <row r="76" spans="1:20" x14ac:dyDescent="0.2">
      <c r="A76" s="45">
        <v>37435</v>
      </c>
      <c r="B76">
        <f ca="1">AVERAGE(OFFSET(data_full!B$2,3*(ROW()-1),,3))</f>
        <v>25.446666666666669</v>
      </c>
      <c r="E76">
        <f ca="1">AVERAGE(OFFSET(data_full!E$2,3*(ROW()-1),,3))</f>
        <v>37789.333333333336</v>
      </c>
      <c r="F76">
        <f ca="1">AVERAGE(OFFSET(data_full!F$2,3*(ROW()-1),,3))</f>
        <v>2233.333333333333</v>
      </c>
      <c r="G76">
        <f ca="1">AVERAGE(OFFSET(data_full!G$2,3*(ROW()-1),,3))</f>
        <v>13.466666666666667</v>
      </c>
      <c r="H76">
        <f ca="1">AVERAGE(OFFSET(data_full!H$2,3*(ROW()-1),,3))</f>
        <v>13.49</v>
      </c>
      <c r="I76">
        <f ca="1">AVERAGE(OFFSET(data_full!I$2,3*(ROW()-1),,3))</f>
        <v>20.876666666666665</v>
      </c>
      <c r="N76" s="51">
        <v>80.3</v>
      </c>
      <c r="O76" s="51"/>
      <c r="P76">
        <f ca="1">CPI!L76</f>
        <v>103.61</v>
      </c>
      <c r="Q76" s="29" t="str">
        <f ca="1">CPI!N76</f>
        <v/>
      </c>
      <c r="R76">
        <f ca="1">CPI!P76</f>
        <v>103</v>
      </c>
      <c r="S76">
        <f ca="1">CPI!Q76</f>
        <v>102.67</v>
      </c>
    </row>
    <row r="77" spans="1:20" x14ac:dyDescent="0.2">
      <c r="A77" s="45">
        <v>37344</v>
      </c>
      <c r="B77">
        <f ca="1">AVERAGE(OFFSET(data_full!B$2,3*(ROW()-1),,3))</f>
        <v>22.026666666666667</v>
      </c>
      <c r="E77">
        <f ca="1">AVERAGE(OFFSET(data_full!E$2,3*(ROW()-1),,3))</f>
        <v>32754.666666666668</v>
      </c>
      <c r="F77">
        <f ca="1">AVERAGE(OFFSET(data_full!F$2,3*(ROW()-1),,3))</f>
        <v>2112.7333333333331</v>
      </c>
      <c r="G77">
        <f ca="1">AVERAGE(OFFSET(data_full!G$2,3*(ROW()-1),,3))</f>
        <v>15.29</v>
      </c>
      <c r="H77">
        <f ca="1">AVERAGE(OFFSET(data_full!H$2,3*(ROW()-1),,3))</f>
        <v>15.713333333333333</v>
      </c>
      <c r="I77">
        <f ca="1">AVERAGE(OFFSET(data_full!I$2,3*(ROW()-1),,3))</f>
        <v>21.083333333333336</v>
      </c>
      <c r="N77" s="51">
        <v>72.5</v>
      </c>
      <c r="O77" s="51"/>
      <c r="P77">
        <f ca="1">CPI!L77</f>
        <v>105.84</v>
      </c>
      <c r="Q77" s="29" t="str">
        <f ca="1">CPI!N77</f>
        <v/>
      </c>
      <c r="R77">
        <f ca="1">CPI!P77</f>
        <v>105.48</v>
      </c>
      <c r="S77">
        <f ca="1">CPI!Q77</f>
        <v>102.96</v>
      </c>
    </row>
    <row r="78" spans="1:20" x14ac:dyDescent="0.2">
      <c r="A78" s="45">
        <v>37256</v>
      </c>
      <c r="B78">
        <f ca="1">AVERAGE(OFFSET(data_full!B$2,3*(ROW()-1),,3))</f>
        <v>19.46</v>
      </c>
      <c r="E78">
        <f ca="1">AVERAGE(OFFSET(data_full!E$2,3*(ROW()-1),,3))</f>
        <v>33278.333333333336</v>
      </c>
      <c r="F78">
        <f ca="1">AVERAGE(OFFSET(data_full!F$2,3*(ROW()-1),,3))</f>
        <v>1980.1000000000001</v>
      </c>
      <c r="G78">
        <f ca="1">AVERAGE(OFFSET(data_full!G$2,3*(ROW()-1),,3))</f>
        <v>16.899999999999999</v>
      </c>
      <c r="H78">
        <f ca="1">AVERAGE(OFFSET(data_full!H$2,3*(ROW()-1),,3))</f>
        <v>16.786666666666669</v>
      </c>
      <c r="I78">
        <f ca="1">AVERAGE(OFFSET(data_full!I$2,3*(ROW()-1),,3))</f>
        <v>22.86</v>
      </c>
      <c r="N78" s="51">
        <v>80.3</v>
      </c>
      <c r="O78" s="51"/>
      <c r="Q78" s="29"/>
    </row>
    <row r="79" spans="1:20" x14ac:dyDescent="0.2">
      <c r="A79" s="45">
        <v>37162</v>
      </c>
      <c r="B79">
        <f ca="1">AVERAGE(OFFSET(data_full!B$2,3*(ROW()-1),,3))</f>
        <v>24.306666666666668</v>
      </c>
      <c r="E79">
        <f ca="1">AVERAGE(OFFSET(data_full!E$2,3*(ROW()-1),,3))</f>
        <v>33474.666666666664</v>
      </c>
      <c r="F79">
        <f ca="1">AVERAGE(OFFSET(data_full!F$2,3*(ROW()-1),,3))</f>
        <v>1853.8333333333333</v>
      </c>
      <c r="G79">
        <f ca="1">AVERAGE(OFFSET(data_full!G$2,3*(ROW()-1),,3))</f>
        <v>12.319999999999999</v>
      </c>
      <c r="H79">
        <f ca="1">AVERAGE(OFFSET(data_full!H$2,3*(ROW()-1),,3))</f>
        <v>14.043333333333335</v>
      </c>
      <c r="I79">
        <f ca="1">AVERAGE(OFFSET(data_full!I$2,3*(ROW()-1),,3))</f>
        <v>24.143333333333334</v>
      </c>
      <c r="N79" s="51">
        <v>84.4</v>
      </c>
      <c r="O79" s="51"/>
      <c r="Q79" s="29"/>
    </row>
    <row r="80" spans="1:20" x14ac:dyDescent="0.2">
      <c r="A80" s="45">
        <v>37071</v>
      </c>
      <c r="B80">
        <f ca="1">AVERAGE(OFFSET(data_full!B$2,3*(ROW()-1),,3))</f>
        <v>27.646666666666665</v>
      </c>
      <c r="E80">
        <f ca="1">AVERAGE(OFFSET(data_full!E$2,3*(ROW()-1),,3))</f>
        <v>29622.666666666668</v>
      </c>
      <c r="F80">
        <f ca="1">AVERAGE(OFFSET(data_full!F$2,3*(ROW()-1),,3))</f>
        <v>1700.5999999999997</v>
      </c>
      <c r="G80">
        <f ca="1">AVERAGE(OFFSET(data_full!G$2,3*(ROW()-1),,3))</f>
        <v>13.533333333333333</v>
      </c>
      <c r="H80">
        <f ca="1">AVERAGE(OFFSET(data_full!H$2,3*(ROW()-1),,3))</f>
        <v>15.903333333333334</v>
      </c>
      <c r="I80">
        <f ca="1">AVERAGE(OFFSET(data_full!I$2,3*(ROW()-1),,3))</f>
        <v>19.276666666666667</v>
      </c>
      <c r="N80" s="51">
        <v>72.2</v>
      </c>
      <c r="O80" s="51"/>
      <c r="Q80" s="29"/>
    </row>
    <row r="81" spans="1:17" x14ac:dyDescent="0.2">
      <c r="A81" s="45">
        <v>36980</v>
      </c>
      <c r="B81">
        <f ca="1">AVERAGE(OFFSET(data_full!B$2,3*(ROW()-1),,3))</f>
        <v>25.013333333333332</v>
      </c>
      <c r="E81">
        <f ca="1">AVERAGE(OFFSET(data_full!E$2,3*(ROW()-1),,3))</f>
        <v>25473.666666666668</v>
      </c>
      <c r="F81">
        <f ca="1">AVERAGE(OFFSET(data_full!F$2,3*(ROW()-1),,3))</f>
        <v>1584.5333333333335</v>
      </c>
      <c r="G81">
        <f ca="1">AVERAGE(OFFSET(data_full!G$2,3*(ROW()-1),,3))</f>
        <v>12.903333333333334</v>
      </c>
      <c r="H81">
        <f ca="1">AVERAGE(OFFSET(data_full!H$2,3*(ROW()-1),,3))</f>
        <v>14.123333333333333</v>
      </c>
      <c r="I81">
        <f ca="1">AVERAGE(OFFSET(data_full!I$2,3*(ROW()-1),,3))</f>
        <v>18.013333333333332</v>
      </c>
      <c r="N81" s="51">
        <v>66.099999999999994</v>
      </c>
      <c r="O81" s="51"/>
      <c r="Q81" s="29"/>
    </row>
    <row r="82" spans="1:17" x14ac:dyDescent="0.2">
      <c r="A82" s="45">
        <v>36889</v>
      </c>
      <c r="B82">
        <f ca="1">AVERAGE(OFFSET(data_full!B$2,3*(ROW()-1),,3))</f>
        <v>28.306666666666661</v>
      </c>
      <c r="E82">
        <f ca="1">AVERAGE(OFFSET(data_full!E$2,3*(ROW()-1),,3))</f>
        <v>23529.666666666668</v>
      </c>
      <c r="F82">
        <f ca="1">AVERAGE(OFFSET(data_full!F$2,3*(ROW()-1),,3))</f>
        <v>1430.2333333333333</v>
      </c>
      <c r="G82">
        <f ca="1">AVERAGE(OFFSET(data_full!G$2,3*(ROW()-1),,3))</f>
        <v>11.43</v>
      </c>
      <c r="H82">
        <f ca="1">AVERAGE(OFFSET(data_full!H$2,3*(ROW()-1),,3))</f>
        <v>12.676666666666668</v>
      </c>
      <c r="I82">
        <f ca="1">AVERAGE(OFFSET(data_full!I$2,3*(ROW()-1),,3))</f>
        <v>19.233333333333334</v>
      </c>
      <c r="N82" s="51">
        <v>72.599999999999994</v>
      </c>
      <c r="O82" s="51"/>
      <c r="Q82" s="29"/>
    </row>
    <row r="83" spans="1:17" x14ac:dyDescent="0.2">
      <c r="A83" s="45">
        <v>36798</v>
      </c>
      <c r="B83">
        <f ca="1">AVERAGE(OFFSET(data_full!B$2,3*(ROW()-1),,3))</f>
        <v>29.643333333333334</v>
      </c>
      <c r="E83">
        <f ca="1">AVERAGE(OFFSET(data_full!E$2,3*(ROW()-1),,3))</f>
        <v>20572.666666666668</v>
      </c>
      <c r="F83">
        <f ca="1">AVERAGE(OFFSET(data_full!F$2,3*(ROW()-1),,3))</f>
        <v>1301.7</v>
      </c>
      <c r="G83">
        <f ca="1">AVERAGE(OFFSET(data_full!G$2,3*(ROW()-1),,3))</f>
        <v>8.59</v>
      </c>
      <c r="H83">
        <f ca="1">AVERAGE(OFFSET(data_full!H$2,3*(ROW()-1),,3))</f>
        <v>13.285</v>
      </c>
      <c r="I83">
        <f ca="1">AVERAGE(OFFSET(data_full!I$2,3*(ROW()-1),,3))</f>
        <v>18.664999999999999</v>
      </c>
      <c r="N83" s="51">
        <v>73.400000000000006</v>
      </c>
      <c r="O83" s="51"/>
      <c r="Q83" s="29"/>
    </row>
    <row r="84" spans="1:17" x14ac:dyDescent="0.2">
      <c r="A84" s="45">
        <v>36707</v>
      </c>
      <c r="B84">
        <f ca="1">AVERAGE(OFFSET(data_full!B$2,3*(ROW()-1),,3))</f>
        <v>27.926666666666666</v>
      </c>
      <c r="E84">
        <f ca="1">AVERAGE(OFFSET(data_full!E$2,3*(ROW()-1),,3))</f>
        <v>15657.666666666666</v>
      </c>
      <c r="F84">
        <f ca="1">AVERAGE(OFFSET(data_full!F$2,3*(ROW()-1),,3))</f>
        <v>1139.1666666666667</v>
      </c>
      <c r="N84" s="51">
        <v>60.4</v>
      </c>
      <c r="O84" s="51"/>
      <c r="Q84" s="29"/>
    </row>
    <row r="85" spans="1:17" x14ac:dyDescent="0.2">
      <c r="A85" s="45">
        <v>36616</v>
      </c>
      <c r="E85">
        <f ca="1">AVERAGE(OFFSET(data_full!E$2,3*(ROW()-1),,3))</f>
        <v>9991.3333333333339</v>
      </c>
      <c r="F85">
        <f ca="1">AVERAGE(OFFSET(data_full!F$2,3*(ROW()-1),,3))</f>
        <v>1026.4666666666665</v>
      </c>
      <c r="N85" s="51">
        <v>53.3</v>
      </c>
      <c r="O85" s="51"/>
      <c r="Q85" s="29"/>
    </row>
    <row r="86" spans="1:17" x14ac:dyDescent="0.2">
      <c r="A86" s="1"/>
      <c r="F86">
        <f ca="1">AVERAGE(OFFSET(data_full!F$2,3*(ROW()-1),,3))</f>
        <v>879.1</v>
      </c>
      <c r="N86" s="51">
        <v>52.5</v>
      </c>
      <c r="O86" s="51"/>
      <c r="Q86" s="29"/>
    </row>
    <row r="87" spans="1:17" x14ac:dyDescent="0.2">
      <c r="A87" s="1"/>
      <c r="F87">
        <f ca="1">AVERAGE(OFFSET(data_full!F$2,3*(ROW()-1),,3))</f>
        <v>808.16666666666663</v>
      </c>
      <c r="N87" s="51">
        <v>54.4</v>
      </c>
      <c r="O87" s="51"/>
      <c r="Q87" s="29"/>
    </row>
    <row r="88" spans="1:17" x14ac:dyDescent="0.2">
      <c r="A88" s="1"/>
      <c r="F88">
        <f ca="1">AVERAGE(OFFSET(data_full!F$2,3*(ROW()-1),,3))</f>
        <v>725.36666666666679</v>
      </c>
      <c r="N88" s="51">
        <v>45.4</v>
      </c>
      <c r="O88" s="51"/>
      <c r="Q88" s="29"/>
    </row>
    <row r="89" spans="1:17" x14ac:dyDescent="0.2">
      <c r="A89" s="1"/>
      <c r="F89">
        <f ca="1">AVERAGE(OFFSET(data_full!F$2,3*(ROW()-1),,3))</f>
        <v>647.80000000000007</v>
      </c>
      <c r="N89" s="51">
        <v>36.200000000000003</v>
      </c>
      <c r="O89" s="51"/>
      <c r="Q89" s="29"/>
    </row>
    <row r="90" spans="1:17" x14ac:dyDescent="0.2">
      <c r="A90" s="1"/>
      <c r="F90">
        <f ca="1">AVERAGE(OFFSET(data_full!F$2,3*(ROW()-1),,3))</f>
        <v>539.9</v>
      </c>
      <c r="N90" s="51">
        <v>38.799999999999997</v>
      </c>
      <c r="O90" s="51"/>
      <c r="Q90" s="29"/>
    </row>
    <row r="91" spans="1:17" x14ac:dyDescent="0.2">
      <c r="A91" s="1"/>
      <c r="F91">
        <f ca="1">AVERAGE(OFFSET(data_full!F$2,3*(ROW()-1),,3))</f>
        <v>446.26666666666665</v>
      </c>
      <c r="N91" s="51">
        <v>42.1</v>
      </c>
      <c r="O91" s="51"/>
      <c r="Q91" s="29"/>
    </row>
    <row r="92" spans="1:17" x14ac:dyDescent="0.2">
      <c r="A92" s="1"/>
      <c r="F92">
        <f ca="1">AVERAGE(OFFSET(data_full!F$2,3*(ROW()-1),,3))</f>
        <v>447.9666666666667</v>
      </c>
      <c r="N92" s="51">
        <v>97.2</v>
      </c>
      <c r="O92" s="51"/>
      <c r="Q92" s="29"/>
    </row>
    <row r="93" spans="1:17" x14ac:dyDescent="0.2">
      <c r="A93" s="1"/>
      <c r="F93">
        <f ca="1">AVERAGE(OFFSET(data_full!F$2,3*(ROW()-1),,3))</f>
        <v>444.5</v>
      </c>
      <c r="N93" s="51">
        <v>90.2</v>
      </c>
      <c r="O93" s="51"/>
      <c r="Q93" s="29"/>
    </row>
    <row r="94" spans="1:17" x14ac:dyDescent="0.2">
      <c r="A94" s="1"/>
      <c r="F94">
        <f ca="1">AVERAGE(OFFSET(data_full!F$2,3*(ROW()-1),,3))</f>
        <v>438.60000000000008</v>
      </c>
      <c r="N94" s="51">
        <v>107.6</v>
      </c>
      <c r="O94" s="51"/>
      <c r="Q94" s="29"/>
    </row>
    <row r="95" spans="1:17" x14ac:dyDescent="0.2">
      <c r="A95" s="1"/>
      <c r="F95">
        <f ca="1">AVERAGE(OFFSET(data_full!F$2,3*(ROW()-1),,3))</f>
        <v>428.56666666666666</v>
      </c>
      <c r="N95" s="51">
        <v>108.2</v>
      </c>
      <c r="O95" s="51"/>
      <c r="Q95" s="29"/>
    </row>
    <row r="96" spans="1:17" x14ac:dyDescent="0.2">
      <c r="A96" s="1"/>
      <c r="F96">
        <f ca="1">AVERAGE(OFFSET(data_full!F$2,3*(ROW()-1),,3))</f>
        <v>389.56666666666661</v>
      </c>
      <c r="N96" s="51">
        <v>96</v>
      </c>
      <c r="O96" s="51"/>
      <c r="Q96" s="29"/>
    </row>
    <row r="97" spans="1:17" x14ac:dyDescent="0.2">
      <c r="A97" s="1"/>
      <c r="F97">
        <f ca="1">AVERAGE(OFFSET(data_full!F$2,3*(ROW()-1),,3))</f>
        <v>363.13333333333338</v>
      </c>
      <c r="N97" s="51">
        <v>89.5</v>
      </c>
      <c r="O97" s="51"/>
      <c r="Q97" s="29"/>
    </row>
    <row r="98" spans="1:17" x14ac:dyDescent="0.2">
      <c r="A98" s="1"/>
      <c r="F98">
        <f ca="1">AVERAGE(OFFSET(data_full!F$2,3*(ROW()-1),,3))</f>
        <v>338.5</v>
      </c>
      <c r="N98" s="51">
        <v>101.8</v>
      </c>
      <c r="O98" s="51"/>
      <c r="Q98" s="29"/>
    </row>
    <row r="99" spans="1:17" x14ac:dyDescent="0.2">
      <c r="A99" s="1"/>
      <c r="F99">
        <f ca="1">AVERAGE(OFFSET(data_full!F$2,3*(ROW()-1),,3))</f>
        <v>332.2</v>
      </c>
      <c r="N99" s="51">
        <v>101.7</v>
      </c>
      <c r="O99" s="51"/>
      <c r="Q99" s="29"/>
    </row>
    <row r="100" spans="1:17" x14ac:dyDescent="0.2">
      <c r="A100" s="1"/>
      <c r="F100">
        <f ca="1">AVERAGE(OFFSET(data_full!F$2,3*(ROW()-1),,3))</f>
        <v>302.23333333333335</v>
      </c>
      <c r="N100" s="51">
        <v>91.8</v>
      </c>
      <c r="O100" s="51"/>
      <c r="Q100" s="29"/>
    </row>
    <row r="101" spans="1:17" x14ac:dyDescent="0.2">
      <c r="A101" s="1"/>
      <c r="F101">
        <f ca="1">AVERAGE(OFFSET(data_full!F$2,3*(ROW()-1),,3))</f>
        <v>280.86666666666662</v>
      </c>
      <c r="N101" s="51">
        <v>87.6</v>
      </c>
      <c r="O101" s="51"/>
      <c r="Q101" s="29"/>
    </row>
    <row r="102" spans="1:17" x14ac:dyDescent="0.2">
      <c r="A102" s="1"/>
      <c r="F102">
        <f ca="1">AVERAGE(OFFSET(data_full!F$2,3*(ROW()-1),,3))</f>
        <v>241.89999999999998</v>
      </c>
      <c r="N102" s="51">
        <v>96.5</v>
      </c>
      <c r="O102" s="51"/>
      <c r="Q102" s="29"/>
    </row>
    <row r="103" spans="1:17" x14ac:dyDescent="0.2">
      <c r="A103" s="1"/>
      <c r="F103">
        <f ca="1">AVERAGE(OFFSET(data_full!F$2,3*(ROW()-1),,3))</f>
        <v>223</v>
      </c>
      <c r="N103" s="51">
        <v>93.6</v>
      </c>
      <c r="O103" s="51"/>
      <c r="Q103" s="29"/>
    </row>
    <row r="104" spans="1:17" x14ac:dyDescent="0.2">
      <c r="A104" s="1"/>
      <c r="N104" s="51">
        <v>71.400000000000006</v>
      </c>
      <c r="O104" s="51"/>
      <c r="Q104" s="29"/>
    </row>
    <row r="105" spans="1:17" x14ac:dyDescent="0.2">
      <c r="A105" s="1"/>
      <c r="N105" s="51">
        <v>48</v>
      </c>
      <c r="O105" s="51"/>
      <c r="Q105" s="29"/>
    </row>
    <row r="106" spans="1:17" x14ac:dyDescent="0.2">
      <c r="A106" s="1"/>
      <c r="Q106" s="29"/>
    </row>
    <row r="107" spans="1:17" x14ac:dyDescent="0.2">
      <c r="A107" s="1"/>
      <c r="Q107" s="29"/>
    </row>
    <row r="108" spans="1:17" x14ac:dyDescent="0.2">
      <c r="A108" s="1"/>
      <c r="Q108" s="29"/>
    </row>
    <row r="109" spans="1:17" x14ac:dyDescent="0.2">
      <c r="A109" s="1"/>
      <c r="Q109" s="29"/>
    </row>
    <row r="110" spans="1:17" x14ac:dyDescent="0.2">
      <c r="A110" s="1"/>
      <c r="Q110" s="29"/>
    </row>
    <row r="111" spans="1:17" x14ac:dyDescent="0.2">
      <c r="A111" s="1"/>
      <c r="Q111" s="29"/>
    </row>
    <row r="112" spans="1:17" x14ac:dyDescent="0.2">
      <c r="A112" s="1"/>
      <c r="Q112" s="29"/>
    </row>
    <row r="113" spans="1:17" x14ac:dyDescent="0.2">
      <c r="A113" s="1"/>
      <c r="Q113" s="29"/>
    </row>
    <row r="114" spans="1:17" x14ac:dyDescent="0.2">
      <c r="A114" s="1"/>
      <c r="Q114" s="29"/>
    </row>
    <row r="115" spans="1:17" x14ac:dyDescent="0.2">
      <c r="A115" s="1"/>
      <c r="Q115" s="29"/>
    </row>
    <row r="116" spans="1:17" x14ac:dyDescent="0.2">
      <c r="A116" s="1"/>
      <c r="Q116" s="29"/>
    </row>
    <row r="117" spans="1:17" x14ac:dyDescent="0.2">
      <c r="A117" s="1"/>
      <c r="Q117" s="29"/>
    </row>
    <row r="118" spans="1:17" x14ac:dyDescent="0.2">
      <c r="A118" s="1"/>
      <c r="Q118" s="29"/>
    </row>
    <row r="119" spans="1:17" x14ac:dyDescent="0.2">
      <c r="A119" s="1"/>
      <c r="Q119" s="29"/>
    </row>
    <row r="120" spans="1:17" x14ac:dyDescent="0.2">
      <c r="A120" s="1"/>
      <c r="Q120" s="29"/>
    </row>
    <row r="121" spans="1:17" x14ac:dyDescent="0.2">
      <c r="A121" s="1"/>
      <c r="Q121" s="29"/>
    </row>
    <row r="122" spans="1:17" x14ac:dyDescent="0.2">
      <c r="A122" s="1"/>
      <c r="Q122" s="29"/>
    </row>
    <row r="123" spans="1:17" x14ac:dyDescent="0.2">
      <c r="A123" s="1"/>
      <c r="Q123" s="29"/>
    </row>
    <row r="124" spans="1:17" x14ac:dyDescent="0.2">
      <c r="A124" s="1"/>
      <c r="Q124" s="29"/>
    </row>
    <row r="125" spans="1:17" x14ac:dyDescent="0.2">
      <c r="A125" s="1"/>
      <c r="Q125" s="29"/>
    </row>
    <row r="126" spans="1:17" x14ac:dyDescent="0.2">
      <c r="A126" s="1"/>
      <c r="Q126" s="29"/>
    </row>
    <row r="127" spans="1:17" x14ac:dyDescent="0.2">
      <c r="A127" s="1"/>
      <c r="Q127" s="29"/>
    </row>
    <row r="128" spans="1:17" x14ac:dyDescent="0.2">
      <c r="A128" s="1"/>
      <c r="Q128" s="29"/>
    </row>
    <row r="129" spans="1:17" x14ac:dyDescent="0.2">
      <c r="A129" s="1"/>
      <c r="Q129" s="29"/>
    </row>
    <row r="130" spans="1:17" x14ac:dyDescent="0.2">
      <c r="A130" s="1"/>
      <c r="Q130" s="29"/>
    </row>
    <row r="131" spans="1:17" x14ac:dyDescent="0.2">
      <c r="A131" s="1"/>
      <c r="Q131" s="29"/>
    </row>
    <row r="132" spans="1:17" x14ac:dyDescent="0.2">
      <c r="A132" s="1"/>
      <c r="Q132" s="29"/>
    </row>
    <row r="133" spans="1:17" x14ac:dyDescent="0.2">
      <c r="A133" s="1"/>
      <c r="Q133" s="29"/>
    </row>
    <row r="134" spans="1:17" x14ac:dyDescent="0.2">
      <c r="A134" s="1"/>
      <c r="Q134" s="29"/>
    </row>
    <row r="135" spans="1:17" x14ac:dyDescent="0.2">
      <c r="A135" s="1"/>
      <c r="Q135" s="29"/>
    </row>
    <row r="136" spans="1:17" x14ac:dyDescent="0.2">
      <c r="A136" s="1"/>
      <c r="Q136" s="29"/>
    </row>
    <row r="137" spans="1:17" x14ac:dyDescent="0.2">
      <c r="A137" s="1"/>
      <c r="Q137" s="29"/>
    </row>
    <row r="138" spans="1:17" x14ac:dyDescent="0.2">
      <c r="A138" s="1"/>
      <c r="Q138" s="29"/>
    </row>
    <row r="139" spans="1:17" x14ac:dyDescent="0.2">
      <c r="A139" s="1"/>
      <c r="Q139" s="29"/>
    </row>
    <row r="140" spans="1:17" x14ac:dyDescent="0.2">
      <c r="A140" s="1"/>
      <c r="Q140" s="29"/>
    </row>
    <row r="141" spans="1:17" x14ac:dyDescent="0.2">
      <c r="A141" s="1"/>
      <c r="Q141" s="29"/>
    </row>
    <row r="142" spans="1:17" x14ac:dyDescent="0.2">
      <c r="A142" s="1"/>
      <c r="Q142" s="29"/>
    </row>
    <row r="143" spans="1:17" x14ac:dyDescent="0.2">
      <c r="A143" s="1"/>
      <c r="Q143" s="29"/>
    </row>
    <row r="144" spans="1:17" x14ac:dyDescent="0.2">
      <c r="A144" s="1"/>
      <c r="Q144" s="29"/>
    </row>
    <row r="145" spans="1:17" x14ac:dyDescent="0.2">
      <c r="A145" s="1"/>
      <c r="Q145" s="29"/>
    </row>
    <row r="146" spans="1:17" x14ac:dyDescent="0.2">
      <c r="A146" s="1"/>
      <c r="Q146" s="29"/>
    </row>
    <row r="147" spans="1:17" x14ac:dyDescent="0.2">
      <c r="A147" s="1"/>
      <c r="Q147" s="29"/>
    </row>
    <row r="148" spans="1:17" x14ac:dyDescent="0.2">
      <c r="A148" s="1"/>
      <c r="Q148" s="29"/>
    </row>
    <row r="149" spans="1:17" x14ac:dyDescent="0.2">
      <c r="A149" s="1"/>
      <c r="Q149" s="29"/>
    </row>
    <row r="150" spans="1:17" x14ac:dyDescent="0.2">
      <c r="A150" s="1"/>
      <c r="Q150" s="29"/>
    </row>
    <row r="151" spans="1:17" x14ac:dyDescent="0.2">
      <c r="A151" s="1"/>
      <c r="Q151" s="29"/>
    </row>
    <row r="152" spans="1:17" x14ac:dyDescent="0.2">
      <c r="A152" s="1"/>
      <c r="Q152" s="29"/>
    </row>
    <row r="153" spans="1:17" x14ac:dyDescent="0.2">
      <c r="A153" s="1"/>
      <c r="Q153" s="29"/>
    </row>
    <row r="154" spans="1:17" x14ac:dyDescent="0.2">
      <c r="A154" s="1"/>
      <c r="Q154" s="29"/>
    </row>
    <row r="155" spans="1:17" x14ac:dyDescent="0.2">
      <c r="A155" s="1"/>
      <c r="Q155" s="29"/>
    </row>
    <row r="156" spans="1:17" x14ac:dyDescent="0.2">
      <c r="A156" s="1"/>
      <c r="Q156" s="29"/>
    </row>
    <row r="157" spans="1:17" x14ac:dyDescent="0.2">
      <c r="A157" s="1"/>
      <c r="Q157" s="29"/>
    </row>
    <row r="158" spans="1:17" x14ac:dyDescent="0.2">
      <c r="A158" s="1"/>
      <c r="Q158" s="29"/>
    </row>
    <row r="159" spans="1:17" x14ac:dyDescent="0.2">
      <c r="A159" s="1"/>
      <c r="Q159" s="29"/>
    </row>
    <row r="160" spans="1:17" x14ac:dyDescent="0.2">
      <c r="A160" s="1"/>
      <c r="Q160" s="29"/>
    </row>
    <row r="161" spans="1:17" x14ac:dyDescent="0.2">
      <c r="A161" s="1"/>
      <c r="Q161" s="29"/>
    </row>
    <row r="162" spans="1:17" x14ac:dyDescent="0.2">
      <c r="A162" s="1"/>
      <c r="Q162" s="29"/>
    </row>
    <row r="163" spans="1:17" x14ac:dyDescent="0.2">
      <c r="A163" s="1"/>
      <c r="Q163" s="29"/>
    </row>
    <row r="164" spans="1:17" x14ac:dyDescent="0.2">
      <c r="A164" s="1"/>
      <c r="Q164" s="29"/>
    </row>
    <row r="165" spans="1:17" x14ac:dyDescent="0.2">
      <c r="A165" s="1"/>
      <c r="Q165" s="29"/>
    </row>
    <row r="166" spans="1:17" x14ac:dyDescent="0.2">
      <c r="A166" s="1"/>
      <c r="Q166" s="29"/>
    </row>
    <row r="167" spans="1:17" x14ac:dyDescent="0.2">
      <c r="A167" s="1"/>
      <c r="Q167" s="29"/>
    </row>
    <row r="168" spans="1:17" x14ac:dyDescent="0.2">
      <c r="A168" s="1"/>
      <c r="Q168" s="29"/>
    </row>
    <row r="169" spans="1:17" x14ac:dyDescent="0.2">
      <c r="A169" s="1"/>
      <c r="Q169" s="29"/>
    </row>
    <row r="170" spans="1:17" x14ac:dyDescent="0.2">
      <c r="A170" s="1"/>
      <c r="Q170" s="29"/>
    </row>
    <row r="171" spans="1:17" x14ac:dyDescent="0.2">
      <c r="A171" s="1"/>
      <c r="Q171" s="29"/>
    </row>
    <row r="172" spans="1:17" x14ac:dyDescent="0.2">
      <c r="A172" s="1"/>
      <c r="Q172" s="29"/>
    </row>
    <row r="173" spans="1:17" x14ac:dyDescent="0.2">
      <c r="A173" s="1"/>
      <c r="Q173" s="29"/>
    </row>
    <row r="174" spans="1:17" x14ac:dyDescent="0.2">
      <c r="A174" s="1"/>
      <c r="Q174" s="29"/>
    </row>
    <row r="175" spans="1:17" x14ac:dyDescent="0.2">
      <c r="A175" s="1"/>
      <c r="Q175" s="29"/>
    </row>
    <row r="176" spans="1:17" x14ac:dyDescent="0.2">
      <c r="A176" s="1"/>
      <c r="Q176" s="29"/>
    </row>
    <row r="177" spans="1:17" x14ac:dyDescent="0.2">
      <c r="A177" s="1"/>
      <c r="Q177" s="29"/>
    </row>
    <row r="178" spans="1:17" x14ac:dyDescent="0.2">
      <c r="A178" s="1"/>
      <c r="Q178" s="29"/>
    </row>
    <row r="179" spans="1:17" x14ac:dyDescent="0.2">
      <c r="A179" s="1"/>
      <c r="Q179" s="29"/>
    </row>
    <row r="180" spans="1:17" x14ac:dyDescent="0.2">
      <c r="A180" s="1"/>
      <c r="Q180" s="29"/>
    </row>
    <row r="181" spans="1:17" x14ac:dyDescent="0.2">
      <c r="A181" s="1"/>
      <c r="Q181" s="29"/>
    </row>
    <row r="182" spans="1:17" x14ac:dyDescent="0.2">
      <c r="A182" s="1"/>
      <c r="Q182" s="29"/>
    </row>
    <row r="183" spans="1:17" x14ac:dyDescent="0.2">
      <c r="A183" s="1"/>
      <c r="Q183" s="29"/>
    </row>
    <row r="184" spans="1:17" x14ac:dyDescent="0.2">
      <c r="A184" s="1"/>
      <c r="Q184" s="29"/>
    </row>
    <row r="185" spans="1:17" x14ac:dyDescent="0.2">
      <c r="A185" s="1"/>
      <c r="Q185" s="29"/>
    </row>
    <row r="186" spans="1:17" x14ac:dyDescent="0.2">
      <c r="A186" s="1"/>
      <c r="Q186" s="29"/>
    </row>
    <row r="187" spans="1:17" x14ac:dyDescent="0.2">
      <c r="A187" s="1"/>
      <c r="Q187" s="29"/>
    </row>
    <row r="188" spans="1:17" x14ac:dyDescent="0.2">
      <c r="A188" s="1"/>
      <c r="Q188" s="29"/>
    </row>
    <row r="189" spans="1:17" x14ac:dyDescent="0.2">
      <c r="A189" s="1"/>
      <c r="Q189" s="29"/>
    </row>
    <row r="190" spans="1:17" x14ac:dyDescent="0.2">
      <c r="A190" s="1"/>
      <c r="Q190" s="29"/>
    </row>
    <row r="191" spans="1:17" x14ac:dyDescent="0.2">
      <c r="A191" s="1"/>
      <c r="Q191" s="29"/>
    </row>
    <row r="192" spans="1:17" x14ac:dyDescent="0.2">
      <c r="A192" s="1"/>
      <c r="Q192" s="29"/>
    </row>
    <row r="193" spans="1:17" x14ac:dyDescent="0.2">
      <c r="A193" s="1"/>
      <c r="Q193" s="29"/>
    </row>
    <row r="194" spans="1:17" x14ac:dyDescent="0.2">
      <c r="A194" s="1"/>
      <c r="Q194" s="29"/>
    </row>
    <row r="195" spans="1:17" x14ac:dyDescent="0.2">
      <c r="A195" s="1"/>
      <c r="Q195" s="29"/>
    </row>
    <row r="196" spans="1:17" x14ac:dyDescent="0.2">
      <c r="A196" s="1"/>
      <c r="Q196" s="29"/>
    </row>
    <row r="197" spans="1:17" x14ac:dyDescent="0.2">
      <c r="A197" s="1"/>
      <c r="Q197" s="29"/>
    </row>
    <row r="198" spans="1:17" x14ac:dyDescent="0.2">
      <c r="A198" s="1"/>
      <c r="Q198" s="29"/>
    </row>
    <row r="199" spans="1:17" x14ac:dyDescent="0.2">
      <c r="A199" s="1"/>
      <c r="Q199" s="29"/>
    </row>
    <row r="200" spans="1:17" x14ac:dyDescent="0.2">
      <c r="A200" s="1"/>
      <c r="Q200" s="29"/>
    </row>
    <row r="201" spans="1:17" x14ac:dyDescent="0.2">
      <c r="A201" s="1"/>
      <c r="Q201" s="29"/>
    </row>
    <row r="202" spans="1:17" x14ac:dyDescent="0.2">
      <c r="A202" s="1"/>
      <c r="Q202" s="29"/>
    </row>
    <row r="203" spans="1:17" x14ac:dyDescent="0.2">
      <c r="A203" s="1"/>
      <c r="Q203" s="29"/>
    </row>
    <row r="204" spans="1:17" x14ac:dyDescent="0.2">
      <c r="A204" s="1"/>
      <c r="Q204" s="29"/>
    </row>
    <row r="205" spans="1:17" x14ac:dyDescent="0.2">
      <c r="A205" s="1"/>
      <c r="Q205" s="29"/>
    </row>
    <row r="206" spans="1:17" x14ac:dyDescent="0.2">
      <c r="A206" s="1"/>
      <c r="Q206" s="29"/>
    </row>
    <row r="207" spans="1:17" x14ac:dyDescent="0.2">
      <c r="A207" s="1"/>
      <c r="Q207" s="29"/>
    </row>
    <row r="208" spans="1:17" x14ac:dyDescent="0.2">
      <c r="A208" s="1"/>
      <c r="Q208" s="29"/>
    </row>
    <row r="209" spans="1:17" x14ac:dyDescent="0.2">
      <c r="A209" s="1"/>
      <c r="Q209" s="29"/>
    </row>
    <row r="210" spans="1:17" x14ac:dyDescent="0.2">
      <c r="A210" s="1"/>
      <c r="Q210" s="29"/>
    </row>
    <row r="211" spans="1:17" x14ac:dyDescent="0.2">
      <c r="A211" s="1"/>
      <c r="Q211" s="29"/>
    </row>
    <row r="212" spans="1:17" x14ac:dyDescent="0.2">
      <c r="A212" s="1"/>
      <c r="Q212" s="29"/>
    </row>
    <row r="213" spans="1:17" x14ac:dyDescent="0.2">
      <c r="A213" s="1"/>
      <c r="Q213" s="29"/>
    </row>
    <row r="214" spans="1:17" x14ac:dyDescent="0.2">
      <c r="A214" s="1"/>
      <c r="Q214" s="29"/>
    </row>
    <row r="215" spans="1:17" x14ac:dyDescent="0.2">
      <c r="A215" s="1"/>
      <c r="Q215" s="29"/>
    </row>
    <row r="216" spans="1:17" x14ac:dyDescent="0.2">
      <c r="A216" s="1"/>
      <c r="Q216" s="29"/>
    </row>
    <row r="217" spans="1:17" x14ac:dyDescent="0.2">
      <c r="A217" s="1"/>
      <c r="Q217" s="29"/>
    </row>
    <row r="218" spans="1:17" x14ac:dyDescent="0.2">
      <c r="A218" s="1"/>
      <c r="Q218" s="29"/>
    </row>
    <row r="219" spans="1:17" x14ac:dyDescent="0.2">
      <c r="A219" s="1"/>
      <c r="Q219" s="29"/>
    </row>
    <row r="220" spans="1:17" x14ac:dyDescent="0.2">
      <c r="A220" s="1"/>
      <c r="Q220" s="29"/>
    </row>
    <row r="221" spans="1:17" x14ac:dyDescent="0.2">
      <c r="A221" s="1"/>
      <c r="Q221" s="29"/>
    </row>
    <row r="222" spans="1:17" x14ac:dyDescent="0.2">
      <c r="A222" s="1"/>
      <c r="Q222" s="29"/>
    </row>
    <row r="223" spans="1:17" x14ac:dyDescent="0.2">
      <c r="A223" s="1"/>
      <c r="Q223" s="29"/>
    </row>
    <row r="224" spans="1:17" x14ac:dyDescent="0.2">
      <c r="A224" s="1"/>
      <c r="Q224" s="29"/>
    </row>
    <row r="225" spans="1:17" x14ac:dyDescent="0.2">
      <c r="A225" s="1"/>
      <c r="Q225" s="29"/>
    </row>
    <row r="226" spans="1:17" x14ac:dyDescent="0.2">
      <c r="A226" s="1"/>
      <c r="Q226" s="29"/>
    </row>
    <row r="227" spans="1:17" x14ac:dyDescent="0.2">
      <c r="A227" s="1"/>
      <c r="Q227" s="29"/>
    </row>
    <row r="228" spans="1:17" x14ac:dyDescent="0.2">
      <c r="A228" s="1"/>
      <c r="Q228" s="29"/>
    </row>
    <row r="229" spans="1:17" x14ac:dyDescent="0.2">
      <c r="A229" s="1"/>
      <c r="Q229" s="29"/>
    </row>
    <row r="230" spans="1:17" x14ac:dyDescent="0.2">
      <c r="A230" s="1"/>
      <c r="Q230" s="29"/>
    </row>
    <row r="231" spans="1:17" x14ac:dyDescent="0.2">
      <c r="A231" s="1"/>
      <c r="Q231" s="29"/>
    </row>
    <row r="232" spans="1:17" x14ac:dyDescent="0.2">
      <c r="A232" s="1"/>
      <c r="Q232" s="29"/>
    </row>
    <row r="233" spans="1:17" x14ac:dyDescent="0.2">
      <c r="A233" s="1"/>
      <c r="Q233" s="29"/>
    </row>
    <row r="234" spans="1:17" x14ac:dyDescent="0.2">
      <c r="A234" s="1"/>
      <c r="Q234" s="29"/>
    </row>
    <row r="235" spans="1:17" x14ac:dyDescent="0.2">
      <c r="A235" s="1"/>
      <c r="Q235" s="29"/>
    </row>
    <row r="236" spans="1:17" x14ac:dyDescent="0.2">
      <c r="A236" s="1"/>
      <c r="Q236" s="29"/>
    </row>
    <row r="237" spans="1:17" x14ac:dyDescent="0.2">
      <c r="A237" s="1"/>
      <c r="Q237" s="29"/>
    </row>
    <row r="238" spans="1:17" x14ac:dyDescent="0.2">
      <c r="A238" s="1"/>
      <c r="Q238" s="29"/>
    </row>
    <row r="239" spans="1:17" x14ac:dyDescent="0.2">
      <c r="A239" s="1"/>
      <c r="Q239" s="29"/>
    </row>
    <row r="240" spans="1:17" x14ac:dyDescent="0.2">
      <c r="A240" s="1"/>
      <c r="Q240" s="29"/>
    </row>
    <row r="241" spans="1:17" x14ac:dyDescent="0.2">
      <c r="A241" s="1"/>
      <c r="Q241" s="29"/>
    </row>
    <row r="242" spans="1:17" x14ac:dyDescent="0.2">
      <c r="A242" s="1"/>
      <c r="Q242" s="29"/>
    </row>
    <row r="243" spans="1:17" x14ac:dyDescent="0.2">
      <c r="A243" s="1"/>
      <c r="Q243" s="29"/>
    </row>
    <row r="244" spans="1:17" x14ac:dyDescent="0.2">
      <c r="A244" s="1"/>
      <c r="Q244" s="29"/>
    </row>
    <row r="245" spans="1:17" x14ac:dyDescent="0.2">
      <c r="A245" s="1"/>
      <c r="Q245" s="29"/>
    </row>
    <row r="246" spans="1:17" x14ac:dyDescent="0.2">
      <c r="A246" s="1"/>
      <c r="Q246" s="29"/>
    </row>
    <row r="247" spans="1:17" x14ac:dyDescent="0.2">
      <c r="A247" s="1"/>
      <c r="Q247" s="29"/>
    </row>
    <row r="248" spans="1:17" x14ac:dyDescent="0.2">
      <c r="A248" s="1"/>
      <c r="Q248" s="29"/>
    </row>
    <row r="249" spans="1:17" x14ac:dyDescent="0.2">
      <c r="A249" s="1"/>
      <c r="Q249" s="29"/>
    </row>
    <row r="250" spans="1:17" x14ac:dyDescent="0.2">
      <c r="A250" s="1"/>
      <c r="Q250" s="29"/>
    </row>
    <row r="251" spans="1:17" x14ac:dyDescent="0.2">
      <c r="A251" s="1"/>
      <c r="Q251" s="29"/>
    </row>
    <row r="252" spans="1:17" x14ac:dyDescent="0.2">
      <c r="A252" s="1"/>
      <c r="Q252" s="29"/>
    </row>
    <row r="253" spans="1:17" x14ac:dyDescent="0.2">
      <c r="A253" s="1"/>
      <c r="Q253" s="29"/>
    </row>
    <row r="254" spans="1:17" x14ac:dyDescent="0.2">
      <c r="A254" s="1"/>
      <c r="Q254" s="29"/>
    </row>
    <row r="255" spans="1:17" x14ac:dyDescent="0.2">
      <c r="A255" s="1"/>
      <c r="Q255" s="29"/>
    </row>
    <row r="256" spans="1:17" x14ac:dyDescent="0.2">
      <c r="A256" s="1"/>
      <c r="Q256" s="29"/>
    </row>
    <row r="257" spans="1:17" x14ac:dyDescent="0.2">
      <c r="A257" s="1"/>
      <c r="Q257" s="29"/>
    </row>
  </sheetData>
  <phoneticPr fontId="11" type="noConversion"/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9965-2A17-004E-B012-A05AB566B1B0}">
  <dimension ref="A1:V257"/>
  <sheetViews>
    <sheetView topLeftCell="A42" workbookViewId="0">
      <pane xSplit="1" topLeftCell="N1" activePane="topRight" state="frozen"/>
      <selection pane="topRight" activeCell="V72" sqref="V2:V72"/>
    </sheetView>
  </sheetViews>
  <sheetFormatPr baseColWidth="10" defaultRowHeight="16" x14ac:dyDescent="0.2"/>
  <cols>
    <col min="1" max="1" width="13.83203125" bestFit="1" customWidth="1"/>
    <col min="2" max="2" width="14.33203125" bestFit="1" customWidth="1"/>
    <col min="3" max="4" width="17" customWidth="1"/>
    <col min="5" max="6" width="19" customWidth="1"/>
    <col min="7" max="8" width="12.1640625" bestFit="1" customWidth="1"/>
    <col min="9" max="9" width="12.1640625" customWidth="1"/>
    <col min="10" max="10" width="16.1640625" bestFit="1" customWidth="1"/>
    <col min="11" max="11" width="12.5" customWidth="1"/>
    <col min="12" max="12" width="14.1640625" customWidth="1"/>
    <col min="13" max="13" width="17.6640625" customWidth="1"/>
    <col min="14" max="14" width="20" bestFit="1" customWidth="1"/>
    <col min="15" max="17" width="20" customWidth="1"/>
    <col min="18" max="18" width="14.1640625" customWidth="1"/>
    <col min="19" max="19" width="15.6640625" customWidth="1"/>
    <col min="20" max="20" width="15.83203125" customWidth="1"/>
    <col min="21" max="21" width="18.83203125" customWidth="1"/>
    <col min="22" max="22" width="15.33203125" bestFit="1" customWidth="1"/>
  </cols>
  <sheetData>
    <row r="1" spans="1:22" x14ac:dyDescent="0.2">
      <c r="A1" t="s">
        <v>0</v>
      </c>
      <c r="B1" t="s">
        <v>210</v>
      </c>
      <c r="C1" t="s">
        <v>211</v>
      </c>
      <c r="D1" t="s">
        <v>223</v>
      </c>
      <c r="E1" t="s">
        <v>212</v>
      </c>
      <c r="F1" t="s">
        <v>221</v>
      </c>
      <c r="G1" t="s">
        <v>125</v>
      </c>
      <c r="H1" t="s">
        <v>124</v>
      </c>
      <c r="I1" t="s">
        <v>220</v>
      </c>
      <c r="J1" s="50" t="s">
        <v>217</v>
      </c>
      <c r="K1" s="50" t="s">
        <v>216</v>
      </c>
      <c r="L1" s="50" t="s">
        <v>215</v>
      </c>
      <c r="M1" s="50" t="s">
        <v>214</v>
      </c>
      <c r="N1" t="s">
        <v>213</v>
      </c>
      <c r="O1" t="s">
        <v>218</v>
      </c>
      <c r="P1" t="s">
        <v>208</v>
      </c>
      <c r="Q1" t="s">
        <v>219</v>
      </c>
      <c r="R1" t="s">
        <v>174</v>
      </c>
      <c r="S1" t="s">
        <v>175</v>
      </c>
      <c r="T1" t="s">
        <v>176</v>
      </c>
      <c r="U1" t="s">
        <v>177</v>
      </c>
      <c r="V1" t="s">
        <v>225</v>
      </c>
    </row>
    <row r="2" spans="1:22" x14ac:dyDescent="0.2">
      <c r="A2" s="45">
        <v>44196</v>
      </c>
      <c r="B2">
        <f ca="1">data_quart!B2/data_quart!B3 - 1</f>
        <v>5.5325790089738591E-2</v>
      </c>
      <c r="C2">
        <f ca="1">data_quart!C2/data_quart!C3 - 1</f>
        <v>2.0881670533642538E-2</v>
      </c>
      <c r="D2">
        <f ca="1">data_quart!D2/data_quart!D3 - 1</f>
        <v>2.1914648212225885E-2</v>
      </c>
      <c r="E2">
        <f ca="1">data_quart!E2/data_quart!E3 - 1</f>
        <v>6.4401963663576201E-3</v>
      </c>
      <c r="F2">
        <f ca="1">data_quart!F2/data_quart!F3 - 1</f>
        <v>3.750672390384846E-2</v>
      </c>
      <c r="G2">
        <f ca="1">Таблица1[[#This Row],[miacr_7]]/100</f>
        <v>4.2966666666666667E-2</v>
      </c>
      <c r="H2">
        <f ca="1">Таблица1[[#This Row],[miacr_31]]/100</f>
        <v>4.6866666666666668E-2</v>
      </c>
      <c r="I2">
        <f ca="1">Таблица1[[#This Row],[miacr_90]]/100</f>
        <v>5.0933333333333337E-2</v>
      </c>
      <c r="J2">
        <f ca="1">data_quart!J2/data_quart!J3 - 1</f>
        <v>-2.970297029702984E-2</v>
      </c>
      <c r="K2">
        <f ca="1">data_quart!K2/data_quart!K3 - 1</f>
        <v>-4.7619047619047561E-2</v>
      </c>
      <c r="L2">
        <f ca="1">data_quart!L2/data_quart!L3 - 1</f>
        <v>-3.5046728971962593E-2</v>
      </c>
      <c r="M2">
        <f ca="1">data_quart!M2/data_quart!M3 - 1</f>
        <v>-4.802478698683188E-2</v>
      </c>
      <c r="N2">
        <f>data_quart!N2/data_quart!N3 - 1</f>
        <v>0.17478187447227689</v>
      </c>
      <c r="O2">
        <f>data_quart!O2/data_quart!O3 - 1</f>
        <v>-2.3706128401875803E-3</v>
      </c>
      <c r="P2">
        <f>Таблица1[[#This Row],[gdp_nominal_index]]</f>
        <v>417.4</v>
      </c>
      <c r="Q2">
        <f>Таблица1[[#This Row],[gdp_real_index_SA]]</f>
        <v>103.359705060529</v>
      </c>
      <c r="R2">
        <f ca="1">(data_quart!P2-100)/100</f>
        <v>1.1200000000000045E-2</v>
      </c>
      <c r="S2">
        <f ca="1">(data_quart!Q2-100)/100</f>
        <v>1.260000000000005E-2</v>
      </c>
      <c r="T2">
        <f ca="1">(data_quart!R2-100)/100</f>
        <v>1.4999999999999999E-2</v>
      </c>
      <c r="U2">
        <f ca="1">(data_quart!S2-100)/100</f>
        <v>1.719999999999999E-2</v>
      </c>
      <c r="V2">
        <f>data_quart!T2/data_quart!T3-1</f>
        <v>1.8350177753833075E-2</v>
      </c>
    </row>
    <row r="3" spans="1:22" x14ac:dyDescent="0.2">
      <c r="A3" s="45">
        <v>44104</v>
      </c>
      <c r="B3">
        <f ca="1">data_quart!B3/data_quart!B4 - 1</f>
        <v>0.26605413949812284</v>
      </c>
      <c r="C3">
        <f ca="1">data_quart!C3/data_quart!C4 - 1</f>
        <v>3.512458721104772E-2</v>
      </c>
      <c r="D3">
        <f ca="1">data_quart!D3/data_quart!D4 - 1</f>
        <v>3.6151777711383337E-2</v>
      </c>
      <c r="E3">
        <f ca="1">data_quart!E3/data_quart!E4 - 1</f>
        <v>1.8986356286035733E-2</v>
      </c>
      <c r="F3">
        <f ca="1">data_quart!F3/data_quart!F4 - 1</f>
        <v>2.4423355120849255E-2</v>
      </c>
      <c r="G3">
        <f ca="1">Таблица1[[#This Row],[miacr_7]]/100</f>
        <v>4.2766666666666661E-2</v>
      </c>
      <c r="H3">
        <f ca="1">Таблица1[[#This Row],[miacr_31]]/100</f>
        <v>4.5233333333333334E-2</v>
      </c>
      <c r="I3">
        <f ca="1">Таблица1[[#This Row],[miacr_90]]/100</f>
        <v>4.4566666666666671E-2</v>
      </c>
      <c r="J3">
        <f ca="1">data_quart!J3/data_quart!J4 - 1</f>
        <v>-2.4154589371980562E-2</v>
      </c>
      <c r="K3">
        <f ca="1">data_quart!K3/data_quart!K4 - 1</f>
        <v>-4.0261153427638585E-2</v>
      </c>
      <c r="L3">
        <f ca="1">data_quart!L3/data_quart!L4 - 1</f>
        <v>-1.7221584385763489E-2</v>
      </c>
      <c r="M3">
        <f ca="1">data_quart!M3/data_quart!M4 - 1</f>
        <v>-4.6528803545051844E-2</v>
      </c>
      <c r="N3">
        <f>data_quart!N3/data_quart!N4 - 1</f>
        <v>6.8571428571428505E-2</v>
      </c>
      <c r="O3">
        <f>data_quart!O3/data_quart!O4 - 1</f>
        <v>6.4161763002841266E-3</v>
      </c>
      <c r="P3">
        <f>Таблица1[[#This Row],[gdp_nominal_index]]</f>
        <v>355.3</v>
      </c>
      <c r="Q3">
        <f>Таблица1[[#This Row],[gdp_real_index_SA]]</f>
        <v>103.605313146185</v>
      </c>
      <c r="R3">
        <f ca="1">(data_quart!P3-100)/100</f>
        <v>5.4000000000000627E-3</v>
      </c>
      <c r="S3">
        <f ca="1">(data_quart!Q3-100)/100</f>
        <v>8.4000000000000342E-3</v>
      </c>
      <c r="T3">
        <f ca="1">(data_quart!R3-100)/100</f>
        <v>-5.4000000000000627E-3</v>
      </c>
      <c r="U3">
        <f ca="1">(data_quart!S3-100)/100</f>
        <v>1.0600000000000023E-2</v>
      </c>
      <c r="V3">
        <f>data_quart!T3/data_quart!T4-1</f>
        <v>4.7687413890180608E-3</v>
      </c>
    </row>
    <row r="4" spans="1:22" x14ac:dyDescent="0.2">
      <c r="A4" s="45">
        <v>44012</v>
      </c>
      <c r="B4">
        <f ca="1">data_quart!B4/data_quart!B5 - 1</f>
        <v>-0.20810514786418399</v>
      </c>
      <c r="C4">
        <f ca="1">data_quart!C4/data_quart!C5 - 1</f>
        <v>-1.0692010692010645E-2</v>
      </c>
      <c r="D4">
        <f ca="1">data_quart!D4/data_quart!D5 - 1</f>
        <v>-1.1809861234130414E-2</v>
      </c>
      <c r="E4">
        <f ca="1">data_quart!E4/data_quart!E5 - 1</f>
        <v>-1.8030193525867211E-2</v>
      </c>
      <c r="F4">
        <f ca="1">data_quart!F4/data_quart!F5 - 1</f>
        <v>5.3625606639675194E-2</v>
      </c>
      <c r="G4">
        <f ca="1">Таблица1[[#This Row],[miacr_7]]/100</f>
        <v>5.3899999999999997E-2</v>
      </c>
      <c r="H4">
        <f ca="1">Таблица1[[#This Row],[miacr_31]]/100</f>
        <v>5.966666666666666E-2</v>
      </c>
      <c r="I4">
        <f ca="1">Таблица1[[#This Row],[miacr_90]]/100</f>
        <v>4.3799999999999999E-2</v>
      </c>
      <c r="J4">
        <f ca="1">data_quart!J4/data_quart!J5 - 1</f>
        <v>-6.4650677789363953E-2</v>
      </c>
      <c r="K4">
        <f ca="1">data_quart!K4/data_quart!K5 - 1</f>
        <v>-4.9965541006202541E-2</v>
      </c>
      <c r="L4">
        <f ca="1">data_quart!L4/data_quart!L5 - 1</f>
        <v>-8.7639664804469386E-2</v>
      </c>
      <c r="M4">
        <f ca="1">data_quart!M4/data_quart!M5 - 1</f>
        <v>-6.459412780656304E-2</v>
      </c>
      <c r="N4">
        <f>data_quart!N4/data_quart!N5 - 1</f>
        <v>4.8895899053627678E-2</v>
      </c>
      <c r="O4">
        <f>data_quart!O4/data_quart!O5 - 1</f>
        <v>-2.6351975815730899E-2</v>
      </c>
      <c r="P4">
        <f>Таблица1[[#This Row],[gdp_nominal_index]]</f>
        <v>332.5</v>
      </c>
      <c r="Q4">
        <f>Таблица1[[#This Row],[gdp_real_index_SA]]</f>
        <v>102.944801152791</v>
      </c>
      <c r="R4">
        <f ca="1">(data_quart!P4-100)/100</f>
        <v>1.5699999999999933E-2</v>
      </c>
      <c r="S4">
        <f ca="1">(data_quart!Q4-100)/100</f>
        <v>1.1500000000000057E-2</v>
      </c>
      <c r="T4">
        <f ca="1">(data_quart!R4-100)/100</f>
        <v>2.730000000000004E-2</v>
      </c>
      <c r="U4">
        <f ca="1">(data_quart!S4-100)/100</f>
        <v>1.0499999999999971E-2</v>
      </c>
      <c r="V4">
        <f>data_quart!T4/data_quart!T5-1</f>
        <v>1.8400824533941096E-2</v>
      </c>
    </row>
    <row r="5" spans="1:22" x14ac:dyDescent="0.2">
      <c r="A5" s="45">
        <v>43921</v>
      </c>
      <c r="B5">
        <f ca="1">data_quart!B5/data_quart!B6 - 1</f>
        <v>-0.31760183652768137</v>
      </c>
      <c r="C5">
        <f ca="1">data_quart!C5/data_quart!C6 - 1</f>
        <v>2.9708853238252786E-4</v>
      </c>
      <c r="D5">
        <f ca="1">data_quart!D5/data_quart!D6 - 1</f>
        <v>2.3675643681562164E-3</v>
      </c>
      <c r="E5">
        <f ca="1">data_quart!E5/data_quart!E6 - 1</f>
        <v>2.1034474880628817E-2</v>
      </c>
      <c r="F5">
        <f ca="1">data_quart!F5/data_quart!F6 - 1</f>
        <v>4.0619852227057329E-2</v>
      </c>
      <c r="G5">
        <f ca="1">Таблица1[[#This Row],[miacr_7]]/100</f>
        <v>6.0299999999999999E-2</v>
      </c>
      <c r="H5">
        <f ca="1">Таблица1[[#This Row],[miacr_31]]/100</f>
        <v>6.3799999999999996E-2</v>
      </c>
      <c r="I5">
        <f ca="1">Таблица1[[#This Row],[miacr_90]]/100</f>
        <v>5.8333333333333327E-2</v>
      </c>
      <c r="J5">
        <f ca="1">data_quart!J5/data_quart!J6 - 1</f>
        <v>-2.4991496062992113E-2</v>
      </c>
      <c r="K5">
        <f ca="1">data_quart!K5/data_quart!K6 - 1</f>
        <v>-2.1502807236431831E-2</v>
      </c>
      <c r="L5">
        <f ca="1">data_quart!L5/data_quart!L6 - 1</f>
        <v>-3.3885768381192949E-2</v>
      </c>
      <c r="M5">
        <f ca="1">data_quart!M5/data_quart!M6 - 1</f>
        <v>-2.5721153846154032E-2</v>
      </c>
      <c r="N5">
        <f>data_quart!N5/data_quart!N6 - 1</f>
        <v>-0.34177740863787376</v>
      </c>
      <c r="O5">
        <f>data_quart!O5/data_quart!O6 - 1</f>
        <v>-5.6867625265735189E-3</v>
      </c>
      <c r="P5">
        <f>Таблица1[[#This Row],[gdp_nominal_index]]</f>
        <v>317</v>
      </c>
      <c r="Q5">
        <f>Таблица1[[#This Row],[gdp_real_index_SA]]</f>
        <v>105.731022500702</v>
      </c>
      <c r="R5">
        <f ca="1">(data_quart!P5-100)/100</f>
        <v>1.1400000000000006E-2</v>
      </c>
      <c r="S5">
        <f ca="1">(data_quart!Q5-100)/100</f>
        <v>5.7999999999999831E-3</v>
      </c>
      <c r="T5">
        <f ca="1">(data_quart!R5-100)/100</f>
        <v>1.980000000000004E-2</v>
      </c>
      <c r="U5">
        <f ca="1">(data_quart!S5-100)/100</f>
        <v>5.9000000000000337E-3</v>
      </c>
      <c r="V5">
        <f>data_quart!T5/data_quart!T6-1</f>
        <v>6.5924692869622659E-2</v>
      </c>
    </row>
    <row r="6" spans="1:22" x14ac:dyDescent="0.2">
      <c r="A6" s="45">
        <v>43830</v>
      </c>
      <c r="B6">
        <f ca="1">data_quart!B6/data_quart!B7 - 1</f>
        <v>2.2546129490119027E-2</v>
      </c>
      <c r="C6">
        <f ca="1">data_quart!C6/data_quart!C7 - 1</f>
        <v>0</v>
      </c>
      <c r="D6">
        <f ca="1">data_quart!D6/data_quart!D7 - 1</f>
        <v>-8.8704908338266275E-4</v>
      </c>
      <c r="E6">
        <f ca="1">data_quart!E6/data_quart!E7 - 1</f>
        <v>4.170616640104341E-2</v>
      </c>
      <c r="F6">
        <f ca="1">data_quart!F6/data_quart!F7 - 1</f>
        <v>1.441331598800355E-2</v>
      </c>
      <c r="G6">
        <f ca="1">Таблица1[[#This Row],[miacr_7]]/100</f>
        <v>6.5500000000000003E-2</v>
      </c>
      <c r="H6">
        <f ca="1">Таблица1[[#This Row],[miacr_31]]/100</f>
        <v>6.6600000000000006E-2</v>
      </c>
      <c r="I6">
        <f ca="1">Таблица1[[#This Row],[miacr_90]]/100</f>
        <v>8.0733333333333324E-2</v>
      </c>
      <c r="J6">
        <f ca="1">data_quart!J6/data_quart!J7 - 1</f>
        <v>1.3405681455473939E-2</v>
      </c>
      <c r="K6">
        <f ca="1">data_quart!K6/data_quart!K7 - 1</f>
        <v>1.00819155639571E-2</v>
      </c>
      <c r="L6">
        <f ca="1">data_quart!L6/data_quart!L7 - 1</f>
        <v>1.3107416879795331E-2</v>
      </c>
      <c r="M6">
        <f ca="1">data_quart!M6/data_quart!M7 - 1</f>
        <v>1.6073116924046893E-2</v>
      </c>
      <c r="N6">
        <f>data_quart!N6/data_quart!N7 - 1</f>
        <v>0.10636342752124972</v>
      </c>
      <c r="O6">
        <f>data_quart!O6/data_quart!O7 - 1</f>
        <v>-4.7980051349794106E-3</v>
      </c>
      <c r="P6">
        <f>Таблица1[[#This Row],[gdp_nominal_index]]</f>
        <v>481.6</v>
      </c>
      <c r="Q6">
        <f>Таблица1[[#This Row],[gdp_real_index_SA]]</f>
        <v>106.335728536982</v>
      </c>
      <c r="R6">
        <f ca="1">(data_quart!P6-100)/100</f>
        <v>2.5000000000000001E-3</v>
      </c>
      <c r="S6">
        <f ca="1">(data_quart!Q6-100)/100</f>
        <v>5.0000000000000001E-3</v>
      </c>
      <c r="T6">
        <f ca="1">(data_quart!R6-100)/100</f>
        <v>9.0000000000003413E-4</v>
      </c>
      <c r="U6">
        <f ca="1">(data_quart!S6-100)/100</f>
        <v>7.0000000000000288E-3</v>
      </c>
      <c r="V6">
        <f>data_quart!T6/data_quart!T7-1</f>
        <v>1.2710051210400586E-2</v>
      </c>
    </row>
    <row r="7" spans="1:22" x14ac:dyDescent="0.2">
      <c r="A7" s="45">
        <v>43738</v>
      </c>
      <c r="B7">
        <f ca="1">data_quart!B7/data_quart!B8 - 1</f>
        <v>-8.0467847999598385E-2</v>
      </c>
      <c r="C7">
        <f ca="1">data_quart!C7/data_quart!C8 - 1</f>
        <v>-4.1420118343195034E-3</v>
      </c>
      <c r="D7">
        <f ca="1">data_quart!D7/data_quart!D8 - 1</f>
        <v>-5.0014710208884372E-3</v>
      </c>
      <c r="E7">
        <f ca="1">data_quart!E7/data_quart!E8 - 1</f>
        <v>2.9432012785449491E-2</v>
      </c>
      <c r="F7">
        <f ca="1">data_quart!F7/data_quart!F8 - 1</f>
        <v>1.1738142768637605E-2</v>
      </c>
      <c r="G7">
        <f ca="1">Таблица1[[#This Row],[miacr_7]]/100</f>
        <v>7.2033333333333338E-2</v>
      </c>
      <c r="H7">
        <f ca="1">Таблица1[[#This Row],[miacr_31]]/100</f>
        <v>7.3266666666666674E-2</v>
      </c>
      <c r="I7">
        <f ca="1">Таблица1[[#This Row],[miacr_90]]/100</f>
        <v>8.8300000000000003E-2</v>
      </c>
      <c r="J7">
        <f ca="1">data_quart!J7/data_quart!J8 - 1</f>
        <v>-1.9114367633003004E-3</v>
      </c>
      <c r="K7">
        <f ca="1">data_quart!K7/data_quart!K8 - 1</f>
        <v>2.2102936532994999E-3</v>
      </c>
      <c r="L7">
        <f ca="1">data_quart!L7/data_quart!L8 - 1</f>
        <v>0</v>
      </c>
      <c r="M7">
        <f ca="1">data_quart!M7/data_quart!M8 - 1</f>
        <v>7.3015873015873645E-3</v>
      </c>
      <c r="N7">
        <f>data_quart!N7/data_quart!N8 - 1</f>
        <v>3.4458174904943073E-2</v>
      </c>
      <c r="O7">
        <f>data_quart!O7/data_quart!O8 - 1</f>
        <v>-9.7776474836731575E-3</v>
      </c>
      <c r="P7">
        <f>Таблица1[[#This Row],[gdp_nominal_index]]</f>
        <v>435.3</v>
      </c>
      <c r="Q7">
        <f>Таблица1[[#This Row],[gdp_real_index_SA]]</f>
        <v>106.848387649589</v>
      </c>
      <c r="R7">
        <f ca="1">(data_quart!P7-100)/100</f>
        <v>1.2000000000000454E-3</v>
      </c>
      <c r="S7">
        <f ca="1">(data_quart!Q7-100)/100</f>
        <v>5.9999999999999429E-3</v>
      </c>
      <c r="T7">
        <f ca="1">(data_quart!R7-100)/100</f>
        <v>-1.230000000000004E-2</v>
      </c>
      <c r="U7">
        <f ca="1">(data_quart!S7-100)/100</f>
        <v>5.1999999999999599E-3</v>
      </c>
      <c r="V7">
        <f>data_quart!T7/data_quart!T8-1</f>
        <v>2.7481738713925896E-3</v>
      </c>
    </row>
    <row r="8" spans="1:22" x14ac:dyDescent="0.2">
      <c r="A8" s="45">
        <v>43644</v>
      </c>
      <c r="B8">
        <f ca="1">data_quart!B8/data_quart!B9 - 1</f>
        <v>2.5745327223109182E-2</v>
      </c>
      <c r="C8">
        <f ca="1">data_quart!C8/data_quart!C9 - 1</f>
        <v>-5.5898793762870769E-3</v>
      </c>
      <c r="D8">
        <f ca="1">data_quart!D8/data_quart!D9 - 1</f>
        <v>-4.9765807962528497E-3</v>
      </c>
      <c r="E8">
        <f ca="1">data_quart!E8/data_quart!E9 - 1</f>
        <v>4.1923988679816615E-2</v>
      </c>
      <c r="F8">
        <f ca="1">data_quart!F8/data_quart!F9 - 1</f>
        <v>-3.4571921984172249E-4</v>
      </c>
      <c r="G8">
        <f ca="1">Таблица1[[#This Row],[miacr_7]]/100</f>
        <v>7.2933333333333336E-2</v>
      </c>
      <c r="H8">
        <f ca="1">Таблица1[[#This Row],[miacr_31]]/100</f>
        <v>8.2300000000000026E-2</v>
      </c>
      <c r="I8">
        <f ca="1">Таблица1[[#This Row],[miacr_90]]/100</f>
        <v>8.4033333333333349E-2</v>
      </c>
      <c r="J8">
        <f ca="1">data_quart!J8/data_quart!J9 - 1</f>
        <v>2.0149496262593214E-2</v>
      </c>
      <c r="K8">
        <f ca="1">data_quart!K8/data_quart!K9 - 1</f>
        <v>3.2941943900848036E-2</v>
      </c>
      <c r="L8">
        <f ca="1">data_quart!L8/data_quart!L9 - 1</f>
        <v>2.3895253682487683E-2</v>
      </c>
      <c r="M8">
        <f ca="1">data_quart!M8/data_quart!M9 - 1</f>
        <v>3.4822601839684442E-2</v>
      </c>
      <c r="N8">
        <f>data_quart!N8/data_quart!N9 - 1</f>
        <v>0.12633832976445403</v>
      </c>
      <c r="O8">
        <f>data_quart!O8/data_quart!O9 - 1</f>
        <v>2.2635929776702479E-2</v>
      </c>
      <c r="P8">
        <f>Таблица1[[#This Row],[gdp_nominal_index]]</f>
        <v>420.8</v>
      </c>
      <c r="Q8">
        <f>Таблица1[[#This Row],[gdp_real_index_SA]]</f>
        <v>107.90342934399401</v>
      </c>
      <c r="R8">
        <f ca="1">(data_quart!P8-100)/100</f>
        <v>8.9000000000000051E-3</v>
      </c>
      <c r="S8">
        <f ca="1">(data_quart!Q8-100)/100</f>
        <v>8.4999999999999434E-3</v>
      </c>
      <c r="T8">
        <f ca="1">(data_quart!R8-100)/100</f>
        <v>1.1599999999999966E-2</v>
      </c>
      <c r="U8">
        <f ca="1">(data_quart!S8-100)/100</f>
        <v>6.2999999999999549E-3</v>
      </c>
      <c r="V8">
        <f>data_quart!T8/data_quart!T9-1</f>
        <v>1.3481123393238148E-2</v>
      </c>
    </row>
    <row r="9" spans="1:22" x14ac:dyDescent="0.2">
      <c r="A9" s="45">
        <v>43553</v>
      </c>
      <c r="B9">
        <f ca="1">data_quart!B9/data_quart!B10 - 1</f>
        <v>4.712352402005715E-2</v>
      </c>
      <c r="C9">
        <f ca="1">data_quart!C9/data_quart!C10 - 1</f>
        <v>1.7683465959326128E-3</v>
      </c>
      <c r="D9">
        <f ca="1">data_quart!D9/data_quart!D10 - 1</f>
        <v>5.8582308142929307E-4</v>
      </c>
      <c r="E9">
        <f ca="1">data_quart!E9/data_quart!E10 - 1</f>
        <v>3.1569966619239054E-2</v>
      </c>
      <c r="F9">
        <f ca="1">data_quart!F9/data_quart!F10 - 1</f>
        <v>4.6594554606045557E-2</v>
      </c>
      <c r="G9">
        <f ca="1">Таблица1[[#This Row],[miacr_7]]/100</f>
        <v>7.2033333333333338E-2</v>
      </c>
      <c r="H9">
        <f ca="1">Таблица1[[#This Row],[miacr_31]]/100</f>
        <v>8.5366666666666674E-2</v>
      </c>
      <c r="I9">
        <f ca="1">Таблица1[[#This Row],[miacr_90]]/100</f>
        <v>8.5733333333333328E-2</v>
      </c>
      <c r="J9">
        <f ca="1">data_quart!J9/data_quart!J10 - 1</f>
        <v>2.3753823200298507E-2</v>
      </c>
      <c r="K9">
        <f ca="1">data_quart!K9/data_quart!K10 - 1</f>
        <v>1.581047381546119E-2</v>
      </c>
      <c r="L9">
        <f ca="1">data_quart!L9/data_quart!L10 - 1</f>
        <v>5.6186152099888531E-3</v>
      </c>
      <c r="M9">
        <f ca="1">data_quart!M9/data_quart!M10 - 1</f>
        <v>1.2153350053745182E-3</v>
      </c>
      <c r="N9">
        <f>data_quart!N9/data_quart!N10 - 1</f>
        <v>-0.11322098267267977</v>
      </c>
      <c r="O9">
        <f>data_quart!O9/data_quart!O10 - 1</f>
        <v>-3.6414594200917527E-4</v>
      </c>
      <c r="P9">
        <f>Таблица1[[#This Row],[gdp_nominal_index]]</f>
        <v>373.6</v>
      </c>
      <c r="Q9">
        <f>Таблица1[[#This Row],[gdp_real_index_SA]]</f>
        <v>105.514999231012</v>
      </c>
      <c r="R9">
        <f ca="1">(data_quart!P9-100)/100</f>
        <v>2.1400000000000006E-2</v>
      </c>
      <c r="S9">
        <f ca="1">(data_quart!Q9-100)/100</f>
        <v>1.4300000000000068E-2</v>
      </c>
      <c r="T9">
        <f ca="1">(data_quart!R9-100)/100</f>
        <v>3.4699999999999988E-2</v>
      </c>
      <c r="U9">
        <f ca="1">(data_quart!S9-100)/100</f>
        <v>1.1899999999999977E-2</v>
      </c>
      <c r="V9">
        <f>data_quart!T9/data_quart!T10-1</f>
        <v>5.0748432043900671E-2</v>
      </c>
    </row>
    <row r="10" spans="1:22" x14ac:dyDescent="0.2">
      <c r="A10" s="45">
        <v>43465</v>
      </c>
      <c r="B10">
        <f ca="1">data_quart!B10/data_quart!B11 - 1</f>
        <v>-0.20457177166873963</v>
      </c>
      <c r="C10">
        <f ca="1">data_quart!C10/data_quart!C11 - 1</f>
        <v>-1.0210035005834173E-2</v>
      </c>
      <c r="D10">
        <f ca="1">data_quart!D10/data_quart!D11 - 1</f>
        <v>-8.7108013937282625E-3</v>
      </c>
      <c r="E10">
        <f ca="1">data_quart!E10/data_quart!E11 - 1</f>
        <v>-5.5549590928413162E-3</v>
      </c>
      <c r="F10">
        <f ca="1">data_quart!F10/data_quart!F11 - 1</f>
        <v>9.033227253859355E-3</v>
      </c>
      <c r="G10">
        <f ca="1">Таблица1[[#This Row],[miacr_7]]/100</f>
        <v>7.4333333333333321E-2</v>
      </c>
      <c r="H10">
        <f ca="1">Таблица1[[#This Row],[miacr_31]]/100</f>
        <v>8.3599999999999994E-2</v>
      </c>
      <c r="I10">
        <f ca="1">Таблица1[[#This Row],[miacr_90]]/100</f>
        <v>8.4199999999999997E-2</v>
      </c>
      <c r="J10">
        <f ca="1">data_quart!J10/data_quart!J11 - 1</f>
        <v>-3.3457249070633077E-3</v>
      </c>
      <c r="K10">
        <f ca="1">data_quart!K10/data_quart!K11 - 1</f>
        <v>3.9341917024322548E-3</v>
      </c>
      <c r="L10">
        <f ca="1">data_quart!L10/data_quart!L11 - 1</f>
        <v>-1.5275707898658841E-2</v>
      </c>
      <c r="M10">
        <f ca="1">data_quart!M10/data_quart!M11 - 1</f>
        <v>7.1710290426674206E-4</v>
      </c>
      <c r="N10">
        <f>data_quart!N10/data_quart!N11 - 1</f>
        <v>1.4447387430772896E-2</v>
      </c>
      <c r="O10">
        <f>data_quart!O10/data_quart!O11 - 1</f>
        <v>6.6369765969924721E-3</v>
      </c>
      <c r="P10">
        <f>Таблица1[[#This Row],[gdp_nominal_index]]</f>
        <v>421.3</v>
      </c>
      <c r="Q10">
        <f>Таблица1[[#This Row],[gdp_real_index_SA]]</f>
        <v>105.55343608642799</v>
      </c>
      <c r="R10">
        <f ca="1">(data_quart!P10-100)/100</f>
        <v>1.0699999999999932E-2</v>
      </c>
      <c r="S10">
        <f ca="1">(data_quart!Q10-100)/100</f>
        <v>1.2999999999999972E-2</v>
      </c>
      <c r="T10">
        <f ca="1">(data_quart!R10-100)/100</f>
        <v>1.6099999999999993E-2</v>
      </c>
      <c r="U10">
        <f ca="1">(data_quart!S10-100)/100</f>
        <v>1.0999999999999944E-2</v>
      </c>
      <c r="V10">
        <f>data_quart!T10/data_quart!T11-1</f>
        <v>2.0947656895867084E-2</v>
      </c>
    </row>
    <row r="11" spans="1:22" x14ac:dyDescent="0.2">
      <c r="A11" s="45">
        <v>43371</v>
      </c>
      <c r="B11">
        <f ca="1">data_quart!B11/data_quart!B12 - 1</f>
        <v>1.1144839549002805E-2</v>
      </c>
      <c r="C11">
        <f ca="1">data_quart!C11/data_quart!C12 - 1</f>
        <v>-7.8147612156295176E-3</v>
      </c>
      <c r="D11">
        <f ca="1">data_quart!D11/data_quart!D12 - 1</f>
        <v>-8.6355785837650689E-3</v>
      </c>
      <c r="E11">
        <f ca="1">data_quart!E11/data_quart!E12 - 1</f>
        <v>1.0759205539204286E-2</v>
      </c>
      <c r="F11">
        <f ca="1">data_quart!F11/data_quart!F12 - 1</f>
        <v>2.6343974705583806E-2</v>
      </c>
      <c r="G11">
        <f ca="1">Таблица1[[#This Row],[miacr_7]]/100</f>
        <v>6.8999999999999992E-2</v>
      </c>
      <c r="H11">
        <f ca="1">Таблица1[[#This Row],[miacr_31]]/100</f>
        <v>7.6333333333333322E-2</v>
      </c>
      <c r="I11">
        <f ca="1">Таблица1[[#This Row],[miacr_90]]/100</f>
        <v>6.6699999999999995E-2</v>
      </c>
      <c r="J11">
        <f ca="1">data_quart!J11/data_quart!J12 - 1</f>
        <v>-5.14809590973202E-2</v>
      </c>
      <c r="K11">
        <f ca="1">data_quart!K11/data_quart!K12 - 1</f>
        <v>-1.4451885794853681E-2</v>
      </c>
      <c r="L11">
        <f ca="1">data_quart!L11/data_quart!L12 - 1</f>
        <v>-5.6921995783555612E-2</v>
      </c>
      <c r="M11">
        <f ca="1">data_quart!M11/data_quart!M12 - 1</f>
        <v>-1.4139271827500743E-2</v>
      </c>
      <c r="N11">
        <f>data_quart!N11/data_quart!N12 - 1</f>
        <v>4.3467336683417068E-2</v>
      </c>
      <c r="O11">
        <f>data_quart!O11/data_quart!O12 - 1</f>
        <v>2.4107937871817864E-3</v>
      </c>
      <c r="P11">
        <f>Таблица1[[#This Row],[gdp_nominal_index]]</f>
        <v>415.3</v>
      </c>
      <c r="Q11">
        <f>Таблица1[[#This Row],[gdp_real_index_SA]]</f>
        <v>104.85749931743899</v>
      </c>
      <c r="R11">
        <f ca="1">(data_quart!P11-100)/100</f>
        <v>7.9000000000000632E-3</v>
      </c>
      <c r="S11">
        <f ca="1">(data_quart!Q11-100)/100</f>
        <v>9.5999999999999367E-3</v>
      </c>
      <c r="T11">
        <f ca="1">(data_quart!R11-100)/100</f>
        <v>-3.7999999999999545E-3</v>
      </c>
      <c r="U11">
        <f ca="1">(data_quart!S11-100)/100</f>
        <v>9.5999999999999367E-3</v>
      </c>
      <c r="V11">
        <f>data_quart!T11/data_quart!T12-1</f>
        <v>6.8622438947658626E-3</v>
      </c>
    </row>
    <row r="12" spans="1:22" x14ac:dyDescent="0.2">
      <c r="A12" s="45">
        <v>43280</v>
      </c>
      <c r="B12">
        <f ca="1">data_quart!B12/data_quart!B13 - 1</f>
        <v>0.13921549254026311</v>
      </c>
      <c r="C12">
        <f ca="1">data_quart!C12/data_quart!C13 - 1</f>
        <v>-7.4691180695203307E-3</v>
      </c>
      <c r="D12">
        <f ca="1">data_quart!D12/data_quart!D13 - 1</f>
        <v>-7.9954311821817114E-3</v>
      </c>
      <c r="E12">
        <f ca="1">data_quart!E12/data_quart!E13 - 1</f>
        <v>1.3879198377003243E-2</v>
      </c>
      <c r="F12">
        <f ca="1">data_quart!F12/data_quart!F13 - 1</f>
        <v>2.8908018879507891E-2</v>
      </c>
      <c r="G12">
        <f ca="1">Таблица1[[#This Row],[miacr_7]]/100</f>
        <v>6.9500000000000006E-2</v>
      </c>
      <c r="H12">
        <f ca="1">Таблица1[[#This Row],[miacr_31]]/100</f>
        <v>7.1300000000000002E-2</v>
      </c>
      <c r="I12">
        <f ca="1">Таблица1[[#This Row],[miacr_90]]/100</f>
        <v>6.6699999999999995E-2</v>
      </c>
      <c r="J12">
        <f ca="1">data_quart!J12/data_quart!J13 - 1</f>
        <v>-7.8622482131254001E-2</v>
      </c>
      <c r="K12">
        <f ca="1">data_quart!K12/data_quart!K13 - 1</f>
        <v>-5.3386720053386738E-2</v>
      </c>
      <c r="L12">
        <f ca="1">data_quart!L12/data_quart!L13 - 1</f>
        <v>-7.8964401294498554E-2</v>
      </c>
      <c r="M12">
        <f ca="1">data_quart!M12/data_quart!M13 - 1</f>
        <v>-5.699999999999994E-2</v>
      </c>
      <c r="N12">
        <f>data_quart!N12/data_quart!N13 - 1</f>
        <v>1.0665312341289868E-2</v>
      </c>
      <c r="O12">
        <f>data_quart!O12/data_quart!O13 - 1</f>
        <v>5.5836504017869881E-3</v>
      </c>
      <c r="P12">
        <f>Таблица1[[#This Row],[gdp_nominal_index]]</f>
        <v>398</v>
      </c>
      <c r="Q12">
        <f>Таблица1[[#This Row],[gdp_real_index_SA]]</f>
        <v>104.605317467981</v>
      </c>
      <c r="R12">
        <f ca="1">(data_quart!P12-100)/100</f>
        <v>1.0600000000000023E-2</v>
      </c>
      <c r="S12">
        <f ca="1">(data_quart!Q12-100)/100</f>
        <v>6.2000000000000458E-3</v>
      </c>
      <c r="T12">
        <f ca="1">(data_quart!R12-100)/100</f>
        <v>9.8999999999999488E-3</v>
      </c>
      <c r="U12">
        <f ca="1">(data_quart!S12-100)/100</f>
        <v>1.2500000000000001E-2</v>
      </c>
      <c r="V12">
        <f>data_quart!T12/data_quart!T13-1</f>
        <v>1.6412372232868622E-2</v>
      </c>
    </row>
    <row r="13" spans="1:22" x14ac:dyDescent="0.2">
      <c r="A13" s="45">
        <v>43189</v>
      </c>
      <c r="B13">
        <f ca="1">data_quart!B13/data_quart!B14 - 1</f>
        <v>6.2349113047128979E-2</v>
      </c>
      <c r="C13">
        <f ca="1">data_quart!C13/data_quart!C14 - 1</f>
        <v>3.6011904761904967E-2</v>
      </c>
      <c r="D13">
        <f ca="1">data_quart!D13/data_quart!D14 - 1</f>
        <v>3.1820860341779778E-2</v>
      </c>
      <c r="E13">
        <f ca="1">data_quart!E13/data_quart!E14 - 1</f>
        <v>5.1908935653695698E-2</v>
      </c>
      <c r="F13">
        <f ca="1">data_quart!F13/data_quart!F14 - 1</f>
        <v>4.2306407583593497E-2</v>
      </c>
      <c r="G13">
        <f ca="1">Таблица1[[#This Row],[miacr_7]]/100</f>
        <v>7.2900000000000006E-2</v>
      </c>
      <c r="H13">
        <f ca="1">Таблица1[[#This Row],[miacr_31]]/100</f>
        <v>7.1133333333333326E-2</v>
      </c>
      <c r="I13">
        <f ca="1">Таблица1[[#This Row],[miacr_90]]/100</f>
        <v>7.4899999999999994E-2</v>
      </c>
      <c r="J13">
        <f ca="1">data_quart!J13/data_quart!J14 - 1</f>
        <v>2.6963380281690208E-2</v>
      </c>
      <c r="K13">
        <f ca="1">data_quart!K13/data_quart!K14 - 1</f>
        <v>-6.0251509054324304E-3</v>
      </c>
      <c r="L13">
        <f ca="1">data_quart!L13/data_quart!L14 - 1</f>
        <v>2.6774193548386949E-2</v>
      </c>
      <c r="M13">
        <f ca="1">data_quart!M13/data_quart!M14 - 1</f>
        <v>-5.0000000000002265E-3</v>
      </c>
      <c r="N13">
        <f>data_quart!N13/data_quart!N14 - 1</f>
        <v>-0.11505617977528082</v>
      </c>
      <c r="O13">
        <f>data_quart!O13/data_quart!O14 - 1</f>
        <v>1.3565981721715969E-2</v>
      </c>
      <c r="P13">
        <f>Таблица1[[#This Row],[gdp_nominal_index]]</f>
        <v>393.8</v>
      </c>
      <c r="Q13">
        <f>Таблица1[[#This Row],[gdp_real_index_SA]]</f>
        <v>104.024481132112</v>
      </c>
      <c r="R13">
        <f ca="1">(data_quart!P13-100)/100</f>
        <v>9.0000000000000566E-3</v>
      </c>
      <c r="S13">
        <f ca="1">(data_quart!Q13-100)/100</f>
        <v>4.6999999999999889E-3</v>
      </c>
      <c r="T13">
        <f ca="1">(data_quart!R13-100)/100</f>
        <v>1.3799999999999955E-2</v>
      </c>
      <c r="U13">
        <f ca="1">(data_quart!S13-100)/100</f>
        <v>7.6000000000000512E-3</v>
      </c>
      <c r="V13">
        <f>data_quart!T13/data_quart!T14-1</f>
        <v>5.8969462956256713E-2</v>
      </c>
    </row>
    <row r="14" spans="1:22" x14ac:dyDescent="0.2">
      <c r="A14" s="45">
        <v>43098</v>
      </c>
      <c r="B14">
        <f ca="1">data_quart!B14/data_quart!B15 - 1</f>
        <v>0.18267022531189836</v>
      </c>
      <c r="C14">
        <f ca="1">data_quart!C14/data_quart!C15 - 1</f>
        <v>7.496251874062887E-3</v>
      </c>
      <c r="D14">
        <f ca="1">data_quart!D14/data_quart!D15 - 1</f>
        <v>1.0419767788032219E-2</v>
      </c>
      <c r="E14">
        <f ca="1">data_quart!E14/data_quart!E15 - 1</f>
        <v>1.2107983326524074E-2</v>
      </c>
      <c r="F14">
        <f ca="1">data_quart!F14/data_quart!F15 - 1</f>
        <v>2.2427521011771923E-3</v>
      </c>
      <c r="G14">
        <f ca="1">Таблица1[[#This Row],[miacr_7]]/100</f>
        <v>8.1099999999999992E-2</v>
      </c>
      <c r="H14">
        <f ca="1">Таблица1[[#This Row],[miacr_31]]/100</f>
        <v>8.0399999999999985E-2</v>
      </c>
      <c r="I14">
        <f ca="1">Таблица1[[#This Row],[miacr_90]]/100</f>
        <v>8.2099999999999992E-2</v>
      </c>
      <c r="J14">
        <f ca="1">data_quart!J14/data_quart!J15 - 1</f>
        <v>8.5227272727272929E-3</v>
      </c>
      <c r="K14">
        <f ca="1">data_quart!K14/data_quart!K15 - 1</f>
        <v>7.7728962487326747E-3</v>
      </c>
      <c r="L14">
        <f ca="1">data_quart!L14/data_quart!L15 - 1</f>
        <v>9.4846664558962956E-3</v>
      </c>
      <c r="M14">
        <f ca="1">data_quart!M14/data_quart!M15 - 1</f>
        <v>1.419878296146071E-2</v>
      </c>
      <c r="N14">
        <f>data_quart!N14/data_quart!N15 - 1</f>
        <v>8.0097087378640852E-2</v>
      </c>
      <c r="O14">
        <f>data_quart!O14/data_quart!O15 - 1</f>
        <v>2.1118942951203756E-4</v>
      </c>
      <c r="P14">
        <f>Таблица1[[#This Row],[gdp_nominal_index]]</f>
        <v>445</v>
      </c>
      <c r="Q14">
        <f>Таблица1[[#This Row],[gdp_real_index_SA]]</f>
        <v>102.63217492304599</v>
      </c>
      <c r="R14">
        <f ca="1">(data_quart!P14-100)/100</f>
        <v>2.0000000000000282E-3</v>
      </c>
      <c r="S14">
        <f ca="1">(data_quart!Q14-100)/100</f>
        <v>5.4000000000000627E-3</v>
      </c>
      <c r="T14">
        <f ca="1">(data_quart!R14-100)/100</f>
        <v>-3.7000000000000453E-3</v>
      </c>
      <c r="U14">
        <f ca="1">(data_quart!S14-100)/100</f>
        <v>8.4000000000000342E-3</v>
      </c>
      <c r="V14">
        <f>data_quart!T14/data_quart!T15-1</f>
        <v>1.5505264339324754E-2</v>
      </c>
    </row>
    <row r="15" spans="1:22" x14ac:dyDescent="0.2">
      <c r="A15" s="45">
        <v>43007</v>
      </c>
      <c r="B15">
        <f ca="1">data_quart!B15/data_quart!B16 - 1</f>
        <v>7.9898116495743965E-2</v>
      </c>
      <c r="C15">
        <f ca="1">data_quart!C15/data_quart!C16 - 1</f>
        <v>3.3147459727385531E-2</v>
      </c>
      <c r="D15">
        <f ca="1">data_quart!D15/data_quart!D16 - 1</f>
        <v>3.3538461538461517E-2</v>
      </c>
      <c r="E15">
        <f ca="1">data_quart!E15/data_quart!E16 - 1</f>
        <v>3.7353789615111044E-2</v>
      </c>
      <c r="F15">
        <f ca="1">data_quart!F15/data_quart!F16 - 1</f>
        <v>1.9480192565829446E-2</v>
      </c>
      <c r="G15">
        <f ca="1">Таблица1[[#This Row],[miacr_7]]/100</f>
        <v>8.7566666666666682E-2</v>
      </c>
      <c r="H15">
        <f ca="1">Таблица1[[#This Row],[miacr_31]]/100</f>
        <v>8.7266666666666659E-2</v>
      </c>
      <c r="I15">
        <f ca="1">Таблица1[[#This Row],[miacr_90]]/100</f>
        <v>9.1966666666666669E-2</v>
      </c>
      <c r="J15">
        <f ca="1">data_quart!J15/data_quart!J16 - 1</f>
        <v>-3.2671755725190654E-2</v>
      </c>
      <c r="K15">
        <f ca="1">data_quart!K15/data_quart!K16 - 1</f>
        <v>-6.6855881425417873E-2</v>
      </c>
      <c r="L15">
        <f ca="1">data_quart!L15/data_quart!L16 - 1</f>
        <v>-3.1537048377220045E-2</v>
      </c>
      <c r="M15">
        <f ca="1">data_quart!M15/data_quart!M16 - 1</f>
        <v>-6.5107458912768812E-2</v>
      </c>
      <c r="N15">
        <f>data_quart!N15/data_quart!N16 - 1</f>
        <v>0.11171073934160813</v>
      </c>
      <c r="O15">
        <f>data_quart!O15/data_quart!O16 - 1</f>
        <v>6.7934599794723383E-3</v>
      </c>
      <c r="P15">
        <f>Таблица1[[#This Row],[gdp_nominal_index]]</f>
        <v>412</v>
      </c>
      <c r="Q15">
        <f>Таблица1[[#This Row],[gdp_real_index_SA]]</f>
        <v>102.61050466910299</v>
      </c>
      <c r="R15">
        <f ca="1">(data_quart!P15-100)/100</f>
        <v>1.8999999999999772E-3</v>
      </c>
      <c r="S15">
        <f ca="1">(data_quart!Q15-100)/100</f>
        <v>4.3999999999999768E-3</v>
      </c>
      <c r="T15">
        <f ca="1">(data_quart!R15-100)/100</f>
        <v>-1.5300000000000012E-2</v>
      </c>
      <c r="U15">
        <f ca="1">(data_quart!S15-100)/100</f>
        <v>3.7999999999999545E-3</v>
      </c>
      <c r="V15">
        <f>data_quart!T15/data_quart!T16-1</f>
        <v>2.7321488434461916E-3</v>
      </c>
    </row>
    <row r="16" spans="1:22" x14ac:dyDescent="0.2">
      <c r="A16" s="45">
        <v>42916</v>
      </c>
      <c r="B16">
        <f ca="1">data_quart!B16/data_quart!B17 - 1</f>
        <v>-8.444308069960127E-2</v>
      </c>
      <c r="C16">
        <f ca="1">data_quart!C16/data_quart!C17 - 1</f>
        <v>1.5733165512900937E-2</v>
      </c>
      <c r="D16">
        <f ca="1">data_quart!D16/data_quart!D17 - 1</f>
        <v>1.6578041914294683E-2</v>
      </c>
      <c r="E16">
        <f ca="1">data_quart!E16/data_quart!E17 - 1</f>
        <v>2.4058661006677973E-2</v>
      </c>
      <c r="F16">
        <f ca="1">data_quart!F16/data_quart!F17 - 1</f>
        <v>-1.8951222138474666E-3</v>
      </c>
      <c r="G16">
        <f ca="1">Таблица1[[#This Row],[miacr_7]]/100</f>
        <v>9.4799999999999982E-2</v>
      </c>
      <c r="H16">
        <f ca="1">Таблица1[[#This Row],[miacr_31]]/100</f>
        <v>9.1433333333333325E-2</v>
      </c>
      <c r="I16">
        <f ca="1">Таблица1[[#This Row],[miacr_90]]/100</f>
        <v>9.5500000000000002E-2</v>
      </c>
      <c r="J16">
        <f ca="1">data_quart!J16/data_quart!J17 - 1</f>
        <v>3.3123028391167209E-2</v>
      </c>
      <c r="K16">
        <f ca="1">data_quart!K16/data_quart!K17 - 1</f>
        <v>6.6666666666665986E-3</v>
      </c>
      <c r="L16">
        <f ca="1">data_quart!L16/data_quart!L17 - 1</f>
        <v>2.9634300126103463E-2</v>
      </c>
      <c r="M16">
        <f ca="1">data_quart!M16/data_quart!M17 - 1</f>
        <v>5.0825921219825876E-3</v>
      </c>
      <c r="N16">
        <f>data_quart!N16/data_quart!N17 - 1</f>
        <v>1.3398960896910062E-2</v>
      </c>
      <c r="O16">
        <f>data_quart!O16/data_quart!O17 - 1</f>
        <v>6.9062136716273592E-3</v>
      </c>
      <c r="P16">
        <f>Таблица1[[#This Row],[gdp_nominal_index]]</f>
        <v>370.6</v>
      </c>
      <c r="Q16">
        <f>Таблица1[[#This Row],[gdp_real_index_SA]]</f>
        <v>101.918127945721</v>
      </c>
      <c r="R16">
        <f ca="1">(data_quart!P16-100)/100</f>
        <v>9.3999999999999778E-3</v>
      </c>
      <c r="S16">
        <f ca="1">(data_quart!Q16-100)/100</f>
        <v>4.2000000000000171E-3</v>
      </c>
      <c r="T16">
        <f ca="1">(data_quart!R16-100)/100</f>
        <v>1.4999999999999999E-2</v>
      </c>
      <c r="U16">
        <f ca="1">(data_quart!S16-100)/100</f>
        <v>5.1999999999999599E-3</v>
      </c>
      <c r="V16">
        <f>data_quart!T16/data_quart!T17-1</f>
        <v>1.4980945714730076E-2</v>
      </c>
    </row>
    <row r="17" spans="1:22" x14ac:dyDescent="0.2">
      <c r="A17" s="45">
        <v>42825</v>
      </c>
      <c r="B17">
        <f ca="1">data_quart!B17/data_quart!B18 - 1</f>
        <v>7.232166359568315E-2</v>
      </c>
      <c r="C17">
        <f ca="1">data_quart!C17/data_quart!C18 - 1</f>
        <v>9.5298602287168244E-3</v>
      </c>
      <c r="D17">
        <f ca="1">data_quart!D17/data_quart!D18 - 1</f>
        <v>8.1993062125511607E-3</v>
      </c>
      <c r="E17">
        <f ca="1">data_quart!E17/data_quart!E18 - 1</f>
        <v>2.1674665034951301E-2</v>
      </c>
      <c r="F17">
        <f ca="1">data_quart!F17/data_quart!F18 - 1</f>
        <v>3.1438112232431648E-2</v>
      </c>
      <c r="G17">
        <f ca="1">Таблица1[[#This Row],[miacr_7]]/100</f>
        <v>0.10220000000000001</v>
      </c>
      <c r="H17">
        <f ca="1">Таблица1[[#This Row],[miacr_31]]/100</f>
        <v>0.10573333333333332</v>
      </c>
      <c r="I17">
        <f ca="1">Таблица1[[#This Row],[miacr_90]]/100</f>
        <v>9.6233333333333337E-2</v>
      </c>
      <c r="J17">
        <f ca="1">data_quart!J17/data_quart!J18 - 1</f>
        <v>7.6217327459618067E-2</v>
      </c>
      <c r="K17">
        <f ca="1">data_quart!K17/data_quart!K18 - 1</f>
        <v>8.9514507325481274E-2</v>
      </c>
      <c r="L17">
        <f ca="1">data_quart!L17/data_quart!L18 - 1</f>
        <v>7.233323271958958E-2</v>
      </c>
      <c r="M17">
        <f ca="1">data_quart!M17/data_quart!M18 - 1</f>
        <v>8.8266195524145497E-2</v>
      </c>
      <c r="N17">
        <f>data_quart!N17/data_quart!N18 - 1</f>
        <v>-6.8754774637127536E-2</v>
      </c>
      <c r="O17">
        <f>data_quart!O17/data_quart!O18 - 1</f>
        <v>2.0202404068352386E-3</v>
      </c>
      <c r="P17">
        <f>Таблица1[[#This Row],[gdp_nominal_index]]</f>
        <v>365.7</v>
      </c>
      <c r="Q17">
        <f>Таблица1[[#This Row],[gdp_real_index_SA]]</f>
        <v>101.219087301172</v>
      </c>
      <c r="R17">
        <f ca="1">(data_quart!P17-100)/100</f>
        <v>1.230000000000004E-2</v>
      </c>
      <c r="S17">
        <f ca="1">(data_quart!Q17-100)/100</f>
        <v>8.7000000000000462E-3</v>
      </c>
      <c r="T17">
        <f ca="1">(data_quart!R17-100)/100</f>
        <v>1.6599999999999965E-2</v>
      </c>
      <c r="U17">
        <f ca="1">(data_quart!S17-100)/100</f>
        <v>1.0199999999999961E-2</v>
      </c>
      <c r="V17">
        <f>data_quart!T17/data_quart!T18-1</f>
        <v>2.0013238039282788E-2</v>
      </c>
    </row>
    <row r="18" spans="1:22" x14ac:dyDescent="0.2">
      <c r="A18" s="45">
        <v>42734</v>
      </c>
      <c r="B18">
        <f ca="1">data_quart!B18/data_quart!B19 - 1</f>
        <v>0.1264640474425498</v>
      </c>
      <c r="C18">
        <f ca="1">data_quart!C18/data_quart!C19 - 1</f>
        <v>-9.4398993077406956E-3</v>
      </c>
      <c r="D18">
        <f ca="1">data_quart!D18/data_quart!D19 - 1</f>
        <v>-1.091703056768567E-2</v>
      </c>
      <c r="E18">
        <f ca="1">data_quart!E18/data_quart!E19 - 1</f>
        <v>-2.4818770461399575E-2</v>
      </c>
      <c r="F18">
        <f ca="1">data_quart!F18/data_quart!F19 - 1</f>
        <v>-9.7838605958161518E-3</v>
      </c>
      <c r="G18">
        <f ca="1">Таблица1[[#This Row],[miacr_7]]/100</f>
        <v>0.10376666666666667</v>
      </c>
      <c r="H18">
        <f ca="1">Таблица1[[#This Row],[miacr_31]]/100</f>
        <v>0.10656666666666666</v>
      </c>
      <c r="I18">
        <f ca="1">Таблица1[[#This Row],[miacr_90]]/100</f>
        <v>9.6600000000000005E-2</v>
      </c>
      <c r="J18">
        <f ca="1">data_quart!J18/data_quart!J19 - 1</f>
        <v>3.2443905397210315E-2</v>
      </c>
      <c r="K18">
        <f ca="1">data_quart!K18/data_quart!K19 - 1</f>
        <v>5.8376406202492959E-2</v>
      </c>
      <c r="L18">
        <f ca="1">data_quart!L18/data_quart!L19 - 1</f>
        <v>2.442795299938183E-2</v>
      </c>
      <c r="M18">
        <f ca="1">data_quart!M18/data_quart!M19 - 1</f>
        <v>5.7285180572852035E-2</v>
      </c>
      <c r="N18">
        <f>data_quart!N18/data_quart!N19 - 1</f>
        <v>0.11057692307692291</v>
      </c>
      <c r="O18">
        <f>data_quart!O18/data_quart!O19 - 1</f>
        <v>8.2541966404507949E-3</v>
      </c>
      <c r="P18">
        <f>Таблица1[[#This Row],[gdp_nominal_index]]</f>
        <v>392.7</v>
      </c>
      <c r="Q18">
        <f>Таблица1[[#This Row],[gdp_real_index_SA]]</f>
        <v>101.015012690837</v>
      </c>
      <c r="R18">
        <f ca="1">(data_quart!P18-100)/100</f>
        <v>9.8000000000000396E-3</v>
      </c>
      <c r="S18">
        <f ca="1">(data_quart!Q18-100)/100</f>
        <v>1.230000000000004E-2</v>
      </c>
      <c r="T18">
        <f ca="1">(data_quart!R18-100)/100</f>
        <v>1.1599999999999966E-2</v>
      </c>
      <c r="U18">
        <f ca="1">(data_quart!S18-100)/100</f>
        <v>1.4500000000000028E-2</v>
      </c>
      <c r="V18">
        <f>data_quart!T18/data_quart!T19-1</f>
        <v>1.7187511820196733E-2</v>
      </c>
    </row>
    <row r="19" spans="1:22" x14ac:dyDescent="0.2">
      <c r="A19" s="45">
        <v>42643</v>
      </c>
      <c r="B19">
        <f ca="1">data_quart!B19/data_quart!B20 - 1</f>
        <v>-5.7236704172199282E-2</v>
      </c>
      <c r="C19">
        <f ca="1">data_quart!C19/data_quart!C20 - 1</f>
        <v>-4.0739580068945846E-3</v>
      </c>
      <c r="D19">
        <f ca="1">data_quart!D19/data_quart!D20 - 1</f>
        <v>0</v>
      </c>
      <c r="E19">
        <f ca="1">data_quart!E19/data_quart!E20 - 1</f>
        <v>2.0726016605054909E-3</v>
      </c>
      <c r="F19">
        <f ca="1">data_quart!F19/data_quart!F20 - 1</f>
        <v>-2.3655895348984046E-4</v>
      </c>
      <c r="G19">
        <f ca="1">Таблица1[[#This Row],[miacr_7]]/100</f>
        <v>0.10893333333333333</v>
      </c>
      <c r="H19">
        <f ca="1">Таблица1[[#This Row],[miacr_31]]/100</f>
        <v>0.10983333333333334</v>
      </c>
      <c r="I19">
        <f ca="1">Таблица1[[#This Row],[miacr_90]]/100</f>
        <v>0.10933333333333332</v>
      </c>
      <c r="J19">
        <f ca="1">data_quart!J19/data_quart!J20 - 1</f>
        <v>2.5497512437811176E-2</v>
      </c>
      <c r="K19">
        <f ca="1">data_quart!K19/data_quart!K20 - 1</f>
        <v>3.3951587551084517E-2</v>
      </c>
      <c r="L19">
        <f ca="1">data_quart!L19/data_quart!L20 - 1</f>
        <v>1.9224708477781238E-2</v>
      </c>
      <c r="M19">
        <f ca="1">data_quart!M19/data_quart!M20 - 1</f>
        <v>2.7511196417146611E-2</v>
      </c>
      <c r="N19">
        <f>data_quart!N19/data_quart!N20 - 1</f>
        <v>0.10534542044388884</v>
      </c>
      <c r="O19">
        <f>data_quart!O19/data_quart!O20 - 1</f>
        <v>1.0085605877365733E-3</v>
      </c>
      <c r="P19">
        <f>Таблица1[[#This Row],[gdp_nominal_index]]</f>
        <v>353.6</v>
      </c>
      <c r="Q19">
        <f>Таблица1[[#This Row],[gdp_real_index_SA]]</f>
        <v>100.188040900225</v>
      </c>
      <c r="R19">
        <f ca="1">(data_quart!P19-100)/100</f>
        <v>9.8000000000000396E-3</v>
      </c>
      <c r="S19">
        <f ca="1">(data_quart!Q19-100)/100</f>
        <v>1.2000000000000028E-2</v>
      </c>
      <c r="T19">
        <f ca="1">(data_quart!R19-100)/100</f>
        <v>-2.8000000000000112E-3</v>
      </c>
      <c r="U19">
        <f ca="1">(data_quart!S19-100)/100</f>
        <v>1.2800000000000011E-2</v>
      </c>
      <c r="V19">
        <f>data_quart!T19/data_quart!T20-1</f>
        <v>8.6195056691880101E-3</v>
      </c>
    </row>
    <row r="20" spans="1:22" x14ac:dyDescent="0.2">
      <c r="A20" s="45">
        <v>42551</v>
      </c>
      <c r="B20">
        <f ca="1">data_quart!B20/data_quart!B21 - 1</f>
        <v>0.32662710921564986</v>
      </c>
      <c r="C20">
        <f ca="1">data_quart!C20/data_quart!C21 - 1</f>
        <v>1.3015873015873147E-2</v>
      </c>
      <c r="D20">
        <f ca="1">data_quart!D20/data_quart!D21 - 1</f>
        <v>1.1356466876971449E-2</v>
      </c>
      <c r="E20">
        <f ca="1">data_quart!E20/data_quart!E21 - 1</f>
        <v>1.8238738859189141E-2</v>
      </c>
      <c r="F20">
        <f ca="1">data_quart!F20/data_quart!F21 - 1</f>
        <v>-2.1347734277281427E-2</v>
      </c>
      <c r="G20">
        <f ca="1">Таблица1[[#This Row],[miacr_7]]/100</f>
        <v>0.11556666666666666</v>
      </c>
      <c r="H20">
        <f ca="1">Таблица1[[#This Row],[miacr_31]]/100</f>
        <v>0.12179999999999999</v>
      </c>
      <c r="I20">
        <f ca="1">Таблица1[[#This Row],[miacr_90]]/100</f>
        <v>0.11210000000000001</v>
      </c>
      <c r="J20">
        <f ca="1">data_quart!J20/data_quart!J21 - 1</f>
        <v>0.13319238900634245</v>
      </c>
      <c r="K20">
        <f ca="1">data_quart!K20/data_quart!K21 - 1</f>
        <v>0.11184900384480945</v>
      </c>
      <c r="L20">
        <f ca="1">data_quart!L20/data_quart!L21 - 1</f>
        <v>0.13159771754636229</v>
      </c>
      <c r="M20">
        <f ca="1">data_quart!M20/data_quart!M21 - 1</f>
        <v>0.10615711252653925</v>
      </c>
      <c r="N20">
        <f>data_quart!N20/data_quart!N21 - 1</f>
        <v>0.13843416370106754</v>
      </c>
      <c r="O20">
        <f>data_quart!O20/data_quart!O21 - 1</f>
        <v>5.3735391565656876E-4</v>
      </c>
      <c r="P20">
        <f>Таблица1[[#This Row],[gdp_nominal_index]]</f>
        <v>319.89999999999998</v>
      </c>
      <c r="Q20">
        <f>Таблица1[[#This Row],[gdp_real_index_SA]]</f>
        <v>100.087096998851</v>
      </c>
      <c r="R20">
        <f ca="1">(data_quart!P20-100)/100</f>
        <v>1.3599999999999994E-2</v>
      </c>
      <c r="S20">
        <f ca="1">(data_quart!Q20-100)/100</f>
        <v>1.5799999999999984E-2</v>
      </c>
      <c r="T20">
        <f ca="1">(data_quart!R20-100)/100</f>
        <v>1.2099999999999937E-2</v>
      </c>
      <c r="U20">
        <f ca="1">(data_quart!S20-100)/100</f>
        <v>1.8400000000000034E-2</v>
      </c>
      <c r="V20">
        <f>data_quart!T20/data_quart!T21-1</f>
        <v>1.3737269562975385E-2</v>
      </c>
    </row>
    <row r="21" spans="1:22" x14ac:dyDescent="0.2">
      <c r="A21" s="45">
        <v>42460</v>
      </c>
      <c r="B21">
        <f ca="1">data_quart!B21/data_quart!B22 - 1</f>
        <v>-0.14525715191378075</v>
      </c>
      <c r="C21">
        <f ca="1">data_quart!C21/data_quart!C22 - 1</f>
        <v>-7.5614366729678251E-3</v>
      </c>
      <c r="D21">
        <f ca="1">data_quart!D21/data_quart!D22 - 1</f>
        <v>-1.460988498601179E-2</v>
      </c>
      <c r="E21">
        <f ca="1">data_quart!E21/data_quart!E22 - 1</f>
        <v>1.7157203755524764E-2</v>
      </c>
      <c r="F21">
        <f ca="1">data_quart!F21/data_quart!F22 - 1</f>
        <v>8.7478050703937882E-2</v>
      </c>
      <c r="G21">
        <f ca="1">Таблица1[[#This Row],[miacr_7]]/100</f>
        <v>0.11590000000000002</v>
      </c>
      <c r="H21">
        <f ca="1">Таблица1[[#This Row],[miacr_31]]/100</f>
        <v>0.12589999999999998</v>
      </c>
      <c r="I21">
        <f ca="1">Таблица1[[#This Row],[miacr_90]]/100</f>
        <v>0.1108</v>
      </c>
      <c r="J21">
        <f ca="1">data_quart!J21/data_quart!J22 - 1</f>
        <v>-9.6126825792661186E-2</v>
      </c>
      <c r="K21">
        <f ca="1">data_quart!K21/data_quart!K22 - 1</f>
        <v>-8.2114785373608945E-2</v>
      </c>
      <c r="L21">
        <f ca="1">data_quart!L21/data_quart!L22 - 1</f>
        <v>-0.11750593824228017</v>
      </c>
      <c r="M21">
        <f ca="1">data_quart!M21/data_quart!M22 - 1</f>
        <v>-9.9492085340674552E-2</v>
      </c>
      <c r="N21">
        <f>data_quart!N21/data_quart!N22 - 1</f>
        <v>-0.11216429699842023</v>
      </c>
      <c r="O21">
        <f>data_quart!O21/data_quart!O22 - 1</f>
        <v>1.9007019712347084E-3</v>
      </c>
      <c r="P21">
        <f>Таблица1[[#This Row],[gdp_nominal_index]]</f>
        <v>281</v>
      </c>
      <c r="Q21">
        <f>Таблица1[[#This Row],[gdp_real_index_SA]]</f>
        <v>100.033343689923</v>
      </c>
      <c r="R21">
        <f ca="1">(data_quart!P21-100)/100</f>
        <v>2.3100000000000023E-2</v>
      </c>
      <c r="S21">
        <f ca="1">(data_quart!Q21-100)/100</f>
        <v>2.0499999999999973E-2</v>
      </c>
      <c r="T21">
        <f ca="1">(data_quart!R21-100)/100</f>
        <v>2.9800000000000038E-2</v>
      </c>
      <c r="U21">
        <f ca="1">(data_quart!S21-100)/100</f>
        <v>2.0100000000000052E-2</v>
      </c>
      <c r="V21">
        <f>data_quart!T21/data_quart!T22-1</f>
        <v>7.9969228610115017E-3</v>
      </c>
    </row>
    <row r="22" spans="1:22" x14ac:dyDescent="0.2">
      <c r="A22" s="45">
        <v>42369</v>
      </c>
      <c r="B22">
        <f ca="1">data_quart!B22/data_quart!B23 - 1</f>
        <v>-0.15297355349711361</v>
      </c>
      <c r="C22">
        <f ca="1">data_quart!C22/data_quart!C23 - 1</f>
        <v>-1.5813953488372112E-2</v>
      </c>
      <c r="D22">
        <f ca="1">data_quart!D22/data_quart!D23 - 1</f>
        <v>-1.7709923664122162E-2</v>
      </c>
      <c r="E22">
        <f ca="1">data_quart!E22/data_quart!E23 - 1</f>
        <v>2.3340697641498487E-3</v>
      </c>
      <c r="F22">
        <f ca="1">data_quart!F22/data_quart!F23 - 1</f>
        <v>4.6851393618671855E-2</v>
      </c>
      <c r="G22">
        <f ca="1">Таблица1[[#This Row],[miacr_7]]/100</f>
        <v>0.11576666666666668</v>
      </c>
      <c r="H22">
        <f ca="1">Таблица1[[#This Row],[miacr_31]]/100</f>
        <v>0.1331</v>
      </c>
      <c r="I22">
        <f ca="1">Таблица1[[#This Row],[miacr_90]]/100</f>
        <v>0.11143333333333333</v>
      </c>
      <c r="J22">
        <f ca="1">data_quart!J22/data_quart!J23 - 1</f>
        <v>-2.2972502610511647E-2</v>
      </c>
      <c r="K22">
        <f ca="1">data_quart!K22/data_quart!K23 - 1</f>
        <v>-4.1165294490184134E-3</v>
      </c>
      <c r="L22">
        <f ca="1">data_quart!L22/data_quart!L23 - 1</f>
        <v>-4.7511312217194623E-2</v>
      </c>
      <c r="M22">
        <f ca="1">data_quart!M22/data_quart!M23 - 1</f>
        <v>-1.8243243243243223E-2</v>
      </c>
      <c r="N22">
        <f>data_quart!N22/data_quart!N23 - 1</f>
        <v>-4.8120300751879674E-2</v>
      </c>
      <c r="O22">
        <f>data_quart!O22/data_quart!O23 - 1</f>
        <v>-2.5746553482400847E-3</v>
      </c>
      <c r="P22">
        <f>Таблица1[[#This Row],[gdp_nominal_index]]</f>
        <v>316.5</v>
      </c>
      <c r="Q22">
        <f>Таблица1[[#This Row],[gdp_real_index_SA]]</f>
        <v>99.843570818054005</v>
      </c>
      <c r="R22">
        <f ca="1">(data_quart!P22-100)/100</f>
        <v>2.0100000000000052E-2</v>
      </c>
      <c r="S22">
        <f ca="1">(data_quart!Q22-100)/100</f>
        <v>2.0600000000000021E-2</v>
      </c>
      <c r="T22">
        <f ca="1">(data_quart!R22-100)/100</f>
        <v>2.2800000000000011E-2</v>
      </c>
      <c r="U22">
        <f ca="1">(data_quart!S22-100)/100</f>
        <v>2.6299999999999955E-2</v>
      </c>
      <c r="V22">
        <f>data_quart!T22/data_quart!T23-1</f>
        <v>3.6671318723360713E-2</v>
      </c>
    </row>
    <row r="23" spans="1:22" x14ac:dyDescent="0.2">
      <c r="A23" s="45">
        <v>42277</v>
      </c>
      <c r="B23">
        <f ca="1">data_quart!B23/data_quart!B24 - 1</f>
        <v>-0.21634842985639902</v>
      </c>
      <c r="C23">
        <f ca="1">data_quart!C23/data_quart!C24 - 1</f>
        <v>-9.2165898617511122E-3</v>
      </c>
      <c r="D23">
        <f ca="1">data_quart!D23/data_quart!D24 - 1</f>
        <v>-4.256612952264982E-3</v>
      </c>
      <c r="E23">
        <f ca="1">data_quart!E23/data_quart!E24 - 1</f>
        <v>2.5532418235290955E-2</v>
      </c>
      <c r="F23">
        <f ca="1">data_quart!F23/data_quart!F24 - 1</f>
        <v>4.6089051394204494E-2</v>
      </c>
      <c r="G23">
        <f ca="1">Таблица1[[#This Row],[miacr_7]]/100</f>
        <v>0.11796666666666666</v>
      </c>
      <c r="H23">
        <f ca="1">Таблица1[[#This Row],[miacr_31]]/100</f>
        <v>0.13253333333333331</v>
      </c>
      <c r="I23">
        <f ca="1">Таблица1[[#This Row],[miacr_90]]/100</f>
        <v>0.13723333333333335</v>
      </c>
      <c r="J23">
        <f ca="1">data_quart!J23/data_quart!J24 - 1</f>
        <v>-0.15075376884422109</v>
      </c>
      <c r="K23">
        <f ca="1">data_quart!K23/data_quart!K24 - 1</f>
        <v>-0.13597811217510247</v>
      </c>
      <c r="L23">
        <f ca="1">data_quart!L23/data_quart!L24 - 1</f>
        <v>-0.16102499209111054</v>
      </c>
      <c r="M23">
        <f ca="1">data_quart!M23/data_quart!M24 - 1</f>
        <v>-0.14746543778801846</v>
      </c>
      <c r="N23">
        <f>data_quart!N23/data_quart!N24 - 1</f>
        <v>-6.9669837716843763E-2</v>
      </c>
      <c r="O23">
        <f>data_quart!O23/data_quart!O24 - 1</f>
        <v>1.9351618070011511E-3</v>
      </c>
      <c r="P23">
        <f>Таблица1[[#This Row],[gdp_nominal_index]]</f>
        <v>332.5</v>
      </c>
      <c r="Q23">
        <f>Таблица1[[#This Row],[gdp_real_index_SA]]</f>
        <v>100.101297158148</v>
      </c>
      <c r="R23">
        <f ca="1">(data_quart!P23-100)/100</f>
        <v>1.4699999999999989E-2</v>
      </c>
      <c r="S23">
        <f ca="1">(data_quart!Q23-100)/100</f>
        <v>1.6500000000000056E-2</v>
      </c>
      <c r="T23">
        <f ca="1">(data_quart!R23-100)/100</f>
        <v>-8.4999999999999434E-3</v>
      </c>
      <c r="U23">
        <f ca="1">(data_quart!S23-100)/100</f>
        <v>1.719999999999999E-2</v>
      </c>
      <c r="V23">
        <f>data_quart!T23/data_quart!T24-1</f>
        <v>1.7598692778202807E-2</v>
      </c>
    </row>
    <row r="24" spans="1:22" x14ac:dyDescent="0.2">
      <c r="A24" s="45">
        <v>42185</v>
      </c>
      <c r="B24">
        <f ca="1">data_quart!B24/data_quart!B25 - 1</f>
        <v>0.14579315332690457</v>
      </c>
      <c r="C24">
        <f ca="1">data_quart!C24/data_quart!C25 - 1</f>
        <v>-9.1324200913242004E-3</v>
      </c>
      <c r="D24">
        <f ca="1">data_quart!D24/data_quart!D25 - 1</f>
        <v>-7.2441895562934677E-3</v>
      </c>
      <c r="E24">
        <f ca="1">data_quart!E24/data_quart!E25 - 1</f>
        <v>-2.0760874029005838E-2</v>
      </c>
      <c r="F24">
        <f ca="1">data_quart!F24/data_quart!F25 - 1</f>
        <v>-2.4132636279441844E-2</v>
      </c>
      <c r="G24">
        <f ca="1">Таблица1[[#This Row],[miacr_7]]/100</f>
        <v>0.13686666666666666</v>
      </c>
      <c r="H24">
        <f ca="1">Таблица1[[#This Row],[miacr_31]]/100</f>
        <v>0.14063333333333333</v>
      </c>
      <c r="I24">
        <f ca="1">Таблица1[[#This Row],[miacr_90]]/100</f>
        <v>0.14949999999999997</v>
      </c>
      <c r="J24">
        <f ca="1">data_quart!J24/data_quart!J25 - 1</f>
        <v>0.1945621468926555</v>
      </c>
      <c r="K24">
        <f ca="1">data_quart!K24/data_quart!K25 - 1</f>
        <v>0.20190726734626741</v>
      </c>
      <c r="L24">
        <f ca="1">data_quart!L24/data_quart!L25 - 1</f>
        <v>0.18168224299065439</v>
      </c>
      <c r="M24">
        <f ca="1">data_quart!M24/data_quart!M25 - 1</f>
        <v>0.19972356599861785</v>
      </c>
      <c r="N24">
        <f>data_quart!N24/data_quart!N25 - 1</f>
        <v>0.12602394454946442</v>
      </c>
      <c r="O24">
        <f>data_quart!O24/data_quart!O25 - 1</f>
        <v>-6.707683479390214E-3</v>
      </c>
      <c r="P24">
        <f>Таблица1[[#This Row],[gdp_nominal_index]]</f>
        <v>357.4</v>
      </c>
      <c r="Q24">
        <f>Таблица1[[#This Row],[gdp_real_index_SA]]</f>
        <v>99.907959091498697</v>
      </c>
      <c r="R24">
        <f ca="1">(data_quart!P24-100)/100</f>
        <v>2.2999999999999972E-2</v>
      </c>
      <c r="S24">
        <f ca="1">(data_quart!Q24-100)/100</f>
        <v>3.0900000000000035E-2</v>
      </c>
      <c r="T24">
        <f ca="1">(data_quart!R24-100)/100</f>
        <v>2.3499999999999945E-2</v>
      </c>
      <c r="U24">
        <f ca="1">(data_quart!S24-100)/100</f>
        <v>0.03</v>
      </c>
      <c r="V24">
        <f>data_quart!T24/data_quart!T25-1</f>
        <v>2.6268475297335225E-2</v>
      </c>
    </row>
    <row r="25" spans="1:22" x14ac:dyDescent="0.2">
      <c r="A25" s="45">
        <v>42094</v>
      </c>
      <c r="B25">
        <f ca="1">data_quart!B25/data_quart!B26 - 1</f>
        <v>-0.20820806490097832</v>
      </c>
      <c r="C25">
        <f ca="1">data_quart!C25/data_quart!C26 - 1</f>
        <v>-4.8653344917463093E-2</v>
      </c>
      <c r="D25">
        <f ca="1">data_quart!D25/data_quart!D26 - 1</f>
        <v>-4.6069680391592205E-2</v>
      </c>
      <c r="E25">
        <f ca="1">data_quart!E25/data_quart!E26 - 1</f>
        <v>-0.13375845562212207</v>
      </c>
      <c r="F25">
        <f ca="1">data_quart!F25/data_quart!F26 - 1</f>
        <v>0.12770429019887342</v>
      </c>
      <c r="G25">
        <f ca="1">Таблица1[[#This Row],[miacr_7]]/100</f>
        <v>0.17253333333333334</v>
      </c>
      <c r="H25">
        <f ca="1">Таблица1[[#This Row],[miacr_31]]/100</f>
        <v>0.18400000000000002</v>
      </c>
      <c r="I25">
        <f ca="1">Таблица1[[#This Row],[miacr_90]]/100</f>
        <v>0.1598</v>
      </c>
      <c r="J25">
        <f ca="1">data_quart!J25/data_quart!J26 - 1</f>
        <v>-0.18266959964804219</v>
      </c>
      <c r="K25">
        <f ca="1">data_quart!K25/data_quart!K26 - 1</f>
        <v>-0.11084736206202161</v>
      </c>
      <c r="L25">
        <f ca="1">data_quart!L25/data_quart!L26 - 1</f>
        <v>-0.24978753541076504</v>
      </c>
      <c r="M25">
        <f ca="1">data_quart!M25/data_quart!M26 - 1</f>
        <v>-0.17226434339141528</v>
      </c>
      <c r="N25">
        <f>data_quart!N25/data_quart!N26 - 1</f>
        <v>-0.16451697815214528</v>
      </c>
      <c r="O25">
        <f>data_quart!O25/data_quart!O26 - 1</f>
        <v>-1.0187334925097158E-2</v>
      </c>
      <c r="P25">
        <f>Таблица1[[#This Row],[gdp_nominal_index]]</f>
        <v>317.39999999999998</v>
      </c>
      <c r="Q25">
        <f>Таблица1[[#This Row],[gdp_real_index_SA]]</f>
        <v>100.582635574455</v>
      </c>
      <c r="R25">
        <f ca="1">(data_quart!P25-100)/100</f>
        <v>8.0999999999999947E-2</v>
      </c>
      <c r="S25">
        <f ca="1">(data_quart!Q25-100)/100</f>
        <v>7.7999999999999972E-2</v>
      </c>
      <c r="T25">
        <f ca="1">(data_quart!R25-100)/100</f>
        <v>0.11590000000000003</v>
      </c>
      <c r="U25">
        <f ca="1">(data_quart!S25-100)/100</f>
        <v>6.9099999999999967E-2</v>
      </c>
      <c r="V25">
        <f>data_quart!T25/data_quart!T26-1</f>
        <v>-4.1895359996549364E-2</v>
      </c>
    </row>
    <row r="26" spans="1:22" x14ac:dyDescent="0.2">
      <c r="A26" s="45">
        <v>42004</v>
      </c>
      <c r="B26">
        <f ca="1">data_quart!B26/data_quart!B27 - 1</f>
        <v>-0.29758991720577876</v>
      </c>
      <c r="C26">
        <f ca="1">data_quart!C26/data_quart!C27 - 1</f>
        <v>-3.0056179775280856E-2</v>
      </c>
      <c r="D26">
        <f ca="1">data_quart!D26/data_quart!D27 - 1</f>
        <v>-3.2590529247910949E-2</v>
      </c>
      <c r="E26">
        <f ca="1">data_quart!E26/data_quart!E27 - 1</f>
        <v>-0.1237334318053388</v>
      </c>
      <c r="F26">
        <f ca="1">data_quart!F26/data_quart!F27 - 1</f>
        <v>4.1933300681241237E-2</v>
      </c>
      <c r="G26">
        <f ca="1">Таблица1[[#This Row],[miacr_7]]/100</f>
        <v>0.12266666666666666</v>
      </c>
      <c r="H26">
        <f ca="1">Таблица1[[#This Row],[miacr_31]]/100</f>
        <v>0.12973333333333334</v>
      </c>
      <c r="I26">
        <f ca="1">Таблица1[[#This Row],[miacr_90]]/100</f>
        <v>0.13100000000000001</v>
      </c>
      <c r="J26">
        <f ca="1">data_quart!J26/data_quart!J27 - 1</f>
        <v>-0.19511331444759228</v>
      </c>
      <c r="K26">
        <f ca="1">data_quart!K26/data_quart!K27 - 1</f>
        <v>-0.1642544597778528</v>
      </c>
      <c r="L26">
        <f ca="1">data_quart!L26/data_quart!L27 - 1</f>
        <v>-0.22417582417582416</v>
      </c>
      <c r="M26">
        <f ca="1">data_quart!M26/data_quart!M27 - 1</f>
        <v>-0.18355308813324056</v>
      </c>
      <c r="N26">
        <f>data_quart!N26/data_quart!N27 - 1</f>
        <v>-0.26773323053199694</v>
      </c>
      <c r="O26">
        <f>data_quart!O26/data_quart!O27 - 1</f>
        <v>-2.3625755635753309E-3</v>
      </c>
      <c r="P26">
        <f>Таблица1[[#This Row],[gdp_nominal_index]]</f>
        <v>379.9</v>
      </c>
      <c r="Q26">
        <f>Таблица1[[#This Row],[gdp_real_index_SA]]</f>
        <v>101.61785065343</v>
      </c>
      <c r="R26">
        <f ca="1">(data_quart!P26-100)/100</f>
        <v>3.1099999999999996E-2</v>
      </c>
      <c r="S26">
        <f ca="1">(data_quart!Q26-100)/100</f>
        <v>3.1500000000000056E-2</v>
      </c>
      <c r="T26">
        <f ca="1">(data_quart!R26-100)/100</f>
        <v>4.2199999999999988E-2</v>
      </c>
      <c r="U26">
        <f ca="1">(data_quart!S26-100)/100</f>
        <v>2.3599999999999996E-2</v>
      </c>
      <c r="V26">
        <f>data_quart!T26/data_quart!T27-1</f>
        <v>3.5892710035046571E-2</v>
      </c>
    </row>
    <row r="27" spans="1:22" x14ac:dyDescent="0.2">
      <c r="A27" s="45">
        <v>41912</v>
      </c>
      <c r="B27">
        <f ca="1">data_quart!B27/data_quart!B28 - 1</f>
        <v>-9.9788774894387311E-2</v>
      </c>
      <c r="C27">
        <f ca="1">data_quart!C27/data_quart!C28 - 1</f>
        <v>-9.4602114635503609E-3</v>
      </c>
      <c r="D27">
        <f ca="1">data_quart!D27/data_quart!D28 - 1</f>
        <v>-8.0132633324121461E-3</v>
      </c>
      <c r="E27">
        <f ca="1">data_quart!E27/data_quart!E28 - 1</f>
        <v>-2.5382857846180662E-2</v>
      </c>
      <c r="F27">
        <f ca="1">data_quart!F27/data_quart!F28 - 1</f>
        <v>5.8157188319838404E-3</v>
      </c>
      <c r="G27">
        <f ca="1">Таблица1[[#This Row],[miacr_7]]/100</f>
        <v>9.0466666666666667E-2</v>
      </c>
      <c r="H27">
        <f ca="1">Таблица1[[#This Row],[miacr_31]]/100</f>
        <v>0.10183333333333333</v>
      </c>
      <c r="I27">
        <f ca="1">Таблица1[[#This Row],[miacr_90]]/100</f>
        <v>0.10076666666666666</v>
      </c>
      <c r="J27">
        <f ca="1">data_quart!J27/data_quart!J28 - 1</f>
        <v>-1.8421967327076794E-2</v>
      </c>
      <c r="K27">
        <f ca="1">data_quart!K27/data_quart!K28 - 1</f>
        <v>1.0107816711590889E-3</v>
      </c>
      <c r="L27">
        <f ca="1">data_quart!L27/data_quart!L28 - 1</f>
        <v>-3.1914893617021156E-2</v>
      </c>
      <c r="M27">
        <f ca="1">data_quart!M27/data_quart!M28 - 1</f>
        <v>-8.5999312005508033E-3</v>
      </c>
      <c r="N27">
        <f>data_quart!N27/data_quart!N28 - 1</f>
        <v>-7.4232690935046475E-2</v>
      </c>
      <c r="O27">
        <f>data_quart!O27/data_quart!O28 - 1</f>
        <v>-3.1797647201541324E-3</v>
      </c>
      <c r="P27">
        <f>Таблица1[[#This Row],[gdp_nominal_index]]</f>
        <v>518.79999999999995</v>
      </c>
      <c r="Q27">
        <f>Таблица1[[#This Row],[gdp_real_index_SA]]</f>
        <v>101.858499054238</v>
      </c>
      <c r="R27">
        <f ca="1">(data_quart!P27-100)/100</f>
        <v>1.5900000000000036E-2</v>
      </c>
      <c r="S27">
        <f ca="1">(data_quart!Q27-100)/100</f>
        <v>2.1500000000000057E-2</v>
      </c>
      <c r="T27">
        <f ca="1">(data_quart!R27-100)/100</f>
        <v>1.0400000000000062E-2</v>
      </c>
      <c r="U27">
        <f ca="1">(data_quart!S27-100)/100</f>
        <v>1.3100000000000023E-2</v>
      </c>
      <c r="V27">
        <f>data_quart!T27/data_quart!T28-1</f>
        <v>1.4858921020711291E-2</v>
      </c>
    </row>
    <row r="28" spans="1:22" x14ac:dyDescent="0.2">
      <c r="A28" s="45">
        <v>41820</v>
      </c>
      <c r="B28">
        <f ca="1">data_quart!B28/data_quart!B29 - 1</f>
        <v>2.4483739334734578E-2</v>
      </c>
      <c r="C28">
        <f ca="1">data_quart!C28/data_quart!C29 - 1</f>
        <v>-1.3892747985549958E-3</v>
      </c>
      <c r="D28">
        <f ca="1">data_quart!D28/data_quart!D29 - 1</f>
        <v>-2.4807056229326774E-3</v>
      </c>
      <c r="E28">
        <f ca="1">data_quart!E28/data_quart!E29 - 1</f>
        <v>-4.8211458970509269E-2</v>
      </c>
      <c r="F28">
        <f ca="1">data_quart!F28/data_quart!F29 - 1</f>
        <v>-3.6820119527068984E-3</v>
      </c>
      <c r="G28">
        <f ca="1">Таблица1[[#This Row],[miacr_7]]/100</f>
        <v>8.9600000000000013E-2</v>
      </c>
      <c r="H28">
        <f ca="1">Таблица1[[#This Row],[miacr_31]]/100</f>
        <v>9.7900000000000015E-2</v>
      </c>
      <c r="I28">
        <f ca="1">Таблица1[[#This Row],[miacr_90]]/100</f>
        <v>0.10093333333333333</v>
      </c>
      <c r="J28">
        <f ca="1">data_quart!J28/data_quart!J29 - 1</f>
        <v>1.2671594508975703E-2</v>
      </c>
      <c r="K28">
        <f ca="1">data_quart!K28/data_quart!K29 - 1</f>
        <v>2.8769497400346733E-2</v>
      </c>
      <c r="L28">
        <f ca="1">data_quart!L28/data_quart!L29 - 1</f>
        <v>-1.7699115044247371E-3</v>
      </c>
      <c r="M28">
        <f ca="1">data_quart!M28/data_quart!M29 - 1</f>
        <v>1.6078294302691365E-2</v>
      </c>
      <c r="N28">
        <f>data_quart!N28/data_quart!N29 - 1</f>
        <v>0.13856156034132461</v>
      </c>
      <c r="O28">
        <f>data_quart!O28/data_quart!O29 - 1</f>
        <v>4.8207972289950884E-3</v>
      </c>
      <c r="P28">
        <f>Таблица1[[#This Row],[gdp_nominal_index]]</f>
        <v>560.4</v>
      </c>
      <c r="Q28">
        <f>Таблица1[[#This Row],[gdp_real_index_SA]]</f>
        <v>102.18341828267801</v>
      </c>
      <c r="R28">
        <f ca="1">(data_quart!P28-100)/100</f>
        <v>2.6500000000000058E-2</v>
      </c>
      <c r="S28">
        <f ca="1">(data_quart!Q28-100)/100</f>
        <v>2.4200000000000017E-2</v>
      </c>
      <c r="T28">
        <f ca="1">(data_quart!R28-100)/100</f>
        <v>4.0999999999999946E-2</v>
      </c>
      <c r="U28">
        <f ca="1">(data_quart!S28-100)/100</f>
        <v>1.6700000000000017E-2</v>
      </c>
      <c r="V28">
        <f>data_quart!T28/data_quart!T29-1</f>
        <v>2.9296197007663061E-2</v>
      </c>
    </row>
    <row r="29" spans="1:22" x14ac:dyDescent="0.2">
      <c r="A29" s="45">
        <v>41729</v>
      </c>
      <c r="B29">
        <f ca="1">data_quart!B29/data_quart!B30 - 1</f>
        <v>-2.0618244572950917E-2</v>
      </c>
      <c r="C29">
        <f ca="1">data_quart!C29/data_quart!C30 - 1</f>
        <v>5.588153115395178E-3</v>
      </c>
      <c r="D29">
        <f ca="1">data_quart!D29/data_quart!D30 - 1</f>
        <v>8.0577938316199749E-3</v>
      </c>
      <c r="E29">
        <f ca="1">data_quart!E29/data_quart!E30 - 1</f>
        <v>-5.3388808058433712E-2</v>
      </c>
      <c r="F29">
        <f ca="1">data_quart!F29/data_quart!F30 - 1</f>
        <v>7.623460080464306E-2</v>
      </c>
      <c r="G29">
        <f ca="1">Таблица1[[#This Row],[miacr_7]]/100</f>
        <v>7.5433333333333324E-2</v>
      </c>
      <c r="H29">
        <f ca="1">Таблица1[[#This Row],[miacr_31]]/100</f>
        <v>7.7133333333333332E-2</v>
      </c>
      <c r="I29">
        <f ca="1">Таблица1[[#This Row],[miacr_90]]/100</f>
        <v>8.0133333333333334E-2</v>
      </c>
      <c r="J29">
        <f ca="1">data_quart!J29/data_quart!J30 - 1</f>
        <v>-5.8125845737483139E-2</v>
      </c>
      <c r="K29">
        <f ca="1">data_quart!K29/data_quart!K30 - 1</f>
        <v>-4.5859135760462855E-2</v>
      </c>
      <c r="L29">
        <f ca="1">data_quart!L29/data_quart!L30 - 1</f>
        <v>-6.8626586741889928E-2</v>
      </c>
      <c r="M29">
        <f ca="1">data_quart!M29/data_quart!M30 - 1</f>
        <v>-5.6746741810496437E-2</v>
      </c>
      <c r="N29">
        <f>data_quart!N29/data_quart!N30 - 1</f>
        <v>-0.19469895287958128</v>
      </c>
      <c r="O29">
        <f>data_quart!O29/data_quart!O30 - 1</f>
        <v>-6.8117060276984276E-5</v>
      </c>
      <c r="P29">
        <f>Таблица1[[#This Row],[gdp_nominal_index]]</f>
        <v>492.2</v>
      </c>
      <c r="Q29">
        <f>Таблица1[[#This Row],[gdp_real_index_SA]]</f>
        <v>101.69317610112201</v>
      </c>
      <c r="R29">
        <f ca="1">(data_quart!P29-100)/100</f>
        <v>1.9399999999999976E-2</v>
      </c>
      <c r="S29">
        <f ca="1">(data_quart!Q29-100)/100</f>
        <v>1.4500000000000028E-2</v>
      </c>
      <c r="T29">
        <f ca="1">(data_quart!R29-100)/100</f>
        <v>3.239999999999995E-2</v>
      </c>
      <c r="U29">
        <f ca="1">(data_quart!S29-100)/100</f>
        <v>1.0699999999999932E-2</v>
      </c>
      <c r="V29">
        <f>data_quart!T29/data_quart!T30-1</f>
        <v>-2.0749957865930813E-2</v>
      </c>
    </row>
    <row r="30" spans="1:22" x14ac:dyDescent="0.2">
      <c r="A30" s="45">
        <v>41639</v>
      </c>
      <c r="B30">
        <f ca="1">data_quart!B30/data_quart!B31 - 1</f>
        <v>-1.1255800029935648E-2</v>
      </c>
      <c r="C30">
        <f ca="1">data_quart!C30/data_quart!C31 - 1</f>
        <v>1.2160633484162853E-2</v>
      </c>
      <c r="D30">
        <f ca="1">data_quart!D30/data_quart!D31 - 1</f>
        <v>1.2946805516464766E-2</v>
      </c>
      <c r="E30">
        <f ca="1">data_quart!E30/data_quart!E31 - 1</f>
        <v>7.7341571784437235E-3</v>
      </c>
      <c r="F30">
        <f ca="1">data_quart!F30/data_quart!F31 - 1</f>
        <v>9.5485665030314859E-3</v>
      </c>
      <c r="G30">
        <f ca="1">Таблица1[[#This Row],[miacr_7]]/100</f>
        <v>6.9433333333333319E-2</v>
      </c>
      <c r="H30">
        <f ca="1">Таблица1[[#This Row],[miacr_31]]/100</f>
        <v>7.3633333333333328E-2</v>
      </c>
      <c r="I30">
        <f ca="1">Таблица1[[#This Row],[miacr_90]]/100</f>
        <v>7.8033333333333316E-2</v>
      </c>
      <c r="J30">
        <f ca="1">data_quart!J30/data_quart!J31 - 1</f>
        <v>2.461005199306765E-2</v>
      </c>
      <c r="K30">
        <f ca="1">data_quart!K30/data_quart!K31 - 1</f>
        <v>2.3874488403821115E-3</v>
      </c>
      <c r="L30">
        <f ca="1">data_quart!L30/data_quart!L31 - 1</f>
        <v>8.5348506401135005E-3</v>
      </c>
      <c r="M30">
        <f ca="1">data_quart!M30/data_quart!M31 - 1</f>
        <v>-4.5582047685834848E-3</v>
      </c>
      <c r="N30">
        <f>data_quart!N30/data_quart!N31 - 1</f>
        <v>4.1581458759373024E-2</v>
      </c>
      <c r="O30">
        <f>data_quart!O30/data_quart!O31 - 1</f>
        <v>5.7754280717312589E-3</v>
      </c>
      <c r="P30">
        <f>Таблица1[[#This Row],[gdp_nominal_index]]</f>
        <v>611.20000000000005</v>
      </c>
      <c r="Q30">
        <f>Таблица1[[#This Row],[gdp_real_index_SA]]</f>
        <v>101.70010361321</v>
      </c>
      <c r="R30">
        <f ca="1">(data_quart!P30-100)/100</f>
        <v>1.2900000000000062E-2</v>
      </c>
      <c r="S30">
        <f ca="1">(data_quart!Q30-100)/100</f>
        <v>1.7500000000000002E-2</v>
      </c>
      <c r="T30">
        <f ca="1">(data_quart!R30-100)/100</f>
        <v>1.7300000000000041E-2</v>
      </c>
      <c r="U30">
        <f ca="1">(data_quart!S30-100)/100</f>
        <v>1.4000000000000058E-2</v>
      </c>
      <c r="V30">
        <f>data_quart!T30/data_quart!T31-1</f>
        <v>2.2122886106699102E-2</v>
      </c>
    </row>
    <row r="31" spans="1:22" x14ac:dyDescent="0.2">
      <c r="A31" s="45">
        <v>41547</v>
      </c>
      <c r="B31">
        <f ca="1">data_quart!B31/data_quart!B32 - 1</f>
        <v>9.8848684210526061E-2</v>
      </c>
      <c r="C31">
        <f ca="1">data_quart!C31/data_quart!C32 - 1</f>
        <v>2.8288543140031486E-4</v>
      </c>
      <c r="D31">
        <f ca="1">data_quart!D31/data_quart!D32 - 1</f>
        <v>-3.0864197530863224E-3</v>
      </c>
      <c r="E31">
        <f ca="1">data_quart!E31/data_quart!E32 - 1</f>
        <v>-1.471044281854561E-2</v>
      </c>
      <c r="F31">
        <f ca="1">data_quart!F31/data_quart!F32 - 1</f>
        <v>4.3637393939700564E-2</v>
      </c>
      <c r="G31">
        <f ca="1">Таблица1[[#This Row],[miacr_7]]/100</f>
        <v>6.9266666666666671E-2</v>
      </c>
      <c r="H31">
        <f ca="1">Таблица1[[#This Row],[miacr_31]]/100</f>
        <v>7.5700000000000003E-2</v>
      </c>
      <c r="I31">
        <f ca="1">Таблица1[[#This Row],[miacr_90]]/100</f>
        <v>7.8133333333333332E-2</v>
      </c>
      <c r="J31">
        <f ca="1">data_quart!J31/data_quart!J32 - 1</f>
        <v>-2.5995948683322223E-2</v>
      </c>
      <c r="K31">
        <f ca="1">data_quart!K31/data_quart!K32 - 1</f>
        <v>-2.6560424966799556E-2</v>
      </c>
      <c r="L31">
        <f ca="1">data_quart!L31/data_quart!L32 - 1</f>
        <v>-3.5995886184436054E-2</v>
      </c>
      <c r="M31">
        <f ca="1">data_quart!M31/data_quart!M32 - 1</f>
        <v>-3.6811887875717875E-2</v>
      </c>
      <c r="N31">
        <f>data_quart!N31/data_quart!N32 - 1</f>
        <v>0.10052513128282059</v>
      </c>
      <c r="O31">
        <f>data_quart!O31/data_quart!O32 - 1</f>
        <v>4.0517395392658528E-4</v>
      </c>
      <c r="P31">
        <f>Таблица1[[#This Row],[gdp_nominal_index]]</f>
        <v>586.79999999999995</v>
      </c>
      <c r="Q31">
        <f>Таблица1[[#This Row],[gdp_real_index_SA]]</f>
        <v>101.116114765489</v>
      </c>
      <c r="R31">
        <f ca="1">(data_quart!P31-100)/100</f>
        <v>1.4800000000000041E-2</v>
      </c>
      <c r="S31">
        <f ca="1">(data_quart!Q31-100)/100</f>
        <v>1.2000000000000028E-2</v>
      </c>
      <c r="T31">
        <f ca="1">(data_quart!R31-100)/100</f>
        <v>9.0000000000003413E-4</v>
      </c>
      <c r="U31">
        <f ca="1">(data_quart!S31-100)/100</f>
        <v>9.0000000000000566E-3</v>
      </c>
      <c r="V31">
        <f>data_quart!T31/data_quart!T32-1</f>
        <v>1.361965586840852E-2</v>
      </c>
    </row>
    <row r="32" spans="1:22" x14ac:dyDescent="0.2">
      <c r="A32" s="45">
        <v>41453</v>
      </c>
      <c r="B32">
        <f ca="1">data_quart!B32/data_quart!B33 - 1</f>
        <v>-9.9179186298041455E-2</v>
      </c>
      <c r="C32">
        <f ca="1">data_quart!C32/data_quart!C33 - 1</f>
        <v>-1.1741682974559686E-2</v>
      </c>
      <c r="D32">
        <f ca="1">data_quart!D32/data_quart!D33 - 1</f>
        <v>-1.0000000000000009E-2</v>
      </c>
      <c r="E32">
        <f ca="1">data_quart!E32/data_quart!E33 - 1</f>
        <v>1.2943859237797284E-3</v>
      </c>
      <c r="F32">
        <f ca="1">data_quart!F32/data_quart!F33 - 1</f>
        <v>3.2210253426739222E-2</v>
      </c>
      <c r="G32">
        <f ca="1">Таблица1[[#This Row],[miacr_7]]/100</f>
        <v>6.8866666666666673E-2</v>
      </c>
      <c r="H32">
        <f ca="1">Таблица1[[#This Row],[miacr_31]]/100</f>
        <v>7.7033333333333329E-2</v>
      </c>
      <c r="I32">
        <f ca="1">Таблица1[[#This Row],[miacr_90]]/100</f>
        <v>8.0600000000000005E-2</v>
      </c>
      <c r="J32">
        <f ca="1">data_quart!J32/data_quart!J33 - 1</f>
        <v>-2.8852459016393328E-2</v>
      </c>
      <c r="K32">
        <f ca="1">data_quart!K32/data_quart!K33 - 1</f>
        <v>-1.6650342801175277E-2</v>
      </c>
      <c r="L32">
        <f ca="1">data_quart!L32/data_quart!L33 - 1</f>
        <v>-3.8245961094625636E-2</v>
      </c>
      <c r="M32">
        <f ca="1">data_quart!M32/data_quart!M33 - 1</f>
        <v>-2.5666337611056078E-2</v>
      </c>
      <c r="N32">
        <f>data_quart!N32/data_quart!N33 - 1</f>
        <v>1.1956728031884634E-2</v>
      </c>
      <c r="O32">
        <f>data_quart!O32/data_quart!O33 - 1</f>
        <v>3.4056018132657684E-3</v>
      </c>
      <c r="P32">
        <f>Таблица1[[#This Row],[gdp_nominal_index]]</f>
        <v>533.20000000000005</v>
      </c>
      <c r="Q32">
        <f>Таблица1[[#This Row],[gdp_real_index_SA]]</f>
        <v>101.075161742562</v>
      </c>
      <c r="R32">
        <f ca="1">(data_quart!P32-100)/100</f>
        <v>1.5100000000000051E-2</v>
      </c>
      <c r="S32">
        <f ca="1">(data_quart!Q32-100)/100</f>
        <v>1.1500000000000057E-2</v>
      </c>
      <c r="T32">
        <f ca="1">(data_quart!R32-100)/100</f>
        <v>2.0600000000000021E-2</v>
      </c>
      <c r="U32">
        <f ca="1">(data_quart!S32-100)/100</f>
        <v>0.01</v>
      </c>
      <c r="V32">
        <f>data_quart!T32/data_quart!T33-1</f>
        <v>1.5999494847747764E-2</v>
      </c>
    </row>
    <row r="33" spans="1:22" x14ac:dyDescent="0.2">
      <c r="A33" s="45">
        <v>41362</v>
      </c>
      <c r="B33">
        <f ca="1">data_quart!B33/data_quart!B34 - 1</f>
        <v>1.232901367890582E-2</v>
      </c>
      <c r="C33">
        <f ca="1">data_quart!C33/data_quart!C34 - 1</f>
        <v>3.6475869809202699E-3</v>
      </c>
      <c r="D33">
        <f ca="1">data_quart!D33/data_quart!D34 - 1</f>
        <v>4.4642857142858094E-3</v>
      </c>
      <c r="E33">
        <f ca="1">data_quart!E33/data_quart!E34 - 1</f>
        <v>-3.4539131716686544E-3</v>
      </c>
      <c r="F33">
        <f ca="1">data_quart!F33/data_quart!F34 - 1</f>
        <v>7.5493741244875956E-2</v>
      </c>
      <c r="G33">
        <f ca="1">Таблица1[[#This Row],[miacr_7]]/100</f>
        <v>6.6666666666666666E-2</v>
      </c>
      <c r="H33">
        <f ca="1">Таблица1[[#This Row],[miacr_31]]/100</f>
        <v>7.456666666666667E-2</v>
      </c>
      <c r="I33">
        <f ca="1">Таблица1[[#This Row],[miacr_90]]/100</f>
        <v>7.8599999999999989E-2</v>
      </c>
      <c r="J33">
        <f ca="1">data_quart!J33/data_quart!J34 - 1</f>
        <v>3.5666772252137768E-2</v>
      </c>
      <c r="K33">
        <f ca="1">data_quart!K33/data_quart!K34 - 1</f>
        <v>2.9144543714103355E-2</v>
      </c>
      <c r="L33">
        <f ca="1">data_quart!L33/data_quart!L34 - 1</f>
        <v>2.1989130434782567E-2</v>
      </c>
      <c r="M33">
        <f ca="1">data_quart!M33/data_quart!M34 - 1</f>
        <v>1.8653644123440394E-2</v>
      </c>
      <c r="N33">
        <f>data_quart!N33/data_quart!N34 - 1</f>
        <v>-0.14213611201563014</v>
      </c>
      <c r="O33">
        <f>data_quart!O33/data_quart!O34 - 1</f>
        <v>7.4062097469200783E-3</v>
      </c>
      <c r="P33">
        <f>Таблица1[[#This Row],[gdp_nominal_index]]</f>
        <v>526.9</v>
      </c>
      <c r="Q33">
        <f>Таблица1[[#This Row],[gdp_real_index_SA]]</f>
        <v>100.732108291909</v>
      </c>
      <c r="R33">
        <f ca="1">(data_quart!P33-100)/100</f>
        <v>1.9399999999999976E-2</v>
      </c>
      <c r="S33">
        <f ca="1">(data_quart!Q33-100)/100</f>
        <v>1.3400000000000033E-2</v>
      </c>
      <c r="T33">
        <f ca="1">(data_quart!R33-100)/100</f>
        <v>3.2099999999999934E-2</v>
      </c>
      <c r="U33">
        <f ca="1">(data_quart!S33-100)/100</f>
        <v>1.1800000000000067E-2</v>
      </c>
      <c r="V33">
        <f>data_quart!T33/data_quart!T34-1</f>
        <v>5.0222787832089555E-2</v>
      </c>
    </row>
    <row r="34" spans="1:22" x14ac:dyDescent="0.2">
      <c r="A34" s="45">
        <v>41274</v>
      </c>
      <c r="B34">
        <f ca="1">data_quart!B34/data_quart!B35 - 1</f>
        <v>-3.8547736441056912E-3</v>
      </c>
      <c r="C34">
        <f ca="1">data_quart!C34/data_quart!C35 - 1</f>
        <v>1.5095414411848473E-2</v>
      </c>
      <c r="D34">
        <f ca="1">data_quart!D34/data_quart!D35 - 1</f>
        <v>1.3861386138613874E-2</v>
      </c>
      <c r="E34">
        <f ca="1">data_quart!E34/data_quart!E35 - 1</f>
        <v>2.492833735537392E-2</v>
      </c>
      <c r="F34">
        <f ca="1">data_quart!F34/data_quart!F35 - 1</f>
        <v>1.7005442655613878E-2</v>
      </c>
      <c r="G34">
        <f ca="1">Таблица1[[#This Row],[miacr_7]]/100</f>
        <v>6.8366666666666659E-2</v>
      </c>
      <c r="H34">
        <f ca="1">Таблица1[[#This Row],[miacr_31]]/100</f>
        <v>7.3533333333333326E-2</v>
      </c>
      <c r="I34">
        <f ca="1">Таблица1[[#This Row],[miacr_90]]/100</f>
        <v>7.9266666666666666E-2</v>
      </c>
      <c r="J34">
        <f ca="1">data_quart!J34/data_quart!J35 - 1</f>
        <v>4.2602377807133607E-2</v>
      </c>
      <c r="K34">
        <f ca="1">data_quart!K34/data_quart!K35 - 1</f>
        <v>1.3255738764953007E-2</v>
      </c>
      <c r="L34">
        <f ca="1">data_quart!L34/data_quart!L35 - 1</f>
        <v>2.915254237288134E-2</v>
      </c>
      <c r="M34">
        <f ca="1">data_quart!M34/data_quart!M35 - 1</f>
        <v>8.9433587280556281E-3</v>
      </c>
      <c r="N34">
        <f>data_quart!N34/data_quart!N35 - 1</f>
        <v>8.1147685266678371E-2</v>
      </c>
      <c r="O34">
        <f>data_quart!O34/data_quart!O35 - 1</f>
        <v>6.6871218519648501E-4</v>
      </c>
      <c r="P34">
        <f>Таблица1[[#This Row],[gdp_nominal_index]]</f>
        <v>614.20000000000005</v>
      </c>
      <c r="Q34">
        <f>Таблица1[[#This Row],[gdp_real_index_SA]]</f>
        <v>99.991549900426804</v>
      </c>
      <c r="R34">
        <f ca="1">(data_quart!P34-100)/100</f>
        <v>1.269999999999996E-2</v>
      </c>
      <c r="S34">
        <f ca="1">(data_quart!Q34-100)/100</f>
        <v>1.7300000000000041E-2</v>
      </c>
      <c r="T34">
        <f ca="1">(data_quart!R34-100)/100</f>
        <v>1.0400000000000062E-2</v>
      </c>
      <c r="U34">
        <f ca="1">(data_quart!S34-100)/100</f>
        <v>1.6599999999999965E-2</v>
      </c>
      <c r="V34">
        <f>data_quart!T34/data_quart!T35-1</f>
        <v>2.6000829434558836E-2</v>
      </c>
    </row>
    <row r="35" spans="1:22" x14ac:dyDescent="0.2">
      <c r="A35" s="45">
        <v>41180</v>
      </c>
      <c r="B35">
        <f ca="1">data_quart!B35/data_quart!B36 - 1</f>
        <v>4.9882352941176489E-2</v>
      </c>
      <c r="C35">
        <f ca="1">data_quart!C35/data_quart!C36 - 1</f>
        <v>-6.2270025474099322E-3</v>
      </c>
      <c r="D35">
        <f ca="1">data_quart!D35/data_quart!D36 - 1</f>
        <v>-7.5800112296464661E-3</v>
      </c>
      <c r="E35">
        <f ca="1">data_quart!E35/data_quart!E36 - 1</f>
        <v>-4.5942828279100789E-3</v>
      </c>
      <c r="F35">
        <f ca="1">data_quart!F35/data_quart!F36 - 1</f>
        <v>2.7294108810260509E-2</v>
      </c>
      <c r="G35">
        <f ca="1">Таблица1[[#This Row],[miacr_7]]/100</f>
        <v>6.4766666666666667E-2</v>
      </c>
      <c r="H35">
        <f ca="1">Таблица1[[#This Row],[miacr_31]]/100</f>
        <v>7.0866666666666661E-2</v>
      </c>
      <c r="I35">
        <f ca="1">Таблица1[[#This Row],[miacr_90]]/100</f>
        <v>8.0399999999999985E-2</v>
      </c>
      <c r="J35">
        <f ca="1">data_quart!J35/data_quart!J36 - 1</f>
        <v>-1.2716009129442263E-2</v>
      </c>
      <c r="K35">
        <f ca="1">data_quart!K35/data_quart!K36 - 1</f>
        <v>-6.4620355411948438E-4</v>
      </c>
      <c r="L35">
        <f ca="1">data_quart!L35/data_quart!L36 - 1</f>
        <v>-3.2469662184322678E-2</v>
      </c>
      <c r="M35">
        <f ca="1">data_quart!M35/data_quart!M36 - 1</f>
        <v>-1.8849528761780698E-2</v>
      </c>
      <c r="N35">
        <f>data_quart!N35/data_quart!N36 - 1</f>
        <v>0.12161895360315889</v>
      </c>
      <c r="O35">
        <f>data_quart!O35/data_quart!O36 - 1</f>
        <v>5.1521790338902029E-3</v>
      </c>
      <c r="P35">
        <f>Таблица1[[#This Row],[gdp_nominal_index]]</f>
        <v>568.1</v>
      </c>
      <c r="Q35">
        <f>Таблица1[[#This Row],[gdp_real_index_SA]]</f>
        <v>99.924729016531003</v>
      </c>
      <c r="R35">
        <f ca="1">(data_quart!P35-100)/100</f>
        <v>2.2600000000000051E-2</v>
      </c>
      <c r="S35">
        <f ca="1">(data_quart!Q35-100)/100</f>
        <v>1.4800000000000041E-2</v>
      </c>
      <c r="T35">
        <f ca="1">(data_quart!R35-100)/100</f>
        <v>2.069999999999993E-2</v>
      </c>
      <c r="U35">
        <f ca="1">(data_quart!S35-100)/100</f>
        <v>1.0999999999999944E-2</v>
      </c>
      <c r="V35">
        <f>data_quart!T35/data_quart!T36-1</f>
        <v>2.1134402625588855E-2</v>
      </c>
    </row>
    <row r="36" spans="1:22" x14ac:dyDescent="0.2">
      <c r="A36" s="45">
        <v>41089</v>
      </c>
      <c r="B36">
        <f ca="1">data_quart!B36/data_quart!B37 - 1</f>
        <v>-0.11082905601428261</v>
      </c>
      <c r="C36">
        <f ca="1">data_quart!C36/data_quart!C37 - 1</f>
        <v>-1.3128491620111871E-2</v>
      </c>
      <c r="D36">
        <f ca="1">data_quart!D36/data_quart!D37 - 1</f>
        <v>-1.110494169905607E-2</v>
      </c>
      <c r="E36">
        <f ca="1">data_quart!E36/data_quart!E37 - 1</f>
        <v>1.6993933726977328E-2</v>
      </c>
      <c r="F36">
        <f ca="1">data_quart!F36/data_quart!F37 - 1</f>
        <v>1.3507855396005297E-2</v>
      </c>
      <c r="G36">
        <f ca="1">Таблица1[[#This Row],[miacr_7]]/100</f>
        <v>6.5399999999999986E-2</v>
      </c>
      <c r="H36">
        <f ca="1">Таблица1[[#This Row],[miacr_31]]/100</f>
        <v>7.2833333333333347E-2</v>
      </c>
      <c r="I36">
        <f ca="1">Таблица1[[#This Row],[miacr_90]]/100</f>
        <v>7.9933333333333328E-2</v>
      </c>
      <c r="J36">
        <f ca="1">data_quart!J36/data_quart!J37 - 1</f>
        <v>-1.7616912235746574E-2</v>
      </c>
      <c r="K36">
        <f ca="1">data_quart!K36/data_quart!K37 - 1</f>
        <v>-4.8231511254019921E-3</v>
      </c>
      <c r="L36">
        <f ca="1">data_quart!L36/data_quart!L37 - 1</f>
        <v>-2.3382447149263408E-2</v>
      </c>
      <c r="M36">
        <f ca="1">data_quart!M36/data_quart!M37 - 1</f>
        <v>-9.3367675466841105E-3</v>
      </c>
      <c r="N36">
        <f>data_quart!N36/data_quart!N37 - 1</f>
        <v>-2.2200772200772212E-2</v>
      </c>
      <c r="O36">
        <f>data_quart!O36/data_quart!O37 - 1</f>
        <v>4.1547617735961939E-3</v>
      </c>
      <c r="P36">
        <f>Таблица1[[#This Row],[gdp_nominal_index]]</f>
        <v>506.5</v>
      </c>
      <c r="Q36">
        <f>Таблица1[[#This Row],[gdp_real_index_SA]]</f>
        <v>99.412537823451203</v>
      </c>
      <c r="R36">
        <f ca="1">(data_quart!P36-100)/100</f>
        <v>1.4699999999999989E-2</v>
      </c>
      <c r="S36">
        <f ca="1">(data_quart!Q36-100)/100</f>
        <v>1.0900000000000035E-2</v>
      </c>
      <c r="T36">
        <f ca="1">(data_quart!R36-100)/100</f>
        <v>1.9200000000000016E-2</v>
      </c>
      <c r="U36">
        <f ca="1">(data_quart!S36-100)/100</f>
        <v>1.1599999999999966E-2</v>
      </c>
      <c r="V36">
        <f>data_quart!T36/data_quart!T37-1</f>
        <v>2.0917845188355155E-2</v>
      </c>
    </row>
    <row r="37" spans="1:22" x14ac:dyDescent="0.2">
      <c r="A37" s="45">
        <v>40998</v>
      </c>
      <c r="B37">
        <f ca="1">data_quart!B37/data_quart!B38 - 1</f>
        <v>9.1529139516473013E-2</v>
      </c>
      <c r="C37">
        <f ca="1">data_quart!C37/data_quart!C38 - 1</f>
        <v>5.5897149245387467E-4</v>
      </c>
      <c r="D37">
        <f ca="1">data_quart!D37/data_quart!D38 - 1</f>
        <v>-1.939595455804799E-3</v>
      </c>
      <c r="E37">
        <f ca="1">data_quart!E37/data_quart!E38 - 1</f>
        <v>-5.4398484506011924E-3</v>
      </c>
      <c r="F37">
        <f ca="1">data_quart!F37/data_quart!F38 - 1</f>
        <v>7.3744790582369157E-2</v>
      </c>
      <c r="G37">
        <f ca="1">Таблица1[[#This Row],[miacr_7]]/100</f>
        <v>6.1566666666666665E-2</v>
      </c>
      <c r="H37">
        <f ca="1">Таблица1[[#This Row],[miacr_31]]/100</f>
        <v>7.1466666666666651E-2</v>
      </c>
      <c r="I37">
        <f ca="1">Таблица1[[#This Row],[miacr_90]]/100</f>
        <v>7.9100000000000004E-2</v>
      </c>
      <c r="J37">
        <f ca="1">data_quart!J37/data_quart!J38 - 1</f>
        <v>3.8953917050691178E-2</v>
      </c>
      <c r="K37">
        <f ca="1">data_quart!K37/data_quart!K38 - 1</f>
        <v>4.9132271693207663E-2</v>
      </c>
      <c r="L37">
        <f ca="1">data_quart!L37/data_quart!L38 - 1</f>
        <v>3.2945025295109787E-2</v>
      </c>
      <c r="M37">
        <f ca="1">data_quart!M37/data_quart!M38 - 1</f>
        <v>4.7927016645326725E-2</v>
      </c>
      <c r="N37">
        <f>data_quart!N37/data_quart!N38 - 1</f>
        <v>-1.5770473114193329E-2</v>
      </c>
      <c r="O37">
        <f>data_quart!O37/data_quart!O38 - 1</f>
        <v>1.4740356349161488E-2</v>
      </c>
      <c r="P37">
        <f>Таблица1[[#This Row],[gdp_nominal_index]]</f>
        <v>518</v>
      </c>
      <c r="Q37">
        <f>Таблица1[[#This Row],[gdp_real_index_SA]]</f>
        <v>99.001211374891099</v>
      </c>
      <c r="R37">
        <f ca="1">(data_quart!P37-100)/100</f>
        <v>1.3799999999999955E-2</v>
      </c>
      <c r="S37">
        <f ca="1">(data_quart!Q37-100)/100</f>
        <v>1.3799999999999955E-2</v>
      </c>
      <c r="T37">
        <f ca="1">(data_quart!R37-100)/100</f>
        <v>2.1200000000000045E-2</v>
      </c>
      <c r="U37">
        <f ca="1">(data_quart!S37-100)/100</f>
        <v>1.2099999999999937E-2</v>
      </c>
      <c r="V37">
        <f>data_quart!T37/data_quart!T38-1</f>
        <v>8.0379950079551676E-2</v>
      </c>
    </row>
    <row r="38" spans="1:22" x14ac:dyDescent="0.2">
      <c r="A38" s="45">
        <v>40907</v>
      </c>
      <c r="B38">
        <f ca="1">data_quart!B38/data_quart!B39 - 1</f>
        <v>-2.3373379326751542E-2</v>
      </c>
      <c r="C38">
        <f ca="1">data_quart!C38/data_quart!C39 - 1</f>
        <v>-2.4270520861740086E-2</v>
      </c>
      <c r="D38">
        <f ca="1">data_quart!D38/data_quart!D39 - 1</f>
        <v>-2.5647948164146839E-2</v>
      </c>
      <c r="E38">
        <f ca="1">data_quart!E38/data_quart!E39 - 1</f>
        <v>-4.4904278314552681E-2</v>
      </c>
      <c r="F38">
        <f ca="1">data_quart!F38/data_quart!F39 - 1</f>
        <v>5.8131504724012517E-2</v>
      </c>
      <c r="G38">
        <f ca="1">Таблица1[[#This Row],[miacr_7]]/100</f>
        <v>6.4600000000000005E-2</v>
      </c>
      <c r="H38">
        <f ca="1">Таблица1[[#This Row],[miacr_31]]/100</f>
        <v>7.2499999999999995E-2</v>
      </c>
      <c r="I38">
        <f ca="1">Таблица1[[#This Row],[miacr_90]]/100</f>
        <v>7.7133333333333332E-2</v>
      </c>
      <c r="J38">
        <f ca="1">data_quart!J38/data_quart!J39 - 1</f>
        <v>-6.1476675934507119E-2</v>
      </c>
      <c r="K38">
        <f ca="1">data_quart!K38/data_quart!K39 - 1</f>
        <v>-2.2243406418811396E-2</v>
      </c>
      <c r="L38">
        <f ca="1">data_quart!L38/data_quart!L39 - 1</f>
        <v>-7.0532915360501547E-2</v>
      </c>
      <c r="M38">
        <f ca="1">data_quart!M38/data_quart!M39 - 1</f>
        <v>-8.8832487309644659E-3</v>
      </c>
      <c r="N38">
        <f>data_quart!N38/data_quart!N39 - 1</f>
        <v>7.5838103025347436E-2</v>
      </c>
      <c r="O38">
        <f>data_quart!O38/data_quart!O39 - 1</f>
        <v>1.2468006417319932E-2</v>
      </c>
      <c r="P38">
        <f>Таблица1[[#This Row],[gdp_nominal_index]]</f>
        <v>526.29999999999995</v>
      </c>
      <c r="Q38">
        <f>Таблица1[[#This Row],[gdp_real_index_SA]]</f>
        <v>97.563096564995405</v>
      </c>
      <c r="R38">
        <f ca="1">(data_quart!P38-100)/100</f>
        <v>7.9999999999999724E-3</v>
      </c>
      <c r="S38">
        <f ca="1">(data_quart!Q38-100)/100</f>
        <v>1.4899999999999948E-2</v>
      </c>
      <c r="T38">
        <f ca="1">(data_quart!R38-100)/100</f>
        <v>1.8000000000000683E-3</v>
      </c>
      <c r="U38">
        <f ca="1">(data_quart!S38-100)/100</f>
        <v>1.7999999999999971E-2</v>
      </c>
      <c r="V38">
        <f>data_quart!T38/data_quart!T39-1</f>
        <v>3.6821236152309478E-2</v>
      </c>
    </row>
    <row r="39" spans="1:22" x14ac:dyDescent="0.2">
      <c r="A39" s="45">
        <v>40816</v>
      </c>
      <c r="B39">
        <f ca="1">data_quart!B39/data_quart!B40 - 1</f>
        <v>-5.1316049313059109E-2</v>
      </c>
      <c r="C39">
        <f ca="1">data_quart!C39/data_quart!C40 - 1</f>
        <v>-4.8846675712346244E-3</v>
      </c>
      <c r="D39">
        <f ca="1">data_quart!D39/data_quart!D40 - 1</f>
        <v>-2.692514808831481E-3</v>
      </c>
      <c r="E39">
        <f ca="1">data_quart!E39/data_quart!E40 - 1</f>
        <v>8.1118707185716676E-3</v>
      </c>
      <c r="F39">
        <f ca="1">data_quart!F39/data_quart!F40 - 1</f>
        <v>3.6295546246850607E-2</v>
      </c>
      <c r="G39">
        <f ca="1">Таблица1[[#This Row],[miacr_7]]/100</f>
        <v>4.9866666666666656E-2</v>
      </c>
      <c r="H39">
        <f ca="1">Таблица1[[#This Row],[miacr_31]]/100</f>
        <v>5.3566666666666665E-2</v>
      </c>
      <c r="I39">
        <f ca="1">Таблица1[[#This Row],[miacr_90]]/100</f>
        <v>5.16E-2</v>
      </c>
      <c r="J39">
        <f ca="1">data_quart!J39/data_quart!J40 - 1</f>
        <v>-3.7752675386444889E-2</v>
      </c>
      <c r="K39">
        <f ca="1">data_quart!K39/data_quart!K40 - 1</f>
        <v>-1.8709073900842199E-2</v>
      </c>
      <c r="L39">
        <f ca="1">data_quart!L39/data_quart!L40 - 1</f>
        <v>-3.5379498034472379E-2</v>
      </c>
      <c r="M39">
        <f ca="1">data_quart!M39/data_quart!M40 - 1</f>
        <v>-4.7363435427849598E-3</v>
      </c>
      <c r="N39">
        <f>data_quart!N39/data_quart!N40 - 1</f>
        <v>-5.5780737309399808E-2</v>
      </c>
      <c r="O39">
        <f>data_quart!O39/data_quart!O40 - 1</f>
        <v>1.2503815640984905E-2</v>
      </c>
      <c r="P39">
        <f>Таблица1[[#This Row],[gdp_nominal_index]]</f>
        <v>489.2</v>
      </c>
      <c r="Q39">
        <f>Таблица1[[#This Row],[gdp_real_index_SA]]</f>
        <v>96.361658784881897</v>
      </c>
      <c r="R39">
        <f ca="1">(data_quart!P39-100)/100</f>
        <v>1.2000000000000454E-3</v>
      </c>
      <c r="S39">
        <f ca="1">(data_quart!Q39-100)/100</f>
        <v>1.1500000000000057E-2</v>
      </c>
      <c r="T39">
        <f ca="1">(data_quart!R39-100)/100</f>
        <v>-1.9899999999999949E-2</v>
      </c>
      <c r="U39">
        <f ca="1">(data_quart!S39-100)/100</f>
        <v>1.4200000000000016E-2</v>
      </c>
      <c r="V39">
        <f>data_quart!T39/data_quart!T40-1</f>
        <v>-7.9768633158805446E-4</v>
      </c>
    </row>
    <row r="40" spans="1:22" x14ac:dyDescent="0.2">
      <c r="A40" s="45">
        <v>40724</v>
      </c>
      <c r="B40">
        <f ca="1">data_quart!B40/data_quart!B41 - 1</f>
        <v>7.751466699091103E-2</v>
      </c>
      <c r="C40">
        <f ca="1">data_quart!C40/data_quart!C41 - 1</f>
        <v>3.3660589060308554E-2</v>
      </c>
      <c r="D40">
        <f ca="1">data_quart!D40/data_quart!D41 - 1</f>
        <v>3.3676593376008812E-2</v>
      </c>
      <c r="E40">
        <f ca="1">data_quart!E40/data_quart!E41 - 1</f>
        <v>5.3205856799193096E-2</v>
      </c>
      <c r="F40">
        <f ca="1">data_quart!F40/data_quart!F41 - 1</f>
        <v>1.2268686212826285E-2</v>
      </c>
      <c r="G40">
        <f ca="1">Таблица1[[#This Row],[miacr_7]]/100</f>
        <v>4.6933333333333341E-2</v>
      </c>
      <c r="H40">
        <f ca="1">Таблица1[[#This Row],[miacr_31]]/100</f>
        <v>4.6733333333333328E-2</v>
      </c>
      <c r="I40">
        <f ca="1">Таблица1[[#This Row],[miacr_90]]/100</f>
        <v>4.9266666666666667E-2</v>
      </c>
      <c r="J40">
        <f ca="1">data_quart!J40/data_quart!J41 - 1</f>
        <v>4.2454291911992792E-2</v>
      </c>
      <c r="K40">
        <f ca="1">data_quart!K40/data_quart!K41 - 1</f>
        <v>1.6159695817490771E-2</v>
      </c>
      <c r="L40">
        <f ca="1">data_quart!L40/data_quart!L41 - 1</f>
        <v>4.5195954487989853E-2</v>
      </c>
      <c r="M40">
        <f ca="1">data_quart!M40/data_quart!M41 - 1</f>
        <v>2.3594053005817628E-2</v>
      </c>
      <c r="N40">
        <f>data_quart!N40/data_quart!N41 - 1</f>
        <v>0.13023560209424101</v>
      </c>
      <c r="O40">
        <f>data_quart!O40/data_quart!O41 - 1</f>
        <v>1.0683222018488259E-2</v>
      </c>
      <c r="P40">
        <f>Таблица1[[#This Row],[gdp_nominal_index]]</f>
        <v>518.1</v>
      </c>
      <c r="Q40">
        <f>Таблица1[[#This Row],[gdp_real_index_SA]]</f>
        <v>95.171650018798502</v>
      </c>
      <c r="R40">
        <f ca="1">(data_quart!P40-100)/100</f>
        <v>1.4999999999999999E-2</v>
      </c>
      <c r="S40">
        <f ca="1">(data_quart!Q40-100)/100</f>
        <v>1.5999999999999945E-2</v>
      </c>
      <c r="T40">
        <f ca="1">(data_quart!R40-100)/100</f>
        <v>1.3299999999999984E-2</v>
      </c>
      <c r="U40">
        <f ca="1">(data_quart!S40-100)/100</f>
        <v>1.6099999999999993E-2</v>
      </c>
      <c r="V40">
        <f>data_quart!T40/data_quart!T41-1</f>
        <v>3.0496285359211894E-2</v>
      </c>
    </row>
    <row r="41" spans="1:22" x14ac:dyDescent="0.2">
      <c r="A41" s="45">
        <v>40633</v>
      </c>
      <c r="B41">
        <f ca="1">data_quart!B41/data_quart!B42 - 1</f>
        <v>0.25637794072716202</v>
      </c>
      <c r="C41">
        <f ca="1">data_quart!C41/data_quart!C42 - 1</f>
        <v>3.1240960370263249E-2</v>
      </c>
      <c r="D41">
        <f ca="1">data_quart!D41/data_quart!D42 - 1</f>
        <v>3.1878230901780658E-2</v>
      </c>
      <c r="E41">
        <f ca="1">data_quart!E41/data_quart!E42 - 1</f>
        <v>1.3368865659491469E-2</v>
      </c>
      <c r="F41">
        <f ca="1">data_quart!F41/data_quart!F42 - 1</f>
        <v>8.4506825705056521E-2</v>
      </c>
      <c r="G41">
        <f ca="1">Таблица1[[#This Row],[miacr_7]]/100</f>
        <v>4.303333333333334E-2</v>
      </c>
      <c r="H41">
        <f ca="1">Таблица1[[#This Row],[miacr_31]]/100</f>
        <v>4.9366666666666663E-2</v>
      </c>
      <c r="I41">
        <f ca="1">Таблица1[[#This Row],[miacr_90]]/100</f>
        <v>5.4799999999999995E-2</v>
      </c>
      <c r="J41">
        <f ca="1">data_quart!J41/data_quart!J42 - 1</f>
        <v>7.9819819819819893E-2</v>
      </c>
      <c r="K41">
        <f ca="1">data_quart!K41/data_quart!K42 - 1</f>
        <v>7.3763208147676673E-2</v>
      </c>
      <c r="L41">
        <f ca="1">data_quart!L41/data_quart!L42 - 1</f>
        <v>4.9616963064295305E-2</v>
      </c>
      <c r="M41">
        <f ca="1">data_quart!M41/data_quart!M42 - 1</f>
        <v>4.6394291403916377E-2</v>
      </c>
      <c r="N41">
        <f>data_quart!N41/data_quart!N42 - 1</f>
        <v>5.6464623185065621E-2</v>
      </c>
      <c r="O41">
        <f>data_quart!O41/data_quart!O42 - 1</f>
        <v>1.0041519736501803E-2</v>
      </c>
      <c r="P41">
        <f>Таблица1[[#This Row],[gdp_nominal_index]]</f>
        <v>458.4</v>
      </c>
      <c r="Q41">
        <f>Таблица1[[#This Row],[gdp_real_index_SA]]</f>
        <v>94.165657394337899</v>
      </c>
      <c r="R41">
        <f ca="1">(data_quart!P41-100)/100</f>
        <v>4.1299999999999955E-2</v>
      </c>
      <c r="S41">
        <f ca="1">(data_quart!Q41-100)/100</f>
        <v>2.5199999999999959E-2</v>
      </c>
      <c r="T41">
        <f ca="1">(data_quart!R41-100)/100</f>
        <v>5.6500000000000057E-2</v>
      </c>
      <c r="U41">
        <f ca="1">(data_quart!S41-100)/100</f>
        <v>1.7900000000000062E-2</v>
      </c>
      <c r="V41">
        <f>data_quart!T41/data_quart!T42-1</f>
        <v>8.1953600512552516E-2</v>
      </c>
    </row>
    <row r="42" spans="1:22" x14ac:dyDescent="0.2">
      <c r="A42" s="45">
        <v>40543</v>
      </c>
      <c r="B42">
        <f ca="1">data_quart!B42/data_quart!B43 - 1</f>
        <v>0.11892654160078586</v>
      </c>
      <c r="C42">
        <f ca="1">data_quart!C42/data_quart!C43 - 1</f>
        <v>3.5650089874176061E-2</v>
      </c>
      <c r="D42">
        <f ca="1">data_quart!D42/data_quart!D43 - 1</f>
        <v>3.785394932935926E-2</v>
      </c>
      <c r="E42">
        <f ca="1">data_quart!E42/data_quart!E43 - 1</f>
        <v>1.9971435601171539E-3</v>
      </c>
      <c r="F42">
        <f ca="1">data_quart!F42/data_quart!F43 - 1</f>
        <v>4.2013185193492175E-2</v>
      </c>
      <c r="G42">
        <f ca="1">Таблица1[[#This Row],[miacr_7]]/100</f>
        <v>4.6833333333333338E-2</v>
      </c>
      <c r="H42">
        <f ca="1">Таблица1[[#This Row],[miacr_31]]/100</f>
        <v>4.7166666666666662E-2</v>
      </c>
      <c r="I42">
        <f ca="1">Таблица1[[#This Row],[miacr_90]]/100</f>
        <v>6.0233333333333333E-2</v>
      </c>
      <c r="J42">
        <f ca="1">data_quart!J42/data_quart!J43 - 1</f>
        <v>1.5022860875244959E-2</v>
      </c>
      <c r="K42">
        <f ca="1">data_quart!K42/data_quart!K43 - 1</f>
        <v>-3.1144002466851783E-2</v>
      </c>
      <c r="L42">
        <f ca="1">data_quart!L42/data_quart!L43 - 1</f>
        <v>-3.4083162917517562E-3</v>
      </c>
      <c r="M42">
        <f ca="1">data_quart!M42/data_quart!M43 - 1</f>
        <v>-4.0140172029308641E-2</v>
      </c>
      <c r="N42">
        <f>data_quart!N42/data_quart!N43 - 1</f>
        <v>9.9037487335359664E-2</v>
      </c>
      <c r="O42">
        <f>data_quart!O42/data_quart!O43 - 1</f>
        <v>1.25698002958885E-2</v>
      </c>
      <c r="P42">
        <f>Таблица1[[#This Row],[gdp_nominal_index]]</f>
        <v>433.9</v>
      </c>
      <c r="Q42">
        <f>Таблица1[[#This Row],[gdp_real_index_SA]]</f>
        <v>93.229491614269193</v>
      </c>
      <c r="R42">
        <f ca="1">(data_quart!P42-100)/100</f>
        <v>2.1500000000000057E-2</v>
      </c>
      <c r="S42">
        <f ca="1">(data_quart!Q42-100)/100</f>
        <v>2.5000000000000001E-2</v>
      </c>
      <c r="T42">
        <f ca="1">(data_quart!R42-100)/100</f>
        <v>3.7000000000000026E-2</v>
      </c>
      <c r="U42">
        <f ca="1">(data_quart!S42-100)/100</f>
        <v>1.7500000000000002E-2</v>
      </c>
      <c r="V42">
        <f>data_quart!T42/data_quart!T43-1</f>
        <v>4.3638155232179621E-2</v>
      </c>
    </row>
    <row r="43" spans="1:22" x14ac:dyDescent="0.2">
      <c r="A43" s="45">
        <v>40451</v>
      </c>
      <c r="B43">
        <f ca="1">data_quart!B43/data_quart!B44 - 1</f>
        <v>1.7551369863013644E-3</v>
      </c>
      <c r="C43">
        <f ca="1">data_quart!C43/data_quart!C44 - 1</f>
        <v>1.8303843807199405E-2</v>
      </c>
      <c r="D43">
        <f ca="1">data_quart!D43/data_quart!D44 - 1</f>
        <v>2.1931160523910975E-2</v>
      </c>
      <c r="E43">
        <f ca="1">data_quart!E43/data_quart!E44 - 1</f>
        <v>4.3068089861662218E-2</v>
      </c>
      <c r="F43">
        <f ca="1">data_quart!F43/data_quart!F44 - 1</f>
        <v>5.4024708202745186E-2</v>
      </c>
      <c r="G43">
        <f ca="1">Таблица1[[#This Row],[miacr_7]]/100</f>
        <v>3.953333333333333E-2</v>
      </c>
      <c r="H43">
        <f ca="1">Таблица1[[#This Row],[miacr_31]]/100</f>
        <v>4.593333333333334E-2</v>
      </c>
      <c r="I43">
        <f ca="1">Таблица1[[#This Row],[miacr_90]]/100</f>
        <v>5.8300000000000012E-2</v>
      </c>
      <c r="J43">
        <f ca="1">data_quart!J43/data_quart!J44 - 1</f>
        <v>1.3080444735120711E-3</v>
      </c>
      <c r="K43">
        <f ca="1">data_quart!K43/data_quart!K44 - 1</f>
        <v>-1.3085818624467338E-2</v>
      </c>
      <c r="L43">
        <f ca="1">data_quart!L43/data_quart!L44 - 1</f>
        <v>-1.2453719286435572E-2</v>
      </c>
      <c r="M43">
        <f ca="1">data_quart!M43/data_quart!M44 - 1</f>
        <v>-2.4549409571162362E-2</v>
      </c>
      <c r="N43">
        <f>data_quart!N43/data_quart!N44 - 1</f>
        <v>0.12350597609561764</v>
      </c>
      <c r="O43">
        <f>data_quart!O43/data_quart!O44 - 1</f>
        <v>5.2351252499873713E-3</v>
      </c>
      <c r="P43">
        <f>Таблица1[[#This Row],[gdp_nominal_index]]</f>
        <v>394.8</v>
      </c>
      <c r="Q43">
        <f>Таблица1[[#This Row],[gdp_real_index_SA]]</f>
        <v>92.072162913634301</v>
      </c>
      <c r="R43">
        <f ca="1">(data_quart!P43-100)/100</f>
        <v>1.4399999999999977E-2</v>
      </c>
      <c r="S43">
        <f ca="1">(data_quart!Q43-100)/100</f>
        <v>1.4000000000000058E-2</v>
      </c>
      <c r="T43">
        <f ca="1">(data_quart!R43-100)/100</f>
        <v>2.0499999999999973E-2</v>
      </c>
      <c r="U43">
        <f ca="1">(data_quart!S43-100)/100</f>
        <v>9.8999999999999488E-3</v>
      </c>
      <c r="V43">
        <f>data_quart!T43/data_quart!T44-1</f>
        <v>1.0310927805727843E-2</v>
      </c>
    </row>
    <row r="44" spans="1:22" x14ac:dyDescent="0.2">
      <c r="A44" s="45">
        <v>40359</v>
      </c>
      <c r="B44">
        <f ca="1">data_quart!B44/data_quart!B45 - 1</f>
        <v>2.2587988093153655E-2</v>
      </c>
      <c r="C44">
        <f ca="1">data_quart!C44/data_quart!C45 - 1</f>
        <v>-2.7299703264094921E-2</v>
      </c>
      <c r="D44">
        <f ca="1">data_quart!D44/data_quart!D45 - 1</f>
        <v>-2.8410772417875041E-2</v>
      </c>
      <c r="E44">
        <f ca="1">data_quart!E44/data_quart!E45 - 1</f>
        <v>3.789967596380972E-2</v>
      </c>
      <c r="F44">
        <f ca="1">data_quart!F44/data_quart!F45 - 1</f>
        <v>3.7012131910005186E-2</v>
      </c>
      <c r="G44">
        <f ca="1">Таблица1[[#This Row],[miacr_7]]/100</f>
        <v>4.7166666666666669E-2</v>
      </c>
      <c r="H44">
        <f ca="1">Таблица1[[#This Row],[miacr_31]]/100</f>
        <v>5.8300000000000012E-2</v>
      </c>
      <c r="I44">
        <f ca="1">Таблица1[[#This Row],[miacr_90]]/100</f>
        <v>5.1299999999999998E-2</v>
      </c>
      <c r="J44">
        <f ca="1">data_quart!J44/data_quart!J45 - 1</f>
        <v>-9.8007187193716039E-4</v>
      </c>
      <c r="K44">
        <f ca="1">data_quart!K44/data_quart!K45 - 1</f>
        <v>4.3837357052096459E-2</v>
      </c>
      <c r="L44">
        <f ca="1">data_quart!L44/data_quart!L45 - 1</f>
        <v>-1.1314475873544061E-2</v>
      </c>
      <c r="M44">
        <f ca="1">data_quart!M44/data_quart!M45 - 1</f>
        <v>3.7729764592067339E-2</v>
      </c>
      <c r="N44">
        <f>data_quart!N44/data_quart!N45 - 1</f>
        <v>3.4137728075338325E-2</v>
      </c>
      <c r="O44">
        <f>data_quart!O44/data_quart!O45 - 1</f>
        <v>9.5009906172418557E-3</v>
      </c>
      <c r="P44">
        <f>Таблица1[[#This Row],[gdp_nominal_index]]</f>
        <v>351.4</v>
      </c>
      <c r="Q44">
        <f>Таблица1[[#This Row],[gdp_real_index_SA]]</f>
        <v>91.592663846418304</v>
      </c>
      <c r="R44">
        <f ca="1">(data_quart!P44-100)/100</f>
        <v>1.4699999999999989E-2</v>
      </c>
      <c r="S44">
        <f ca="1">(data_quart!Q44-100)/100</f>
        <v>8.4999999999999434E-3</v>
      </c>
      <c r="T44">
        <f ca="1">(data_quart!R44-100)/100</f>
        <v>2.0499999999999973E-2</v>
      </c>
      <c r="U44">
        <f ca="1">(data_quart!S44-100)/100</f>
        <v>1.0499999999999971E-2</v>
      </c>
      <c r="V44">
        <f>data_quart!T44/data_quart!T45-1</f>
        <v>2.3461877859956459E-2</v>
      </c>
    </row>
    <row r="45" spans="1:22" x14ac:dyDescent="0.2">
      <c r="A45" s="45">
        <v>40268</v>
      </c>
      <c r="B45">
        <f ca="1">data_quart!B45/data_quart!B46 - 1</f>
        <v>-4.6621062263084712E-3</v>
      </c>
      <c r="C45">
        <f ca="1">data_quart!C45/data_quart!C46 - 1</f>
        <v>-1.4619883040935755E-2</v>
      </c>
      <c r="D45">
        <f ca="1">data_quart!D45/data_quart!D46 - 1</f>
        <v>-1.256575102279367E-2</v>
      </c>
      <c r="E45">
        <f ca="1">data_quart!E45/data_quart!E46 - 1</f>
        <v>-4.1453814921940113E-3</v>
      </c>
      <c r="F45">
        <f ca="1">data_quart!F45/data_quart!F46 - 1</f>
        <v>0.1009772866174008</v>
      </c>
      <c r="G45">
        <f ca="1">Таблица1[[#This Row],[miacr_7]]/100</f>
        <v>5.21E-2</v>
      </c>
      <c r="H45">
        <f ca="1">Таблица1[[#This Row],[miacr_31]]/100</f>
        <v>7.7433333333333326E-2</v>
      </c>
      <c r="I45">
        <f ca="1">Таблица1[[#This Row],[miacr_90]]/100</f>
        <v>9.8866666666666672E-2</v>
      </c>
      <c r="J45">
        <f ca="1">data_quart!J45/data_quart!J46 - 1</f>
        <v>8.5200132318887789E-3</v>
      </c>
      <c r="K45">
        <f ca="1">data_quart!K45/data_quart!K46 - 1</f>
        <v>3.9954623581986981E-2</v>
      </c>
      <c r="L45">
        <f ca="1">data_quart!L45/data_quart!L46 - 1</f>
        <v>-1.4066317626526992E-2</v>
      </c>
      <c r="M45">
        <f ca="1">data_quart!M45/data_quart!M46 - 1</f>
        <v>2.3149709302325405E-2</v>
      </c>
      <c r="N45">
        <f>data_quart!N45/data_quart!N46 - 1</f>
        <v>-5.6373229658428281E-2</v>
      </c>
      <c r="O45">
        <f>data_quart!O45/data_quart!O46 - 1</f>
        <v>2.1384620213644068E-2</v>
      </c>
      <c r="P45">
        <f>Таблица1[[#This Row],[gdp_nominal_index]]</f>
        <v>339.8</v>
      </c>
      <c r="Q45">
        <f>Таблица1[[#This Row],[gdp_real_index_SA]]</f>
        <v>90.730632954025694</v>
      </c>
      <c r="R45">
        <f ca="1">(data_quart!P45-100)/100</f>
        <v>2.8100000000000024E-2</v>
      </c>
      <c r="S45">
        <f ca="1">(data_quart!Q45-100)/100</f>
        <v>1.3599999999999994E-2</v>
      </c>
      <c r="T45">
        <f ca="1">(data_quart!R45-100)/100</f>
        <v>3.0900000000000035E-2</v>
      </c>
      <c r="U45">
        <f ca="1">(data_quart!S45-100)/100</f>
        <v>8.4000000000000342E-3</v>
      </c>
      <c r="V45">
        <f>data_quart!T45/data_quart!T46-1</f>
        <v>1.3938234490298296E-3</v>
      </c>
    </row>
    <row r="46" spans="1:22" x14ac:dyDescent="0.2">
      <c r="A46" s="45">
        <v>40178</v>
      </c>
      <c r="B46">
        <f ca="1">data_quart!B46/data_quart!B47 - 1</f>
        <v>0.10708600646374999</v>
      </c>
      <c r="C46">
        <f ca="1">data_quart!C46/data_quart!C47 - 1</f>
        <v>2.2727272727272929E-2</v>
      </c>
      <c r="D46">
        <f ca="1">data_quart!D46/data_quart!D47 - 1</f>
        <v>1.875558201845795E-2</v>
      </c>
      <c r="E46">
        <f ca="1">data_quart!E46/data_quart!E47 - 1</f>
        <v>7.1805878922775346E-2</v>
      </c>
      <c r="F46">
        <f ca="1">data_quart!F46/data_quart!F47 - 1</f>
        <v>3.0847046665076538E-2</v>
      </c>
      <c r="G46">
        <f ca="1">Таблица1[[#This Row],[miacr_7]]/100</f>
        <v>6.4533333333333331E-2</v>
      </c>
      <c r="H46">
        <f ca="1">Таблица1[[#This Row],[miacr_31]]/100</f>
        <v>0.1002</v>
      </c>
      <c r="I46">
        <f ca="1">Таблица1[[#This Row],[miacr_90]]/100</f>
        <v>0.10220000000000001</v>
      </c>
      <c r="J46">
        <f ca="1">data_quart!J46/data_quart!J47 - 1</f>
        <v>6.4436619718309718E-2</v>
      </c>
      <c r="K46">
        <f ca="1">data_quart!K46/data_quart!K47 - 1</f>
        <v>3.0464045341835E-2</v>
      </c>
      <c r="L46">
        <f ca="1">data_quart!L46/data_quart!L47 - 1</f>
        <v>6.3079777365491418E-2</v>
      </c>
      <c r="M46">
        <f ca="1">data_quart!M46/data_quart!M47 - 1</f>
        <v>3.4975554719819391E-2</v>
      </c>
      <c r="N46">
        <f>data_quart!N46/data_quart!N47 - 1</f>
        <v>3.8350634371395742E-2</v>
      </c>
      <c r="O46">
        <f>data_quart!O46/data_quart!O47 - 1</f>
        <v>1.0817084555877488E-2</v>
      </c>
      <c r="P46">
        <f>Таблица1[[#This Row],[gdp_nominal_index]]</f>
        <v>360.1</v>
      </c>
      <c r="Q46">
        <f>Таблица1[[#This Row],[gdp_real_index_SA]]</f>
        <v>88.831015425949403</v>
      </c>
      <c r="R46">
        <f ca="1">(data_quart!P46-100)/100</f>
        <v>2.9999999999999714E-3</v>
      </c>
      <c r="S46">
        <f ca="1">(data_quart!Q46-100)/100</f>
        <v>1.0900000000000035E-2</v>
      </c>
      <c r="T46">
        <f ca="1">(data_quart!R46-100)/100</f>
        <v>-0.01</v>
      </c>
      <c r="U46">
        <f ca="1">(data_quart!S46-100)/100</f>
        <v>1.5799999999999984E-2</v>
      </c>
      <c r="V46">
        <f>data_quart!T46/data_quart!T47-1</f>
        <v>3.360608657168962E-2</v>
      </c>
    </row>
    <row r="47" spans="1:22" x14ac:dyDescent="0.2">
      <c r="A47" s="45">
        <v>40086</v>
      </c>
      <c r="B47">
        <f ca="1">data_quart!B47/data_quart!B48 - 1</f>
        <v>0.13644337243723292</v>
      </c>
      <c r="C47">
        <f ca="1">data_quart!C47/data_quart!C48 - 1</f>
        <v>3.1462060456508123E-2</v>
      </c>
      <c r="D47">
        <f ca="1">data_quart!D47/data_quart!D48 - 1</f>
        <v>3.2267977873386533E-2</v>
      </c>
      <c r="E47">
        <f ca="1">data_quart!E47/data_quart!E48 - 1</f>
        <v>1.7151258468162345E-2</v>
      </c>
      <c r="F47">
        <f ca="1">data_quart!F47/data_quart!F48 - 1</f>
        <v>5.1355880496968265E-2</v>
      </c>
      <c r="G47">
        <f ca="1">Таблица1[[#This Row],[miacr_7]]/100</f>
        <v>8.3733333333333326E-2</v>
      </c>
      <c r="H47">
        <f ca="1">Таблица1[[#This Row],[miacr_31]]/100</f>
        <v>0.10799999999999998</v>
      </c>
      <c r="I47">
        <f ca="1">Таблица1[[#This Row],[miacr_90]]/100</f>
        <v>0.11653333333333334</v>
      </c>
      <c r="J47">
        <f ca="1">data_quart!J47/data_quart!J48 - 1</f>
        <v>3.2727272727272716E-2</v>
      </c>
      <c r="K47">
        <f ca="1">data_quart!K47/data_quart!K48 - 1</f>
        <v>0</v>
      </c>
      <c r="L47">
        <f ca="1">data_quart!L47/data_quart!L48 - 1</f>
        <v>2.7449485322150302E-2</v>
      </c>
      <c r="M47">
        <f ca="1">data_quart!M47/data_quart!M48 - 1</f>
        <v>-1.0788690476190466E-2</v>
      </c>
      <c r="N47">
        <f>data_quart!N47/data_quart!N48 - 1</f>
        <v>0.16846361185983816</v>
      </c>
      <c r="O47">
        <f>data_quart!O47/data_quart!O48 - 1</f>
        <v>4.1042516113347638E-3</v>
      </c>
      <c r="P47">
        <f>Таблица1[[#This Row],[gdp_nominal_index]]</f>
        <v>346.8</v>
      </c>
      <c r="Q47">
        <f>Таблица1[[#This Row],[gdp_real_index_SA]]</f>
        <v>87.8804056472582</v>
      </c>
      <c r="R47">
        <f ca="1">(data_quart!P47-100)/100</f>
        <v>1.2099999999999937E-2</v>
      </c>
      <c r="S47">
        <f ca="1">(data_quart!Q47-100)/100</f>
        <v>1.1299999999999954E-2</v>
      </c>
      <c r="T47">
        <f ca="1">(data_quart!R47-100)/100</f>
        <v>2.399999999999949E-3</v>
      </c>
      <c r="U47">
        <f ca="1">(data_quart!S47-100)/100</f>
        <v>1.9899999999999949E-2</v>
      </c>
      <c r="V47">
        <f>data_quart!T47/data_quart!T48-1</f>
        <v>7.150511631435652E-3</v>
      </c>
    </row>
    <row r="48" spans="1:22" x14ac:dyDescent="0.2">
      <c r="A48" s="45">
        <v>39994</v>
      </c>
      <c r="B48">
        <f ca="1">data_quart!B48/data_quart!B49 - 1</f>
        <v>0.32582309760883765</v>
      </c>
      <c r="C48">
        <f ca="1">data_quart!C48/data_quart!C49 - 1</f>
        <v>1.1544461778471238E-2</v>
      </c>
      <c r="D48">
        <f ca="1">data_quart!D48/data_quart!D49 - 1</f>
        <v>1.2760659819483156E-2</v>
      </c>
      <c r="E48">
        <f ca="1">data_quart!E48/data_quart!E49 - 1</f>
        <v>3.9607348182816304E-2</v>
      </c>
      <c r="F48">
        <f ca="1">data_quart!F48/data_quart!F49 - 1</f>
        <v>-5.0435751588332467E-3</v>
      </c>
      <c r="G48">
        <f ca="1">Таблица1[[#This Row],[miacr_7]]/100</f>
        <v>9.7966666666666674E-2</v>
      </c>
      <c r="H48">
        <f ca="1">Таблица1[[#This Row],[miacr_31]]/100</f>
        <v>0.14076666666666665</v>
      </c>
      <c r="I48">
        <f ca="1">Таблица1[[#This Row],[miacr_90]]/100</f>
        <v>0.13840000000000002</v>
      </c>
      <c r="J48">
        <f ca="1">data_quart!J48/data_quart!J49 - 1</f>
        <v>7.0455430128454566E-2</v>
      </c>
      <c r="K48">
        <f ca="1">data_quart!K48/data_quart!K49 - 1</f>
        <v>4.8273301151132708E-2</v>
      </c>
      <c r="L48">
        <f ca="1">data_quart!L48/data_quart!L49 - 1</f>
        <v>5.2568218298555403E-2</v>
      </c>
      <c r="M48">
        <f ca="1">data_quart!M48/data_quart!M49 - 1</f>
        <v>2.9490616621983934E-2</v>
      </c>
      <c r="N48">
        <f>data_quart!N48/data_quart!N49 - 1</f>
        <v>0.20994700366897678</v>
      </c>
      <c r="O48">
        <f>data_quart!O48/data_quart!O49 - 1</f>
        <v>-1.4588607813882826E-2</v>
      </c>
      <c r="P48">
        <f>Таблица1[[#This Row],[gdp_nominal_index]]</f>
        <v>296.8</v>
      </c>
      <c r="Q48">
        <f>Таблица1[[#This Row],[gdp_real_index_SA]]</f>
        <v>87.521196634943294</v>
      </c>
      <c r="R48">
        <f ca="1">(data_quart!P48-100)/100</f>
        <v>2.7099999999999937E-2</v>
      </c>
      <c r="S48">
        <f ca="1">(data_quart!Q48-100)/100</f>
        <v>2.7000000000000027E-2</v>
      </c>
      <c r="T48">
        <f ca="1">(data_quart!R48-100)/100</f>
        <v>3.0600000000000023E-2</v>
      </c>
      <c r="U48">
        <f ca="1">(data_quart!S48-100)/100</f>
        <v>3.2000000000000028E-2</v>
      </c>
      <c r="V48">
        <f>data_quart!T48/data_quart!T49-1</f>
        <v>3.801742383225859E-2</v>
      </c>
    </row>
    <row r="49" spans="1:22" x14ac:dyDescent="0.2">
      <c r="A49" s="45">
        <v>39903</v>
      </c>
      <c r="B49">
        <f ca="1">data_quart!B49/data_quart!B50 - 1</f>
        <v>-0.12857052378237999</v>
      </c>
      <c r="C49">
        <f ca="1">data_quart!C49/data_quart!C50 - 1</f>
        <v>-2.1971315227342081E-2</v>
      </c>
      <c r="D49">
        <f ca="1">data_quart!D49/data_quart!D50 - 1</f>
        <v>-2.6068505607759751E-2</v>
      </c>
      <c r="E49">
        <f ca="1">data_quart!E49/data_quart!E50 - 1</f>
        <v>-0.16476038801216153</v>
      </c>
      <c r="F49">
        <f ca="1">data_quart!F49/data_quart!F50 - 1</f>
        <v>4.3731854339986054E-2</v>
      </c>
      <c r="G49">
        <f ca="1">Таблица1[[#This Row],[miacr_7]]/100</f>
        <v>0.18733333333333335</v>
      </c>
      <c r="H49">
        <f ca="1">Таблица1[[#This Row],[miacr_31]]/100</f>
        <v>0.21486666666666668</v>
      </c>
      <c r="I49">
        <f ca="1">Таблица1[[#This Row],[miacr_90]]/100</f>
        <v>0.17579999999999998</v>
      </c>
      <c r="J49">
        <f ca="1">data_quart!J49/data_quart!J50 - 1</f>
        <v>-0.15308633333333321</v>
      </c>
      <c r="K49">
        <f ca="1">data_quart!K49/data_quart!K50 - 1</f>
        <v>-0.11866990900533414</v>
      </c>
      <c r="L49">
        <f ca="1">data_quart!L49/data_quart!L50 - 1</f>
        <v>-0.19574269870609984</v>
      </c>
      <c r="M49">
        <f ca="1">data_quart!M49/data_quart!M50 - 1</f>
        <v>-0.15257017543859641</v>
      </c>
      <c r="N49">
        <f>data_quart!N49/data_quart!N50 - 1</f>
        <v>-0.32087486157253597</v>
      </c>
      <c r="O49">
        <f>data_quart!O49/data_quart!O50 - 1</f>
        <v>-3.5269817580467655E-2</v>
      </c>
      <c r="P49">
        <f>Таблица1[[#This Row],[gdp_nominal_index]]</f>
        <v>245.3</v>
      </c>
      <c r="Q49">
        <f>Таблица1[[#This Row],[gdp_real_index_SA]]</f>
        <v>88.816911727374205</v>
      </c>
      <c r="R49">
        <f ca="1">(data_quart!P49-100)/100</f>
        <v>4.7199999999999992E-2</v>
      </c>
      <c r="S49">
        <f ca="1">(data_quart!Q49-100)/100</f>
        <v>3.7300000000000041E-2</v>
      </c>
      <c r="T49">
        <f ca="1">(data_quart!R49-100)/100</f>
        <v>4.3499999999999941E-2</v>
      </c>
      <c r="U49">
        <f ca="1">(data_quart!S49-100)/100</f>
        <v>2.5199999999999959E-2</v>
      </c>
      <c r="V49">
        <f>data_quart!T49/data_quart!T50-1</f>
        <v>1.9688333677825298E-5</v>
      </c>
    </row>
    <row r="50" spans="1:22" x14ac:dyDescent="0.2">
      <c r="A50" s="45">
        <v>39813</v>
      </c>
      <c r="B50">
        <f ca="1">data_quart!B50/data_quart!B51 - 1</f>
        <v>-0.52537124992484818</v>
      </c>
      <c r="C50">
        <f ca="1">data_quart!C50/data_quart!C51 - 1</f>
        <v>-8.4125209614309693E-2</v>
      </c>
      <c r="D50">
        <f ca="1">data_quart!D50/data_quart!D51 - 1</f>
        <v>-8.6655592469546239E-2</v>
      </c>
      <c r="E50">
        <f ca="1">data_quart!E50/data_quart!E51 - 1</f>
        <v>-0.21744841532808434</v>
      </c>
      <c r="F50">
        <f ca="1">data_quart!F50/data_quart!F51 - 1</f>
        <v>-1.8751823123486888E-2</v>
      </c>
      <c r="G50">
        <f ca="1">Таблица1[[#This Row],[miacr_7]]/100</f>
        <v>0.16000000000000003</v>
      </c>
      <c r="H50">
        <f ca="1">Таблица1[[#This Row],[miacr_31]]/100</f>
        <v>0.19010000000000002</v>
      </c>
      <c r="I50">
        <f ca="1">Таблица1[[#This Row],[miacr_90]]/100</f>
        <v>0.13186666666666669</v>
      </c>
      <c r="J50">
        <f ca="1">data_quart!J50/data_quart!J51 - 1</f>
        <v>-6.2792877225866794E-2</v>
      </c>
      <c r="K50">
        <f ca="1">data_quart!K50/data_quart!K51 - 1</f>
        <v>2.8728211749515786E-2</v>
      </c>
      <c r="L50">
        <f ca="1">data_quart!L50/data_quart!L51 - 1</f>
        <v>-0.11078238001314922</v>
      </c>
      <c r="M50">
        <f ca="1">data_quart!M50/data_quart!M51 - 1</f>
        <v>8.5062946580469756E-3</v>
      </c>
      <c r="N50">
        <f>data_quart!N50/data_quart!N51 - 1</f>
        <v>-0.19661921708185059</v>
      </c>
      <c r="O50">
        <f>data_quart!O50/data_quart!O51 - 1</f>
        <v>-3.2522114839476535E-2</v>
      </c>
      <c r="P50">
        <f>Таблица1[[#This Row],[gdp_nominal_index]]</f>
        <v>361.2</v>
      </c>
      <c r="Q50">
        <f>Таблица1[[#This Row],[gdp_real_index_SA]]</f>
        <v>92.063991928419199</v>
      </c>
      <c r="R50">
        <f ca="1">(data_quart!P50-100)/100</f>
        <v>2.3799999999999953E-2</v>
      </c>
      <c r="S50">
        <f ca="1">(data_quart!Q50-100)/100</f>
        <v>3.5699999999999933E-2</v>
      </c>
      <c r="T50">
        <f ca="1">(data_quart!R50-100)/100</f>
        <v>3.2300000000000037E-2</v>
      </c>
      <c r="U50">
        <f ca="1">(data_quart!S50-100)/100</f>
        <v>1.8100000000000022E-2</v>
      </c>
      <c r="V50">
        <f>data_quart!T50/data_quart!T51-1</f>
        <v>4.1823496230962487E-2</v>
      </c>
    </row>
    <row r="51" spans="1:22" x14ac:dyDescent="0.2">
      <c r="A51" s="45">
        <v>39721</v>
      </c>
      <c r="B51">
        <f ca="1">data_quart!B51/data_quart!B52 - 1</f>
        <v>-0.11758932597681637</v>
      </c>
      <c r="C51">
        <f ca="1">data_quart!C51/data_quart!C52 - 1</f>
        <v>-7.4895977808600023E-3</v>
      </c>
      <c r="D51">
        <f ca="1">data_quart!D51/data_quart!D52 - 1</f>
        <v>-4.9586776859502635E-3</v>
      </c>
      <c r="E51">
        <f ca="1">data_quart!E51/data_quart!E52 - 1</f>
        <v>5.3849105344426773E-2</v>
      </c>
      <c r="F51">
        <f ca="1">data_quart!F51/data_quart!F52 - 1</f>
        <v>6.411261453131667E-2</v>
      </c>
      <c r="G51">
        <f ca="1">Таблица1[[#This Row],[miacr_7]]/100</f>
        <v>7.7300000000000008E-2</v>
      </c>
      <c r="H51">
        <f ca="1">Таблица1[[#This Row],[miacr_31]]/100</f>
        <v>8.3900000000000002E-2</v>
      </c>
      <c r="I51">
        <f ca="1">Таблица1[[#This Row],[miacr_90]]/100</f>
        <v>8.9600000000000013E-2</v>
      </c>
      <c r="J51">
        <f ca="1">data_quart!J51/data_quart!J52 - 1</f>
        <v>-1.5379883112888293E-2</v>
      </c>
      <c r="K51">
        <f ca="1">data_quart!K51/data_quart!K52 - 1</f>
        <v>4.5395590142671693E-3</v>
      </c>
      <c r="L51">
        <f ca="1">data_quart!L51/data_quart!L52 - 1</f>
        <v>-2.4687399807630683E-2</v>
      </c>
      <c r="M51">
        <f ca="1">data_quart!M51/data_quart!M52 - 1</f>
        <v>-8.7689713322091078E-3</v>
      </c>
      <c r="N51">
        <f>data_quart!N51/data_quart!N52 - 1</f>
        <v>3.0247479376718678E-2</v>
      </c>
      <c r="O51">
        <f>data_quart!O51/data_quart!O52 - 1</f>
        <v>-1.4906685969699907E-2</v>
      </c>
      <c r="P51">
        <f>Таблица1[[#This Row],[gdp_nominal_index]]</f>
        <v>449.6</v>
      </c>
      <c r="Q51">
        <f>Таблица1[[#This Row],[gdp_real_index_SA]]</f>
        <v>95.158755916311193</v>
      </c>
      <c r="R51">
        <f ca="1">(data_quart!P51-100)/100</f>
        <v>2.1299999999999954E-2</v>
      </c>
      <c r="S51">
        <f ca="1">(data_quart!Q51-100)/100</f>
        <v>2.969999999999999E-2</v>
      </c>
      <c r="T51">
        <f ca="1">(data_quart!R51-100)/100</f>
        <v>1.6299999999999953E-2</v>
      </c>
      <c r="U51">
        <f ca="1">(data_quart!S51-100)/100</f>
        <v>2.0600000000000021E-2</v>
      </c>
      <c r="V51">
        <f>data_quart!T51/data_quart!T52-1</f>
        <v>1.8871670550371533E-2</v>
      </c>
    </row>
    <row r="52" spans="1:22" x14ac:dyDescent="0.2">
      <c r="A52" s="45">
        <v>39629</v>
      </c>
      <c r="B52">
        <f ca="1">data_quart!B52/data_quart!B53 - 1</f>
        <v>0.28691882296716065</v>
      </c>
      <c r="C52">
        <f ca="1">data_quart!C52/data_quart!C53 - 1</f>
        <v>3.6515238642898185E-2</v>
      </c>
      <c r="D52">
        <f ca="1">data_quart!D52/data_quart!D53 - 1</f>
        <v>3.3010813887307977E-2</v>
      </c>
      <c r="E52">
        <f ca="1">data_quart!E52/data_quart!E53 - 1</f>
        <v>0.10520882518094843</v>
      </c>
      <c r="F52">
        <f ca="1">data_quart!F52/data_quart!F53 - 1</f>
        <v>3.5732639972591018E-2</v>
      </c>
      <c r="G52">
        <f ca="1">Таблица1[[#This Row],[miacr_7]]/100</f>
        <v>6.2633333333333333E-2</v>
      </c>
      <c r="H52">
        <f ca="1">Таблица1[[#This Row],[miacr_31]]/100</f>
        <v>6.7633333333333323E-2</v>
      </c>
      <c r="I52">
        <f ca="1">Таблица1[[#This Row],[miacr_90]]/100</f>
        <v>7.6933333333333326E-2</v>
      </c>
      <c r="J52">
        <f ca="1">data_quart!J52/data_quart!J53 - 1</f>
        <v>4.39948619139372E-2</v>
      </c>
      <c r="K52">
        <f ca="1">data_quart!K52/data_quart!K53 - 1</f>
        <v>1.4473684210526194E-2</v>
      </c>
      <c r="L52">
        <f ca="1">data_quart!L52/data_quart!L53 - 1</f>
        <v>2.6662277814351709E-2</v>
      </c>
      <c r="M52">
        <f ca="1">data_quart!M52/data_quart!M53 - 1</f>
        <v>-4.0309035942224236E-3</v>
      </c>
      <c r="N52">
        <f>data_quart!N52/data_quart!N53 - 1</f>
        <v>0.154192012695054</v>
      </c>
      <c r="O52">
        <f>data_quart!O52/data_quart!O53 - 1</f>
        <v>6.2160239424549069E-3</v>
      </c>
      <c r="P52">
        <f>Таблица1[[#This Row],[gdp_nominal_index]]</f>
        <v>436.4</v>
      </c>
      <c r="Q52">
        <f>Таблица1[[#This Row],[gdp_real_index_SA]]</f>
        <v>96.598722741289706</v>
      </c>
      <c r="R52">
        <f ca="1">(data_quart!P52-100)/100</f>
        <v>3.8900000000000004E-2</v>
      </c>
      <c r="S52">
        <f ca="1">(data_quart!Q52-100)/100</f>
        <v>3.4300000000000067E-2</v>
      </c>
      <c r="T52">
        <f ca="1">(data_quart!R52-100)/100</f>
        <v>5.9099999999999965E-2</v>
      </c>
      <c r="U52">
        <f ca="1">(data_quart!S52-100)/100</f>
        <v>2.3599999999999996E-2</v>
      </c>
      <c r="V52">
        <f>data_quart!T52/data_quart!T53-1</f>
        <v>4.9906747120131545E-2</v>
      </c>
    </row>
    <row r="53" spans="1:22" x14ac:dyDescent="0.2">
      <c r="A53" s="45">
        <v>39538</v>
      </c>
      <c r="B53">
        <f ca="1">data_quart!B53/data_quart!B54 - 1</f>
        <v>7.3748258925298682E-2</v>
      </c>
      <c r="C53">
        <f ca="1">data_quart!C53/data_quart!C54 - 1</f>
        <v>3.6970781156827837E-2</v>
      </c>
      <c r="D53">
        <f ca="1">data_quart!D53/data_quart!D54 - 1</f>
        <v>3.9030159668834941E-2</v>
      </c>
      <c r="E53">
        <f ca="1">data_quart!E53/data_quart!E54 - 1</f>
        <v>7.3845004756741828E-2</v>
      </c>
      <c r="F53">
        <f ca="1">data_quart!F53/data_quart!F54 - 1</f>
        <v>0.10821663090826328</v>
      </c>
      <c r="G53">
        <f ca="1">Таблица1[[#This Row],[miacr_7]]/100</f>
        <v>5.8533333333333347E-2</v>
      </c>
      <c r="H53">
        <f ca="1">Таблица1[[#This Row],[miacr_31]]/100</f>
        <v>6.5066666666666662E-2</v>
      </c>
      <c r="I53">
        <f ca="1">Таблица1[[#This Row],[miacr_90]]/100</f>
        <v>7.8466666666666671E-2</v>
      </c>
      <c r="J53">
        <f ca="1">data_quart!J53/data_quart!J54 - 1</f>
        <v>5.1409277745155357E-2</v>
      </c>
      <c r="K53">
        <f ca="1">data_quart!K53/data_quart!K54 - 1</f>
        <v>1.7528662420382313E-2</v>
      </c>
      <c r="L53">
        <f ca="1">data_quart!L53/data_quart!L54 - 1</f>
        <v>1.5831249999999963E-2</v>
      </c>
      <c r="M53">
        <f ca="1">data_quart!M53/data_quart!M54 - 1</f>
        <v>-8.334454912516831E-3</v>
      </c>
      <c r="N53">
        <f>data_quart!N53/data_quart!N54 - 1</f>
        <v>-4.9044265593561343E-2</v>
      </c>
      <c r="O53">
        <f>data_quart!O53/data_quart!O54 - 1</f>
        <v>2.6531718217203126E-2</v>
      </c>
      <c r="P53">
        <f>Таблица1[[#This Row],[gdp_nominal_index]]</f>
        <v>378.1</v>
      </c>
      <c r="Q53">
        <f>Таблица1[[#This Row],[gdp_real_index_SA]]</f>
        <v>96.001972183673104</v>
      </c>
      <c r="R53">
        <f ca="1">(data_quart!P53-100)/100</f>
        <v>4.7399999999999949E-2</v>
      </c>
      <c r="S53">
        <f ca="1">(data_quart!Q53-100)/100</f>
        <v>3.0600000000000023E-2</v>
      </c>
      <c r="T53">
        <f ca="1">(data_quart!R53-100)/100</f>
        <v>5.4899999999999949E-2</v>
      </c>
      <c r="U53">
        <f ca="1">(data_quart!S53-100)/100</f>
        <v>2.0499999999999973E-2</v>
      </c>
      <c r="V53">
        <f>data_quart!T53/data_quart!T54-1</f>
        <v>0.1450717318660335</v>
      </c>
    </row>
    <row r="54" spans="1:22" x14ac:dyDescent="0.2">
      <c r="A54" s="45">
        <v>39447</v>
      </c>
      <c r="B54">
        <f ca="1">data_quart!B54/data_quart!B55 - 1</f>
        <v>0.18984691874918225</v>
      </c>
      <c r="C54">
        <f ca="1">data_quart!C54/data_quart!C55 - 1</f>
        <v>3.2635467980295596E-2</v>
      </c>
      <c r="D54">
        <f ca="1">data_quart!D54/data_quart!D55 - 1</f>
        <v>3.0155345720377591E-2</v>
      </c>
      <c r="E54">
        <f ca="1">data_quart!E54/data_quart!E55 - 1</f>
        <v>0.10167659996584999</v>
      </c>
      <c r="F54">
        <f ca="1">data_quart!F54/data_quart!F55 - 1</f>
        <v>5.6030517160410076E-2</v>
      </c>
      <c r="G54">
        <f ca="1">Таблица1[[#This Row],[miacr_7]]/100</f>
        <v>7.3900000000000007E-2</v>
      </c>
      <c r="H54">
        <f ca="1">Таблица1[[#This Row],[miacr_31]]/100</f>
        <v>7.4333333333333335E-2</v>
      </c>
      <c r="I54">
        <f ca="1">Таблица1[[#This Row],[miacr_90]]/100</f>
        <v>8.1166666666666665E-2</v>
      </c>
      <c r="J54">
        <f ca="1">data_quart!J54/data_quart!J55 - 1</f>
        <v>6.2051761771125369E-2</v>
      </c>
      <c r="K54">
        <f ca="1">data_quart!K54/data_quart!K55 - 1</f>
        <v>7.7021822849807631E-3</v>
      </c>
      <c r="L54">
        <f ca="1">data_quart!L54/data_quart!L55 - 1</f>
        <v>3.4928848641655685E-2</v>
      </c>
      <c r="M54">
        <f ca="1">data_quart!M54/data_quart!M55 - 1</f>
        <v>-6.0200668896321918E-3</v>
      </c>
      <c r="N54">
        <f>data_quart!N54/data_quart!N55 - 1</f>
        <v>0.11123532699832306</v>
      </c>
      <c r="O54">
        <f>data_quart!O54/data_quart!O55 - 1</f>
        <v>3.1938321611628018E-2</v>
      </c>
      <c r="P54">
        <f>Таблица1[[#This Row],[gdp_nominal_index]]</f>
        <v>397.6</v>
      </c>
      <c r="Q54">
        <f>Таблица1[[#This Row],[gdp_real_index_SA]]</f>
        <v>93.520707134506793</v>
      </c>
      <c r="R54">
        <f ca="1">(data_quart!P54-100)/100</f>
        <v>3.4200000000000015E-2</v>
      </c>
      <c r="S54">
        <f ca="1">(data_quart!Q54-100)/100</f>
        <v>4.579999999999998E-2</v>
      </c>
      <c r="T54">
        <f ca="1">(data_quart!R54-100)/100</f>
        <v>5.6599999999999963E-2</v>
      </c>
      <c r="U54">
        <f ca="1">(data_quart!S54-100)/100</f>
        <v>2.4099999999999965E-2</v>
      </c>
      <c r="V54">
        <f>data_quart!T54/data_quart!T55-1</f>
        <v>5.2351868009835822E-2</v>
      </c>
    </row>
    <row r="55" spans="1:22" x14ac:dyDescent="0.2">
      <c r="A55" s="45">
        <v>39353</v>
      </c>
      <c r="B55">
        <f ca="1">data_quart!B55/data_quart!B56 - 1</f>
        <v>0.1009266817112402</v>
      </c>
      <c r="C55">
        <f ca="1">data_quart!C55/data_quart!C56 - 1</f>
        <v>2.2992125984252043E-2</v>
      </c>
      <c r="D55">
        <f ca="1">data_quart!D55/data_quart!D56 - 1</f>
        <v>2.115085536547423E-2</v>
      </c>
      <c r="E55">
        <f ca="1">data_quart!E55/data_quart!E56 - 1</f>
        <v>6.7079545740470925E-2</v>
      </c>
      <c r="F55">
        <f ca="1">data_quart!F55/data_quart!F56 - 1</f>
        <v>7.3824058509540436E-2</v>
      </c>
      <c r="G55">
        <f ca="1">Таблица1[[#This Row],[miacr_7]]/100</f>
        <v>5.5833333333333332E-2</v>
      </c>
      <c r="H55">
        <f ca="1">Таблица1[[#This Row],[miacr_31]]/100</f>
        <v>5.5399999999999998E-2</v>
      </c>
      <c r="I55">
        <f ca="1">Таблица1[[#This Row],[miacr_90]]/100</f>
        <v>7.0533333333333323E-2</v>
      </c>
      <c r="J55">
        <f ca="1">data_quart!J55/data_quart!J56 - 1</f>
        <v>3.2850241545893777E-2</v>
      </c>
      <c r="K55">
        <f ca="1">data_quart!K55/data_quart!K56 - 1</f>
        <v>1.1359948068808912E-2</v>
      </c>
      <c r="L55">
        <f ca="1">data_quart!L55/data_quart!L56 - 1</f>
        <v>1.4102984585109946E-2</v>
      </c>
      <c r="M55">
        <f ca="1">data_quart!M55/data_quart!M56 - 1</f>
        <v>-1.0023387905112591E-3</v>
      </c>
      <c r="N55">
        <f>data_quart!N55/data_quart!N56 - 1</f>
        <v>0.18594630427577075</v>
      </c>
      <c r="O55">
        <f>data_quart!O55/data_quart!O56 - 1</f>
        <v>2.2051103798615967E-2</v>
      </c>
      <c r="P55">
        <f>Таблица1[[#This Row],[gdp_nominal_index]]</f>
        <v>357.8</v>
      </c>
      <c r="Q55">
        <f>Таблица1[[#This Row],[gdp_real_index_SA]]</f>
        <v>90.626256604610802</v>
      </c>
      <c r="R55">
        <f ca="1">(data_quart!P55-100)/100</f>
        <v>2.0400000000000064E-2</v>
      </c>
      <c r="S55">
        <f ca="1">(data_quart!Q55-100)/100</f>
        <v>2.5600000000000022E-2</v>
      </c>
      <c r="T55">
        <f ca="1">(data_quart!R55-100)/100</f>
        <v>2.8400000000000033E-2</v>
      </c>
      <c r="U55">
        <f ca="1">(data_quart!S55-100)/100</f>
        <v>1.3499999999999943E-2</v>
      </c>
      <c r="V55">
        <f>data_quart!T55/data_quart!T56-1</f>
        <v>1.6317893251822202E-2</v>
      </c>
    </row>
    <row r="56" spans="1:22" x14ac:dyDescent="0.2">
      <c r="A56" s="45">
        <v>39262</v>
      </c>
      <c r="B56">
        <f ca="1">data_quart!B56/data_quart!B57 - 1</f>
        <v>0.11798808309624786</v>
      </c>
      <c r="C56">
        <f ca="1">data_quart!C56/data_quart!C57 - 1</f>
        <v>1.8934531450577552E-2</v>
      </c>
      <c r="D56">
        <f ca="1">data_quart!D56/data_quart!D57 - 1</f>
        <v>2.4537922243467181E-2</v>
      </c>
      <c r="E56">
        <f ca="1">data_quart!E56/data_quart!E57 - 1</f>
        <v>0.2369610363128043</v>
      </c>
      <c r="F56">
        <f ca="1">data_quart!F56/data_quart!F57 - 1</f>
        <v>0.12396458628199047</v>
      </c>
      <c r="G56">
        <f ca="1">Таблица1[[#This Row],[miacr_7]]/100</f>
        <v>4.1700000000000001E-2</v>
      </c>
      <c r="H56">
        <f ca="1">Таблица1[[#This Row],[miacr_31]]/100</f>
        <v>4.7800000000000002E-2</v>
      </c>
      <c r="I56">
        <f ca="1">Таблица1[[#This Row],[miacr_90]]/100</f>
        <v>5.8299999999999991E-2</v>
      </c>
      <c r="J56">
        <f ca="1">data_quart!J56/data_quart!J57 - 1</f>
        <v>1.870078740157477E-2</v>
      </c>
      <c r="K56">
        <f ca="1">data_quart!K56/data_quart!K57 - 1</f>
        <v>3.5830618892507271E-3</v>
      </c>
      <c r="L56">
        <f ca="1">data_quart!L56/data_quart!L57 - 1</f>
        <v>1.7011340893929416E-2</v>
      </c>
      <c r="M56">
        <f ca="1">data_quart!M56/data_quart!M57 - 1</f>
        <v>-5.978080371969452E-3</v>
      </c>
      <c r="N56">
        <f>data_quart!N56/data_quart!N57 - 1</f>
        <v>0.1554959785522787</v>
      </c>
      <c r="O56">
        <f>data_quart!O56/data_quart!O57 - 1</f>
        <v>2.5237981896611528E-2</v>
      </c>
      <c r="P56">
        <f>Таблица1[[#This Row],[gdp_nominal_index]]</f>
        <v>301.7</v>
      </c>
      <c r="Q56">
        <f>Таблица1[[#This Row],[gdp_real_index_SA]]</f>
        <v>88.670963974094704</v>
      </c>
      <c r="R56">
        <f ca="1">(data_quart!P56-100)/100</f>
        <v>2.0799999999999982E-2</v>
      </c>
      <c r="S56">
        <f ca="1">(data_quart!Q56-100)/100</f>
        <v>1.4000000000000058E-2</v>
      </c>
      <c r="T56">
        <f ca="1">(data_quart!R56-100)/100</f>
        <v>2.7800000000000012E-2</v>
      </c>
      <c r="U56">
        <f ca="1">(data_quart!S56-100)/100</f>
        <v>1.0999999999999944E-2</v>
      </c>
      <c r="V56">
        <f>data_quart!T56/data_quart!T57-1</f>
        <v>3.517458639610016E-2</v>
      </c>
    </row>
    <row r="57" spans="1:22" x14ac:dyDescent="0.2">
      <c r="A57" s="45">
        <v>39171</v>
      </c>
      <c r="B57">
        <f ca="1">data_quart!B57/data_quart!B58 - 1</f>
        <v>2.6221561174461616E-2</v>
      </c>
      <c r="C57">
        <f ca="1">data_quart!C57/data_quart!C58 - 1</f>
        <v>1.7303297420829145E-2</v>
      </c>
      <c r="D57">
        <f ca="1">data_quart!D57/data_quart!D58 - 1</f>
        <v>1.6520894071914372E-2</v>
      </c>
      <c r="E57">
        <f ca="1">data_quart!E57/data_quart!E58 - 1</f>
        <v>0.10727599635409901</v>
      </c>
      <c r="F57">
        <f ca="1">data_quart!F57/data_quart!F58 - 1</f>
        <v>0.1160348322753435</v>
      </c>
      <c r="G57">
        <f ca="1">Таблица1[[#This Row],[miacr_7]]/100</f>
        <v>4.7500000000000001E-2</v>
      </c>
      <c r="H57">
        <f ca="1">Таблица1[[#This Row],[miacr_31]]/100</f>
        <v>5.6333333333333326E-2</v>
      </c>
      <c r="I57">
        <f ca="1">Таблица1[[#This Row],[miacr_90]]/100</f>
        <v>7.8900000000000012E-2</v>
      </c>
      <c r="J57">
        <f ca="1">data_quart!J57/data_quart!J58 - 1</f>
        <v>3.4918824556299244E-2</v>
      </c>
      <c r="K57">
        <f ca="1">data_quart!K57/data_quart!K58 - 1</f>
        <v>2.1114896252709681E-2</v>
      </c>
      <c r="L57">
        <f ca="1">data_quart!L57/data_quart!L58 - 1</f>
        <v>1.0706859427868309E-2</v>
      </c>
      <c r="M57">
        <f ca="1">data_quart!M57/data_quart!M58 - 1</f>
        <v>-1.2197338526452883E-3</v>
      </c>
      <c r="N57">
        <f>data_quart!N57/data_quart!N58 - 1</f>
        <v>-8.0957409362900412E-2</v>
      </c>
      <c r="O57">
        <f>data_quart!O57/data_quart!O58 - 1</f>
        <v>1.8136509334212736E-2</v>
      </c>
      <c r="P57">
        <f>Таблица1[[#This Row],[gdp_nominal_index]]</f>
        <v>261.10000000000002</v>
      </c>
      <c r="Q57">
        <f>Таблица1[[#This Row],[gdp_real_index_SA]]</f>
        <v>86.488176930452994</v>
      </c>
      <c r="R57">
        <f ca="1">(data_quart!P57-100)/100</f>
        <v>3.3900000000000007E-2</v>
      </c>
      <c r="S57">
        <f ca="1">(data_quart!Q57-100)/100</f>
        <v>1.8199999999999932E-2</v>
      </c>
      <c r="T57">
        <f ca="1">(data_quart!R57-100)/100</f>
        <v>2.7600000000000052E-2</v>
      </c>
      <c r="U57">
        <f ca="1">(data_quart!S57-100)/100</f>
        <v>1.2399999999999949E-2</v>
      </c>
      <c r="V57">
        <f>data_quart!T57/data_quart!T58-1</f>
        <v>0.1328128692747641</v>
      </c>
    </row>
    <row r="58" spans="1:22" x14ac:dyDescent="0.2">
      <c r="A58" s="45">
        <v>39080</v>
      </c>
      <c r="B58">
        <f ca="1">data_quart!B58/data_quart!B59 - 1</f>
        <v>-0.11951302323325408</v>
      </c>
      <c r="C58">
        <f ca="1">data_quart!C58/data_quart!C59 - 1</f>
        <v>8.8932806324111269E-3</v>
      </c>
      <c r="D58">
        <f ca="1">data_quart!D58/data_quart!D59 - 1</f>
        <v>8.4939562234565003E-3</v>
      </c>
      <c r="E58">
        <f ca="1">data_quart!E58/data_quart!E59 - 1</f>
        <v>9.4627888462799348E-2</v>
      </c>
      <c r="F58">
        <f ca="1">data_quart!F58/data_quart!F59 - 1</f>
        <v>7.2471702829122187E-2</v>
      </c>
      <c r="G58">
        <f ca="1">Таблица1[[#This Row],[miacr_7]]/100</f>
        <v>5.489999999999999E-2</v>
      </c>
      <c r="H58">
        <f ca="1">Таблица1[[#This Row],[miacr_31]]/100</f>
        <v>5.7966666666666666E-2</v>
      </c>
      <c r="I58">
        <f ca="1">Таблица1[[#This Row],[miacr_90]]/100</f>
        <v>6.7833333333333343E-2</v>
      </c>
      <c r="J58">
        <f ca="1">data_quart!J58/data_quart!J59 - 1</f>
        <v>2.8426092160383165E-2</v>
      </c>
      <c r="K58">
        <f ca="1">data_quart!K58/data_quart!K59 - 1</f>
        <v>-1.5460729746443747E-3</v>
      </c>
      <c r="L58">
        <f ca="1">data_quart!L58/data_quart!L59 - 1</f>
        <v>8.6875581756127307E-3</v>
      </c>
      <c r="M58">
        <f ca="1">data_quart!M58/data_quart!M59 - 1</f>
        <v>-2.266839378238239E-3</v>
      </c>
      <c r="N58">
        <f>data_quart!N58/data_quart!N59 - 1</f>
        <v>4.6023564064801237E-2</v>
      </c>
      <c r="O58">
        <f>data_quart!O58/data_quart!O59 - 1</f>
        <v>1.8992405131481593E-2</v>
      </c>
      <c r="P58">
        <f>Таблица1[[#This Row],[gdp_nominal_index]]</f>
        <v>284.10000000000002</v>
      </c>
      <c r="Q58">
        <f>Таблица1[[#This Row],[gdp_real_index_SA]]</f>
        <v>84.947525344130895</v>
      </c>
      <c r="R58">
        <f ca="1">(data_quart!P58-100)/100</f>
        <v>1.0900000000000035E-2</v>
      </c>
      <c r="S58">
        <f ca="1">(data_quart!Q58-100)/100</f>
        <v>1.8900000000000007E-2</v>
      </c>
      <c r="T58">
        <f ca="1">(data_quart!R58-100)/100</f>
        <v>2.1999999999999884E-3</v>
      </c>
      <c r="U58">
        <f ca="1">(data_quart!S58-100)/100</f>
        <v>1.9099999999999964E-2</v>
      </c>
      <c r="V58">
        <f>data_quart!T58/data_quart!T59-1</f>
        <v>2.6275790699178625E-2</v>
      </c>
    </row>
    <row r="59" spans="1:22" x14ac:dyDescent="0.2">
      <c r="A59" s="45">
        <v>38989</v>
      </c>
      <c r="B59">
        <f ca="1">data_quart!B59/data_quart!B60 - 1</f>
        <v>-3.7892575481823898E-2</v>
      </c>
      <c r="C59">
        <f ca="1">data_quart!C59/data_quart!C60 - 1</f>
        <v>1.8108651911468598E-2</v>
      </c>
      <c r="D59">
        <f ca="1">data_quart!D59/data_quart!D60 - 1</f>
        <v>1.8296739853626232E-2</v>
      </c>
      <c r="E59">
        <f ca="1">data_quart!E59/data_quart!E60 - 1</f>
        <v>9.6697985351643201E-2</v>
      </c>
      <c r="F59">
        <f ca="1">data_quart!F59/data_quart!F60 - 1</f>
        <v>0.10850319941948672</v>
      </c>
      <c r="G59">
        <f ca="1">Таблица1[[#This Row],[miacr_7]]/100</f>
        <v>3.4533333333333333E-2</v>
      </c>
      <c r="H59">
        <f ca="1">Таблица1[[#This Row],[miacr_31]]/100</f>
        <v>4.1766666666666667E-2</v>
      </c>
      <c r="I59">
        <f ca="1">Таблица1[[#This Row],[miacr_90]]/100</f>
        <v>8.8833333333333334E-2</v>
      </c>
      <c r="J59">
        <f ca="1">data_quart!J59/data_quart!J60 - 1</f>
        <v>2.1393643031784704E-2</v>
      </c>
      <c r="K59">
        <f ca="1">data_quart!K59/data_quart!K60 - 1</f>
        <v>1.4747411358644547E-2</v>
      </c>
      <c r="L59">
        <f ca="1">data_quart!L59/data_quart!L60 - 1</f>
        <v>1.4159848961611265E-2</v>
      </c>
      <c r="M59">
        <f ca="1">data_quart!M59/data_quart!M60 - 1</f>
        <v>7.8328981723239099E-3</v>
      </c>
      <c r="N59">
        <f>data_quart!N59/data_quart!N60 - 1</f>
        <v>0.14502529510961226</v>
      </c>
      <c r="O59">
        <f>data_quart!O59/data_quart!O60 - 1</f>
        <v>2.2961291655927196E-2</v>
      </c>
      <c r="P59">
        <f>Таблица1[[#This Row],[gdp_nominal_index]]</f>
        <v>271.60000000000002</v>
      </c>
      <c r="Q59">
        <f>Таблица1[[#This Row],[gdp_real_index_SA]]</f>
        <v>83.364237963255505</v>
      </c>
      <c r="R59">
        <f ca="1">(data_quart!P59-100)/100</f>
        <v>1.1700000000000018E-2</v>
      </c>
      <c r="S59">
        <f ca="1">(data_quart!Q59-100)/100</f>
        <v>1.5400000000000063E-2</v>
      </c>
      <c r="T59">
        <f ca="1">(data_quart!R59-100)/100</f>
        <v>4.6999999999999889E-3</v>
      </c>
      <c r="U59">
        <f ca="1">(data_quart!S59-100)/100</f>
        <v>1.5400000000000063E-2</v>
      </c>
      <c r="V59">
        <f>data_quart!T59/data_quart!T60-1</f>
        <v>1.2110500130924295E-2</v>
      </c>
    </row>
    <row r="60" spans="1:22" x14ac:dyDescent="0.2">
      <c r="A60" s="45">
        <v>38898</v>
      </c>
      <c r="B60">
        <f ca="1">data_quart!B60/data_quart!B61 - 1</f>
        <v>0.12535447957147361</v>
      </c>
      <c r="C60">
        <f ca="1">data_quart!C60/data_quart!C61 - 1</f>
        <v>3.0763912893190692E-2</v>
      </c>
      <c r="D60">
        <f ca="1">data_quart!D60/data_quart!D61 - 1</f>
        <v>3.2989690721649589E-2</v>
      </c>
      <c r="E60">
        <f ca="1">data_quart!E60/data_quart!E61 - 1</f>
        <v>0.23165128345694375</v>
      </c>
      <c r="F60">
        <f ca="1">data_quart!F60/data_quart!F61 - 1</f>
        <v>6.3963689960929271E-2</v>
      </c>
      <c r="G60">
        <f ca="1">Таблица1[[#This Row],[miacr_7]]/100</f>
        <v>3.6533333333333334E-2</v>
      </c>
      <c r="H60">
        <f ca="1">Таблица1[[#This Row],[miacr_31]]/100</f>
        <v>3.9399999999999998E-2</v>
      </c>
      <c r="I60">
        <f ca="1">Таблица1[[#This Row],[miacr_90]]/100</f>
        <v>7.0733333333333329E-2</v>
      </c>
      <c r="J60">
        <f ca="1">data_quart!J60/data_quart!J61 - 1</f>
        <v>3.7412809131261771E-2</v>
      </c>
      <c r="K60">
        <f ca="1">data_quart!K60/data_quart!K61 - 1</f>
        <v>1.7885659533695142E-2</v>
      </c>
      <c r="L60">
        <f ca="1">data_quart!L60/data_quart!L61 - 1</f>
        <v>3.5516454871293401E-2</v>
      </c>
      <c r="M60">
        <f ca="1">data_quart!M60/data_quart!M61 - 1</f>
        <v>9.2226613965742388E-3</v>
      </c>
      <c r="N60">
        <f>data_quart!N60/data_quart!N61 - 1</f>
        <v>0.13384321223709361</v>
      </c>
      <c r="O60">
        <f>data_quart!O60/data_quart!O61 - 1</f>
        <v>1.9251039536818837E-2</v>
      </c>
      <c r="P60">
        <f>Таблица1[[#This Row],[gdp_nominal_index]]</f>
        <v>237.2</v>
      </c>
      <c r="Q60">
        <f>Таблица1[[#This Row],[gdp_real_index_SA]]</f>
        <v>81.4930522232263</v>
      </c>
      <c r="R60">
        <f ca="1">(data_quart!P60-100)/100</f>
        <v>1.8700000000000046E-2</v>
      </c>
      <c r="S60">
        <f ca="1">(data_quart!Q60-100)/100</f>
        <v>1.6599999999999965E-2</v>
      </c>
      <c r="T60">
        <f ca="1">(data_quart!R60-100)/100</f>
        <v>2.3400000000000035E-2</v>
      </c>
      <c r="U60">
        <f ca="1">(data_quart!S60-100)/100</f>
        <v>1.0999999999999944E-2</v>
      </c>
      <c r="V60">
        <f>data_quart!T60/data_quart!T61-1</f>
        <v>3.5397780225366438E-2</v>
      </c>
    </row>
    <row r="61" spans="1:22" x14ac:dyDescent="0.2">
      <c r="A61" s="45">
        <v>38807</v>
      </c>
      <c r="B61">
        <f ca="1">data_quart!B61/data_quart!B62 - 1</f>
        <v>0.11598194924690852</v>
      </c>
      <c r="C61">
        <f ca="1">data_quart!C61/data_quart!C62 - 1</f>
        <v>1.7945109078113974E-2</v>
      </c>
      <c r="D61">
        <f ca="1">data_quart!D61/data_quart!D62 - 1</f>
        <v>2.0336605890603154E-2</v>
      </c>
      <c r="E61">
        <f ca="1">data_quart!E61/data_quart!E62 - 1</f>
        <v>0.13417098445595865</v>
      </c>
      <c r="F61">
        <f ca="1">data_quart!F61/data_quart!F62 - 1</f>
        <v>9.6098021315225379E-2</v>
      </c>
      <c r="G61">
        <f ca="1">Таблица1[[#This Row],[miacr_7]]/100</f>
        <v>3.7866666666666667E-2</v>
      </c>
      <c r="H61">
        <f ca="1">Таблица1[[#This Row],[miacr_31]]/100</f>
        <v>6.2199999999999998E-2</v>
      </c>
      <c r="I61">
        <f ca="1">Таблица1[[#This Row],[miacr_90]]/100</f>
        <v>7.7666666666666662E-2</v>
      </c>
      <c r="J61">
        <f ca="1">data_quart!J61/data_quart!J62 - 1</f>
        <v>6.0863062479767027E-2</v>
      </c>
      <c r="K61">
        <f ca="1">data_quart!K61/data_quart!K62 - 1</f>
        <v>4.7458371177717229E-2</v>
      </c>
      <c r="L61">
        <f ca="1">data_quart!L61/data_quart!L62 - 1</f>
        <v>1.9143591501027846E-2</v>
      </c>
      <c r="M61">
        <f ca="1">data_quart!M61/data_quart!M62 - 1</f>
        <v>1.004255319148939E-2</v>
      </c>
      <c r="N61">
        <f>data_quart!N61/data_quart!N62 - 1</f>
        <v>-3.4610059990770603E-2</v>
      </c>
      <c r="O61">
        <f>data_quart!O61/data_quart!O62 - 1</f>
        <v>1.9306052048209343E-2</v>
      </c>
      <c r="P61">
        <f>Таблица1[[#This Row],[gdp_nominal_index]]</f>
        <v>209.2</v>
      </c>
      <c r="Q61">
        <f>Таблица1[[#This Row],[gdp_real_index_SA]]</f>
        <v>79.953857354179803</v>
      </c>
      <c r="R61">
        <f ca="1">(data_quart!P61-100)/100</f>
        <v>4.6700000000000019E-2</v>
      </c>
      <c r="S61">
        <f ca="1">(data_quart!Q61-100)/100</f>
        <v>2.4699999999999989E-2</v>
      </c>
      <c r="T61">
        <f ca="1">(data_quart!R61-100)/100</f>
        <v>5.4500000000000028E-2</v>
      </c>
      <c r="U61">
        <f ca="1">(data_quart!S61-100)/100</f>
        <v>1.3900000000000006E-2</v>
      </c>
      <c r="V61">
        <f>data_quart!T61/data_quart!T62-1</f>
        <v>0.17293397463926552</v>
      </c>
    </row>
    <row r="62" spans="1:22" x14ac:dyDescent="0.2">
      <c r="A62" s="45">
        <v>38716</v>
      </c>
      <c r="B62">
        <f ca="1">data_quart!B62/data_quart!B63 - 1</f>
        <v>-9.690907166296181E-2</v>
      </c>
      <c r="C62">
        <f ca="1">data_quart!C62/data_quart!C63 - 1</f>
        <v>-1.3194444444444398E-2</v>
      </c>
      <c r="D62">
        <f ca="1">data_quart!D62/data_quart!D63 - 1</f>
        <v>-1.5193370165746067E-2</v>
      </c>
      <c r="E62">
        <f ca="1">data_quart!E62/data_quart!E63 - 1</f>
        <v>0.1333632973689618</v>
      </c>
      <c r="F62">
        <f ca="1">data_quart!F62/data_quart!F63 - 1</f>
        <v>6.2208881068212207E-2</v>
      </c>
      <c r="G62">
        <f ca="1">Таблица1[[#This Row],[miacr_7]]/100</f>
        <v>4.9666666666666658E-2</v>
      </c>
      <c r="H62">
        <f ca="1">Таблица1[[#This Row],[miacr_31]]/100</f>
        <v>6.1466666666666656E-2</v>
      </c>
      <c r="I62">
        <f ca="1">Таблица1[[#This Row],[miacr_90]]/100</f>
        <v>6.88E-2</v>
      </c>
      <c r="J62">
        <f ca="1">data_quart!J62/data_quart!J63 - 1</f>
        <v>3.2478077297823926E-3</v>
      </c>
      <c r="K62">
        <f ca="1">data_quart!K62/data_quart!K63 - 1</f>
        <v>1.412342646607323E-2</v>
      </c>
      <c r="L62">
        <f ca="1">data_quart!L62/data_quart!L63 - 1</f>
        <v>-6.4691862444670178E-3</v>
      </c>
      <c r="M62">
        <f ca="1">data_quart!M62/data_quart!M63 - 1</f>
        <v>8.4525357607283524E-3</v>
      </c>
      <c r="N62">
        <f>data_quart!N62/data_quart!N63 - 1</f>
        <v>5.7589067837969576E-2</v>
      </c>
      <c r="O62">
        <f>data_quart!O62/data_quart!O63 - 1</f>
        <v>2.0628404737539796E-2</v>
      </c>
      <c r="P62">
        <f>Таблица1[[#This Row],[gdp_nominal_index]]</f>
        <v>216.7</v>
      </c>
      <c r="Q62">
        <f>Таблица1[[#This Row],[gdp_real_index_SA]]</f>
        <v>78.439500279154899</v>
      </c>
      <c r="R62">
        <f ca="1">(data_quart!P62-100)/100</f>
        <v>1.4399999999999977E-2</v>
      </c>
      <c r="S62">
        <f ca="1">(data_quart!Q62-100)/100</f>
        <v>2.0100000000000052E-2</v>
      </c>
      <c r="T62">
        <f ca="1">(data_quart!R62-100)/100</f>
        <v>5.1000000000000515E-3</v>
      </c>
      <c r="U62">
        <f ca="1">(data_quart!S62-100)/100</f>
        <v>2.200000000000003E-2</v>
      </c>
      <c r="V62">
        <f>data_quart!T62/data_quart!T63-1</f>
        <v>4.253844456347311E-2</v>
      </c>
    </row>
    <row r="63" spans="1:22" x14ac:dyDescent="0.2">
      <c r="A63" s="45">
        <v>38625</v>
      </c>
      <c r="B63">
        <f ca="1">data_quart!B63/data_quart!B64 - 1</f>
        <v>0.2268034543211479</v>
      </c>
      <c r="C63">
        <f ca="1">data_quart!C63/data_quart!C64 - 1</f>
        <v>-1.8070235254006084E-2</v>
      </c>
      <c r="D63">
        <f ca="1">data_quart!D63/data_quart!D64 - 1</f>
        <v>-1.3959822948586775E-2</v>
      </c>
      <c r="E63">
        <f ca="1">data_quart!E63/data_quart!E64 - 1</f>
        <v>2.5059674159410461E-2</v>
      </c>
      <c r="F63">
        <f ca="1">data_quart!F63/data_quart!F64 - 1</f>
        <v>9.2372513196498529E-2</v>
      </c>
      <c r="G63">
        <f ca="1">Таблица1[[#This Row],[miacr_7]]/100</f>
        <v>3.8033333333333336E-2</v>
      </c>
      <c r="H63">
        <f ca="1">Таблица1[[#This Row],[miacr_31]]/100</f>
        <v>4.6733333333333328E-2</v>
      </c>
      <c r="I63">
        <f ca="1">Таблица1[[#This Row],[miacr_90]]/100</f>
        <v>6.1633333333333332E-2</v>
      </c>
      <c r="J63">
        <f ca="1">data_quart!J63/data_quart!J64 - 1</f>
        <v>-1.5035188739603411E-2</v>
      </c>
      <c r="K63">
        <f ca="1">data_quart!K63/data_quart!K64 - 1</f>
        <v>8.3591331269348146E-3</v>
      </c>
      <c r="L63">
        <f ca="1">data_quart!L63/data_quart!L64 - 1</f>
        <v>-1.5750670241286846E-2</v>
      </c>
      <c r="M63">
        <f ca="1">data_quart!M63/data_quart!M64 - 1</f>
        <v>1.9543973941367199E-3</v>
      </c>
      <c r="N63">
        <f>data_quart!N63/data_quart!N64 - 1</f>
        <v>0.15501691093573844</v>
      </c>
      <c r="O63">
        <f>data_quart!O63/data_quart!O64 - 1</f>
        <v>1.7622049456334832E-2</v>
      </c>
      <c r="P63">
        <f>Таблица1[[#This Row],[gdp_nominal_index]]</f>
        <v>204.9</v>
      </c>
      <c r="Q63">
        <f>Таблица1[[#This Row],[gdp_real_index_SA]]</f>
        <v>76.854122337821906</v>
      </c>
      <c r="R63">
        <f ca="1">(data_quart!P63-100)/100</f>
        <v>1.1500000000000057E-2</v>
      </c>
      <c r="S63">
        <f ca="1">(data_quart!Q63-100)/100</f>
        <v>1.6299999999999953E-2</v>
      </c>
      <c r="T63">
        <f ca="1">(data_quart!R63-100)/100</f>
        <v>1.8000000000000683E-3</v>
      </c>
      <c r="U63">
        <f ca="1">(data_quart!S63-100)/100</f>
        <v>1.4999999999999999E-2</v>
      </c>
      <c r="V63">
        <f>data_quart!T63/data_quart!T64-1</f>
        <v>2.0638614871687944E-2</v>
      </c>
    </row>
    <row r="64" spans="1:22" x14ac:dyDescent="0.2">
      <c r="A64" s="45">
        <v>38533</v>
      </c>
      <c r="B64">
        <f ca="1">data_quart!B64/data_quart!B65 - 1</f>
        <v>3.3208104119146542E-2</v>
      </c>
      <c r="C64">
        <f ca="1">data_quart!C64/data_quart!C65 - 1</f>
        <v>-2.3635153129161091E-2</v>
      </c>
      <c r="D64">
        <f ca="1">data_quart!D64/data_quart!D65 - 1</f>
        <v>-2.490039840637448E-2</v>
      </c>
      <c r="E64">
        <f ca="1">data_quart!E64/data_quart!E65 - 1</f>
        <v>0.12108981613181213</v>
      </c>
      <c r="F64">
        <f ca="1">data_quart!F64/data_quart!F65 - 1</f>
        <v>6.3808100887577712E-2</v>
      </c>
      <c r="G64">
        <f ca="1">Таблица1[[#This Row],[miacr_7]]/100</f>
        <v>3.6199999999999996E-2</v>
      </c>
      <c r="H64">
        <f ca="1">Таблица1[[#This Row],[miacr_31]]/100</f>
        <v>4.5233333333333334E-2</v>
      </c>
      <c r="I64">
        <f ca="1">Таблица1[[#This Row],[miacr_90]]/100</f>
        <v>7.4766666666666662E-2</v>
      </c>
      <c r="J64">
        <f ca="1">data_quart!J64/data_quart!J65 - 1</f>
        <v>9.0380890897352462E-3</v>
      </c>
      <c r="K64">
        <f ca="1">data_quart!K64/data_quart!K65 - 1</f>
        <v>3.7251123956326238E-2</v>
      </c>
      <c r="L64">
        <f ca="1">data_quart!L64/data_quart!L65 - 1</f>
        <v>-7.9787234042553168E-3</v>
      </c>
      <c r="M64">
        <f ca="1">data_quart!M64/data_quart!M65 - 1</f>
        <v>1.6219794769943841E-2</v>
      </c>
      <c r="N64">
        <f>data_quart!N64/data_quart!N65 - 1</f>
        <v>0.10875000000000012</v>
      </c>
      <c r="O64">
        <f>data_quart!O64/data_quart!O65 - 1</f>
        <v>1.5222951716172384E-2</v>
      </c>
      <c r="P64">
        <f>Таблица1[[#This Row],[gdp_nominal_index]]</f>
        <v>177.4</v>
      </c>
      <c r="Q64">
        <f>Таблица1[[#This Row],[gdp_real_index_SA]]</f>
        <v>75.523247927736307</v>
      </c>
      <c r="R64">
        <f ca="1">(data_quart!P64-100)/100</f>
        <v>3.2000000000000028E-2</v>
      </c>
      <c r="S64">
        <f ca="1">(data_quart!Q64-100)/100</f>
        <v>2.2399999999999948E-2</v>
      </c>
      <c r="T64">
        <f ca="1">(data_quart!R64-100)/100</f>
        <v>4.5400000000000065E-2</v>
      </c>
      <c r="U64">
        <f ca="1">(data_quart!S64-100)/100</f>
        <v>1.2800000000000011E-2</v>
      </c>
      <c r="V64">
        <f>data_quart!T64/data_quart!T65-1</f>
        <v>4.3232742644333522E-2</v>
      </c>
    </row>
    <row r="65" spans="1:22" x14ac:dyDescent="0.2">
      <c r="A65" s="45">
        <v>38442</v>
      </c>
      <c r="B65">
        <f ca="1">data_quart!B65/data_quart!B66 - 1</f>
        <v>0.12033070274332958</v>
      </c>
      <c r="E65">
        <f ca="1">data_quart!E65/data_quart!E66 - 1</f>
        <v>0.13946864861187924</v>
      </c>
      <c r="F65">
        <f ca="1">data_quart!F65/data_quart!F66 - 1</f>
        <v>0.11193394200919338</v>
      </c>
      <c r="G65">
        <f ca="1">Таблица1[[#This Row],[miacr_7]]/100</f>
        <v>3.0066666666666665E-2</v>
      </c>
      <c r="H65">
        <f ca="1">Таблица1[[#This Row],[miacr_31]]/100</f>
        <v>5.5066666666666667E-2</v>
      </c>
      <c r="I65">
        <f ca="1">Таблица1[[#This Row],[miacr_90]]/100</f>
        <v>9.11E-2</v>
      </c>
      <c r="J65">
        <f ca="1">data_quart!J65/data_quart!J66 - 1</f>
        <v>3.2666666666666622E-2</v>
      </c>
      <c r="K65">
        <f ca="1">data_quart!K65/data_quart!K66 - 1</f>
        <v>3.8000000000000034E-2</v>
      </c>
      <c r="L65">
        <f ca="1">data_quart!L65/data_quart!L66 - 1</f>
        <v>2.666666666666595E-3</v>
      </c>
      <c r="M65">
        <f ca="1">data_quart!M65/data_quart!M66 - 1</f>
        <v>6.9999999999998952E-3</v>
      </c>
      <c r="N65">
        <f>data_quart!N65/data_quart!N66 - 1</f>
        <v>-0.10313901345291487</v>
      </c>
      <c r="O65">
        <f>data_quart!O65/data_quart!O66 - 1</f>
        <v>1.748082058607392E-2</v>
      </c>
      <c r="P65">
        <f>Таблица1[[#This Row],[gdp_nominal_index]]</f>
        <v>160</v>
      </c>
      <c r="Q65">
        <f>Таблица1[[#This Row],[gdp_real_index_SA]]</f>
        <v>74.390800365642704</v>
      </c>
      <c r="R65">
        <f ca="1">(data_quart!P65-100)/100</f>
        <v>5.0900000000000035E-2</v>
      </c>
      <c r="S65">
        <f ca="1">(data_quart!Q65-100)/100</f>
        <v>2.7000000000000027E-2</v>
      </c>
      <c r="T65">
        <f ca="1">(data_quart!R65-100)/100</f>
        <v>4.7699999999999958E-2</v>
      </c>
      <c r="U65">
        <f ca="1">(data_quart!S65-100)/100</f>
        <v>1.2199999999999989E-2</v>
      </c>
      <c r="V65">
        <f>data_quart!T65/data_quart!T66-1</f>
        <v>0.13688033630644814</v>
      </c>
    </row>
    <row r="66" spans="1:22" x14ac:dyDescent="0.2">
      <c r="A66" s="45">
        <v>38352</v>
      </c>
      <c r="B66">
        <f ca="1">data_quart!B66/data_quart!B67 - 1</f>
        <v>3.9209560259314102E-2</v>
      </c>
      <c r="E66">
        <f ca="1">data_quart!E66/data_quart!E67 - 1</f>
        <v>0.29481032726492895</v>
      </c>
      <c r="F66">
        <f ca="1">data_quart!F66/data_quart!F67 - 1</f>
        <v>4.1633975905381204E-2</v>
      </c>
      <c r="G66">
        <f ca="1">Таблица1[[#This Row],[miacr_7]]/100</f>
        <v>3.6600000000000001E-2</v>
      </c>
      <c r="H66">
        <f ca="1">Таблица1[[#This Row],[miacr_31]]/100</f>
        <v>6.8099999999999994E-2</v>
      </c>
      <c r="I66">
        <f ca="1">Таблица1[[#This Row],[miacr_90]]/100</f>
        <v>0.10653333333333334</v>
      </c>
      <c r="N66">
        <f>data_quart!N66/data_quart!N67 - 1</f>
        <v>0.13486005089058528</v>
      </c>
      <c r="O66">
        <f>data_quart!O66/data_quart!O67 - 1</f>
        <v>1.1181707837831123E-2</v>
      </c>
      <c r="P66">
        <f>Таблица1[[#This Row],[gdp_nominal_index]]</f>
        <v>178.4</v>
      </c>
      <c r="Q66">
        <f>Таблица1[[#This Row],[gdp_real_index_SA]]</f>
        <v>73.112729852532496</v>
      </c>
      <c r="R66">
        <f ca="1">(data_quart!P66-100)/100</f>
        <v>2.7199999999999988E-2</v>
      </c>
      <c r="S66">
        <f ca="1">(data_quart!Q66-100)/100</f>
        <v>3.1899999999999977E-2</v>
      </c>
      <c r="T66">
        <f ca="1">(data_quart!R66-100)/100</f>
        <v>3.0900000000000035E-2</v>
      </c>
      <c r="U66">
        <f ca="1">(data_quart!S66-100)/100</f>
        <v>2.0799999999999982E-2</v>
      </c>
      <c r="V66">
        <f>data_quart!T66/data_quart!T67-1</f>
        <v>4.7093522572376312E-2</v>
      </c>
    </row>
    <row r="67" spans="1:22" x14ac:dyDescent="0.2">
      <c r="A67" s="45">
        <v>38260</v>
      </c>
      <c r="B67">
        <f ca="1">data_quart!B67/data_quart!B68 - 1</f>
        <v>0.21229050279329642</v>
      </c>
      <c r="E67">
        <f ca="1">data_quart!E67/data_quart!E68 - 1</f>
        <v>6.4918540872295871E-2</v>
      </c>
      <c r="F67">
        <f ca="1">data_quart!F67/data_quart!F68 - 1</f>
        <v>6.0704341468726497E-2</v>
      </c>
      <c r="G67">
        <f ca="1">Таблица1[[#This Row],[miacr_7]]/100</f>
        <v>5.4299999999999994E-2</v>
      </c>
      <c r="H67">
        <f ca="1">Таблица1[[#This Row],[miacr_31]]/100</f>
        <v>8.8633333333333328E-2</v>
      </c>
      <c r="I67">
        <f ca="1">Таблица1[[#This Row],[miacr_90]]/100</f>
        <v>0.11643333333333333</v>
      </c>
      <c r="N67">
        <f>data_quart!N67/data_quart!N68 - 1</f>
        <v>0.15080527086383588</v>
      </c>
      <c r="O67">
        <f>data_quart!O67/data_quart!O68 - 1</f>
        <v>1.5145351939895635E-2</v>
      </c>
      <c r="P67">
        <f>Таблица1[[#This Row],[gdp_nominal_index]]</f>
        <v>157.19999999999999</v>
      </c>
      <c r="Q67">
        <f>Таблица1[[#This Row],[gdp_real_index_SA]]</f>
        <v>72.304244910508203</v>
      </c>
      <c r="R67">
        <f ca="1">(data_quart!P67-100)/100</f>
        <v>2.1299999999999954E-2</v>
      </c>
      <c r="S67">
        <f ca="1">(data_quart!Q67-100)/100</f>
        <v>2.069999999999993E-2</v>
      </c>
      <c r="T67">
        <f ca="1">(data_quart!R67-100)/100</f>
        <v>1.780000000000001E-2</v>
      </c>
      <c r="U67">
        <f ca="1">(data_quart!S67-100)/100</f>
        <v>1.9099999999999964E-2</v>
      </c>
      <c r="V67">
        <f>data_quart!T67/data_quart!T68-1</f>
        <v>1.9707039069938093E-2</v>
      </c>
    </row>
    <row r="68" spans="1:22" x14ac:dyDescent="0.2">
      <c r="A68" s="45">
        <v>38168</v>
      </c>
      <c r="B68">
        <f ca="1">data_quart!B68/data_quart!B69 - 1</f>
        <v>0.11309021922428308</v>
      </c>
      <c r="E68">
        <f ca="1">data_quart!E68/data_quart!E69 - 1</f>
        <v>1.151705902492739E-2</v>
      </c>
      <c r="F68">
        <f ca="1">data_quart!F68/data_quart!F69 - 1</f>
        <v>7.4395634698464885E-2</v>
      </c>
      <c r="G68">
        <f ca="1">Таблица1[[#This Row],[miacr_7]]/100</f>
        <v>7.2399999999999992E-2</v>
      </c>
      <c r="H68">
        <f ca="1">Таблица1[[#This Row],[miacr_31]]/100</f>
        <v>8.1466666666666659E-2</v>
      </c>
      <c r="I68">
        <f ca="1">Таблица1[[#This Row],[miacr_90]]/100</f>
        <v>0.10963333333333333</v>
      </c>
      <c r="N68">
        <f>data_quart!N68/data_quart!N69 - 1</f>
        <v>0.10786699107866982</v>
      </c>
      <c r="O68">
        <f>data_quart!O68/data_quart!O69 - 1</f>
        <v>1.9271840412475427E-2</v>
      </c>
      <c r="P68">
        <f>Таблица1[[#This Row],[gdp_nominal_index]]</f>
        <v>136.6</v>
      </c>
      <c r="Q68">
        <f>Таблица1[[#This Row],[gdp_real_index_SA]]</f>
        <v>71.225509502001998</v>
      </c>
      <c r="R68">
        <f ca="1">(data_quart!P68-100)/100</f>
        <v>2.5900000000000034E-2</v>
      </c>
      <c r="S68">
        <f ca="1">(data_quart!Q68-100)/100</f>
        <v>2.0900000000000033E-2</v>
      </c>
      <c r="T68">
        <f ca="1">(data_quart!R68-100)/100</f>
        <v>2.4800000000000041E-2</v>
      </c>
      <c r="U68">
        <f ca="1">(data_quart!S68-100)/100</f>
        <v>1.760000000000005E-2</v>
      </c>
      <c r="V68">
        <f>data_quart!T68/data_quart!T69-1</f>
        <v>2.9951508264006943E-2</v>
      </c>
    </row>
    <row r="69" spans="1:22" x14ac:dyDescent="0.2">
      <c r="A69" s="45">
        <v>38077</v>
      </c>
      <c r="B69">
        <f ca="1">data_quart!B69/data_quart!B70 - 1</f>
        <v>8.8323009864647917E-2</v>
      </c>
      <c r="E69">
        <f ca="1">data_quart!E69/data_quart!E70 - 1</f>
        <v>0.21959722899991441</v>
      </c>
      <c r="F69">
        <f ca="1">data_quart!F69/data_quart!F70 - 1</f>
        <v>0.11050174920891198</v>
      </c>
      <c r="G69">
        <f ca="1">Таблица1[[#This Row],[miacr_7]]/100</f>
        <v>3.2966666666666672E-2</v>
      </c>
      <c r="H69">
        <f ca="1">Таблица1[[#This Row],[miacr_31]]/100</f>
        <v>4.9599999999999998E-2</v>
      </c>
      <c r="I69">
        <f ca="1">Таблица1[[#This Row],[miacr_90]]/100</f>
        <v>7.0233333333333328E-2</v>
      </c>
      <c r="N69">
        <f>data_quart!N69/data_quart!N70 - 1</f>
        <v>-1.3600000000000056E-2</v>
      </c>
      <c r="O69">
        <f>data_quart!O69/data_quart!O70 - 1</f>
        <v>1.8786669312210735E-2</v>
      </c>
      <c r="P69">
        <f>Таблица1[[#This Row],[gdp_nominal_index]]</f>
        <v>123.3</v>
      </c>
      <c r="Q69">
        <f>Таблица1[[#This Row],[gdp_real_index_SA]]</f>
        <v>69.878816109722706</v>
      </c>
      <c r="R69">
        <f ca="1">(data_quart!P69-100)/100</f>
        <v>3.760000000000005E-2</v>
      </c>
      <c r="S69">
        <f ca="1">(data_quart!Q69-100)/100</f>
        <v>2.6700000000000015E-2</v>
      </c>
      <c r="T69">
        <f ca="1">(data_quart!R69-100)/100</f>
        <v>4.1599999999999963E-2</v>
      </c>
      <c r="U69">
        <f ca="1">(data_quart!S69-100)/100</f>
        <v>1.6200000000000044E-2</v>
      </c>
      <c r="V69">
        <f>data_quart!T69/data_quart!T70-1</f>
        <v>0.1156807592646163</v>
      </c>
    </row>
    <row r="70" spans="1:22" x14ac:dyDescent="0.2">
      <c r="A70" s="45">
        <v>37986</v>
      </c>
      <c r="B70">
        <f ca="1">data_quart!B70/data_quart!B71 - 1</f>
        <v>2.2993791676246822E-3</v>
      </c>
      <c r="E70">
        <f ca="1">data_quart!E70/data_quart!E71 - 1</f>
        <v>0.11638238482232621</v>
      </c>
      <c r="F70">
        <f ca="1">data_quart!F70/data_quart!F71 - 1</f>
        <v>5.4742096505823845E-2</v>
      </c>
      <c r="G70">
        <f ca="1">Таблица1[[#This Row],[miacr_7]]/100</f>
        <v>5.2666666666666667E-2</v>
      </c>
      <c r="H70">
        <f ca="1">Таблица1[[#This Row],[miacr_31]]/100</f>
        <v>7.7833333333333338E-2</v>
      </c>
      <c r="I70">
        <f ca="1">Таблица1[[#This Row],[miacr_90]]/100</f>
        <v>0.12130000000000001</v>
      </c>
      <c r="N70">
        <f>data_quart!N70/data_quart!N71 - 1</f>
        <v>6.2022090059473234E-2</v>
      </c>
      <c r="O70">
        <f>data_quart!O70/data_quart!O71 - 1</f>
        <v>1.8238187690667429E-2</v>
      </c>
      <c r="P70">
        <f>Таблица1[[#This Row],[gdp_nominal_index]]</f>
        <v>125</v>
      </c>
      <c r="Q70">
        <f>Таблица1[[#This Row],[gdp_real_index_SA]]</f>
        <v>68.590234064309399</v>
      </c>
      <c r="R70">
        <f ca="1">(data_quart!P70-100)/100</f>
        <v>2.1099999999999994E-2</v>
      </c>
      <c r="S70">
        <f ca="1">(data_quart!Q70-100)/100</f>
        <v>3.519999999999996E-2</v>
      </c>
      <c r="T70">
        <f ca="1">(data_quart!R70-100)/100</f>
        <v>1.8199999999999932E-2</v>
      </c>
      <c r="U70">
        <f ca="1">(data_quart!S70-100)/100</f>
        <v>2.5100000000000053E-2</v>
      </c>
      <c r="V70">
        <f>data_quart!T70/data_quart!T71-1</f>
        <v>4.0538095626932336E-2</v>
      </c>
    </row>
    <row r="71" spans="1:22" x14ac:dyDescent="0.2">
      <c r="A71" s="45">
        <v>37894</v>
      </c>
      <c r="B71">
        <f ca="1">data_quart!B71/data_quart!B72 - 1</f>
        <v>0.1073201782304265</v>
      </c>
      <c r="E71">
        <f ca="1">data_quart!E71/data_quart!E72 - 1</f>
        <v>5.9006664943295206E-4</v>
      </c>
      <c r="F71">
        <f ca="1">data_quart!F71/data_quart!F72 - 1</f>
        <v>0.10485109328027331</v>
      </c>
      <c r="G71">
        <f ca="1">Таблица1[[#This Row],[miacr_7]]/100</f>
        <v>5.5333333333333339E-2</v>
      </c>
      <c r="H71">
        <f ca="1">Таблица1[[#This Row],[miacr_31]]/100</f>
        <v>6.8566666666666665E-2</v>
      </c>
      <c r="I71">
        <f ca="1">Таблица1[[#This Row],[miacr_90]]/100</f>
        <v>0.11566666666666668</v>
      </c>
      <c r="N71">
        <f>data_quart!N71/data_quart!N72 - 1</f>
        <v>0.15279138099902068</v>
      </c>
      <c r="O71">
        <f>data_quart!O71/data_quart!O72 - 1</f>
        <v>1.6881671836907142E-2</v>
      </c>
      <c r="P71">
        <f>Таблица1[[#This Row],[gdp_nominal_index]]</f>
        <v>117.7</v>
      </c>
      <c r="Q71">
        <f>Таблица1[[#This Row],[gdp_real_index_SA]]</f>
        <v>67.361679117407604</v>
      </c>
      <c r="R71">
        <f ca="1">(data_quart!P71-100)/100</f>
        <v>1.3499999999999943E-2</v>
      </c>
      <c r="S71">
        <f ca="1">(data_quart!Q71-100)/100</f>
        <v>2.1500000000000057E-2</v>
      </c>
      <c r="T71">
        <f ca="1">(data_quart!R71-100)/100</f>
        <v>1.5000000000000568E-3</v>
      </c>
      <c r="U71">
        <f ca="1">(data_quart!S71-100)/100</f>
        <v>1.7000000000000029E-2</v>
      </c>
      <c r="V71">
        <f>data_quart!T71/data_quart!T72-1</f>
        <v>1.3820104892550811E-2</v>
      </c>
    </row>
    <row r="72" spans="1:22" x14ac:dyDescent="0.2">
      <c r="A72" s="45">
        <v>37802</v>
      </c>
      <c r="B72">
        <f ca="1">data_quart!B72/data_quart!B73 - 1</f>
        <v>-0.15845296764516814</v>
      </c>
      <c r="E72">
        <f ca="1">data_quart!E72/data_quart!E73 - 1</f>
        <v>0.21340606887146274</v>
      </c>
      <c r="F72">
        <f ca="1">data_quart!F72/data_quart!F73 - 1</f>
        <v>7.8741076011385136E-2</v>
      </c>
      <c r="G72">
        <f ca="1">Таблица1[[#This Row],[miacr_7]]/100</f>
        <v>3.5966666666666675E-2</v>
      </c>
      <c r="H72">
        <f ca="1">Таблица1[[#This Row],[miacr_31]]/100</f>
        <v>5.7200000000000001E-2</v>
      </c>
      <c r="I72">
        <f ca="1">Таблица1[[#This Row],[miacr_90]]/100</f>
        <v>0.13053333333333333</v>
      </c>
      <c r="N72">
        <f>data_quart!N72/data_quart!N73 - 1</f>
        <v>0.12444933920704848</v>
      </c>
      <c r="O72">
        <f>data_quart!O72/data_quart!O73 - 1</f>
        <v>1.115436541786452E-2</v>
      </c>
      <c r="P72">
        <f>Таблица1[[#This Row],[gdp_nominal_index]]</f>
        <v>102.1</v>
      </c>
      <c r="Q72">
        <f>Таблица1[[#This Row],[gdp_real_index_SA]]</f>
        <v>66.243380112972901</v>
      </c>
      <c r="R72">
        <f ca="1">(data_quart!P72-100)/100</f>
        <v>3.0900000000000035E-2</v>
      </c>
      <c r="S72">
        <f ca="1">(data_quart!Q72-100)/100</f>
        <v>1.980000000000004E-2</v>
      </c>
      <c r="T72">
        <f ca="1">(data_quart!R72-100)/100</f>
        <v>2.7699999999999961E-2</v>
      </c>
      <c r="U72">
        <f ca="1">(data_quart!S72-100)/100</f>
        <v>2.0400000000000064E-2</v>
      </c>
      <c r="V72">
        <f>data_quart!T72/data_quart!T73-1</f>
        <v>4.1976114646988361E-2</v>
      </c>
    </row>
    <row r="73" spans="1:22" x14ac:dyDescent="0.2">
      <c r="A73" s="45">
        <v>37711</v>
      </c>
      <c r="B73">
        <f ca="1">data_quart!B73/data_quart!B74 - 1</f>
        <v>0.15419809570916287</v>
      </c>
      <c r="E73">
        <f ca="1">data_quart!E73/data_quart!E74 - 1</f>
        <v>0.11471746302011288</v>
      </c>
      <c r="F73">
        <f ca="1">data_quart!F73/data_quart!F74 - 1</f>
        <v>0.11442760198642787</v>
      </c>
      <c r="G73">
        <f ca="1">Таблица1[[#This Row],[miacr_7]]/100</f>
        <v>7.8166666666666662E-2</v>
      </c>
      <c r="H73">
        <f ca="1">Таблица1[[#This Row],[miacr_31]]/100</f>
        <v>0.11359999999999999</v>
      </c>
      <c r="I73">
        <f ca="1">Таблица1[[#This Row],[miacr_90]]/100</f>
        <v>0.16906666666666667</v>
      </c>
      <c r="N73">
        <f>data_quart!N73/data_quart!N74 - 1</f>
        <v>-4.1182682154171091E-2</v>
      </c>
      <c r="P73">
        <f>Таблица1[[#This Row],[gdp_nominal_index]]</f>
        <v>90.8</v>
      </c>
      <c r="Q73">
        <f>Таблица1[[#This Row],[gdp_real_index_SA]]</f>
        <v>65.512628317237699</v>
      </c>
      <c r="R73">
        <f ca="1">(data_quart!P73-100)/100</f>
        <v>5.4899999999999949E-2</v>
      </c>
      <c r="S73">
        <f ca="1">(data_quart!Q73-100)/100</f>
        <v>3.1400000000000004E-2</v>
      </c>
      <c r="T73">
        <f ca="1">(data_quart!R73-100)/100</f>
        <v>5.8599999999999992E-2</v>
      </c>
      <c r="U73">
        <f ca="1">(data_quart!S73-100)/100</f>
        <v>2.7000000000000027E-2</v>
      </c>
    </row>
    <row r="74" spans="1:22" x14ac:dyDescent="0.2">
      <c r="A74" s="45">
        <v>37621</v>
      </c>
      <c r="B74">
        <f ca="1">data_quart!B74/data_quart!B75 - 1</f>
        <v>-1.4981729598050997E-2</v>
      </c>
      <c r="E74">
        <f ca="1">data_quart!E74/data_quart!E75 - 1</f>
        <v>7.7928994567666443E-2</v>
      </c>
      <c r="F74">
        <f ca="1">data_quart!F74/data_quart!F75 - 1</f>
        <v>5.9487899949038026E-2</v>
      </c>
      <c r="G74">
        <f ca="1">Таблица1[[#This Row],[miacr_7]]/100</f>
        <v>0.11663333333333334</v>
      </c>
      <c r="H74">
        <f ca="1">Таблица1[[#This Row],[miacr_31]]/100</f>
        <v>0.13819999999999999</v>
      </c>
      <c r="I74">
        <f ca="1">Таблица1[[#This Row],[miacr_90]]/100</f>
        <v>0.19033333333333335</v>
      </c>
      <c r="N74">
        <f>data_quart!N74/data_quart!N75 - 1</f>
        <v>-4.2060988433226809E-3</v>
      </c>
      <c r="O74" s="51"/>
      <c r="P74" s="51">
        <f>Таблица1[[#This Row],[gdp_nominal_index]]</f>
        <v>94.7</v>
      </c>
      <c r="Q74" s="51"/>
      <c r="R74">
        <f ca="1">(data_quart!P74-100)/100</f>
        <v>2.9899999999999947E-2</v>
      </c>
      <c r="T74">
        <f ca="1">(data_quart!R74-100)/100</f>
        <v>1.8199999999999932E-2</v>
      </c>
      <c r="U74">
        <f ca="1">(data_quart!S74-100)/100</f>
        <v>2.5400000000000061E-2</v>
      </c>
    </row>
    <row r="75" spans="1:22" x14ac:dyDescent="0.2">
      <c r="A75" s="45">
        <v>37529</v>
      </c>
      <c r="B75">
        <f ca="1">data_quart!B75/data_quart!B76 - 1</f>
        <v>7.5451925596017544E-2</v>
      </c>
      <c r="E75">
        <f ca="1">data_quart!E75/data_quart!E76 - 1</f>
        <v>7.6555994636934521E-2</v>
      </c>
      <c r="F75">
        <f ca="1">data_quart!F75/data_quart!F76 - 1</f>
        <v>8.3626865671641903E-2</v>
      </c>
      <c r="G75">
        <f ca="1">Таблица1[[#This Row],[miacr_7]]/100</f>
        <v>0.12183333333333332</v>
      </c>
      <c r="H75">
        <f ca="1">Таблица1[[#This Row],[miacr_31]]/100</f>
        <v>0.12789999999999999</v>
      </c>
      <c r="I75">
        <f ca="1">Таблица1[[#This Row],[miacr_90]]/100</f>
        <v>0.19419999999999998</v>
      </c>
      <c r="N75">
        <f>data_quart!N75/data_quart!N76 - 1</f>
        <v>0.18430884184308849</v>
      </c>
      <c r="O75" s="51"/>
      <c r="P75" s="51">
        <f>Таблица1[[#This Row],[gdp_nominal_index]]</f>
        <v>95.1</v>
      </c>
      <c r="Q75" s="51"/>
      <c r="R75">
        <f ca="1">(data_quart!P75-100)/100</f>
        <v>1.8400000000000034E-2</v>
      </c>
      <c r="T75">
        <f ca="1">(data_quart!R75-100)/100</f>
        <v>6.0000000000002272E-4</v>
      </c>
      <c r="U75">
        <f ca="1">(data_quart!S75-100)/100</f>
        <v>2.489999999999995E-2</v>
      </c>
    </row>
    <row r="76" spans="1:22" x14ac:dyDescent="0.2">
      <c r="A76" s="45">
        <v>37435</v>
      </c>
      <c r="B76">
        <f ca="1">data_quart!B76/data_quart!B77 - 1</f>
        <v>0.15526634382566584</v>
      </c>
      <c r="E76">
        <f ca="1">data_quart!E76/data_quart!E77 - 1</f>
        <v>0.15370837743222343</v>
      </c>
      <c r="F76">
        <f ca="1">data_quart!F76/data_quart!F77 - 1</f>
        <v>5.7082452431289621E-2</v>
      </c>
      <c r="G76">
        <f ca="1">Таблица1[[#This Row],[miacr_7]]/100</f>
        <v>0.13466666666666666</v>
      </c>
      <c r="H76">
        <f ca="1">Таблица1[[#This Row],[miacr_31]]/100</f>
        <v>0.13489999999999999</v>
      </c>
      <c r="I76">
        <f ca="1">Таблица1[[#This Row],[miacr_90]]/100</f>
        <v>0.20876666666666666</v>
      </c>
      <c r="N76">
        <f>data_quart!N76/data_quart!N77 - 1</f>
        <v>0.10758620689655163</v>
      </c>
      <c r="O76" s="51"/>
      <c r="P76" s="51">
        <f>Таблица1[[#This Row],[gdp_nominal_index]]</f>
        <v>80.3</v>
      </c>
      <c r="Q76" s="51"/>
      <c r="R76">
        <f ca="1">(data_quart!P76-100)/100</f>
        <v>3.6099999999999993E-2</v>
      </c>
      <c r="T76">
        <f ca="1">(data_quart!R76-100)/100</f>
        <v>0.03</v>
      </c>
      <c r="U76">
        <f ca="1">(data_quart!S76-100)/100</f>
        <v>2.6700000000000015E-2</v>
      </c>
    </row>
    <row r="77" spans="1:22" x14ac:dyDescent="0.2">
      <c r="A77" s="45">
        <v>37344</v>
      </c>
      <c r="B77">
        <f ca="1">data_quart!B77/data_quart!B78 - 1</f>
        <v>0.13189448441247009</v>
      </c>
      <c r="E77">
        <f ca="1">data_quart!E77/data_quart!E78 - 1</f>
        <v>-1.5735964341162978E-2</v>
      </c>
      <c r="F77">
        <f ca="1">data_quart!F77/data_quart!F78 - 1</f>
        <v>6.6983148999208542E-2</v>
      </c>
      <c r="G77">
        <f ca="1">Таблица1[[#This Row],[miacr_7]]/100</f>
        <v>0.15289999999999998</v>
      </c>
      <c r="H77">
        <f ca="1">Таблица1[[#This Row],[miacr_31]]/100</f>
        <v>0.15713333333333332</v>
      </c>
      <c r="I77">
        <f ca="1">Таблица1[[#This Row],[miacr_90]]/100</f>
        <v>0.21083333333333334</v>
      </c>
      <c r="N77">
        <f>data_quart!N77/data_quart!N78 - 1</f>
        <v>-9.7135740971357354E-2</v>
      </c>
      <c r="O77" s="51"/>
      <c r="P77" s="51">
        <f>Таблица1[[#This Row],[gdp_nominal_index]]</f>
        <v>72.5</v>
      </c>
      <c r="Q77" s="51"/>
      <c r="R77">
        <f ca="1">(data_quart!P77-100)/100</f>
        <v>5.8400000000000035E-2</v>
      </c>
      <c r="T77">
        <f ca="1">(data_quart!R77-100)/100</f>
        <v>5.4800000000000043E-2</v>
      </c>
      <c r="U77">
        <f ca="1">(data_quart!S77-100)/100</f>
        <v>2.9599999999999939E-2</v>
      </c>
    </row>
    <row r="78" spans="1:22" x14ac:dyDescent="0.2">
      <c r="A78" s="45">
        <v>37256</v>
      </c>
      <c r="B78">
        <f ca="1">data_quart!B78/data_quart!B79 - 1</f>
        <v>-0.19939659901261664</v>
      </c>
      <c r="E78">
        <f ca="1">data_quart!E78/data_quart!E79 - 1</f>
        <v>-5.8651318409940201E-3</v>
      </c>
      <c r="F78">
        <f ca="1">data_quart!F78/data_quart!F79 - 1</f>
        <v>6.8111121100422611E-2</v>
      </c>
      <c r="G78">
        <f ca="1">Таблица1[[#This Row],[miacr_7]]/100</f>
        <v>0.16899999999999998</v>
      </c>
      <c r="H78">
        <f ca="1">Таблица1[[#This Row],[miacr_31]]/100</f>
        <v>0.16786666666666669</v>
      </c>
      <c r="I78">
        <f ca="1">Таблица1[[#This Row],[miacr_90]]/100</f>
        <v>0.2286</v>
      </c>
      <c r="N78">
        <f>data_quart!N78/data_quart!N79 - 1</f>
        <v>-4.8578199052132787E-2</v>
      </c>
      <c r="O78" s="51"/>
      <c r="P78" s="51">
        <f>Таблица1[[#This Row],[gdp_nominal_index]]</f>
        <v>80.3</v>
      </c>
      <c r="Q78" s="51"/>
      <c r="S78" s="29"/>
    </row>
    <row r="79" spans="1:22" x14ac:dyDescent="0.2">
      <c r="A79" s="45">
        <v>37162</v>
      </c>
      <c r="B79">
        <f ca="1">data_quart!B79/data_quart!B80 - 1</f>
        <v>-0.12081022425849997</v>
      </c>
      <c r="E79">
        <f ca="1">data_quart!E79/data_quart!E80 - 1</f>
        <v>0.13003555835621361</v>
      </c>
      <c r="F79">
        <f ca="1">data_quart!F79/data_quart!F80 - 1</f>
        <v>9.0105452977380596E-2</v>
      </c>
      <c r="G79">
        <f ca="1">Таблица1[[#This Row],[miacr_7]]/100</f>
        <v>0.12319999999999999</v>
      </c>
      <c r="H79">
        <f ca="1">Таблица1[[#This Row],[miacr_31]]/100</f>
        <v>0.14043333333333335</v>
      </c>
      <c r="I79">
        <f ca="1">Таблица1[[#This Row],[miacr_90]]/100</f>
        <v>0.24143333333333333</v>
      </c>
      <c r="N79">
        <f>data_quart!N79/data_quart!N80 - 1</f>
        <v>0.1689750692520775</v>
      </c>
      <c r="O79" s="51"/>
      <c r="P79" s="51">
        <f>Таблица1[[#This Row],[gdp_nominal_index]]</f>
        <v>84.4</v>
      </c>
      <c r="Q79" s="51"/>
      <c r="S79" s="29"/>
    </row>
    <row r="80" spans="1:22" x14ac:dyDescent="0.2">
      <c r="A80" s="45">
        <v>37071</v>
      </c>
      <c r="B80">
        <f ca="1">data_quart!B80/data_quart!B81 - 1</f>
        <v>0.10527718550106613</v>
      </c>
      <c r="E80">
        <f ca="1">data_quart!E80/data_quart!E81 - 1</f>
        <v>0.16287407911437946</v>
      </c>
      <c r="F80">
        <f ca="1">data_quart!F80/data_quart!F81 - 1</f>
        <v>7.3249747559743783E-2</v>
      </c>
      <c r="G80">
        <f ca="1">Таблица1[[#This Row],[miacr_7]]/100</f>
        <v>0.13533333333333333</v>
      </c>
      <c r="H80">
        <f ca="1">Таблица1[[#This Row],[miacr_31]]/100</f>
        <v>0.15903333333333333</v>
      </c>
      <c r="I80">
        <f ca="1">Таблица1[[#This Row],[miacr_90]]/100</f>
        <v>0.19276666666666667</v>
      </c>
      <c r="N80">
        <f>data_quart!N80/data_quart!N81 - 1</f>
        <v>9.2284417549168163E-2</v>
      </c>
      <c r="O80" s="51"/>
      <c r="P80" s="51">
        <f>Таблица1[[#This Row],[gdp_nominal_index]]</f>
        <v>72.2</v>
      </c>
      <c r="Q80" s="51"/>
      <c r="S80" s="29"/>
    </row>
    <row r="81" spans="1:19" x14ac:dyDescent="0.2">
      <c r="A81" s="45">
        <v>36980</v>
      </c>
      <c r="B81">
        <f ca="1">data_quart!B81/data_quart!B82 - 1</f>
        <v>-0.11634479510127171</v>
      </c>
      <c r="E81">
        <f ca="1">data_quart!E81/data_quart!E82 - 1</f>
        <v>8.2619104959696266E-2</v>
      </c>
      <c r="F81">
        <f ca="1">data_quart!F81/data_quart!F82 - 1</f>
        <v>0.10788449437154779</v>
      </c>
      <c r="G81">
        <f ca="1">Таблица1[[#This Row],[miacr_7]]/100</f>
        <v>0.12903333333333333</v>
      </c>
      <c r="H81">
        <f ca="1">Таблица1[[#This Row],[miacr_31]]/100</f>
        <v>0.14123333333333332</v>
      </c>
      <c r="I81">
        <f ca="1">Таблица1[[#This Row],[miacr_90]]/100</f>
        <v>0.18013333333333331</v>
      </c>
      <c r="N81">
        <f>data_quart!N81/data_quart!N82 - 1</f>
        <v>-8.9531680440771311E-2</v>
      </c>
      <c r="O81" s="51"/>
      <c r="P81" s="51">
        <f>Таблица1[[#This Row],[gdp_nominal_index]]</f>
        <v>66.099999999999994</v>
      </c>
      <c r="Q81" s="51"/>
      <c r="S81" s="29"/>
    </row>
    <row r="82" spans="1:19" x14ac:dyDescent="0.2">
      <c r="A82" s="45">
        <v>36889</v>
      </c>
      <c r="B82">
        <f ca="1">data_quart!B82/data_quart!B83 - 1</f>
        <v>-4.5091645114134882E-2</v>
      </c>
      <c r="E82">
        <f ca="1">data_quart!E82/data_quart!E83 - 1</f>
        <v>0.14373440487378075</v>
      </c>
      <c r="F82">
        <f ca="1">data_quart!F82/data_quart!F83 - 1</f>
        <v>9.8742669842001529E-2</v>
      </c>
      <c r="G82">
        <f ca="1">Таблица1[[#This Row],[miacr_7]]/100</f>
        <v>0.1143</v>
      </c>
      <c r="H82">
        <f ca="1">Таблица1[[#This Row],[miacr_31]]/100</f>
        <v>0.12676666666666667</v>
      </c>
      <c r="I82">
        <f ca="1">Таблица1[[#This Row],[miacr_90]]/100</f>
        <v>0.19233333333333336</v>
      </c>
      <c r="N82">
        <f>data_quart!N82/data_quart!N83 - 1</f>
        <v>-1.0899182561308063E-2</v>
      </c>
      <c r="O82" s="51"/>
      <c r="P82" s="51">
        <f>Таблица1[[#This Row],[gdp_nominal_index]]</f>
        <v>72.599999999999994</v>
      </c>
      <c r="Q82" s="51"/>
      <c r="S82" s="29"/>
    </row>
    <row r="83" spans="1:19" x14ac:dyDescent="0.2">
      <c r="A83" s="45">
        <v>36798</v>
      </c>
      <c r="B83">
        <f ca="1">data_quart!B83/data_quart!B84 - 1</f>
        <v>6.147051802339476E-2</v>
      </c>
      <c r="E83">
        <f ca="1">data_quart!E83/data_quart!E84 - 1</f>
        <v>0.31390373193110954</v>
      </c>
      <c r="F83">
        <f ca="1">data_quart!F83/data_quart!F84 - 1</f>
        <v>0.14267739575713234</v>
      </c>
      <c r="G83">
        <f ca="1">Таблица1[[#This Row],[miacr_7]]/100</f>
        <v>8.5900000000000004E-2</v>
      </c>
      <c r="H83">
        <f ca="1">Таблица1[[#This Row],[miacr_31]]/100</f>
        <v>0.13285</v>
      </c>
      <c r="I83">
        <f ca="1">Таблица1[[#This Row],[miacr_90]]/100</f>
        <v>0.18664999999999998</v>
      </c>
      <c r="N83">
        <f>data_quart!N83/data_quart!N84 - 1</f>
        <v>0.2152317880794703</v>
      </c>
      <c r="O83" s="51"/>
      <c r="P83" s="51">
        <f>Таблица1[[#This Row],[gdp_nominal_index]]</f>
        <v>73.400000000000006</v>
      </c>
      <c r="Q83" s="51"/>
      <c r="S83" s="29"/>
    </row>
    <row r="84" spans="1:19" x14ac:dyDescent="0.2">
      <c r="A84" s="45">
        <v>36707</v>
      </c>
      <c r="E84">
        <f ca="1">data_quart!E84/data_quart!E85 - 1</f>
        <v>0.5671248415293253</v>
      </c>
      <c r="F84">
        <f ca="1">data_quart!F84/data_quart!F85 - 1</f>
        <v>0.10979411573683207</v>
      </c>
      <c r="N84">
        <f>data_quart!N84/data_quart!N85 - 1</f>
        <v>0.13320825515947465</v>
      </c>
      <c r="O84" s="51"/>
      <c r="P84" s="51">
        <f>Таблица1[[#This Row],[gdp_nominal_index]]</f>
        <v>60.4</v>
      </c>
      <c r="Q84" s="51"/>
      <c r="S84" s="29"/>
    </row>
    <row r="85" spans="1:19" x14ac:dyDescent="0.2">
      <c r="A85" s="45">
        <v>36616</v>
      </c>
      <c r="F85">
        <f ca="1">data_quart!F85/data_quart!F86 - 1</f>
        <v>0.16763356463049295</v>
      </c>
      <c r="N85">
        <f>data_quart!N85/data_quart!N86 - 1</f>
        <v>1.5238095238095273E-2</v>
      </c>
      <c r="O85" s="51"/>
      <c r="P85" s="51">
        <f>Таблица1[[#This Row],[gdp_nominal_index]]</f>
        <v>53.3</v>
      </c>
      <c r="Q85" s="51"/>
      <c r="S85" s="29"/>
    </row>
    <row r="86" spans="1:19" x14ac:dyDescent="0.2">
      <c r="A86" s="1"/>
      <c r="F86">
        <f ca="1">data_quart!F86/data_quart!F87 - 1</f>
        <v>8.7770674365848622E-2</v>
      </c>
      <c r="N86">
        <f>data_quart!N86/data_quart!N87 - 1</f>
        <v>-3.4926470588235281E-2</v>
      </c>
      <c r="O86" s="51"/>
      <c r="P86" s="51">
        <f>Таблица1[[#This Row],[gdp_nominal_index]]</f>
        <v>52.5</v>
      </c>
      <c r="Q86" s="51"/>
      <c r="S86" s="29"/>
    </row>
    <row r="87" spans="1:19" x14ac:dyDescent="0.2">
      <c r="A87" s="1"/>
      <c r="F87">
        <f ca="1">data_quart!F87/data_quart!F88 - 1</f>
        <v>0.11414916593906499</v>
      </c>
      <c r="N87">
        <f>data_quart!N87/data_quart!N88 - 1</f>
        <v>0.19823788546255505</v>
      </c>
      <c r="O87" s="51"/>
      <c r="P87" s="51">
        <f>Таблица1[[#This Row],[gdp_nominal_index]]</f>
        <v>54.4</v>
      </c>
      <c r="Q87" s="51"/>
      <c r="S87" s="29"/>
    </row>
    <row r="88" spans="1:19" x14ac:dyDescent="0.2">
      <c r="A88" s="1"/>
      <c r="F88">
        <f ca="1">data_quart!F88/data_quart!F89 - 1</f>
        <v>0.11973860244931567</v>
      </c>
      <c r="N88">
        <f>data_quart!N88/data_quart!N89 - 1</f>
        <v>0.25414364640883957</v>
      </c>
      <c r="O88" s="51"/>
      <c r="P88" s="51">
        <f>Таблица1[[#This Row],[gdp_nominal_index]]</f>
        <v>45.4</v>
      </c>
      <c r="Q88" s="51"/>
      <c r="S88" s="29"/>
    </row>
    <row r="89" spans="1:19" x14ac:dyDescent="0.2">
      <c r="A89" s="1"/>
      <c r="F89">
        <f ca="1">data_quart!F89/data_quart!F90 - 1</f>
        <v>0.19985182441192828</v>
      </c>
      <c r="N89">
        <f>data_quart!N89/data_quart!N90 - 1</f>
        <v>-6.7010309278350388E-2</v>
      </c>
      <c r="O89" s="51"/>
      <c r="P89" s="51">
        <f>Таблица1[[#This Row],[gdp_nominal_index]]</f>
        <v>36.200000000000003</v>
      </c>
      <c r="Q89" s="51"/>
      <c r="S89" s="29"/>
    </row>
    <row r="90" spans="1:19" x14ac:dyDescent="0.2">
      <c r="A90" s="1"/>
      <c r="F90">
        <f ca="1">data_quart!F90/data_quart!F91 - 1</f>
        <v>0.20981475948610706</v>
      </c>
      <c r="N90">
        <f>data_quart!N90/data_quart!N91 - 1</f>
        <v>-7.838479809976262E-2</v>
      </c>
      <c r="O90" s="51"/>
      <c r="P90" s="51">
        <f>Таблица1[[#This Row],[gdp_nominal_index]]</f>
        <v>38.799999999999997</v>
      </c>
      <c r="Q90" s="51"/>
      <c r="S90" s="29"/>
    </row>
    <row r="91" spans="1:19" x14ac:dyDescent="0.2">
      <c r="A91" s="1"/>
      <c r="F91">
        <f ca="1">data_quart!F91/data_quart!F92 - 1</f>
        <v>-3.7949252176502357E-3</v>
      </c>
      <c r="N91">
        <f>data_quart!N91/data_quart!N92 - 1</f>
        <v>-0.5668724279835391</v>
      </c>
      <c r="O91" s="51"/>
      <c r="P91" s="51">
        <f>Таблица1[[#This Row],[gdp_nominal_index]]</f>
        <v>42.1</v>
      </c>
      <c r="Q91" s="51"/>
      <c r="S91" s="29"/>
    </row>
    <row r="92" spans="1:19" x14ac:dyDescent="0.2">
      <c r="A92" s="1"/>
      <c r="F92">
        <f ca="1">data_quart!F92/data_quart!F93 - 1</f>
        <v>7.799025121859815E-3</v>
      </c>
      <c r="N92">
        <f>data_quart!N92/data_quart!N93 - 1</f>
        <v>7.7605321507760561E-2</v>
      </c>
      <c r="O92" s="51"/>
      <c r="P92" s="51">
        <f>Таблица1[[#This Row],[gdp_nominal_index]]</f>
        <v>97.2</v>
      </c>
      <c r="Q92" s="51"/>
      <c r="S92" s="29"/>
    </row>
    <row r="93" spans="1:19" x14ac:dyDescent="0.2">
      <c r="A93" s="1"/>
      <c r="F93">
        <f ca="1">data_quart!F93/data_quart!F94 - 1</f>
        <v>1.3451892384860775E-2</v>
      </c>
      <c r="N93">
        <f>data_quart!N93/data_quart!N94 - 1</f>
        <v>-0.1617100371747211</v>
      </c>
      <c r="O93" s="51"/>
      <c r="P93" s="51">
        <f>Таблица1[[#This Row],[gdp_nominal_index]]</f>
        <v>90.2</v>
      </c>
      <c r="Q93" s="51"/>
      <c r="S93" s="29"/>
    </row>
    <row r="94" spans="1:19" x14ac:dyDescent="0.2">
      <c r="A94" s="1"/>
      <c r="F94">
        <f ca="1">data_quart!F94/data_quart!F95 - 1</f>
        <v>2.34113712374584E-2</v>
      </c>
      <c r="N94">
        <f>data_quart!N94/data_quart!N95 - 1</f>
        <v>-5.5452865064695711E-3</v>
      </c>
      <c r="O94" s="51"/>
      <c r="P94" s="51">
        <f>Таблица1[[#This Row],[gdp_nominal_index]]</f>
        <v>107.6</v>
      </c>
      <c r="Q94" s="51"/>
      <c r="S94" s="29"/>
    </row>
    <row r="95" spans="1:19" x14ac:dyDescent="0.2">
      <c r="A95" s="1"/>
      <c r="F95">
        <f ca="1">data_quart!F95/data_quart!F96 - 1</f>
        <v>0.1001112347052282</v>
      </c>
      <c r="N95">
        <f>data_quart!N95/data_quart!N96 - 1</f>
        <v>0.12708333333333344</v>
      </c>
      <c r="O95" s="51"/>
      <c r="P95" s="51">
        <f>Таблица1[[#This Row],[gdp_nominal_index]]</f>
        <v>108.2</v>
      </c>
      <c r="Q95" s="51"/>
      <c r="S95" s="29"/>
    </row>
    <row r="96" spans="1:19" x14ac:dyDescent="0.2">
      <c r="A96" s="1"/>
      <c r="F96">
        <f ca="1">data_quart!F96/data_quart!F97 - 1</f>
        <v>7.2792362768496099E-2</v>
      </c>
      <c r="N96">
        <f>data_quart!N96/data_quart!N97 - 1</f>
        <v>7.2625698324022325E-2</v>
      </c>
      <c r="O96" s="51"/>
      <c r="P96" s="51">
        <f>Таблица1[[#This Row],[gdp_nominal_index]]</f>
        <v>96</v>
      </c>
      <c r="Q96" s="51"/>
      <c r="S96" s="29"/>
    </row>
    <row r="97" spans="1:19" x14ac:dyDescent="0.2">
      <c r="A97" s="1"/>
      <c r="F97">
        <f ca="1">data_quart!F97/data_quart!F98 - 1</f>
        <v>7.2772033481043996E-2</v>
      </c>
      <c r="N97">
        <f>data_quart!N97/data_quart!N98 - 1</f>
        <v>-0.12082514734774064</v>
      </c>
      <c r="O97" s="51"/>
      <c r="P97" s="51">
        <f>Таблица1[[#This Row],[gdp_nominal_index]]</f>
        <v>89.5</v>
      </c>
      <c r="Q97" s="51"/>
      <c r="S97" s="29"/>
    </row>
    <row r="98" spans="1:19" x14ac:dyDescent="0.2">
      <c r="A98" s="1"/>
      <c r="F98">
        <f ca="1">data_quart!F98/data_quart!F99 - 1</f>
        <v>1.8964479229379938E-2</v>
      </c>
      <c r="N98">
        <f>data_quart!N98/data_quart!N99 - 1</f>
        <v>9.8328416912485395E-4</v>
      </c>
      <c r="O98" s="51"/>
      <c r="P98" s="51">
        <f>Таблица1[[#This Row],[gdp_nominal_index]]</f>
        <v>101.8</v>
      </c>
      <c r="Q98" s="51"/>
      <c r="S98" s="29"/>
    </row>
    <row r="99" spans="1:19" x14ac:dyDescent="0.2">
      <c r="A99" s="1"/>
      <c r="F99">
        <f ca="1">data_quart!F99/data_quart!F100 - 1</f>
        <v>9.9150766515936795E-2</v>
      </c>
      <c r="N99">
        <f>data_quart!N99/data_quart!N100 - 1</f>
        <v>0.10784313725490202</v>
      </c>
      <c r="O99" s="51"/>
      <c r="P99" s="51">
        <f>Таблица1[[#This Row],[gdp_nominal_index]]</f>
        <v>101.7</v>
      </c>
      <c r="Q99" s="51"/>
      <c r="S99" s="29"/>
    </row>
    <row r="100" spans="1:19" x14ac:dyDescent="0.2">
      <c r="A100" s="1"/>
      <c r="F100">
        <f ca="1">data_quart!F100/data_quart!F101 - 1</f>
        <v>7.6074056491811204E-2</v>
      </c>
      <c r="N100">
        <f>data_quart!N100/data_quart!N101 - 1</f>
        <v>4.7945205479452024E-2</v>
      </c>
      <c r="O100" s="51"/>
      <c r="P100" s="51">
        <f>Таблица1[[#This Row],[gdp_nominal_index]]</f>
        <v>91.8</v>
      </c>
      <c r="Q100" s="51"/>
      <c r="S100" s="29"/>
    </row>
    <row r="101" spans="1:19" x14ac:dyDescent="0.2">
      <c r="A101" s="1"/>
      <c r="F101">
        <f ca="1">data_quart!F101/data_quart!F102 - 1</f>
        <v>0.16108584814661686</v>
      </c>
      <c r="N101">
        <f>data_quart!N101/data_quart!N102 - 1</f>
        <v>-9.222797927461146E-2</v>
      </c>
      <c r="O101" s="51"/>
      <c r="P101" s="51">
        <f>Таблица1[[#This Row],[gdp_nominal_index]]</f>
        <v>87.6</v>
      </c>
      <c r="Q101" s="51"/>
      <c r="S101" s="29"/>
    </row>
    <row r="102" spans="1:19" x14ac:dyDescent="0.2">
      <c r="A102" s="1"/>
      <c r="F102">
        <f ca="1">data_quart!F102/data_quart!F103 - 1</f>
        <v>8.4753363228699419E-2</v>
      </c>
      <c r="N102">
        <f>data_quart!N102/data_quart!N103 - 1</f>
        <v>3.0982905982906095E-2</v>
      </c>
      <c r="O102" s="51"/>
      <c r="P102" s="51">
        <f>Таблица1[[#This Row],[gdp_nominal_index]]</f>
        <v>96.5</v>
      </c>
      <c r="Q102" s="51"/>
      <c r="S102" s="29"/>
    </row>
    <row r="103" spans="1:19" x14ac:dyDescent="0.2">
      <c r="A103" s="1"/>
      <c r="N103">
        <f>data_quart!N103/data_quart!N104 - 1</f>
        <v>0.31092436974789894</v>
      </c>
      <c r="O103" s="51"/>
      <c r="P103" s="51">
        <f>Таблица1[[#This Row],[gdp_nominal_index]]</f>
        <v>93.6</v>
      </c>
      <c r="Q103" s="51"/>
      <c r="S103" s="29"/>
    </row>
    <row r="104" spans="1:19" x14ac:dyDescent="0.2">
      <c r="A104" s="1"/>
      <c r="N104">
        <f>data_quart!N104/data_quart!N105 - 1</f>
        <v>0.48750000000000004</v>
      </c>
      <c r="O104" s="51"/>
      <c r="P104" s="51">
        <f>Таблица1[[#This Row],[gdp_nominal_index]]</f>
        <v>71.400000000000006</v>
      </c>
      <c r="Q104" s="51"/>
      <c r="S104" s="29"/>
    </row>
    <row r="105" spans="1:19" x14ac:dyDescent="0.2">
      <c r="A105" s="1"/>
      <c r="O105" s="51"/>
      <c r="P105" s="51">
        <f>Таблица1[[#This Row],[gdp_nominal_index]]</f>
        <v>48</v>
      </c>
      <c r="Q105" s="51"/>
      <c r="S105" s="29"/>
    </row>
    <row r="106" spans="1:19" x14ac:dyDescent="0.2">
      <c r="A106" s="1"/>
      <c r="S106" s="29"/>
    </row>
    <row r="107" spans="1:19" x14ac:dyDescent="0.2">
      <c r="A107" s="1"/>
      <c r="S107" s="29"/>
    </row>
    <row r="108" spans="1:19" x14ac:dyDescent="0.2">
      <c r="A108" s="1"/>
      <c r="S108" s="29"/>
    </row>
    <row r="109" spans="1:19" x14ac:dyDescent="0.2">
      <c r="A109" s="1"/>
      <c r="S109" s="29"/>
    </row>
    <row r="110" spans="1:19" x14ac:dyDescent="0.2">
      <c r="A110" s="1"/>
      <c r="S110" s="29"/>
    </row>
    <row r="111" spans="1:19" x14ac:dyDescent="0.2">
      <c r="A111" s="1"/>
      <c r="S111" s="29"/>
    </row>
    <row r="112" spans="1:19" x14ac:dyDescent="0.2">
      <c r="A112" s="1"/>
      <c r="S112" s="29"/>
    </row>
    <row r="113" spans="1:19" x14ac:dyDescent="0.2">
      <c r="A113" s="1"/>
      <c r="S113" s="29"/>
    </row>
    <row r="114" spans="1:19" x14ac:dyDescent="0.2">
      <c r="A114" s="1"/>
      <c r="S114" s="29"/>
    </row>
    <row r="115" spans="1:19" x14ac:dyDescent="0.2">
      <c r="A115" s="1"/>
      <c r="S115" s="29"/>
    </row>
    <row r="116" spans="1:19" x14ac:dyDescent="0.2">
      <c r="A116" s="1"/>
      <c r="S116" s="29"/>
    </row>
    <row r="117" spans="1:19" x14ac:dyDescent="0.2">
      <c r="A117" s="1"/>
      <c r="S117" s="29"/>
    </row>
    <row r="118" spans="1:19" x14ac:dyDescent="0.2">
      <c r="A118" s="1"/>
      <c r="S118" s="29"/>
    </row>
    <row r="119" spans="1:19" x14ac:dyDescent="0.2">
      <c r="A119" s="1"/>
      <c r="S119" s="29"/>
    </row>
    <row r="120" spans="1:19" x14ac:dyDescent="0.2">
      <c r="A120" s="1"/>
      <c r="S120" s="29"/>
    </row>
    <row r="121" spans="1:19" x14ac:dyDescent="0.2">
      <c r="A121" s="1"/>
      <c r="S121" s="29"/>
    </row>
    <row r="122" spans="1:19" x14ac:dyDescent="0.2">
      <c r="A122" s="1"/>
      <c r="S122" s="29"/>
    </row>
    <row r="123" spans="1:19" x14ac:dyDescent="0.2">
      <c r="A123" s="1"/>
      <c r="S123" s="29"/>
    </row>
    <row r="124" spans="1:19" x14ac:dyDescent="0.2">
      <c r="A124" s="1"/>
      <c r="S124" s="29"/>
    </row>
    <row r="125" spans="1:19" x14ac:dyDescent="0.2">
      <c r="A125" s="1"/>
      <c r="S125" s="29"/>
    </row>
    <row r="126" spans="1:19" x14ac:dyDescent="0.2">
      <c r="A126" s="1"/>
      <c r="S126" s="29"/>
    </row>
    <row r="127" spans="1:19" x14ac:dyDescent="0.2">
      <c r="A127" s="1"/>
      <c r="S127" s="29"/>
    </row>
    <row r="128" spans="1:19" x14ac:dyDescent="0.2">
      <c r="A128" s="1"/>
      <c r="S128" s="29"/>
    </row>
    <row r="129" spans="1:19" x14ac:dyDescent="0.2">
      <c r="A129" s="1"/>
      <c r="S129" s="29"/>
    </row>
    <row r="130" spans="1:19" x14ac:dyDescent="0.2">
      <c r="A130" s="1"/>
      <c r="S130" s="29"/>
    </row>
    <row r="131" spans="1:19" x14ac:dyDescent="0.2">
      <c r="A131" s="1"/>
      <c r="S131" s="29"/>
    </row>
    <row r="132" spans="1:19" x14ac:dyDescent="0.2">
      <c r="A132" s="1"/>
      <c r="S132" s="29"/>
    </row>
    <row r="133" spans="1:19" x14ac:dyDescent="0.2">
      <c r="A133" s="1"/>
      <c r="S133" s="29"/>
    </row>
    <row r="134" spans="1:19" x14ac:dyDescent="0.2">
      <c r="A134" s="1"/>
      <c r="S134" s="29"/>
    </row>
    <row r="135" spans="1:19" x14ac:dyDescent="0.2">
      <c r="A135" s="1"/>
      <c r="S135" s="29"/>
    </row>
    <row r="136" spans="1:19" x14ac:dyDescent="0.2">
      <c r="A136" s="1"/>
      <c r="S136" s="29"/>
    </row>
    <row r="137" spans="1:19" x14ac:dyDescent="0.2">
      <c r="A137" s="1"/>
      <c r="S137" s="29"/>
    </row>
    <row r="138" spans="1:19" x14ac:dyDescent="0.2">
      <c r="A138" s="1"/>
      <c r="S138" s="29"/>
    </row>
    <row r="139" spans="1:19" x14ac:dyDescent="0.2">
      <c r="A139" s="1"/>
      <c r="S139" s="29"/>
    </row>
    <row r="140" spans="1:19" x14ac:dyDescent="0.2">
      <c r="A140" s="1"/>
      <c r="S140" s="29"/>
    </row>
    <row r="141" spans="1:19" x14ac:dyDescent="0.2">
      <c r="A141" s="1"/>
      <c r="S141" s="29"/>
    </row>
    <row r="142" spans="1:19" x14ac:dyDescent="0.2">
      <c r="A142" s="1"/>
      <c r="S142" s="29"/>
    </row>
    <row r="143" spans="1:19" x14ac:dyDescent="0.2">
      <c r="A143" s="1"/>
      <c r="S143" s="29"/>
    </row>
    <row r="144" spans="1:19" x14ac:dyDescent="0.2">
      <c r="A144" s="1"/>
      <c r="S144" s="29"/>
    </row>
    <row r="145" spans="1:19" x14ac:dyDescent="0.2">
      <c r="A145" s="1"/>
      <c r="S145" s="29"/>
    </row>
    <row r="146" spans="1:19" x14ac:dyDescent="0.2">
      <c r="A146" s="1"/>
      <c r="S146" s="29"/>
    </row>
    <row r="147" spans="1:19" x14ac:dyDescent="0.2">
      <c r="A147" s="1"/>
      <c r="S147" s="29"/>
    </row>
    <row r="148" spans="1:19" x14ac:dyDescent="0.2">
      <c r="A148" s="1"/>
      <c r="S148" s="29"/>
    </row>
    <row r="149" spans="1:19" x14ac:dyDescent="0.2">
      <c r="A149" s="1"/>
      <c r="S149" s="29"/>
    </row>
    <row r="150" spans="1:19" x14ac:dyDescent="0.2">
      <c r="A150" s="1"/>
      <c r="S150" s="29"/>
    </row>
    <row r="151" spans="1:19" x14ac:dyDescent="0.2">
      <c r="A151" s="1"/>
      <c r="S151" s="29"/>
    </row>
    <row r="152" spans="1:19" x14ac:dyDescent="0.2">
      <c r="A152" s="1"/>
      <c r="S152" s="29"/>
    </row>
    <row r="153" spans="1:19" x14ac:dyDescent="0.2">
      <c r="A153" s="1"/>
      <c r="S153" s="29"/>
    </row>
    <row r="154" spans="1:19" x14ac:dyDescent="0.2">
      <c r="A154" s="1"/>
      <c r="S154" s="29"/>
    </row>
    <row r="155" spans="1:19" x14ac:dyDescent="0.2">
      <c r="A155" s="1"/>
      <c r="S155" s="29"/>
    </row>
    <row r="156" spans="1:19" x14ac:dyDescent="0.2">
      <c r="A156" s="1"/>
      <c r="S156" s="29"/>
    </row>
    <row r="157" spans="1:19" x14ac:dyDescent="0.2">
      <c r="A157" s="1"/>
      <c r="S157" s="29"/>
    </row>
    <row r="158" spans="1:19" x14ac:dyDescent="0.2">
      <c r="A158" s="1"/>
      <c r="S158" s="29"/>
    </row>
    <row r="159" spans="1:19" x14ac:dyDescent="0.2">
      <c r="A159" s="1"/>
      <c r="S159" s="29"/>
    </row>
    <row r="160" spans="1:19" x14ac:dyDescent="0.2">
      <c r="A160" s="1"/>
      <c r="S160" s="29"/>
    </row>
    <row r="161" spans="1:19" x14ac:dyDescent="0.2">
      <c r="A161" s="1"/>
      <c r="S161" s="29"/>
    </row>
    <row r="162" spans="1:19" x14ac:dyDescent="0.2">
      <c r="A162" s="1"/>
      <c r="S162" s="29"/>
    </row>
    <row r="163" spans="1:19" x14ac:dyDescent="0.2">
      <c r="A163" s="1"/>
      <c r="S163" s="29"/>
    </row>
    <row r="164" spans="1:19" x14ac:dyDescent="0.2">
      <c r="A164" s="1"/>
      <c r="S164" s="29"/>
    </row>
    <row r="165" spans="1:19" x14ac:dyDescent="0.2">
      <c r="A165" s="1"/>
      <c r="S165" s="29"/>
    </row>
    <row r="166" spans="1:19" x14ac:dyDescent="0.2">
      <c r="A166" s="1"/>
      <c r="S166" s="29"/>
    </row>
    <row r="167" spans="1:19" x14ac:dyDescent="0.2">
      <c r="A167" s="1"/>
      <c r="S167" s="29"/>
    </row>
    <row r="168" spans="1:19" x14ac:dyDescent="0.2">
      <c r="A168" s="1"/>
      <c r="S168" s="29"/>
    </row>
    <row r="169" spans="1:19" x14ac:dyDescent="0.2">
      <c r="A169" s="1"/>
      <c r="S169" s="29"/>
    </row>
    <row r="170" spans="1:19" x14ac:dyDescent="0.2">
      <c r="A170" s="1"/>
      <c r="S170" s="29"/>
    </row>
    <row r="171" spans="1:19" x14ac:dyDescent="0.2">
      <c r="A171" s="1"/>
      <c r="S171" s="29"/>
    </row>
    <row r="172" spans="1:19" x14ac:dyDescent="0.2">
      <c r="A172" s="1"/>
      <c r="S172" s="29"/>
    </row>
    <row r="173" spans="1:19" x14ac:dyDescent="0.2">
      <c r="A173" s="1"/>
      <c r="S173" s="29"/>
    </row>
    <row r="174" spans="1:19" x14ac:dyDescent="0.2">
      <c r="A174" s="1"/>
      <c r="S174" s="29"/>
    </row>
    <row r="175" spans="1:19" x14ac:dyDescent="0.2">
      <c r="A175" s="1"/>
      <c r="S175" s="29"/>
    </row>
    <row r="176" spans="1:19" x14ac:dyDescent="0.2">
      <c r="A176" s="1"/>
      <c r="S176" s="29"/>
    </row>
    <row r="177" spans="1:19" x14ac:dyDescent="0.2">
      <c r="A177" s="1"/>
      <c r="S177" s="29"/>
    </row>
    <row r="178" spans="1:19" x14ac:dyDescent="0.2">
      <c r="A178" s="1"/>
      <c r="S178" s="29"/>
    </row>
    <row r="179" spans="1:19" x14ac:dyDescent="0.2">
      <c r="A179" s="1"/>
      <c r="S179" s="29"/>
    </row>
    <row r="180" spans="1:19" x14ac:dyDescent="0.2">
      <c r="A180" s="1"/>
      <c r="S180" s="29"/>
    </row>
    <row r="181" spans="1:19" x14ac:dyDescent="0.2">
      <c r="A181" s="1"/>
      <c r="S181" s="29"/>
    </row>
    <row r="182" spans="1:19" x14ac:dyDescent="0.2">
      <c r="A182" s="1"/>
      <c r="S182" s="29"/>
    </row>
    <row r="183" spans="1:19" x14ac:dyDescent="0.2">
      <c r="A183" s="1"/>
      <c r="S183" s="29"/>
    </row>
    <row r="184" spans="1:19" x14ac:dyDescent="0.2">
      <c r="A184" s="1"/>
      <c r="S184" s="29"/>
    </row>
    <row r="185" spans="1:19" x14ac:dyDescent="0.2">
      <c r="A185" s="1"/>
      <c r="S185" s="29"/>
    </row>
    <row r="186" spans="1:19" x14ac:dyDescent="0.2">
      <c r="A186" s="1"/>
      <c r="S186" s="29"/>
    </row>
    <row r="187" spans="1:19" x14ac:dyDescent="0.2">
      <c r="A187" s="1"/>
      <c r="S187" s="29"/>
    </row>
    <row r="188" spans="1:19" x14ac:dyDescent="0.2">
      <c r="A188" s="1"/>
      <c r="S188" s="29"/>
    </row>
    <row r="189" spans="1:19" x14ac:dyDescent="0.2">
      <c r="A189" s="1"/>
      <c r="S189" s="29"/>
    </row>
    <row r="190" spans="1:19" x14ac:dyDescent="0.2">
      <c r="A190" s="1"/>
      <c r="S190" s="29"/>
    </row>
    <row r="191" spans="1:19" x14ac:dyDescent="0.2">
      <c r="A191" s="1"/>
      <c r="S191" s="29"/>
    </row>
    <row r="192" spans="1:19" x14ac:dyDescent="0.2">
      <c r="A192" s="1"/>
      <c r="S192" s="29"/>
    </row>
    <row r="193" spans="1:19" x14ac:dyDescent="0.2">
      <c r="A193" s="1"/>
      <c r="S193" s="29"/>
    </row>
    <row r="194" spans="1:19" x14ac:dyDescent="0.2">
      <c r="A194" s="1"/>
      <c r="S194" s="29"/>
    </row>
    <row r="195" spans="1:19" x14ac:dyDescent="0.2">
      <c r="A195" s="1"/>
      <c r="S195" s="29"/>
    </row>
    <row r="196" spans="1:19" x14ac:dyDescent="0.2">
      <c r="A196" s="1"/>
      <c r="S196" s="29"/>
    </row>
    <row r="197" spans="1:19" x14ac:dyDescent="0.2">
      <c r="A197" s="1"/>
      <c r="S197" s="29"/>
    </row>
    <row r="198" spans="1:19" x14ac:dyDescent="0.2">
      <c r="A198" s="1"/>
      <c r="S198" s="29"/>
    </row>
    <row r="199" spans="1:19" x14ac:dyDescent="0.2">
      <c r="A199" s="1"/>
      <c r="S199" s="29"/>
    </row>
    <row r="200" spans="1:19" x14ac:dyDescent="0.2">
      <c r="A200" s="1"/>
      <c r="S200" s="29"/>
    </row>
    <row r="201" spans="1:19" x14ac:dyDescent="0.2">
      <c r="A201" s="1"/>
      <c r="S201" s="29"/>
    </row>
    <row r="202" spans="1:19" x14ac:dyDescent="0.2">
      <c r="A202" s="1"/>
      <c r="S202" s="29"/>
    </row>
    <row r="203" spans="1:19" x14ac:dyDescent="0.2">
      <c r="A203" s="1"/>
      <c r="S203" s="29"/>
    </row>
    <row r="204" spans="1:19" x14ac:dyDescent="0.2">
      <c r="A204" s="1"/>
      <c r="S204" s="29"/>
    </row>
    <row r="205" spans="1:19" x14ac:dyDescent="0.2">
      <c r="A205" s="1"/>
      <c r="S205" s="29"/>
    </row>
    <row r="206" spans="1:19" x14ac:dyDescent="0.2">
      <c r="A206" s="1"/>
      <c r="S206" s="29"/>
    </row>
    <row r="207" spans="1:19" x14ac:dyDescent="0.2">
      <c r="A207" s="1"/>
      <c r="S207" s="29"/>
    </row>
    <row r="208" spans="1:19" x14ac:dyDescent="0.2">
      <c r="A208" s="1"/>
      <c r="S208" s="29"/>
    </row>
    <row r="209" spans="1:19" x14ac:dyDescent="0.2">
      <c r="A209" s="1"/>
      <c r="S209" s="29"/>
    </row>
    <row r="210" spans="1:19" x14ac:dyDescent="0.2">
      <c r="A210" s="1"/>
      <c r="S210" s="29"/>
    </row>
    <row r="211" spans="1:19" x14ac:dyDescent="0.2">
      <c r="A211" s="1"/>
      <c r="S211" s="29"/>
    </row>
    <row r="212" spans="1:19" x14ac:dyDescent="0.2">
      <c r="A212" s="1"/>
      <c r="S212" s="29"/>
    </row>
    <row r="213" spans="1:19" x14ac:dyDescent="0.2">
      <c r="A213" s="1"/>
      <c r="S213" s="29"/>
    </row>
    <row r="214" spans="1:19" x14ac:dyDescent="0.2">
      <c r="A214" s="1"/>
      <c r="S214" s="29"/>
    </row>
    <row r="215" spans="1:19" x14ac:dyDescent="0.2">
      <c r="A215" s="1"/>
      <c r="S215" s="29"/>
    </row>
    <row r="216" spans="1:19" x14ac:dyDescent="0.2">
      <c r="A216" s="1"/>
      <c r="S216" s="29"/>
    </row>
    <row r="217" spans="1:19" x14ac:dyDescent="0.2">
      <c r="A217" s="1"/>
      <c r="S217" s="29"/>
    </row>
    <row r="218" spans="1:19" x14ac:dyDescent="0.2">
      <c r="A218" s="1"/>
      <c r="S218" s="29"/>
    </row>
    <row r="219" spans="1:19" x14ac:dyDescent="0.2">
      <c r="A219" s="1"/>
      <c r="S219" s="29"/>
    </row>
    <row r="220" spans="1:19" x14ac:dyDescent="0.2">
      <c r="A220" s="1"/>
      <c r="S220" s="29"/>
    </row>
    <row r="221" spans="1:19" x14ac:dyDescent="0.2">
      <c r="A221" s="1"/>
      <c r="S221" s="29"/>
    </row>
    <row r="222" spans="1:19" x14ac:dyDescent="0.2">
      <c r="A222" s="1"/>
      <c r="S222" s="29"/>
    </row>
    <row r="223" spans="1:19" x14ac:dyDescent="0.2">
      <c r="A223" s="1"/>
      <c r="S223" s="29"/>
    </row>
    <row r="224" spans="1:19" x14ac:dyDescent="0.2">
      <c r="A224" s="1"/>
      <c r="S224" s="29"/>
    </row>
    <row r="225" spans="1:19" x14ac:dyDescent="0.2">
      <c r="A225" s="1"/>
      <c r="S225" s="29"/>
    </row>
    <row r="226" spans="1:19" x14ac:dyDescent="0.2">
      <c r="A226" s="1"/>
      <c r="S226" s="29"/>
    </row>
    <row r="227" spans="1:19" x14ac:dyDescent="0.2">
      <c r="A227" s="1"/>
      <c r="S227" s="29"/>
    </row>
    <row r="228" spans="1:19" x14ac:dyDescent="0.2">
      <c r="A228" s="1"/>
      <c r="S228" s="29"/>
    </row>
    <row r="229" spans="1:19" x14ac:dyDescent="0.2">
      <c r="A229" s="1"/>
      <c r="S229" s="29"/>
    </row>
    <row r="230" spans="1:19" x14ac:dyDescent="0.2">
      <c r="A230" s="1"/>
      <c r="S230" s="29"/>
    </row>
    <row r="231" spans="1:19" x14ac:dyDescent="0.2">
      <c r="A231" s="1"/>
      <c r="S231" s="29"/>
    </row>
    <row r="232" spans="1:19" x14ac:dyDescent="0.2">
      <c r="A232" s="1"/>
      <c r="S232" s="29"/>
    </row>
    <row r="233" spans="1:19" x14ac:dyDescent="0.2">
      <c r="A233" s="1"/>
      <c r="S233" s="29"/>
    </row>
    <row r="234" spans="1:19" x14ac:dyDescent="0.2">
      <c r="A234" s="1"/>
      <c r="S234" s="29"/>
    </row>
    <row r="235" spans="1:19" x14ac:dyDescent="0.2">
      <c r="A235" s="1"/>
      <c r="S235" s="29"/>
    </row>
    <row r="236" spans="1:19" x14ac:dyDescent="0.2">
      <c r="A236" s="1"/>
      <c r="S236" s="29"/>
    </row>
    <row r="237" spans="1:19" x14ac:dyDescent="0.2">
      <c r="A237" s="1"/>
      <c r="S237" s="29"/>
    </row>
    <row r="238" spans="1:19" x14ac:dyDescent="0.2">
      <c r="A238" s="1"/>
      <c r="S238" s="29"/>
    </row>
    <row r="239" spans="1:19" x14ac:dyDescent="0.2">
      <c r="A239" s="1"/>
      <c r="S239" s="29"/>
    </row>
    <row r="240" spans="1:19" x14ac:dyDescent="0.2">
      <c r="A240" s="1"/>
      <c r="S240" s="29"/>
    </row>
    <row r="241" spans="1:19" x14ac:dyDescent="0.2">
      <c r="A241" s="1"/>
      <c r="S241" s="29"/>
    </row>
    <row r="242" spans="1:19" x14ac:dyDescent="0.2">
      <c r="A242" s="1"/>
      <c r="S242" s="29"/>
    </row>
    <row r="243" spans="1:19" x14ac:dyDescent="0.2">
      <c r="A243" s="1"/>
      <c r="S243" s="29"/>
    </row>
    <row r="244" spans="1:19" x14ac:dyDescent="0.2">
      <c r="A244" s="1"/>
      <c r="S244" s="29"/>
    </row>
    <row r="245" spans="1:19" x14ac:dyDescent="0.2">
      <c r="A245" s="1"/>
      <c r="S245" s="29"/>
    </row>
    <row r="246" spans="1:19" x14ac:dyDescent="0.2">
      <c r="A246" s="1"/>
      <c r="S246" s="29"/>
    </row>
    <row r="247" spans="1:19" x14ac:dyDescent="0.2">
      <c r="A247" s="1"/>
      <c r="S247" s="29"/>
    </row>
    <row r="248" spans="1:19" x14ac:dyDescent="0.2">
      <c r="A248" s="1"/>
      <c r="S248" s="29"/>
    </row>
    <row r="249" spans="1:19" x14ac:dyDescent="0.2">
      <c r="A249" s="1"/>
      <c r="S249" s="29"/>
    </row>
    <row r="250" spans="1:19" x14ac:dyDescent="0.2">
      <c r="A250" s="1"/>
      <c r="S250" s="29"/>
    </row>
    <row r="251" spans="1:19" x14ac:dyDescent="0.2">
      <c r="A251" s="1"/>
      <c r="S251" s="29"/>
    </row>
    <row r="252" spans="1:19" x14ac:dyDescent="0.2">
      <c r="A252" s="1"/>
      <c r="S252" s="29"/>
    </row>
    <row r="253" spans="1:19" x14ac:dyDescent="0.2">
      <c r="A253" s="1"/>
      <c r="S253" s="29"/>
    </row>
    <row r="254" spans="1:19" x14ac:dyDescent="0.2">
      <c r="A254" s="1"/>
      <c r="S254" s="29"/>
    </row>
    <row r="255" spans="1:19" x14ac:dyDescent="0.2">
      <c r="A255" s="1"/>
      <c r="S255" s="29"/>
    </row>
    <row r="256" spans="1:19" x14ac:dyDescent="0.2">
      <c r="A256" s="1"/>
      <c r="S256" s="29"/>
    </row>
    <row r="257" spans="1:19" x14ac:dyDescent="0.2">
      <c r="A257" s="1"/>
      <c r="S257" s="29"/>
    </row>
  </sheetData>
  <phoneticPr fontId="11" type="noConversion"/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2E6C-CBF2-0047-A567-19B104E0CFA3}">
  <dimension ref="A1:T257"/>
  <sheetViews>
    <sheetView tabSelected="1" topLeftCell="A61" workbookViewId="0">
      <pane xSplit="1" topLeftCell="N1" activePane="topRight" state="frozen"/>
      <selection pane="topRight" activeCell="T2" sqref="T2:T72"/>
    </sheetView>
  </sheetViews>
  <sheetFormatPr baseColWidth="10" defaultRowHeight="16" x14ac:dyDescent="0.2"/>
  <cols>
    <col min="1" max="1" width="13.83203125" bestFit="1" customWidth="1"/>
    <col min="2" max="2" width="14.33203125" bestFit="1" customWidth="1"/>
    <col min="3" max="3" width="17" customWidth="1"/>
    <col min="4" max="4" width="19" customWidth="1"/>
    <col min="5" max="6" width="12.1640625" bestFit="1" customWidth="1"/>
    <col min="7" max="7" width="12.1640625" customWidth="1"/>
    <col min="8" max="8" width="16.1640625" bestFit="1" customWidth="1"/>
    <col min="9" max="9" width="12.5" customWidth="1"/>
    <col min="10" max="10" width="14.1640625" customWidth="1"/>
    <col min="11" max="11" width="17.6640625" customWidth="1"/>
    <col min="12" max="12" width="20" bestFit="1" customWidth="1"/>
    <col min="13" max="15" width="20" customWidth="1"/>
    <col min="16" max="16" width="14.1640625" customWidth="1"/>
    <col min="17" max="17" width="15.6640625" customWidth="1"/>
    <col min="18" max="18" width="15.83203125" customWidth="1"/>
    <col min="19" max="19" width="18.83203125" customWidth="1"/>
  </cols>
  <sheetData>
    <row r="1" spans="1:20" x14ac:dyDescent="0.2">
      <c r="A1" t="s">
        <v>0</v>
      </c>
      <c r="B1" t="s">
        <v>210</v>
      </c>
      <c r="C1" t="s">
        <v>211</v>
      </c>
      <c r="D1" t="s">
        <v>212</v>
      </c>
      <c r="E1" t="s">
        <v>125</v>
      </c>
      <c r="F1" t="s">
        <v>124</v>
      </c>
      <c r="G1" t="s">
        <v>220</v>
      </c>
      <c r="H1" s="50" t="s">
        <v>217</v>
      </c>
      <c r="I1" s="50" t="s">
        <v>216</v>
      </c>
      <c r="J1" s="50" t="s">
        <v>215</v>
      </c>
      <c r="K1" s="50" t="s">
        <v>214</v>
      </c>
      <c r="L1" t="s">
        <v>213</v>
      </c>
      <c r="M1" t="s">
        <v>218</v>
      </c>
      <c r="N1" t="s">
        <v>208</v>
      </c>
      <c r="O1" t="s">
        <v>219</v>
      </c>
      <c r="P1" t="s">
        <v>174</v>
      </c>
      <c r="Q1" t="s">
        <v>175</v>
      </c>
      <c r="R1" t="s">
        <v>176</v>
      </c>
      <c r="S1" t="s">
        <v>177</v>
      </c>
      <c r="T1" t="s">
        <v>225</v>
      </c>
    </row>
    <row r="2" spans="1:20" x14ac:dyDescent="0.2">
      <c r="A2" s="45">
        <v>44196</v>
      </c>
      <c r="B2">
        <f ca="1">data_quart!B2/data_quart!B3 - 1</f>
        <v>5.5325790089738591E-2</v>
      </c>
      <c r="C2">
        <f ca="1">data_quart!C2/data_quart!C3 - 1</f>
        <v>2.0881670533642538E-2</v>
      </c>
      <c r="D2">
        <f ca="1">data_quart!E2/data_quart!E3 - 1</f>
        <v>6.4401963663576201E-3</v>
      </c>
      <c r="E2">
        <f ca="1">Таблица1[[#This Row],[miacr_7]]/100</f>
        <v>4.2966666666666667E-2</v>
      </c>
      <c r="F2">
        <f ca="1">Таблица1[[#This Row],[miacr_31]]/100</f>
        <v>4.6866666666666668E-2</v>
      </c>
      <c r="G2">
        <f ca="1">Таблица13[[#This Row],[miacr_90]]</f>
        <v>5.0933333333333337E-2</v>
      </c>
      <c r="H2">
        <f ca="1">data_quart!J2/data_quart!J3 - 1</f>
        <v>-2.970297029702984E-2</v>
      </c>
      <c r="I2">
        <f ca="1">data_quart!K2/data_quart!K3 - 1</f>
        <v>-4.7619047619047561E-2</v>
      </c>
      <c r="J2">
        <f ca="1">data_quart!L2/data_quart!L3 - 1</f>
        <v>-3.5046728971962593E-2</v>
      </c>
      <c r="K2">
        <f ca="1">data_quart!M2/data_quart!M3 - 1</f>
        <v>-4.802478698683188E-2</v>
      </c>
      <c r="L2">
        <f>data_quart!N2/data_quart!N3 - 1</f>
        <v>0.17478187447227689</v>
      </c>
      <c r="M2">
        <f>data_quart!O2/data_quart!O3 - 1</f>
        <v>-2.3706128401875803E-3</v>
      </c>
      <c r="N2">
        <f>Таблица1[[#This Row],[gdp_nominal_index]]</f>
        <v>417.4</v>
      </c>
      <c r="O2">
        <f>Таблица1[[#This Row],[gdp_real_index_SA]]</f>
        <v>103.359705060529</v>
      </c>
      <c r="P2">
        <f ca="1">(data_quart!P2-100)/100</f>
        <v>1.1200000000000045E-2</v>
      </c>
      <c r="Q2">
        <f ca="1">(data_quart!Q2-100)/100</f>
        <v>1.260000000000005E-2</v>
      </c>
      <c r="R2">
        <f ca="1">(data_quart!R2-100)/100</f>
        <v>1.4999999999999999E-2</v>
      </c>
      <c r="S2">
        <f ca="1">(data_quart!S2-100)/100</f>
        <v>1.719999999999999E-2</v>
      </c>
      <c r="T2" s="58">
        <v>1.8350178000000002E-2</v>
      </c>
    </row>
    <row r="3" spans="1:20" x14ac:dyDescent="0.2">
      <c r="A3" s="45">
        <v>44104</v>
      </c>
      <c r="B3">
        <f ca="1">data_quart!B3/data_quart!B4 - 1</f>
        <v>0.26605413949812284</v>
      </c>
      <c r="C3">
        <f ca="1">data_quart!C3/data_quart!C4 - 1</f>
        <v>3.512458721104772E-2</v>
      </c>
      <c r="D3">
        <f ca="1">data_quart!E3/data_quart!E4 - 1</f>
        <v>1.8986356286035733E-2</v>
      </c>
      <c r="E3">
        <f ca="1">Таблица1[[#This Row],[miacr_7]]/100</f>
        <v>4.2766666666666661E-2</v>
      </c>
      <c r="F3">
        <f ca="1">Таблица1[[#This Row],[miacr_31]]/100</f>
        <v>4.5233333333333334E-2</v>
      </c>
      <c r="G3">
        <f ca="1">Таблица13[[#This Row],[miacr_90]]</f>
        <v>4.4566666666666671E-2</v>
      </c>
      <c r="H3">
        <f ca="1">data_quart!J3/data_quart!J4 - 1</f>
        <v>-2.4154589371980562E-2</v>
      </c>
      <c r="I3">
        <f ca="1">data_quart!K3/data_quart!K4 - 1</f>
        <v>-4.0261153427638585E-2</v>
      </c>
      <c r="J3">
        <f ca="1">data_quart!L3/data_quart!L4 - 1</f>
        <v>-1.7221584385763489E-2</v>
      </c>
      <c r="K3">
        <f ca="1">data_quart!M3/data_quart!M4 - 1</f>
        <v>-4.6528803545051844E-2</v>
      </c>
      <c r="L3">
        <f>data_quart!N3/data_quart!N4 - 1</f>
        <v>6.8571428571428505E-2</v>
      </c>
      <c r="M3">
        <f>data_quart!O3/data_quart!O4 - 1</f>
        <v>6.4161763002841266E-3</v>
      </c>
      <c r="N3">
        <f>Таблица1[[#This Row],[gdp_nominal_index]]</f>
        <v>355.3</v>
      </c>
      <c r="O3">
        <f>Таблица1[[#This Row],[gdp_real_index_SA]]</f>
        <v>103.605313146185</v>
      </c>
      <c r="P3">
        <f ca="1">(data_quart!P3-100)/100</f>
        <v>5.4000000000000627E-3</v>
      </c>
      <c r="Q3">
        <f ca="1">(data_quart!Q3-100)/100</f>
        <v>8.4000000000000342E-3</v>
      </c>
      <c r="R3">
        <f ca="1">(data_quart!R3-100)/100</f>
        <v>-5.4000000000000627E-3</v>
      </c>
      <c r="S3">
        <f ca="1">(data_quart!S3-100)/100</f>
        <v>1.0600000000000023E-2</v>
      </c>
      <c r="T3" s="50">
        <v>4.768741E-3</v>
      </c>
    </row>
    <row r="4" spans="1:20" x14ac:dyDescent="0.2">
      <c r="A4" s="45">
        <v>44012</v>
      </c>
      <c r="B4">
        <f ca="1">data_quart!B4/data_quart!B5 - 1</f>
        <v>-0.20810514786418399</v>
      </c>
      <c r="C4">
        <f ca="1">data_quart!C4/data_quart!C5 - 1</f>
        <v>-1.0692010692010645E-2</v>
      </c>
      <c r="D4">
        <f ca="1">data_quart!E4/data_quart!E5 - 1</f>
        <v>-1.8030193525867211E-2</v>
      </c>
      <c r="E4">
        <f ca="1">Таблица1[[#This Row],[miacr_7]]/100</f>
        <v>5.3899999999999997E-2</v>
      </c>
      <c r="F4">
        <f ca="1">Таблица1[[#This Row],[miacr_31]]/100</f>
        <v>5.966666666666666E-2</v>
      </c>
      <c r="G4">
        <f ca="1">Таблица13[[#This Row],[miacr_90]]</f>
        <v>4.3799999999999999E-2</v>
      </c>
      <c r="H4">
        <f ca="1">data_quart!J4/data_quart!J5 - 1</f>
        <v>-6.4650677789363953E-2</v>
      </c>
      <c r="I4">
        <f ca="1">data_quart!K4/data_quart!K5 - 1</f>
        <v>-4.9965541006202541E-2</v>
      </c>
      <c r="J4">
        <f ca="1">data_quart!L4/data_quart!L5 - 1</f>
        <v>-8.7639664804469386E-2</v>
      </c>
      <c r="K4">
        <f ca="1">data_quart!M4/data_quart!M5 - 1</f>
        <v>-6.459412780656304E-2</v>
      </c>
      <c r="L4">
        <f>data_quart!N4/data_quart!N5 - 1</f>
        <v>4.8895899053627678E-2</v>
      </c>
      <c r="M4">
        <f>data_quart!O4/data_quart!O5 - 1</f>
        <v>-2.6351975815730899E-2</v>
      </c>
      <c r="N4">
        <f>Таблица1[[#This Row],[gdp_nominal_index]]</f>
        <v>332.5</v>
      </c>
      <c r="O4">
        <f>Таблица1[[#This Row],[gdp_real_index_SA]]</f>
        <v>102.944801152791</v>
      </c>
      <c r="P4">
        <f ca="1">(data_quart!P4-100)/100</f>
        <v>1.5699999999999933E-2</v>
      </c>
      <c r="Q4">
        <f ca="1">(data_quart!Q4-100)/100</f>
        <v>1.1500000000000057E-2</v>
      </c>
      <c r="R4">
        <f ca="1">(data_quart!R4-100)/100</f>
        <v>2.730000000000004E-2</v>
      </c>
      <c r="S4">
        <f ca="1">(data_quart!S4-100)/100</f>
        <v>1.0499999999999971E-2</v>
      </c>
      <c r="T4" s="58">
        <v>1.8400824999999999E-2</v>
      </c>
    </row>
    <row r="5" spans="1:20" x14ac:dyDescent="0.2">
      <c r="A5" s="45">
        <v>43921</v>
      </c>
      <c r="B5">
        <f ca="1">data_quart!B5/data_quart!B6 - 1</f>
        <v>-0.31760183652768137</v>
      </c>
      <c r="C5">
        <f ca="1">data_quart!C5/data_quart!C6 - 1</f>
        <v>2.9708853238252786E-4</v>
      </c>
      <c r="D5">
        <f ca="1">data_quart!E5/data_quart!E6 - 1</f>
        <v>2.1034474880628817E-2</v>
      </c>
      <c r="E5">
        <f ca="1">Таблица1[[#This Row],[miacr_7]]/100</f>
        <v>6.0299999999999999E-2</v>
      </c>
      <c r="F5">
        <f ca="1">Таблица1[[#This Row],[miacr_31]]/100</f>
        <v>6.3799999999999996E-2</v>
      </c>
      <c r="G5">
        <f ca="1">Таблица13[[#This Row],[miacr_90]]</f>
        <v>5.8333333333333327E-2</v>
      </c>
      <c r="H5">
        <f ca="1">data_quart!J5/data_quart!J6 - 1</f>
        <v>-2.4991496062992113E-2</v>
      </c>
      <c r="I5">
        <f ca="1">data_quart!K5/data_quart!K6 - 1</f>
        <v>-2.1502807236431831E-2</v>
      </c>
      <c r="J5">
        <f ca="1">data_quart!L5/data_quart!L6 - 1</f>
        <v>-3.3885768381192949E-2</v>
      </c>
      <c r="K5">
        <f ca="1">data_quart!M5/data_quart!M6 - 1</f>
        <v>-2.5721153846154032E-2</v>
      </c>
      <c r="L5">
        <f>data_quart!N5/data_quart!N6 - 1</f>
        <v>-0.34177740863787376</v>
      </c>
      <c r="M5">
        <f>data_quart!O5/data_quart!O6 - 1</f>
        <v>-5.6867625265735189E-3</v>
      </c>
      <c r="N5">
        <f>Таблица1[[#This Row],[gdp_nominal_index]]</f>
        <v>317</v>
      </c>
      <c r="O5">
        <f>Таблица1[[#This Row],[gdp_real_index_SA]]</f>
        <v>105.731022500702</v>
      </c>
      <c r="P5">
        <f ca="1">(data_quart!P5-100)/100</f>
        <v>1.1400000000000006E-2</v>
      </c>
      <c r="Q5">
        <f ca="1">(data_quart!Q5-100)/100</f>
        <v>5.7999999999999831E-3</v>
      </c>
      <c r="R5">
        <f ca="1">(data_quart!R5-100)/100</f>
        <v>1.980000000000004E-2</v>
      </c>
      <c r="S5">
        <f ca="1">(data_quart!S5-100)/100</f>
        <v>5.9000000000000337E-3</v>
      </c>
      <c r="T5" s="50">
        <v>6.5924693000000006E-2</v>
      </c>
    </row>
    <row r="6" spans="1:20" x14ac:dyDescent="0.2">
      <c r="A6" s="45">
        <v>43830</v>
      </c>
      <c r="B6">
        <f ca="1">data_quart!B6/data_quart!B7 - 1</f>
        <v>2.2546129490119027E-2</v>
      </c>
      <c r="C6">
        <f ca="1">data_quart!C6/data_quart!C7 - 1</f>
        <v>0</v>
      </c>
      <c r="D6">
        <f ca="1">data_quart!E6/data_quart!E7 - 1</f>
        <v>4.170616640104341E-2</v>
      </c>
      <c r="E6">
        <f ca="1">Таблица1[[#This Row],[miacr_7]]/100</f>
        <v>6.5500000000000003E-2</v>
      </c>
      <c r="F6">
        <f ca="1">Таблица1[[#This Row],[miacr_31]]/100</f>
        <v>6.6600000000000006E-2</v>
      </c>
      <c r="G6">
        <f ca="1">Таблица13[[#This Row],[miacr_90]]</f>
        <v>8.0733333333333324E-2</v>
      </c>
      <c r="H6">
        <f ca="1">data_quart!J6/data_quart!J7 - 1</f>
        <v>1.3405681455473939E-2</v>
      </c>
      <c r="I6">
        <f ca="1">data_quart!K6/data_quart!K7 - 1</f>
        <v>1.00819155639571E-2</v>
      </c>
      <c r="J6">
        <f ca="1">data_quart!L6/data_quart!L7 - 1</f>
        <v>1.3107416879795331E-2</v>
      </c>
      <c r="K6">
        <f ca="1">data_quart!M6/data_quart!M7 - 1</f>
        <v>1.6073116924046893E-2</v>
      </c>
      <c r="L6">
        <f>data_quart!N6/data_quart!N7 - 1</f>
        <v>0.10636342752124972</v>
      </c>
      <c r="M6">
        <f>data_quart!O6/data_quart!O7 - 1</f>
        <v>-4.7980051349794106E-3</v>
      </c>
      <c r="N6">
        <f>Таблица1[[#This Row],[gdp_nominal_index]]</f>
        <v>481.6</v>
      </c>
      <c r="O6">
        <f>Таблица1[[#This Row],[gdp_real_index_SA]]</f>
        <v>106.335728536982</v>
      </c>
      <c r="P6">
        <f ca="1">(data_quart!P6-100)/100</f>
        <v>2.5000000000000001E-3</v>
      </c>
      <c r="Q6">
        <f ca="1">(data_quart!Q6-100)/100</f>
        <v>5.0000000000000001E-3</v>
      </c>
      <c r="R6">
        <f ca="1">(data_quart!R6-100)/100</f>
        <v>9.0000000000003413E-4</v>
      </c>
      <c r="S6">
        <f ca="1">(data_quart!S6-100)/100</f>
        <v>7.0000000000000288E-3</v>
      </c>
      <c r="T6" s="58">
        <v>1.2710051E-2</v>
      </c>
    </row>
    <row r="7" spans="1:20" x14ac:dyDescent="0.2">
      <c r="A7" s="45">
        <v>43738</v>
      </c>
      <c r="B7">
        <f ca="1">data_quart!B7/data_quart!B8 - 1</f>
        <v>-8.0467847999598385E-2</v>
      </c>
      <c r="C7">
        <f ca="1">data_quart!C7/data_quart!C8 - 1</f>
        <v>-4.1420118343195034E-3</v>
      </c>
      <c r="D7">
        <f ca="1">data_quart!E7/data_quart!E8 - 1</f>
        <v>2.9432012785449491E-2</v>
      </c>
      <c r="E7">
        <f ca="1">Таблица1[[#This Row],[miacr_7]]/100</f>
        <v>7.2033333333333338E-2</v>
      </c>
      <c r="F7">
        <f ca="1">Таблица1[[#This Row],[miacr_31]]/100</f>
        <v>7.3266666666666674E-2</v>
      </c>
      <c r="G7">
        <f ca="1">Таблица13[[#This Row],[miacr_90]]</f>
        <v>8.8300000000000003E-2</v>
      </c>
      <c r="H7">
        <f ca="1">data_quart!J7/data_quart!J8 - 1</f>
        <v>-1.9114367633003004E-3</v>
      </c>
      <c r="I7">
        <f ca="1">data_quart!K7/data_quart!K8 - 1</f>
        <v>2.2102936532994999E-3</v>
      </c>
      <c r="J7">
        <f ca="1">data_quart!L7/data_quart!L8 - 1</f>
        <v>0</v>
      </c>
      <c r="K7">
        <f ca="1">data_quart!M7/data_quart!M8 - 1</f>
        <v>7.3015873015873645E-3</v>
      </c>
      <c r="L7">
        <f>data_quart!N7/data_quart!N8 - 1</f>
        <v>3.4458174904943073E-2</v>
      </c>
      <c r="M7">
        <f>data_quart!O7/data_quart!O8 - 1</f>
        <v>-9.7776474836731575E-3</v>
      </c>
      <c r="N7">
        <f>Таблица1[[#This Row],[gdp_nominal_index]]</f>
        <v>435.3</v>
      </c>
      <c r="O7">
        <f>Таблица1[[#This Row],[gdp_real_index_SA]]</f>
        <v>106.848387649589</v>
      </c>
      <c r="P7">
        <f ca="1">(data_quart!P7-100)/100</f>
        <v>1.2000000000000454E-3</v>
      </c>
      <c r="Q7">
        <f ca="1">(data_quart!Q7-100)/100</f>
        <v>5.9999999999999429E-3</v>
      </c>
      <c r="R7">
        <f ca="1">(data_quart!R7-100)/100</f>
        <v>-1.230000000000004E-2</v>
      </c>
      <c r="S7">
        <f ca="1">(data_quart!S7-100)/100</f>
        <v>5.1999999999999599E-3</v>
      </c>
      <c r="T7" s="50">
        <v>2.7481739999999999E-3</v>
      </c>
    </row>
    <row r="8" spans="1:20" x14ac:dyDescent="0.2">
      <c r="A8" s="45">
        <v>43644</v>
      </c>
      <c r="B8">
        <f ca="1">data_quart!B8/data_quart!B9 - 1</f>
        <v>2.5745327223109182E-2</v>
      </c>
      <c r="C8">
        <f ca="1">data_quart!C8/data_quart!C9 - 1</f>
        <v>-5.5898793762870769E-3</v>
      </c>
      <c r="D8">
        <f ca="1">data_quart!E8/data_quart!E9 - 1</f>
        <v>4.1923988679816615E-2</v>
      </c>
      <c r="E8">
        <f ca="1">Таблица1[[#This Row],[miacr_7]]/100</f>
        <v>7.2933333333333336E-2</v>
      </c>
      <c r="F8">
        <f ca="1">Таблица1[[#This Row],[miacr_31]]/100</f>
        <v>8.2300000000000026E-2</v>
      </c>
      <c r="G8">
        <f ca="1">Таблица13[[#This Row],[miacr_90]]</f>
        <v>8.4033333333333349E-2</v>
      </c>
      <c r="H8">
        <f ca="1">data_quart!J8/data_quart!J9 - 1</f>
        <v>2.0149496262593214E-2</v>
      </c>
      <c r="I8">
        <f ca="1">data_quart!K8/data_quart!K9 - 1</f>
        <v>3.2941943900848036E-2</v>
      </c>
      <c r="J8">
        <f ca="1">data_quart!L8/data_quart!L9 - 1</f>
        <v>2.3895253682487683E-2</v>
      </c>
      <c r="K8">
        <f ca="1">data_quart!M8/data_quart!M9 - 1</f>
        <v>3.4822601839684442E-2</v>
      </c>
      <c r="L8">
        <f>data_quart!N8/data_quart!N9 - 1</f>
        <v>0.12633832976445403</v>
      </c>
      <c r="M8">
        <f>data_quart!O8/data_quart!O9 - 1</f>
        <v>2.2635929776702479E-2</v>
      </c>
      <c r="N8">
        <f>Таблица1[[#This Row],[gdp_nominal_index]]</f>
        <v>420.8</v>
      </c>
      <c r="O8">
        <f>Таблица1[[#This Row],[gdp_real_index_SA]]</f>
        <v>107.90342934399401</v>
      </c>
      <c r="P8">
        <f ca="1">(data_quart!P8-100)/100</f>
        <v>8.9000000000000051E-3</v>
      </c>
      <c r="Q8">
        <f ca="1">(data_quart!Q8-100)/100</f>
        <v>8.4999999999999434E-3</v>
      </c>
      <c r="R8">
        <f ca="1">(data_quart!R8-100)/100</f>
        <v>1.1599999999999966E-2</v>
      </c>
      <c r="S8">
        <f ca="1">(data_quart!S8-100)/100</f>
        <v>6.2999999999999549E-3</v>
      </c>
      <c r="T8" s="58">
        <v>1.3481122999999999E-2</v>
      </c>
    </row>
    <row r="9" spans="1:20" x14ac:dyDescent="0.2">
      <c r="A9" s="45">
        <v>43553</v>
      </c>
      <c r="B9">
        <f ca="1">data_quart!B9/data_quart!B10 - 1</f>
        <v>4.712352402005715E-2</v>
      </c>
      <c r="C9">
        <f ca="1">data_quart!C9/data_quart!C10 - 1</f>
        <v>1.7683465959326128E-3</v>
      </c>
      <c r="D9">
        <f ca="1">data_quart!E9/data_quart!E10 - 1</f>
        <v>3.1569966619239054E-2</v>
      </c>
      <c r="E9">
        <f ca="1">Таблица1[[#This Row],[miacr_7]]/100</f>
        <v>7.2033333333333338E-2</v>
      </c>
      <c r="F9">
        <f ca="1">Таблица1[[#This Row],[miacr_31]]/100</f>
        <v>8.5366666666666674E-2</v>
      </c>
      <c r="G9">
        <f ca="1">Таблица13[[#This Row],[miacr_90]]</f>
        <v>8.5733333333333328E-2</v>
      </c>
      <c r="H9">
        <f ca="1">data_quart!J9/data_quart!J10 - 1</f>
        <v>2.3753823200298507E-2</v>
      </c>
      <c r="I9">
        <f ca="1">data_quart!K9/data_quart!K10 - 1</f>
        <v>1.581047381546119E-2</v>
      </c>
      <c r="J9">
        <f ca="1">data_quart!L9/data_quart!L10 - 1</f>
        <v>5.6186152099888531E-3</v>
      </c>
      <c r="K9">
        <f ca="1">data_quart!M9/data_quart!M10 - 1</f>
        <v>1.2153350053745182E-3</v>
      </c>
      <c r="L9">
        <f>data_quart!N9/data_quart!N10 - 1</f>
        <v>-0.11322098267267977</v>
      </c>
      <c r="M9">
        <f>data_quart!O9/data_quart!O10 - 1</f>
        <v>-3.6414594200917527E-4</v>
      </c>
      <c r="N9">
        <f>Таблица1[[#This Row],[gdp_nominal_index]]</f>
        <v>373.6</v>
      </c>
      <c r="O9">
        <f>Таблица1[[#This Row],[gdp_real_index_SA]]</f>
        <v>105.514999231012</v>
      </c>
      <c r="P9">
        <f ca="1">(data_quart!P9-100)/100</f>
        <v>2.1400000000000006E-2</v>
      </c>
      <c r="Q9">
        <f ca="1">(data_quart!Q9-100)/100</f>
        <v>1.4300000000000068E-2</v>
      </c>
      <c r="R9">
        <f ca="1">(data_quart!R9-100)/100</f>
        <v>3.4699999999999988E-2</v>
      </c>
      <c r="S9">
        <f ca="1">(data_quart!S9-100)/100</f>
        <v>1.1899999999999977E-2</v>
      </c>
      <c r="T9" s="50">
        <v>5.0748432000000003E-2</v>
      </c>
    </row>
    <row r="10" spans="1:20" x14ac:dyDescent="0.2">
      <c r="A10" s="45">
        <v>43465</v>
      </c>
      <c r="B10">
        <f ca="1">data_quart!B10/data_quart!B11 - 1</f>
        <v>-0.20457177166873963</v>
      </c>
      <c r="C10">
        <f ca="1">data_quart!C10/data_quart!C11 - 1</f>
        <v>-1.0210035005834173E-2</v>
      </c>
      <c r="D10">
        <f ca="1">data_quart!E10/data_quart!E11 - 1</f>
        <v>-5.5549590928413162E-3</v>
      </c>
      <c r="E10">
        <f ca="1">Таблица1[[#This Row],[miacr_7]]/100</f>
        <v>7.4333333333333321E-2</v>
      </c>
      <c r="F10">
        <f ca="1">Таблица1[[#This Row],[miacr_31]]/100</f>
        <v>8.3599999999999994E-2</v>
      </c>
      <c r="G10">
        <f ca="1">Таблица13[[#This Row],[miacr_90]]</f>
        <v>8.4199999999999997E-2</v>
      </c>
      <c r="H10">
        <f ca="1">data_quart!J10/data_quart!J11 - 1</f>
        <v>-3.3457249070633077E-3</v>
      </c>
      <c r="I10">
        <f ca="1">data_quart!K10/data_quart!K11 - 1</f>
        <v>3.9341917024322548E-3</v>
      </c>
      <c r="J10">
        <f ca="1">data_quart!L10/data_quart!L11 - 1</f>
        <v>-1.5275707898658841E-2</v>
      </c>
      <c r="K10">
        <f ca="1">data_quart!M10/data_quart!M11 - 1</f>
        <v>7.1710290426674206E-4</v>
      </c>
      <c r="L10">
        <f>data_quart!N10/data_quart!N11 - 1</f>
        <v>1.4447387430772896E-2</v>
      </c>
      <c r="M10">
        <f>data_quart!O10/data_quart!O11 - 1</f>
        <v>6.6369765969924721E-3</v>
      </c>
      <c r="N10">
        <f>Таблица1[[#This Row],[gdp_nominal_index]]</f>
        <v>421.3</v>
      </c>
      <c r="O10">
        <f>Таблица1[[#This Row],[gdp_real_index_SA]]</f>
        <v>105.55343608642799</v>
      </c>
      <c r="P10">
        <f ca="1">(data_quart!P10-100)/100</f>
        <v>1.0699999999999932E-2</v>
      </c>
      <c r="Q10">
        <f ca="1">(data_quart!Q10-100)/100</f>
        <v>1.2999999999999972E-2</v>
      </c>
      <c r="R10">
        <f ca="1">(data_quart!R10-100)/100</f>
        <v>1.6099999999999993E-2</v>
      </c>
      <c r="S10">
        <f ca="1">(data_quart!S10-100)/100</f>
        <v>1.0999999999999944E-2</v>
      </c>
      <c r="T10" s="58">
        <v>2.0947657000000001E-2</v>
      </c>
    </row>
    <row r="11" spans="1:20" x14ac:dyDescent="0.2">
      <c r="A11" s="45">
        <v>43371</v>
      </c>
      <c r="B11">
        <f ca="1">data_quart!B11/data_quart!B12 - 1</f>
        <v>1.1144839549002805E-2</v>
      </c>
      <c r="C11">
        <f ca="1">data_quart!C11/data_quart!C12 - 1</f>
        <v>-7.8147612156295176E-3</v>
      </c>
      <c r="D11">
        <f ca="1">data_quart!E11/data_quart!E12 - 1</f>
        <v>1.0759205539204286E-2</v>
      </c>
      <c r="E11">
        <f ca="1">Таблица1[[#This Row],[miacr_7]]/100</f>
        <v>6.8999999999999992E-2</v>
      </c>
      <c r="F11">
        <f ca="1">Таблица1[[#This Row],[miacr_31]]/100</f>
        <v>7.6333333333333322E-2</v>
      </c>
      <c r="G11">
        <f ca="1">Таблица13[[#This Row],[miacr_90]]</f>
        <v>6.6699999999999995E-2</v>
      </c>
      <c r="H11">
        <f ca="1">data_quart!J11/data_quart!J12 - 1</f>
        <v>-5.14809590973202E-2</v>
      </c>
      <c r="I11">
        <f ca="1">data_quart!K11/data_quart!K12 - 1</f>
        <v>-1.4451885794853681E-2</v>
      </c>
      <c r="J11">
        <f ca="1">data_quart!L11/data_quart!L12 - 1</f>
        <v>-5.6921995783555612E-2</v>
      </c>
      <c r="K11">
        <f ca="1">data_quart!M11/data_quart!M12 - 1</f>
        <v>-1.4139271827500743E-2</v>
      </c>
      <c r="L11">
        <f>data_quart!N11/data_quart!N12 - 1</f>
        <v>4.3467336683417068E-2</v>
      </c>
      <c r="M11">
        <f>data_quart!O11/data_quart!O12 - 1</f>
        <v>2.4107937871817864E-3</v>
      </c>
      <c r="N11">
        <f>Таблица1[[#This Row],[gdp_nominal_index]]</f>
        <v>415.3</v>
      </c>
      <c r="O11">
        <f>Таблица1[[#This Row],[gdp_real_index_SA]]</f>
        <v>104.85749931743899</v>
      </c>
      <c r="P11">
        <f ca="1">(data_quart!P11-100)/100</f>
        <v>7.9000000000000632E-3</v>
      </c>
      <c r="Q11">
        <f ca="1">(data_quart!Q11-100)/100</f>
        <v>9.5999999999999367E-3</v>
      </c>
      <c r="R11">
        <f ca="1">(data_quart!R11-100)/100</f>
        <v>-3.7999999999999545E-3</v>
      </c>
      <c r="S11">
        <f ca="1">(data_quart!S11-100)/100</f>
        <v>9.5999999999999367E-3</v>
      </c>
      <c r="T11" s="50">
        <v>6.862244E-3</v>
      </c>
    </row>
    <row r="12" spans="1:20" x14ac:dyDescent="0.2">
      <c r="A12" s="45">
        <v>43280</v>
      </c>
      <c r="B12">
        <f ca="1">data_quart!B12/data_quart!B13 - 1</f>
        <v>0.13921549254026311</v>
      </c>
      <c r="C12">
        <f ca="1">data_quart!C12/data_quart!C13 - 1</f>
        <v>-7.4691180695203307E-3</v>
      </c>
      <c r="D12">
        <f ca="1">data_quart!E12/data_quart!E13 - 1</f>
        <v>1.3879198377003243E-2</v>
      </c>
      <c r="E12">
        <f ca="1">Таблица1[[#This Row],[miacr_7]]/100</f>
        <v>6.9500000000000006E-2</v>
      </c>
      <c r="F12">
        <f ca="1">Таблица1[[#This Row],[miacr_31]]/100</f>
        <v>7.1300000000000002E-2</v>
      </c>
      <c r="G12">
        <f ca="1">Таблица13[[#This Row],[miacr_90]]</f>
        <v>6.6699999999999995E-2</v>
      </c>
      <c r="H12">
        <f ca="1">data_quart!J12/data_quart!J13 - 1</f>
        <v>-7.8622482131254001E-2</v>
      </c>
      <c r="I12">
        <f ca="1">data_quart!K12/data_quart!K13 - 1</f>
        <v>-5.3386720053386738E-2</v>
      </c>
      <c r="J12">
        <f ca="1">data_quart!L12/data_quart!L13 - 1</f>
        <v>-7.8964401294498554E-2</v>
      </c>
      <c r="K12">
        <f ca="1">data_quart!M12/data_quart!M13 - 1</f>
        <v>-5.699999999999994E-2</v>
      </c>
      <c r="L12">
        <f>data_quart!N12/data_quart!N13 - 1</f>
        <v>1.0665312341289868E-2</v>
      </c>
      <c r="M12">
        <f>data_quart!O12/data_quart!O13 - 1</f>
        <v>5.5836504017869881E-3</v>
      </c>
      <c r="N12">
        <f>Таблица1[[#This Row],[gdp_nominal_index]]</f>
        <v>398</v>
      </c>
      <c r="O12">
        <f>Таблица1[[#This Row],[gdp_real_index_SA]]</f>
        <v>104.605317467981</v>
      </c>
      <c r="P12">
        <f ca="1">(data_quart!P12-100)/100</f>
        <v>1.0600000000000023E-2</v>
      </c>
      <c r="Q12">
        <f ca="1">(data_quart!Q12-100)/100</f>
        <v>6.2000000000000458E-3</v>
      </c>
      <c r="R12">
        <f ca="1">(data_quart!R12-100)/100</f>
        <v>9.8999999999999488E-3</v>
      </c>
      <c r="S12">
        <f ca="1">(data_quart!S12-100)/100</f>
        <v>1.2500000000000001E-2</v>
      </c>
      <c r="T12" s="58">
        <v>1.6412372000000001E-2</v>
      </c>
    </row>
    <row r="13" spans="1:20" x14ac:dyDescent="0.2">
      <c r="A13" s="45">
        <v>43189</v>
      </c>
      <c r="B13">
        <f ca="1">data_quart!B13/data_quart!B14 - 1</f>
        <v>6.2349113047128979E-2</v>
      </c>
      <c r="C13">
        <f ca="1">data_quart!C13/data_quart!C14 - 1</f>
        <v>3.6011904761904967E-2</v>
      </c>
      <c r="D13">
        <f ca="1">data_quart!E13/data_quart!E14 - 1</f>
        <v>5.1908935653695698E-2</v>
      </c>
      <c r="E13">
        <f ca="1">Таблица1[[#This Row],[miacr_7]]/100</f>
        <v>7.2900000000000006E-2</v>
      </c>
      <c r="F13">
        <f ca="1">Таблица1[[#This Row],[miacr_31]]/100</f>
        <v>7.1133333333333326E-2</v>
      </c>
      <c r="G13">
        <f ca="1">Таблица13[[#This Row],[miacr_90]]</f>
        <v>7.4899999999999994E-2</v>
      </c>
      <c r="H13">
        <f ca="1">data_quart!J13/data_quart!J14 - 1</f>
        <v>2.6963380281690208E-2</v>
      </c>
      <c r="I13">
        <f ca="1">data_quart!K13/data_quart!K14 - 1</f>
        <v>-6.0251509054324304E-3</v>
      </c>
      <c r="J13">
        <f ca="1">data_quart!L13/data_quart!L14 - 1</f>
        <v>2.6774193548386949E-2</v>
      </c>
      <c r="K13">
        <f ca="1">data_quart!M13/data_quart!M14 - 1</f>
        <v>-5.0000000000002265E-3</v>
      </c>
      <c r="L13">
        <f>data_quart!N13/data_quart!N14 - 1</f>
        <v>-0.11505617977528082</v>
      </c>
      <c r="M13">
        <f>data_quart!O13/data_quart!O14 - 1</f>
        <v>1.3565981721715969E-2</v>
      </c>
      <c r="N13">
        <f>Таблица1[[#This Row],[gdp_nominal_index]]</f>
        <v>393.8</v>
      </c>
      <c r="O13">
        <f>Таблица1[[#This Row],[gdp_real_index_SA]]</f>
        <v>104.024481132112</v>
      </c>
      <c r="P13">
        <f ca="1">(data_quart!P13-100)/100</f>
        <v>9.0000000000000566E-3</v>
      </c>
      <c r="Q13">
        <f ca="1">(data_quart!Q13-100)/100</f>
        <v>4.6999999999999889E-3</v>
      </c>
      <c r="R13">
        <f ca="1">(data_quart!R13-100)/100</f>
        <v>1.3799999999999955E-2</v>
      </c>
      <c r="S13">
        <f ca="1">(data_quart!S13-100)/100</f>
        <v>7.6000000000000512E-3</v>
      </c>
      <c r="T13" s="50">
        <v>5.8969463E-2</v>
      </c>
    </row>
    <row r="14" spans="1:20" x14ac:dyDescent="0.2">
      <c r="A14" s="45">
        <v>43098</v>
      </c>
      <c r="B14">
        <f ca="1">data_quart!B14/data_quart!B15 - 1</f>
        <v>0.18267022531189836</v>
      </c>
      <c r="C14">
        <f ca="1">data_quart!C14/data_quart!C15 - 1</f>
        <v>7.496251874062887E-3</v>
      </c>
      <c r="D14">
        <f ca="1">data_quart!E14/data_quart!E15 - 1</f>
        <v>1.2107983326524074E-2</v>
      </c>
      <c r="E14">
        <f ca="1">Таблица1[[#This Row],[miacr_7]]/100</f>
        <v>8.1099999999999992E-2</v>
      </c>
      <c r="F14">
        <f ca="1">Таблица1[[#This Row],[miacr_31]]/100</f>
        <v>8.0399999999999985E-2</v>
      </c>
      <c r="G14">
        <f ca="1">Таблица13[[#This Row],[miacr_90]]</f>
        <v>8.2099999999999992E-2</v>
      </c>
      <c r="H14">
        <f ca="1">data_quart!J14/data_quart!J15 - 1</f>
        <v>8.5227272727272929E-3</v>
      </c>
      <c r="I14">
        <f ca="1">data_quart!K14/data_quart!K15 - 1</f>
        <v>7.7728962487326747E-3</v>
      </c>
      <c r="J14">
        <f ca="1">data_quart!L14/data_quart!L15 - 1</f>
        <v>9.4846664558962956E-3</v>
      </c>
      <c r="K14">
        <f ca="1">data_quart!M14/data_quart!M15 - 1</f>
        <v>1.419878296146071E-2</v>
      </c>
      <c r="L14">
        <f>data_quart!N14/data_quart!N15 - 1</f>
        <v>8.0097087378640852E-2</v>
      </c>
      <c r="M14">
        <f>data_quart!O14/data_quart!O15 - 1</f>
        <v>2.1118942951203756E-4</v>
      </c>
      <c r="N14">
        <f>Таблица1[[#This Row],[gdp_nominal_index]]</f>
        <v>445</v>
      </c>
      <c r="O14">
        <f>Таблица1[[#This Row],[gdp_real_index_SA]]</f>
        <v>102.63217492304599</v>
      </c>
      <c r="P14">
        <f ca="1">(data_quart!P14-100)/100</f>
        <v>2.0000000000000282E-3</v>
      </c>
      <c r="Q14">
        <f ca="1">(data_quart!Q14-100)/100</f>
        <v>5.4000000000000627E-3</v>
      </c>
      <c r="R14">
        <f ca="1">(data_quart!R14-100)/100</f>
        <v>-3.7000000000000453E-3</v>
      </c>
      <c r="S14">
        <f ca="1">(data_quart!S14-100)/100</f>
        <v>8.4000000000000342E-3</v>
      </c>
      <c r="T14" s="58">
        <v>1.5505264E-2</v>
      </c>
    </row>
    <row r="15" spans="1:20" x14ac:dyDescent="0.2">
      <c r="A15" s="45">
        <v>43007</v>
      </c>
      <c r="B15">
        <f ca="1">data_quart!B15/data_quart!B16 - 1</f>
        <v>7.9898116495743965E-2</v>
      </c>
      <c r="C15">
        <f ca="1">data_quart!C15/data_quart!C16 - 1</f>
        <v>3.3147459727385531E-2</v>
      </c>
      <c r="D15">
        <f ca="1">data_quart!E15/data_quart!E16 - 1</f>
        <v>3.7353789615111044E-2</v>
      </c>
      <c r="E15">
        <f ca="1">Таблица1[[#This Row],[miacr_7]]/100</f>
        <v>8.7566666666666682E-2</v>
      </c>
      <c r="F15">
        <f ca="1">Таблица1[[#This Row],[miacr_31]]/100</f>
        <v>8.7266666666666659E-2</v>
      </c>
      <c r="G15">
        <f ca="1">Таблица13[[#This Row],[miacr_90]]</f>
        <v>9.1966666666666669E-2</v>
      </c>
      <c r="H15">
        <f ca="1">data_quart!J15/data_quart!J16 - 1</f>
        <v>-3.2671755725190654E-2</v>
      </c>
      <c r="I15">
        <f ca="1">data_quart!K15/data_quart!K16 - 1</f>
        <v>-6.6855881425417873E-2</v>
      </c>
      <c r="J15">
        <f ca="1">data_quart!L15/data_quart!L16 - 1</f>
        <v>-3.1537048377220045E-2</v>
      </c>
      <c r="K15">
        <f ca="1">data_quart!M15/data_quart!M16 - 1</f>
        <v>-6.5107458912768812E-2</v>
      </c>
      <c r="L15">
        <f>data_quart!N15/data_quart!N16 - 1</f>
        <v>0.11171073934160813</v>
      </c>
      <c r="M15">
        <f>data_quart!O15/data_quart!O16 - 1</f>
        <v>6.7934599794723383E-3</v>
      </c>
      <c r="N15">
        <f>Таблица1[[#This Row],[gdp_nominal_index]]</f>
        <v>412</v>
      </c>
      <c r="O15">
        <f>Таблица1[[#This Row],[gdp_real_index_SA]]</f>
        <v>102.61050466910299</v>
      </c>
      <c r="P15">
        <f ca="1">(data_quart!P15-100)/100</f>
        <v>1.8999999999999772E-3</v>
      </c>
      <c r="Q15">
        <f ca="1">(data_quart!Q15-100)/100</f>
        <v>4.3999999999999768E-3</v>
      </c>
      <c r="R15">
        <f ca="1">(data_quart!R15-100)/100</f>
        <v>-1.5300000000000012E-2</v>
      </c>
      <c r="S15">
        <f ca="1">(data_quart!S15-100)/100</f>
        <v>3.7999999999999545E-3</v>
      </c>
      <c r="T15" s="50">
        <v>2.7321490000000001E-3</v>
      </c>
    </row>
    <row r="16" spans="1:20" x14ac:dyDescent="0.2">
      <c r="A16" s="45">
        <v>42916</v>
      </c>
      <c r="B16">
        <f ca="1">data_quart!B16/data_quart!B17 - 1</f>
        <v>-8.444308069960127E-2</v>
      </c>
      <c r="C16">
        <f ca="1">data_quart!C16/data_quart!C17 - 1</f>
        <v>1.5733165512900937E-2</v>
      </c>
      <c r="D16">
        <f ca="1">data_quart!E16/data_quart!E17 - 1</f>
        <v>2.4058661006677973E-2</v>
      </c>
      <c r="E16">
        <f ca="1">Таблица1[[#This Row],[miacr_7]]/100</f>
        <v>9.4799999999999982E-2</v>
      </c>
      <c r="F16">
        <f ca="1">Таблица1[[#This Row],[miacr_31]]/100</f>
        <v>9.1433333333333325E-2</v>
      </c>
      <c r="G16">
        <f ca="1">Таблица13[[#This Row],[miacr_90]]</f>
        <v>9.5500000000000002E-2</v>
      </c>
      <c r="H16">
        <f ca="1">data_quart!J16/data_quart!J17 - 1</f>
        <v>3.3123028391167209E-2</v>
      </c>
      <c r="I16">
        <f ca="1">data_quart!K16/data_quart!K17 - 1</f>
        <v>6.6666666666665986E-3</v>
      </c>
      <c r="J16">
        <f ca="1">data_quart!L16/data_quart!L17 - 1</f>
        <v>2.9634300126103463E-2</v>
      </c>
      <c r="K16">
        <f ca="1">data_quart!M16/data_quart!M17 - 1</f>
        <v>5.0825921219825876E-3</v>
      </c>
      <c r="L16">
        <f>data_quart!N16/data_quart!N17 - 1</f>
        <v>1.3398960896910062E-2</v>
      </c>
      <c r="M16">
        <f>data_quart!O16/data_quart!O17 - 1</f>
        <v>6.9062136716273592E-3</v>
      </c>
      <c r="N16">
        <f>Таблица1[[#This Row],[gdp_nominal_index]]</f>
        <v>370.6</v>
      </c>
      <c r="O16">
        <f>Таблица1[[#This Row],[gdp_real_index_SA]]</f>
        <v>101.918127945721</v>
      </c>
      <c r="P16">
        <f ca="1">(data_quart!P16-100)/100</f>
        <v>9.3999999999999778E-3</v>
      </c>
      <c r="Q16">
        <f ca="1">(data_quart!Q16-100)/100</f>
        <v>4.2000000000000171E-3</v>
      </c>
      <c r="R16">
        <f ca="1">(data_quart!R16-100)/100</f>
        <v>1.4999999999999999E-2</v>
      </c>
      <c r="S16">
        <f ca="1">(data_quart!S16-100)/100</f>
        <v>5.1999999999999599E-3</v>
      </c>
      <c r="T16" s="58">
        <v>1.4980946E-2</v>
      </c>
    </row>
    <row r="17" spans="1:20" x14ac:dyDescent="0.2">
      <c r="A17" s="45">
        <v>42825</v>
      </c>
      <c r="B17">
        <f ca="1">data_quart!B17/data_quart!B18 - 1</f>
        <v>7.232166359568315E-2</v>
      </c>
      <c r="C17">
        <f ca="1">data_quart!C17/data_quart!C18 - 1</f>
        <v>9.5298602287168244E-3</v>
      </c>
      <c r="D17">
        <f ca="1">data_quart!E17/data_quart!E18 - 1</f>
        <v>2.1674665034951301E-2</v>
      </c>
      <c r="E17">
        <f ca="1">Таблица1[[#This Row],[miacr_7]]/100</f>
        <v>0.10220000000000001</v>
      </c>
      <c r="F17">
        <f ca="1">Таблица1[[#This Row],[miacr_31]]/100</f>
        <v>0.10573333333333332</v>
      </c>
      <c r="G17">
        <f ca="1">Таблица13[[#This Row],[miacr_90]]</f>
        <v>9.6233333333333337E-2</v>
      </c>
      <c r="H17">
        <f ca="1">data_quart!J17/data_quart!J18 - 1</f>
        <v>7.6217327459618067E-2</v>
      </c>
      <c r="I17">
        <f ca="1">data_quart!K17/data_quart!K18 - 1</f>
        <v>8.9514507325481274E-2</v>
      </c>
      <c r="J17">
        <f ca="1">data_quart!L17/data_quart!L18 - 1</f>
        <v>7.233323271958958E-2</v>
      </c>
      <c r="K17">
        <f ca="1">data_quart!M17/data_quart!M18 - 1</f>
        <v>8.8266195524145497E-2</v>
      </c>
      <c r="L17">
        <f>data_quart!N17/data_quart!N18 - 1</f>
        <v>-6.8754774637127536E-2</v>
      </c>
      <c r="M17">
        <f>data_quart!O17/data_quart!O18 - 1</f>
        <v>2.0202404068352386E-3</v>
      </c>
      <c r="N17">
        <f>Таблица1[[#This Row],[gdp_nominal_index]]</f>
        <v>365.7</v>
      </c>
      <c r="O17">
        <f>Таблица1[[#This Row],[gdp_real_index_SA]]</f>
        <v>101.219087301172</v>
      </c>
      <c r="P17">
        <f ca="1">(data_quart!P17-100)/100</f>
        <v>1.230000000000004E-2</v>
      </c>
      <c r="Q17">
        <f ca="1">(data_quart!Q17-100)/100</f>
        <v>8.7000000000000462E-3</v>
      </c>
      <c r="R17">
        <f ca="1">(data_quart!R17-100)/100</f>
        <v>1.6599999999999965E-2</v>
      </c>
      <c r="S17">
        <f ca="1">(data_quart!S17-100)/100</f>
        <v>1.0199999999999961E-2</v>
      </c>
      <c r="T17" s="50">
        <v>2.0013237999999999E-2</v>
      </c>
    </row>
    <row r="18" spans="1:20" x14ac:dyDescent="0.2">
      <c r="A18" s="45">
        <v>42734</v>
      </c>
      <c r="B18">
        <f ca="1">data_quart!B18/data_quart!B19 - 1</f>
        <v>0.1264640474425498</v>
      </c>
      <c r="C18">
        <f ca="1">data_quart!C18/data_quart!C19 - 1</f>
        <v>-9.4398993077406956E-3</v>
      </c>
      <c r="D18">
        <f ca="1">data_quart!E18/data_quart!E19 - 1</f>
        <v>-2.4818770461399575E-2</v>
      </c>
      <c r="E18">
        <f ca="1">Таблица1[[#This Row],[miacr_7]]/100</f>
        <v>0.10376666666666667</v>
      </c>
      <c r="F18">
        <f ca="1">Таблица1[[#This Row],[miacr_31]]/100</f>
        <v>0.10656666666666666</v>
      </c>
      <c r="G18">
        <f ca="1">Таблица13[[#This Row],[miacr_90]]</f>
        <v>9.6600000000000005E-2</v>
      </c>
      <c r="H18">
        <f ca="1">data_quart!J18/data_quart!J19 - 1</f>
        <v>3.2443905397210315E-2</v>
      </c>
      <c r="I18">
        <f ca="1">data_quart!K18/data_quart!K19 - 1</f>
        <v>5.8376406202492959E-2</v>
      </c>
      <c r="J18">
        <f ca="1">data_quart!L18/data_quart!L19 - 1</f>
        <v>2.442795299938183E-2</v>
      </c>
      <c r="K18">
        <f ca="1">data_quart!M18/data_quart!M19 - 1</f>
        <v>5.7285180572852035E-2</v>
      </c>
      <c r="L18">
        <f>data_quart!N18/data_quart!N19 - 1</f>
        <v>0.11057692307692291</v>
      </c>
      <c r="M18">
        <f>data_quart!O18/data_quart!O19 - 1</f>
        <v>8.2541966404507949E-3</v>
      </c>
      <c r="N18">
        <f>Таблица1[[#This Row],[gdp_nominal_index]]</f>
        <v>392.7</v>
      </c>
      <c r="O18">
        <f>Таблица1[[#This Row],[gdp_real_index_SA]]</f>
        <v>101.015012690837</v>
      </c>
      <c r="P18">
        <f ca="1">(data_quart!P18-100)/100</f>
        <v>9.8000000000000396E-3</v>
      </c>
      <c r="Q18">
        <f ca="1">(data_quart!Q18-100)/100</f>
        <v>1.230000000000004E-2</v>
      </c>
      <c r="R18">
        <f ca="1">(data_quart!R18-100)/100</f>
        <v>1.1599999999999966E-2</v>
      </c>
      <c r="S18">
        <f ca="1">(data_quart!S18-100)/100</f>
        <v>1.4500000000000028E-2</v>
      </c>
      <c r="T18" s="58">
        <v>1.7187511999999999E-2</v>
      </c>
    </row>
    <row r="19" spans="1:20" x14ac:dyDescent="0.2">
      <c r="A19" s="45">
        <v>42643</v>
      </c>
      <c r="B19">
        <f ca="1">data_quart!B19/data_quart!B20 - 1</f>
        <v>-5.7236704172199282E-2</v>
      </c>
      <c r="C19">
        <f ca="1">data_quart!C19/data_quart!C20 - 1</f>
        <v>-4.0739580068945846E-3</v>
      </c>
      <c r="D19">
        <f ca="1">data_quart!E19/data_quart!E20 - 1</f>
        <v>2.0726016605054909E-3</v>
      </c>
      <c r="E19">
        <f ca="1">Таблица1[[#This Row],[miacr_7]]/100</f>
        <v>0.10893333333333333</v>
      </c>
      <c r="F19">
        <f ca="1">Таблица1[[#This Row],[miacr_31]]/100</f>
        <v>0.10983333333333334</v>
      </c>
      <c r="G19">
        <f ca="1">Таблица13[[#This Row],[miacr_90]]</f>
        <v>0.10933333333333332</v>
      </c>
      <c r="H19">
        <f ca="1">data_quart!J19/data_quart!J20 - 1</f>
        <v>2.5497512437811176E-2</v>
      </c>
      <c r="I19">
        <f ca="1">data_quart!K19/data_quart!K20 - 1</f>
        <v>3.3951587551084517E-2</v>
      </c>
      <c r="J19">
        <f ca="1">data_quart!L19/data_quart!L20 - 1</f>
        <v>1.9224708477781238E-2</v>
      </c>
      <c r="K19">
        <f ca="1">data_quart!M19/data_quart!M20 - 1</f>
        <v>2.7511196417146611E-2</v>
      </c>
      <c r="L19">
        <f>data_quart!N19/data_quart!N20 - 1</f>
        <v>0.10534542044388884</v>
      </c>
      <c r="M19">
        <f>data_quart!O19/data_quart!O20 - 1</f>
        <v>1.0085605877365733E-3</v>
      </c>
      <c r="N19">
        <f>Таблица1[[#This Row],[gdp_nominal_index]]</f>
        <v>353.6</v>
      </c>
      <c r="O19">
        <f>Таблица1[[#This Row],[gdp_real_index_SA]]</f>
        <v>100.188040900225</v>
      </c>
      <c r="P19">
        <f ca="1">(data_quart!P19-100)/100</f>
        <v>9.8000000000000396E-3</v>
      </c>
      <c r="Q19">
        <f ca="1">(data_quart!Q19-100)/100</f>
        <v>1.2000000000000028E-2</v>
      </c>
      <c r="R19">
        <f ca="1">(data_quart!R19-100)/100</f>
        <v>-2.8000000000000112E-3</v>
      </c>
      <c r="S19">
        <f ca="1">(data_quart!S19-100)/100</f>
        <v>1.2800000000000011E-2</v>
      </c>
      <c r="T19" s="50">
        <v>8.6195060000000007E-3</v>
      </c>
    </row>
    <row r="20" spans="1:20" x14ac:dyDescent="0.2">
      <c r="A20" s="45">
        <v>42551</v>
      </c>
      <c r="B20">
        <f ca="1">data_quart!B20/data_quart!B21 - 1</f>
        <v>0.32662710921564986</v>
      </c>
      <c r="C20">
        <f ca="1">data_quart!C20/data_quart!C21 - 1</f>
        <v>1.3015873015873147E-2</v>
      </c>
      <c r="D20">
        <f ca="1">data_quart!E20/data_quart!E21 - 1</f>
        <v>1.8238738859189141E-2</v>
      </c>
      <c r="E20">
        <f ca="1">Таблица1[[#This Row],[miacr_7]]/100</f>
        <v>0.11556666666666666</v>
      </c>
      <c r="F20">
        <f ca="1">Таблица1[[#This Row],[miacr_31]]/100</f>
        <v>0.12179999999999999</v>
      </c>
      <c r="G20">
        <f ca="1">Таблица13[[#This Row],[miacr_90]]</f>
        <v>0.11210000000000001</v>
      </c>
      <c r="H20">
        <f ca="1">data_quart!J20/data_quart!J21 - 1</f>
        <v>0.13319238900634245</v>
      </c>
      <c r="I20">
        <f ca="1">data_quart!K20/data_quart!K21 - 1</f>
        <v>0.11184900384480945</v>
      </c>
      <c r="J20">
        <f ca="1">data_quart!L20/data_quart!L21 - 1</f>
        <v>0.13159771754636229</v>
      </c>
      <c r="K20">
        <f ca="1">data_quart!M20/data_quart!M21 - 1</f>
        <v>0.10615711252653925</v>
      </c>
      <c r="L20">
        <f>data_quart!N20/data_quart!N21 - 1</f>
        <v>0.13843416370106754</v>
      </c>
      <c r="M20">
        <f>data_quart!O20/data_quart!O21 - 1</f>
        <v>5.3735391565656876E-4</v>
      </c>
      <c r="N20">
        <f>Таблица1[[#This Row],[gdp_nominal_index]]</f>
        <v>319.89999999999998</v>
      </c>
      <c r="O20">
        <f>Таблица1[[#This Row],[gdp_real_index_SA]]</f>
        <v>100.087096998851</v>
      </c>
      <c r="P20">
        <f ca="1">(data_quart!P20-100)/100</f>
        <v>1.3599999999999994E-2</v>
      </c>
      <c r="Q20">
        <f ca="1">(data_quart!Q20-100)/100</f>
        <v>1.5799999999999984E-2</v>
      </c>
      <c r="R20">
        <f ca="1">(data_quart!R20-100)/100</f>
        <v>1.2099999999999937E-2</v>
      </c>
      <c r="S20">
        <f ca="1">(data_quart!S20-100)/100</f>
        <v>1.8400000000000034E-2</v>
      </c>
      <c r="T20" s="58">
        <v>1.3737269999999999E-2</v>
      </c>
    </row>
    <row r="21" spans="1:20" x14ac:dyDescent="0.2">
      <c r="A21" s="45">
        <v>42460</v>
      </c>
      <c r="B21">
        <f ca="1">data_quart!B21/data_quart!B22 - 1</f>
        <v>-0.14525715191378075</v>
      </c>
      <c r="C21">
        <f ca="1">data_quart!C21/data_quart!C22 - 1</f>
        <v>-7.5614366729678251E-3</v>
      </c>
      <c r="D21">
        <f ca="1">data_quart!E21/data_quart!E22 - 1</f>
        <v>1.7157203755524764E-2</v>
      </c>
      <c r="E21">
        <f ca="1">Таблица1[[#This Row],[miacr_7]]/100</f>
        <v>0.11590000000000002</v>
      </c>
      <c r="F21">
        <f ca="1">Таблица1[[#This Row],[miacr_31]]/100</f>
        <v>0.12589999999999998</v>
      </c>
      <c r="G21">
        <f ca="1">Таблица13[[#This Row],[miacr_90]]</f>
        <v>0.1108</v>
      </c>
      <c r="H21">
        <f ca="1">data_quart!J21/data_quart!J22 - 1</f>
        <v>-9.6126825792661186E-2</v>
      </c>
      <c r="I21">
        <f ca="1">data_quart!K21/data_quart!K22 - 1</f>
        <v>-8.2114785373608945E-2</v>
      </c>
      <c r="J21">
        <f ca="1">data_quart!L21/data_quart!L22 - 1</f>
        <v>-0.11750593824228017</v>
      </c>
      <c r="K21">
        <f ca="1">data_quart!M21/data_quart!M22 - 1</f>
        <v>-9.9492085340674552E-2</v>
      </c>
      <c r="L21">
        <f>data_quart!N21/data_quart!N22 - 1</f>
        <v>-0.11216429699842023</v>
      </c>
      <c r="M21">
        <f>data_quart!O21/data_quart!O22 - 1</f>
        <v>1.9007019712347084E-3</v>
      </c>
      <c r="N21">
        <f>Таблица1[[#This Row],[gdp_nominal_index]]</f>
        <v>281</v>
      </c>
      <c r="O21">
        <f>Таблица1[[#This Row],[gdp_real_index_SA]]</f>
        <v>100.033343689923</v>
      </c>
      <c r="P21">
        <f ca="1">(data_quart!P21-100)/100</f>
        <v>2.3100000000000023E-2</v>
      </c>
      <c r="Q21">
        <f ca="1">(data_quart!Q21-100)/100</f>
        <v>2.0499999999999973E-2</v>
      </c>
      <c r="R21">
        <f ca="1">(data_quart!R21-100)/100</f>
        <v>2.9800000000000038E-2</v>
      </c>
      <c r="S21">
        <f ca="1">(data_quart!S21-100)/100</f>
        <v>2.0100000000000052E-2</v>
      </c>
      <c r="T21" s="50">
        <v>7.9969229999999995E-3</v>
      </c>
    </row>
    <row r="22" spans="1:20" x14ac:dyDescent="0.2">
      <c r="A22" s="45">
        <v>42369</v>
      </c>
      <c r="B22">
        <f ca="1">data_quart!B22/data_quart!B23 - 1</f>
        <v>-0.15297355349711361</v>
      </c>
      <c r="C22">
        <f ca="1">data_quart!C22/data_quart!C23 - 1</f>
        <v>-1.5813953488372112E-2</v>
      </c>
      <c r="D22">
        <f ca="1">data_quart!E22/data_quart!E23 - 1</f>
        <v>2.3340697641498487E-3</v>
      </c>
      <c r="E22">
        <f ca="1">Таблица1[[#This Row],[miacr_7]]/100</f>
        <v>0.11576666666666668</v>
      </c>
      <c r="F22">
        <f ca="1">Таблица1[[#This Row],[miacr_31]]/100</f>
        <v>0.1331</v>
      </c>
      <c r="G22">
        <f ca="1">Таблица13[[#This Row],[miacr_90]]</f>
        <v>0.11143333333333333</v>
      </c>
      <c r="H22">
        <f ca="1">data_quart!J22/data_quart!J23 - 1</f>
        <v>-2.2972502610511647E-2</v>
      </c>
      <c r="I22">
        <f ca="1">data_quart!K22/data_quart!K23 - 1</f>
        <v>-4.1165294490184134E-3</v>
      </c>
      <c r="J22">
        <f ca="1">data_quart!L22/data_quart!L23 - 1</f>
        <v>-4.7511312217194623E-2</v>
      </c>
      <c r="K22">
        <f ca="1">data_quart!M22/data_quart!M23 - 1</f>
        <v>-1.8243243243243223E-2</v>
      </c>
      <c r="L22">
        <f>data_quart!N22/data_quart!N23 - 1</f>
        <v>-4.8120300751879674E-2</v>
      </c>
      <c r="M22">
        <f>data_quart!O22/data_quart!O23 - 1</f>
        <v>-2.5746553482400847E-3</v>
      </c>
      <c r="N22">
        <f>Таблица1[[#This Row],[gdp_nominal_index]]</f>
        <v>316.5</v>
      </c>
      <c r="O22">
        <f>Таблица1[[#This Row],[gdp_real_index_SA]]</f>
        <v>99.843570818054005</v>
      </c>
      <c r="P22">
        <f ca="1">(data_quart!P22-100)/100</f>
        <v>2.0100000000000052E-2</v>
      </c>
      <c r="Q22">
        <f ca="1">(data_quart!Q22-100)/100</f>
        <v>2.0600000000000021E-2</v>
      </c>
      <c r="R22">
        <f ca="1">(data_quart!R22-100)/100</f>
        <v>2.2800000000000011E-2</v>
      </c>
      <c r="S22">
        <f ca="1">(data_quart!S22-100)/100</f>
        <v>2.6299999999999955E-2</v>
      </c>
      <c r="T22" s="58">
        <v>3.6671319000000001E-2</v>
      </c>
    </row>
    <row r="23" spans="1:20" x14ac:dyDescent="0.2">
      <c r="A23" s="45">
        <v>42277</v>
      </c>
      <c r="B23">
        <f ca="1">data_quart!B23/data_quart!B24 - 1</f>
        <v>-0.21634842985639902</v>
      </c>
      <c r="C23">
        <f ca="1">data_quart!C23/data_quart!C24 - 1</f>
        <v>-9.2165898617511122E-3</v>
      </c>
      <c r="D23">
        <f ca="1">data_quart!E23/data_quart!E24 - 1</f>
        <v>2.5532418235290955E-2</v>
      </c>
      <c r="E23">
        <f ca="1">Таблица1[[#This Row],[miacr_7]]/100</f>
        <v>0.11796666666666666</v>
      </c>
      <c r="F23">
        <f ca="1">Таблица1[[#This Row],[miacr_31]]/100</f>
        <v>0.13253333333333331</v>
      </c>
      <c r="G23">
        <f ca="1">Таблица13[[#This Row],[miacr_90]]</f>
        <v>0.13723333333333335</v>
      </c>
      <c r="H23">
        <f ca="1">data_quart!J23/data_quart!J24 - 1</f>
        <v>-0.15075376884422109</v>
      </c>
      <c r="I23">
        <f ca="1">data_quart!K23/data_quart!K24 - 1</f>
        <v>-0.13597811217510247</v>
      </c>
      <c r="J23">
        <f ca="1">data_quart!L23/data_quart!L24 - 1</f>
        <v>-0.16102499209111054</v>
      </c>
      <c r="K23">
        <f ca="1">data_quart!M23/data_quart!M24 - 1</f>
        <v>-0.14746543778801846</v>
      </c>
      <c r="L23">
        <f>data_quart!N23/data_quart!N24 - 1</f>
        <v>-6.9669837716843763E-2</v>
      </c>
      <c r="M23">
        <f>data_quart!O23/data_quart!O24 - 1</f>
        <v>1.9351618070011511E-3</v>
      </c>
      <c r="N23">
        <f>Таблица1[[#This Row],[gdp_nominal_index]]</f>
        <v>332.5</v>
      </c>
      <c r="O23">
        <f>Таблица1[[#This Row],[gdp_real_index_SA]]</f>
        <v>100.101297158148</v>
      </c>
      <c r="P23">
        <f ca="1">(data_quart!P23-100)/100</f>
        <v>1.4699999999999989E-2</v>
      </c>
      <c r="Q23">
        <f ca="1">(data_quart!Q23-100)/100</f>
        <v>1.6500000000000056E-2</v>
      </c>
      <c r="R23">
        <f ca="1">(data_quart!R23-100)/100</f>
        <v>-8.4999999999999434E-3</v>
      </c>
      <c r="S23">
        <f ca="1">(data_quart!S23-100)/100</f>
        <v>1.719999999999999E-2</v>
      </c>
      <c r="T23" s="50">
        <v>1.7598692999999999E-2</v>
      </c>
    </row>
    <row r="24" spans="1:20" x14ac:dyDescent="0.2">
      <c r="A24" s="45">
        <v>42185</v>
      </c>
      <c r="B24">
        <f ca="1">data_quart!B24/data_quart!B25 - 1</f>
        <v>0.14579315332690457</v>
      </c>
      <c r="C24">
        <f ca="1">data_quart!C24/data_quart!C25 - 1</f>
        <v>-9.1324200913242004E-3</v>
      </c>
      <c r="D24">
        <f ca="1">data_quart!E24/data_quart!E25 - 1</f>
        <v>-2.0760874029005838E-2</v>
      </c>
      <c r="E24">
        <f ca="1">Таблица1[[#This Row],[miacr_7]]/100</f>
        <v>0.13686666666666666</v>
      </c>
      <c r="F24">
        <f ca="1">Таблица1[[#This Row],[miacr_31]]/100</f>
        <v>0.14063333333333333</v>
      </c>
      <c r="G24">
        <f ca="1">Таблица13[[#This Row],[miacr_90]]</f>
        <v>0.14949999999999997</v>
      </c>
      <c r="H24">
        <f ca="1">data_quart!J24/data_quart!J25 - 1</f>
        <v>0.1945621468926555</v>
      </c>
      <c r="I24">
        <f ca="1">data_quart!K24/data_quart!K25 - 1</f>
        <v>0.20190726734626741</v>
      </c>
      <c r="J24">
        <f ca="1">data_quart!L24/data_quart!L25 - 1</f>
        <v>0.18168224299065439</v>
      </c>
      <c r="K24">
        <f ca="1">data_quart!M24/data_quart!M25 - 1</f>
        <v>0.19972356599861785</v>
      </c>
      <c r="L24">
        <f>data_quart!N24/data_quart!N25 - 1</f>
        <v>0.12602394454946442</v>
      </c>
      <c r="M24">
        <f>data_quart!O24/data_quart!O25 - 1</f>
        <v>-6.707683479390214E-3</v>
      </c>
      <c r="N24">
        <f>Таблица1[[#This Row],[gdp_nominal_index]]</f>
        <v>357.4</v>
      </c>
      <c r="O24">
        <f>Таблица1[[#This Row],[gdp_real_index_SA]]</f>
        <v>99.907959091498697</v>
      </c>
      <c r="P24">
        <f ca="1">(data_quart!P24-100)/100</f>
        <v>2.2999999999999972E-2</v>
      </c>
      <c r="Q24">
        <f ca="1">(data_quart!Q24-100)/100</f>
        <v>3.0900000000000035E-2</v>
      </c>
      <c r="R24">
        <f ca="1">(data_quart!R24-100)/100</f>
        <v>2.3499999999999945E-2</v>
      </c>
      <c r="S24">
        <f ca="1">(data_quart!S24-100)/100</f>
        <v>0.03</v>
      </c>
      <c r="T24" s="58">
        <v>2.6268474999999999E-2</v>
      </c>
    </row>
    <row r="25" spans="1:20" x14ac:dyDescent="0.2">
      <c r="A25" s="45">
        <v>42094</v>
      </c>
      <c r="B25">
        <f ca="1">data_quart!B25/data_quart!B26 - 1</f>
        <v>-0.20820806490097832</v>
      </c>
      <c r="C25">
        <f ca="1">data_quart!C25/data_quart!C26 - 1</f>
        <v>-4.8653344917463093E-2</v>
      </c>
      <c r="D25">
        <f ca="1">data_quart!E25/data_quart!E26 - 1</f>
        <v>-0.13375845562212207</v>
      </c>
      <c r="E25">
        <f ca="1">Таблица1[[#This Row],[miacr_7]]/100</f>
        <v>0.17253333333333334</v>
      </c>
      <c r="F25">
        <f ca="1">Таблица1[[#This Row],[miacr_31]]/100</f>
        <v>0.18400000000000002</v>
      </c>
      <c r="G25">
        <f ca="1">Таблица13[[#This Row],[miacr_90]]</f>
        <v>0.1598</v>
      </c>
      <c r="H25">
        <f ca="1">data_quart!J25/data_quart!J26 - 1</f>
        <v>-0.18266959964804219</v>
      </c>
      <c r="I25">
        <f ca="1">data_quart!K25/data_quart!K26 - 1</f>
        <v>-0.11084736206202161</v>
      </c>
      <c r="J25">
        <f ca="1">data_quart!L25/data_quart!L26 - 1</f>
        <v>-0.24978753541076504</v>
      </c>
      <c r="K25">
        <f ca="1">data_quart!M25/data_quart!M26 - 1</f>
        <v>-0.17226434339141528</v>
      </c>
      <c r="L25">
        <f>data_quart!N25/data_quart!N26 - 1</f>
        <v>-0.16451697815214528</v>
      </c>
      <c r="M25">
        <f>data_quart!O25/data_quart!O26 - 1</f>
        <v>-1.0187334925097158E-2</v>
      </c>
      <c r="N25">
        <f>Таблица1[[#This Row],[gdp_nominal_index]]</f>
        <v>317.39999999999998</v>
      </c>
      <c r="O25">
        <f>Таблица1[[#This Row],[gdp_real_index_SA]]</f>
        <v>100.582635574455</v>
      </c>
      <c r="P25">
        <f ca="1">(data_quart!P25-100)/100</f>
        <v>8.0999999999999947E-2</v>
      </c>
      <c r="Q25">
        <f ca="1">(data_quart!Q25-100)/100</f>
        <v>7.7999999999999972E-2</v>
      </c>
      <c r="R25">
        <f ca="1">(data_quart!R25-100)/100</f>
        <v>0.11590000000000003</v>
      </c>
      <c r="S25">
        <f ca="1">(data_quart!S25-100)/100</f>
        <v>6.9099999999999967E-2</v>
      </c>
      <c r="T25" s="50">
        <v>-4.189536E-2</v>
      </c>
    </row>
    <row r="26" spans="1:20" x14ac:dyDescent="0.2">
      <c r="A26" s="45">
        <v>42004</v>
      </c>
      <c r="B26">
        <f ca="1">data_quart!B26/data_quart!B27 - 1</f>
        <v>-0.29758991720577876</v>
      </c>
      <c r="C26">
        <f ca="1">data_quart!C26/data_quart!C27 - 1</f>
        <v>-3.0056179775280856E-2</v>
      </c>
      <c r="D26">
        <f ca="1">data_quart!E26/data_quart!E27 - 1</f>
        <v>-0.1237334318053388</v>
      </c>
      <c r="E26">
        <f ca="1">Таблица1[[#This Row],[miacr_7]]/100</f>
        <v>0.12266666666666666</v>
      </c>
      <c r="F26">
        <f ca="1">Таблица1[[#This Row],[miacr_31]]/100</f>
        <v>0.12973333333333334</v>
      </c>
      <c r="G26">
        <f ca="1">Таблица13[[#This Row],[miacr_90]]</f>
        <v>0.13100000000000001</v>
      </c>
      <c r="H26">
        <f ca="1">data_quart!J26/data_quart!J27 - 1</f>
        <v>-0.19511331444759228</v>
      </c>
      <c r="I26">
        <f ca="1">data_quart!K26/data_quart!K27 - 1</f>
        <v>-0.1642544597778528</v>
      </c>
      <c r="J26">
        <f ca="1">data_quart!L26/data_quart!L27 - 1</f>
        <v>-0.22417582417582416</v>
      </c>
      <c r="K26">
        <f ca="1">data_quart!M26/data_quart!M27 - 1</f>
        <v>-0.18355308813324056</v>
      </c>
      <c r="L26">
        <f>data_quart!N26/data_quart!N27 - 1</f>
        <v>-0.26773323053199694</v>
      </c>
      <c r="M26">
        <f>data_quart!O26/data_quart!O27 - 1</f>
        <v>-2.3625755635753309E-3</v>
      </c>
      <c r="N26">
        <f>Таблица1[[#This Row],[gdp_nominal_index]]</f>
        <v>379.9</v>
      </c>
      <c r="O26">
        <f>Таблица1[[#This Row],[gdp_real_index_SA]]</f>
        <v>101.61785065343</v>
      </c>
      <c r="P26">
        <f ca="1">(data_quart!P26-100)/100</f>
        <v>3.1099999999999996E-2</v>
      </c>
      <c r="Q26">
        <f ca="1">(data_quart!Q26-100)/100</f>
        <v>3.1500000000000056E-2</v>
      </c>
      <c r="R26">
        <f ca="1">(data_quart!R26-100)/100</f>
        <v>4.2199999999999988E-2</v>
      </c>
      <c r="S26">
        <f ca="1">(data_quart!S26-100)/100</f>
        <v>2.3599999999999996E-2</v>
      </c>
      <c r="T26" s="58">
        <v>3.5892710000000001E-2</v>
      </c>
    </row>
    <row r="27" spans="1:20" x14ac:dyDescent="0.2">
      <c r="A27" s="45">
        <v>41912</v>
      </c>
      <c r="B27">
        <f ca="1">data_quart!B27/data_quart!B28 - 1</f>
        <v>-9.9788774894387311E-2</v>
      </c>
      <c r="C27">
        <f ca="1">data_quart!C27/data_quart!C28 - 1</f>
        <v>-9.4602114635503609E-3</v>
      </c>
      <c r="D27">
        <f ca="1">data_quart!E27/data_quart!E28 - 1</f>
        <v>-2.5382857846180662E-2</v>
      </c>
      <c r="E27">
        <f ca="1">Таблица1[[#This Row],[miacr_7]]/100</f>
        <v>9.0466666666666667E-2</v>
      </c>
      <c r="F27">
        <f ca="1">Таблица1[[#This Row],[miacr_31]]/100</f>
        <v>0.10183333333333333</v>
      </c>
      <c r="G27">
        <f ca="1">Таблица13[[#This Row],[miacr_90]]</f>
        <v>0.10076666666666666</v>
      </c>
      <c r="H27">
        <f ca="1">data_quart!J27/data_quart!J28 - 1</f>
        <v>-1.8421967327076794E-2</v>
      </c>
      <c r="I27">
        <f ca="1">data_quart!K27/data_quart!K28 - 1</f>
        <v>1.0107816711590889E-3</v>
      </c>
      <c r="J27">
        <f ca="1">data_quart!L27/data_quart!L28 - 1</f>
        <v>-3.1914893617021156E-2</v>
      </c>
      <c r="K27">
        <f ca="1">data_quart!M27/data_quart!M28 - 1</f>
        <v>-8.5999312005508033E-3</v>
      </c>
      <c r="L27">
        <f>data_quart!N27/data_quart!N28 - 1</f>
        <v>-7.4232690935046475E-2</v>
      </c>
      <c r="M27">
        <f>data_quart!O27/data_quart!O28 - 1</f>
        <v>-3.1797647201541324E-3</v>
      </c>
      <c r="N27">
        <f>Таблица1[[#This Row],[gdp_nominal_index]]</f>
        <v>518.79999999999995</v>
      </c>
      <c r="O27">
        <f>Таблица1[[#This Row],[gdp_real_index_SA]]</f>
        <v>101.858499054238</v>
      </c>
      <c r="P27">
        <f ca="1">(data_quart!P27-100)/100</f>
        <v>1.5900000000000036E-2</v>
      </c>
      <c r="Q27">
        <f ca="1">(data_quart!Q27-100)/100</f>
        <v>2.1500000000000057E-2</v>
      </c>
      <c r="R27">
        <f ca="1">(data_quart!R27-100)/100</f>
        <v>1.0400000000000062E-2</v>
      </c>
      <c r="S27">
        <f ca="1">(data_quart!S27-100)/100</f>
        <v>1.3100000000000023E-2</v>
      </c>
      <c r="T27" s="50">
        <v>1.4858921000000001E-2</v>
      </c>
    </row>
    <row r="28" spans="1:20" x14ac:dyDescent="0.2">
      <c r="A28" s="45">
        <v>41820</v>
      </c>
      <c r="B28">
        <f ca="1">data_quart!B28/data_quart!B29 - 1</f>
        <v>2.4483739334734578E-2</v>
      </c>
      <c r="C28">
        <f ca="1">data_quart!C28/data_quart!C29 - 1</f>
        <v>-1.3892747985549958E-3</v>
      </c>
      <c r="D28">
        <f ca="1">data_quart!E28/data_quart!E29 - 1</f>
        <v>-4.8211458970509269E-2</v>
      </c>
      <c r="E28">
        <f ca="1">Таблица1[[#This Row],[miacr_7]]/100</f>
        <v>8.9600000000000013E-2</v>
      </c>
      <c r="F28">
        <f ca="1">Таблица1[[#This Row],[miacr_31]]/100</f>
        <v>9.7900000000000015E-2</v>
      </c>
      <c r="G28">
        <f ca="1">Таблица13[[#This Row],[miacr_90]]</f>
        <v>0.10093333333333333</v>
      </c>
      <c r="H28">
        <f ca="1">data_quart!J28/data_quart!J29 - 1</f>
        <v>1.2671594508975703E-2</v>
      </c>
      <c r="I28">
        <f ca="1">data_quart!K28/data_quart!K29 - 1</f>
        <v>2.8769497400346733E-2</v>
      </c>
      <c r="J28">
        <f ca="1">data_quart!L28/data_quart!L29 - 1</f>
        <v>-1.7699115044247371E-3</v>
      </c>
      <c r="K28">
        <f ca="1">data_quart!M28/data_quart!M29 - 1</f>
        <v>1.6078294302691365E-2</v>
      </c>
      <c r="L28">
        <f>data_quart!N28/data_quart!N29 - 1</f>
        <v>0.13856156034132461</v>
      </c>
      <c r="M28">
        <f>data_quart!O28/data_quart!O29 - 1</f>
        <v>4.8207972289950884E-3</v>
      </c>
      <c r="N28">
        <f>Таблица1[[#This Row],[gdp_nominal_index]]</f>
        <v>560.4</v>
      </c>
      <c r="O28">
        <f>Таблица1[[#This Row],[gdp_real_index_SA]]</f>
        <v>102.18341828267801</v>
      </c>
      <c r="P28">
        <f ca="1">(data_quart!P28-100)/100</f>
        <v>2.6500000000000058E-2</v>
      </c>
      <c r="Q28">
        <f ca="1">(data_quart!Q28-100)/100</f>
        <v>2.4200000000000017E-2</v>
      </c>
      <c r="R28">
        <f ca="1">(data_quart!R28-100)/100</f>
        <v>4.0999999999999946E-2</v>
      </c>
      <c r="S28">
        <f ca="1">(data_quart!S28-100)/100</f>
        <v>1.6700000000000017E-2</v>
      </c>
      <c r="T28" s="58">
        <v>2.9296197E-2</v>
      </c>
    </row>
    <row r="29" spans="1:20" x14ac:dyDescent="0.2">
      <c r="A29" s="45">
        <v>41729</v>
      </c>
      <c r="B29">
        <f ca="1">data_quart!B29/data_quart!B30 - 1</f>
        <v>-2.0618244572950917E-2</v>
      </c>
      <c r="C29">
        <f ca="1">data_quart!C29/data_quart!C30 - 1</f>
        <v>5.588153115395178E-3</v>
      </c>
      <c r="D29">
        <f ca="1">data_quart!E29/data_quart!E30 - 1</f>
        <v>-5.3388808058433712E-2</v>
      </c>
      <c r="E29">
        <f ca="1">Таблица1[[#This Row],[miacr_7]]/100</f>
        <v>7.5433333333333324E-2</v>
      </c>
      <c r="F29">
        <f ca="1">Таблица1[[#This Row],[miacr_31]]/100</f>
        <v>7.7133333333333332E-2</v>
      </c>
      <c r="G29">
        <f ca="1">Таблица13[[#This Row],[miacr_90]]</f>
        <v>8.0133333333333334E-2</v>
      </c>
      <c r="H29">
        <f ca="1">data_quart!J29/data_quart!J30 - 1</f>
        <v>-5.8125845737483139E-2</v>
      </c>
      <c r="I29">
        <f ca="1">data_quart!K29/data_quart!K30 - 1</f>
        <v>-4.5859135760462855E-2</v>
      </c>
      <c r="J29">
        <f ca="1">data_quart!L29/data_quart!L30 - 1</f>
        <v>-6.8626586741889928E-2</v>
      </c>
      <c r="K29">
        <f ca="1">data_quart!M29/data_quart!M30 - 1</f>
        <v>-5.6746741810496437E-2</v>
      </c>
      <c r="L29">
        <f>data_quart!N29/data_quart!N30 - 1</f>
        <v>-0.19469895287958128</v>
      </c>
      <c r="M29">
        <f>data_quart!O29/data_quart!O30 - 1</f>
        <v>-6.8117060276984276E-5</v>
      </c>
      <c r="N29">
        <f>Таблица1[[#This Row],[gdp_nominal_index]]</f>
        <v>492.2</v>
      </c>
      <c r="O29">
        <f>Таблица1[[#This Row],[gdp_real_index_SA]]</f>
        <v>101.69317610112201</v>
      </c>
      <c r="P29">
        <f ca="1">(data_quart!P29-100)/100</f>
        <v>1.9399999999999976E-2</v>
      </c>
      <c r="Q29">
        <f ca="1">(data_quart!Q29-100)/100</f>
        <v>1.4500000000000028E-2</v>
      </c>
      <c r="R29">
        <f ca="1">(data_quart!R29-100)/100</f>
        <v>3.239999999999995E-2</v>
      </c>
      <c r="S29">
        <f ca="1">(data_quart!S29-100)/100</f>
        <v>1.0699999999999932E-2</v>
      </c>
      <c r="T29" s="50">
        <v>-2.0749957999999999E-2</v>
      </c>
    </row>
    <row r="30" spans="1:20" x14ac:dyDescent="0.2">
      <c r="A30" s="45">
        <v>41639</v>
      </c>
      <c r="B30">
        <f ca="1">data_quart!B30/data_quart!B31 - 1</f>
        <v>-1.1255800029935648E-2</v>
      </c>
      <c r="C30">
        <f ca="1">data_quart!C30/data_quart!C31 - 1</f>
        <v>1.2160633484162853E-2</v>
      </c>
      <c r="D30">
        <f ca="1">data_quart!E30/data_quart!E31 - 1</f>
        <v>7.7341571784437235E-3</v>
      </c>
      <c r="E30">
        <f ca="1">Таблица1[[#This Row],[miacr_7]]/100</f>
        <v>6.9433333333333319E-2</v>
      </c>
      <c r="F30">
        <f ca="1">Таблица1[[#This Row],[miacr_31]]/100</f>
        <v>7.3633333333333328E-2</v>
      </c>
      <c r="G30">
        <f ca="1">Таблица13[[#This Row],[miacr_90]]</f>
        <v>7.8033333333333316E-2</v>
      </c>
      <c r="H30">
        <f ca="1">data_quart!J30/data_quart!J31 - 1</f>
        <v>2.461005199306765E-2</v>
      </c>
      <c r="I30">
        <f ca="1">data_quart!K30/data_quart!K31 - 1</f>
        <v>2.3874488403821115E-3</v>
      </c>
      <c r="J30">
        <f ca="1">data_quart!L30/data_quart!L31 - 1</f>
        <v>8.5348506401135005E-3</v>
      </c>
      <c r="K30">
        <f ca="1">data_quart!M30/data_quart!M31 - 1</f>
        <v>-4.5582047685834848E-3</v>
      </c>
      <c r="L30">
        <f>data_quart!N30/data_quart!N31 - 1</f>
        <v>4.1581458759373024E-2</v>
      </c>
      <c r="M30">
        <f>data_quart!O30/data_quart!O31 - 1</f>
        <v>5.7754280717312589E-3</v>
      </c>
      <c r="N30">
        <f>Таблица1[[#This Row],[gdp_nominal_index]]</f>
        <v>611.20000000000005</v>
      </c>
      <c r="O30">
        <f>Таблица1[[#This Row],[gdp_real_index_SA]]</f>
        <v>101.70010361321</v>
      </c>
      <c r="P30">
        <f ca="1">(data_quart!P30-100)/100</f>
        <v>1.2900000000000062E-2</v>
      </c>
      <c r="Q30">
        <f ca="1">(data_quart!Q30-100)/100</f>
        <v>1.7500000000000002E-2</v>
      </c>
      <c r="R30">
        <f ca="1">(data_quart!R30-100)/100</f>
        <v>1.7300000000000041E-2</v>
      </c>
      <c r="S30">
        <f ca="1">(data_quart!S30-100)/100</f>
        <v>1.4000000000000058E-2</v>
      </c>
      <c r="T30" s="58">
        <v>2.2122886000000001E-2</v>
      </c>
    </row>
    <row r="31" spans="1:20" x14ac:dyDescent="0.2">
      <c r="A31" s="45">
        <v>41547</v>
      </c>
      <c r="B31">
        <f ca="1">data_quart!B31/data_quart!B32 - 1</f>
        <v>9.8848684210526061E-2</v>
      </c>
      <c r="C31">
        <f ca="1">data_quart!C31/data_quart!C32 - 1</f>
        <v>2.8288543140031486E-4</v>
      </c>
      <c r="D31">
        <f ca="1">data_quart!E31/data_quart!E32 - 1</f>
        <v>-1.471044281854561E-2</v>
      </c>
      <c r="E31">
        <f ca="1">Таблица1[[#This Row],[miacr_7]]/100</f>
        <v>6.9266666666666671E-2</v>
      </c>
      <c r="F31">
        <f ca="1">Таблица1[[#This Row],[miacr_31]]/100</f>
        <v>7.5700000000000003E-2</v>
      </c>
      <c r="G31">
        <f ca="1">Таблица13[[#This Row],[miacr_90]]</f>
        <v>7.8133333333333332E-2</v>
      </c>
      <c r="H31">
        <f ca="1">data_quart!J31/data_quart!J32 - 1</f>
        <v>-2.5995948683322223E-2</v>
      </c>
      <c r="I31">
        <f ca="1">data_quart!K31/data_quart!K32 - 1</f>
        <v>-2.6560424966799556E-2</v>
      </c>
      <c r="J31">
        <f ca="1">data_quart!L31/data_quart!L32 - 1</f>
        <v>-3.5995886184436054E-2</v>
      </c>
      <c r="K31">
        <f ca="1">data_quart!M31/data_quart!M32 - 1</f>
        <v>-3.6811887875717875E-2</v>
      </c>
      <c r="L31">
        <f>data_quart!N31/data_quart!N32 - 1</f>
        <v>0.10052513128282059</v>
      </c>
      <c r="M31">
        <f>data_quart!O31/data_quart!O32 - 1</f>
        <v>4.0517395392658528E-4</v>
      </c>
      <c r="N31">
        <f>Таблица1[[#This Row],[gdp_nominal_index]]</f>
        <v>586.79999999999995</v>
      </c>
      <c r="O31">
        <f>Таблица1[[#This Row],[gdp_real_index_SA]]</f>
        <v>101.116114765489</v>
      </c>
      <c r="P31">
        <f ca="1">(data_quart!P31-100)/100</f>
        <v>1.4800000000000041E-2</v>
      </c>
      <c r="Q31">
        <f ca="1">(data_quart!Q31-100)/100</f>
        <v>1.2000000000000028E-2</v>
      </c>
      <c r="R31">
        <f ca="1">(data_quart!R31-100)/100</f>
        <v>9.0000000000003413E-4</v>
      </c>
      <c r="S31">
        <f ca="1">(data_quart!S31-100)/100</f>
        <v>9.0000000000000566E-3</v>
      </c>
      <c r="T31" s="50">
        <v>1.3619656000000001E-2</v>
      </c>
    </row>
    <row r="32" spans="1:20" x14ac:dyDescent="0.2">
      <c r="A32" s="45">
        <v>41453</v>
      </c>
      <c r="B32">
        <f ca="1">data_quart!B32/data_quart!B33 - 1</f>
        <v>-9.9179186298041455E-2</v>
      </c>
      <c r="C32">
        <f ca="1">data_quart!C32/data_quart!C33 - 1</f>
        <v>-1.1741682974559686E-2</v>
      </c>
      <c r="D32">
        <f ca="1">data_quart!E32/data_quart!E33 - 1</f>
        <v>1.2943859237797284E-3</v>
      </c>
      <c r="E32">
        <f ca="1">Таблица1[[#This Row],[miacr_7]]/100</f>
        <v>6.8866666666666673E-2</v>
      </c>
      <c r="F32">
        <f ca="1">Таблица1[[#This Row],[miacr_31]]/100</f>
        <v>7.7033333333333329E-2</v>
      </c>
      <c r="G32">
        <f ca="1">Таблица13[[#This Row],[miacr_90]]</f>
        <v>8.0600000000000005E-2</v>
      </c>
      <c r="H32">
        <f ca="1">data_quart!J32/data_quart!J33 - 1</f>
        <v>-2.8852459016393328E-2</v>
      </c>
      <c r="I32">
        <f ca="1">data_quart!K32/data_quart!K33 - 1</f>
        <v>-1.6650342801175277E-2</v>
      </c>
      <c r="J32">
        <f ca="1">data_quart!L32/data_quart!L33 - 1</f>
        <v>-3.8245961094625636E-2</v>
      </c>
      <c r="K32">
        <f ca="1">data_quart!M32/data_quart!M33 - 1</f>
        <v>-2.5666337611056078E-2</v>
      </c>
      <c r="L32">
        <f>data_quart!N32/data_quart!N33 - 1</f>
        <v>1.1956728031884634E-2</v>
      </c>
      <c r="M32">
        <f>data_quart!O32/data_quart!O33 - 1</f>
        <v>3.4056018132657684E-3</v>
      </c>
      <c r="N32">
        <f>Таблица1[[#This Row],[gdp_nominal_index]]</f>
        <v>533.20000000000005</v>
      </c>
      <c r="O32">
        <f>Таблица1[[#This Row],[gdp_real_index_SA]]</f>
        <v>101.075161742562</v>
      </c>
      <c r="P32">
        <f ca="1">(data_quart!P32-100)/100</f>
        <v>1.5100000000000051E-2</v>
      </c>
      <c r="Q32">
        <f ca="1">(data_quart!Q32-100)/100</f>
        <v>1.1500000000000057E-2</v>
      </c>
      <c r="R32">
        <f ca="1">(data_quart!R32-100)/100</f>
        <v>2.0600000000000021E-2</v>
      </c>
      <c r="S32">
        <f ca="1">(data_quart!S32-100)/100</f>
        <v>0.01</v>
      </c>
      <c r="T32" s="58">
        <v>1.5999494999999999E-2</v>
      </c>
    </row>
    <row r="33" spans="1:20" x14ac:dyDescent="0.2">
      <c r="A33" s="45">
        <v>41362</v>
      </c>
      <c r="B33">
        <f ca="1">data_quart!B33/data_quart!B34 - 1</f>
        <v>1.232901367890582E-2</v>
      </c>
      <c r="C33">
        <f ca="1">data_quart!C33/data_quart!C34 - 1</f>
        <v>3.6475869809202699E-3</v>
      </c>
      <c r="D33">
        <f ca="1">data_quart!E33/data_quart!E34 - 1</f>
        <v>-3.4539131716686544E-3</v>
      </c>
      <c r="E33">
        <f ca="1">Таблица1[[#This Row],[miacr_7]]/100</f>
        <v>6.6666666666666666E-2</v>
      </c>
      <c r="F33">
        <f ca="1">Таблица1[[#This Row],[miacr_31]]/100</f>
        <v>7.456666666666667E-2</v>
      </c>
      <c r="G33">
        <f ca="1">Таблица13[[#This Row],[miacr_90]]</f>
        <v>7.8599999999999989E-2</v>
      </c>
      <c r="H33">
        <f ca="1">data_quart!J33/data_quart!J34 - 1</f>
        <v>3.5666772252137768E-2</v>
      </c>
      <c r="I33">
        <f ca="1">data_quart!K33/data_quart!K34 - 1</f>
        <v>2.9144543714103355E-2</v>
      </c>
      <c r="J33">
        <f ca="1">data_quart!L33/data_quart!L34 - 1</f>
        <v>2.1989130434782567E-2</v>
      </c>
      <c r="K33">
        <f ca="1">data_quart!M33/data_quart!M34 - 1</f>
        <v>1.8653644123440394E-2</v>
      </c>
      <c r="L33">
        <f>data_quart!N33/data_quart!N34 - 1</f>
        <v>-0.14213611201563014</v>
      </c>
      <c r="M33">
        <f>data_quart!O33/data_quart!O34 - 1</f>
        <v>7.4062097469200783E-3</v>
      </c>
      <c r="N33">
        <f>Таблица1[[#This Row],[gdp_nominal_index]]</f>
        <v>526.9</v>
      </c>
      <c r="O33">
        <f>Таблица1[[#This Row],[gdp_real_index_SA]]</f>
        <v>100.732108291909</v>
      </c>
      <c r="P33">
        <f ca="1">(data_quart!P33-100)/100</f>
        <v>1.9399999999999976E-2</v>
      </c>
      <c r="Q33">
        <f ca="1">(data_quart!Q33-100)/100</f>
        <v>1.3400000000000033E-2</v>
      </c>
      <c r="R33">
        <f ca="1">(data_quart!R33-100)/100</f>
        <v>3.2099999999999934E-2</v>
      </c>
      <c r="S33">
        <f ca="1">(data_quart!S33-100)/100</f>
        <v>1.1800000000000067E-2</v>
      </c>
      <c r="T33" s="50">
        <v>5.0222787999999997E-2</v>
      </c>
    </row>
    <row r="34" spans="1:20" x14ac:dyDescent="0.2">
      <c r="A34" s="45">
        <v>41274</v>
      </c>
      <c r="B34">
        <f ca="1">data_quart!B34/data_quart!B35 - 1</f>
        <v>-3.8547736441056912E-3</v>
      </c>
      <c r="C34">
        <f ca="1">data_quart!C34/data_quart!C35 - 1</f>
        <v>1.5095414411848473E-2</v>
      </c>
      <c r="D34">
        <f ca="1">data_quart!E34/data_quart!E35 - 1</f>
        <v>2.492833735537392E-2</v>
      </c>
      <c r="E34">
        <f ca="1">Таблица1[[#This Row],[miacr_7]]/100</f>
        <v>6.8366666666666659E-2</v>
      </c>
      <c r="F34">
        <f ca="1">Таблица1[[#This Row],[miacr_31]]/100</f>
        <v>7.3533333333333326E-2</v>
      </c>
      <c r="G34">
        <f ca="1">Таблица13[[#This Row],[miacr_90]]</f>
        <v>7.9266666666666666E-2</v>
      </c>
      <c r="H34">
        <f ca="1">data_quart!J34/data_quart!J35 - 1</f>
        <v>4.2602377807133607E-2</v>
      </c>
      <c r="I34">
        <f ca="1">data_quart!K34/data_quart!K35 - 1</f>
        <v>1.3255738764953007E-2</v>
      </c>
      <c r="J34">
        <f ca="1">data_quart!L34/data_quart!L35 - 1</f>
        <v>2.915254237288134E-2</v>
      </c>
      <c r="K34">
        <f ca="1">data_quart!M34/data_quart!M35 - 1</f>
        <v>8.9433587280556281E-3</v>
      </c>
      <c r="L34">
        <f>data_quart!N34/data_quart!N35 - 1</f>
        <v>8.1147685266678371E-2</v>
      </c>
      <c r="M34">
        <f>data_quart!O34/data_quart!O35 - 1</f>
        <v>6.6871218519648501E-4</v>
      </c>
      <c r="N34">
        <f>Таблица1[[#This Row],[gdp_nominal_index]]</f>
        <v>614.20000000000005</v>
      </c>
      <c r="O34">
        <f>Таблица1[[#This Row],[gdp_real_index_SA]]</f>
        <v>99.991549900426804</v>
      </c>
      <c r="P34">
        <f ca="1">(data_quart!P34-100)/100</f>
        <v>1.269999999999996E-2</v>
      </c>
      <c r="Q34">
        <f ca="1">(data_quart!Q34-100)/100</f>
        <v>1.7300000000000041E-2</v>
      </c>
      <c r="R34">
        <f ca="1">(data_quart!R34-100)/100</f>
        <v>1.0400000000000062E-2</v>
      </c>
      <c r="S34">
        <f ca="1">(data_quart!S34-100)/100</f>
        <v>1.6599999999999965E-2</v>
      </c>
      <c r="T34" s="58">
        <v>2.6000829E-2</v>
      </c>
    </row>
    <row r="35" spans="1:20" x14ac:dyDescent="0.2">
      <c r="A35" s="45">
        <v>41180</v>
      </c>
      <c r="B35">
        <f ca="1">data_quart!B35/data_quart!B36 - 1</f>
        <v>4.9882352941176489E-2</v>
      </c>
      <c r="C35">
        <f ca="1">data_quart!C35/data_quart!C36 - 1</f>
        <v>-6.2270025474099322E-3</v>
      </c>
      <c r="D35">
        <f ca="1">data_quart!E35/data_quart!E36 - 1</f>
        <v>-4.5942828279100789E-3</v>
      </c>
      <c r="E35">
        <f ca="1">Таблица1[[#This Row],[miacr_7]]/100</f>
        <v>6.4766666666666667E-2</v>
      </c>
      <c r="F35">
        <f ca="1">Таблица1[[#This Row],[miacr_31]]/100</f>
        <v>7.0866666666666661E-2</v>
      </c>
      <c r="G35">
        <f ca="1">Таблица13[[#This Row],[miacr_90]]</f>
        <v>8.0399999999999985E-2</v>
      </c>
      <c r="H35">
        <f ca="1">data_quart!J35/data_quart!J36 - 1</f>
        <v>-1.2716009129442263E-2</v>
      </c>
      <c r="I35">
        <f ca="1">data_quart!K35/data_quart!K36 - 1</f>
        <v>-6.4620355411948438E-4</v>
      </c>
      <c r="J35">
        <f ca="1">data_quart!L35/data_quart!L36 - 1</f>
        <v>-3.2469662184322678E-2</v>
      </c>
      <c r="K35">
        <f ca="1">data_quart!M35/data_quart!M36 - 1</f>
        <v>-1.8849528761780698E-2</v>
      </c>
      <c r="L35">
        <f>data_quart!N35/data_quart!N36 - 1</f>
        <v>0.12161895360315889</v>
      </c>
      <c r="M35">
        <f>data_quart!O35/data_quart!O36 - 1</f>
        <v>5.1521790338902029E-3</v>
      </c>
      <c r="N35">
        <f>Таблица1[[#This Row],[gdp_nominal_index]]</f>
        <v>568.1</v>
      </c>
      <c r="O35">
        <f>Таблица1[[#This Row],[gdp_real_index_SA]]</f>
        <v>99.924729016531003</v>
      </c>
      <c r="P35">
        <f ca="1">(data_quart!P35-100)/100</f>
        <v>2.2600000000000051E-2</v>
      </c>
      <c r="Q35">
        <f ca="1">(data_quart!Q35-100)/100</f>
        <v>1.4800000000000041E-2</v>
      </c>
      <c r="R35">
        <f ca="1">(data_quart!R35-100)/100</f>
        <v>2.069999999999993E-2</v>
      </c>
      <c r="S35">
        <f ca="1">(data_quart!S35-100)/100</f>
        <v>1.0999999999999944E-2</v>
      </c>
      <c r="T35" s="50">
        <v>2.1134403E-2</v>
      </c>
    </row>
    <row r="36" spans="1:20" x14ac:dyDescent="0.2">
      <c r="A36" s="45">
        <v>41089</v>
      </c>
      <c r="B36">
        <f ca="1">data_quart!B36/data_quart!B37 - 1</f>
        <v>-0.11082905601428261</v>
      </c>
      <c r="C36">
        <f ca="1">data_quart!C36/data_quart!C37 - 1</f>
        <v>-1.3128491620111871E-2</v>
      </c>
      <c r="D36">
        <f ca="1">data_quart!E36/data_quart!E37 - 1</f>
        <v>1.6993933726977328E-2</v>
      </c>
      <c r="E36">
        <f ca="1">Таблица1[[#This Row],[miacr_7]]/100</f>
        <v>6.5399999999999986E-2</v>
      </c>
      <c r="F36">
        <f ca="1">Таблица1[[#This Row],[miacr_31]]/100</f>
        <v>7.2833333333333347E-2</v>
      </c>
      <c r="G36">
        <f ca="1">Таблица13[[#This Row],[miacr_90]]</f>
        <v>7.9933333333333328E-2</v>
      </c>
      <c r="H36">
        <f ca="1">data_quart!J36/data_quart!J37 - 1</f>
        <v>-1.7616912235746574E-2</v>
      </c>
      <c r="I36">
        <f ca="1">data_quart!K36/data_quart!K37 - 1</f>
        <v>-4.8231511254019921E-3</v>
      </c>
      <c r="J36">
        <f ca="1">data_quart!L36/data_quart!L37 - 1</f>
        <v>-2.3382447149263408E-2</v>
      </c>
      <c r="K36">
        <f ca="1">data_quart!M36/data_quart!M37 - 1</f>
        <v>-9.3367675466841105E-3</v>
      </c>
      <c r="L36">
        <f>data_quart!N36/data_quart!N37 - 1</f>
        <v>-2.2200772200772212E-2</v>
      </c>
      <c r="M36">
        <f>data_quart!O36/data_quart!O37 - 1</f>
        <v>4.1547617735961939E-3</v>
      </c>
      <c r="N36">
        <f>Таблица1[[#This Row],[gdp_nominal_index]]</f>
        <v>506.5</v>
      </c>
      <c r="O36">
        <f>Таблица1[[#This Row],[gdp_real_index_SA]]</f>
        <v>99.412537823451203</v>
      </c>
      <c r="P36">
        <f ca="1">(data_quart!P36-100)/100</f>
        <v>1.4699999999999989E-2</v>
      </c>
      <c r="Q36">
        <f ca="1">(data_quart!Q36-100)/100</f>
        <v>1.0900000000000035E-2</v>
      </c>
      <c r="R36">
        <f ca="1">(data_quart!R36-100)/100</f>
        <v>1.9200000000000016E-2</v>
      </c>
      <c r="S36">
        <f ca="1">(data_quart!S36-100)/100</f>
        <v>1.1599999999999966E-2</v>
      </c>
      <c r="T36" s="58">
        <v>2.0917845000000001E-2</v>
      </c>
    </row>
    <row r="37" spans="1:20" x14ac:dyDescent="0.2">
      <c r="A37" s="45">
        <v>40998</v>
      </c>
      <c r="B37">
        <f ca="1">data_quart!B37/data_quart!B38 - 1</f>
        <v>9.1529139516473013E-2</v>
      </c>
      <c r="C37">
        <f ca="1">data_quart!C37/data_quart!C38 - 1</f>
        <v>5.5897149245387467E-4</v>
      </c>
      <c r="D37">
        <f ca="1">data_quart!E37/data_quart!E38 - 1</f>
        <v>-5.4398484506011924E-3</v>
      </c>
      <c r="E37">
        <f ca="1">Таблица1[[#This Row],[miacr_7]]/100</f>
        <v>6.1566666666666665E-2</v>
      </c>
      <c r="F37">
        <f ca="1">Таблица1[[#This Row],[miacr_31]]/100</f>
        <v>7.1466666666666651E-2</v>
      </c>
      <c r="G37">
        <f ca="1">Таблица13[[#This Row],[miacr_90]]</f>
        <v>7.9100000000000004E-2</v>
      </c>
      <c r="H37">
        <f ca="1">data_quart!J37/data_quart!J38 - 1</f>
        <v>3.8953917050691178E-2</v>
      </c>
      <c r="I37">
        <f ca="1">data_quart!K37/data_quart!K38 - 1</f>
        <v>4.9132271693207663E-2</v>
      </c>
      <c r="J37">
        <f ca="1">data_quart!L37/data_quart!L38 - 1</f>
        <v>3.2945025295109787E-2</v>
      </c>
      <c r="K37">
        <f ca="1">data_quart!M37/data_quart!M38 - 1</f>
        <v>4.7927016645326725E-2</v>
      </c>
      <c r="L37">
        <f>data_quart!N37/data_quart!N38 - 1</f>
        <v>-1.5770473114193329E-2</v>
      </c>
      <c r="M37">
        <f>data_quart!O37/data_quart!O38 - 1</f>
        <v>1.4740356349161488E-2</v>
      </c>
      <c r="N37">
        <f>Таблица1[[#This Row],[gdp_nominal_index]]</f>
        <v>518</v>
      </c>
      <c r="O37">
        <f>Таблица1[[#This Row],[gdp_real_index_SA]]</f>
        <v>99.001211374891099</v>
      </c>
      <c r="P37">
        <f ca="1">(data_quart!P37-100)/100</f>
        <v>1.3799999999999955E-2</v>
      </c>
      <c r="Q37">
        <f ca="1">(data_quart!Q37-100)/100</f>
        <v>1.3799999999999955E-2</v>
      </c>
      <c r="R37">
        <f ca="1">(data_quart!R37-100)/100</f>
        <v>2.1200000000000045E-2</v>
      </c>
      <c r="S37">
        <f ca="1">(data_quart!S37-100)/100</f>
        <v>1.2099999999999937E-2</v>
      </c>
      <c r="T37" s="50">
        <v>8.0379950000000006E-2</v>
      </c>
    </row>
    <row r="38" spans="1:20" x14ac:dyDescent="0.2">
      <c r="A38" s="45">
        <v>40907</v>
      </c>
      <c r="B38">
        <f ca="1">data_quart!B38/data_quart!B39 - 1</f>
        <v>-2.3373379326751542E-2</v>
      </c>
      <c r="C38">
        <f ca="1">data_quart!C38/data_quart!C39 - 1</f>
        <v>-2.4270520861740086E-2</v>
      </c>
      <c r="D38">
        <f ca="1">data_quart!E38/data_quart!E39 - 1</f>
        <v>-4.4904278314552681E-2</v>
      </c>
      <c r="E38">
        <f ca="1">Таблица1[[#This Row],[miacr_7]]/100</f>
        <v>6.4600000000000005E-2</v>
      </c>
      <c r="F38">
        <f ca="1">Таблица1[[#This Row],[miacr_31]]/100</f>
        <v>7.2499999999999995E-2</v>
      </c>
      <c r="G38">
        <f ca="1">Таблица13[[#This Row],[miacr_90]]</f>
        <v>7.7133333333333332E-2</v>
      </c>
      <c r="H38">
        <f ca="1">data_quart!J38/data_quart!J39 - 1</f>
        <v>-6.1476675934507119E-2</v>
      </c>
      <c r="I38">
        <f ca="1">data_quart!K38/data_quart!K39 - 1</f>
        <v>-2.2243406418811396E-2</v>
      </c>
      <c r="J38">
        <f ca="1">data_quart!L38/data_quart!L39 - 1</f>
        <v>-7.0532915360501547E-2</v>
      </c>
      <c r="K38">
        <f ca="1">data_quart!M38/data_quart!M39 - 1</f>
        <v>-8.8832487309644659E-3</v>
      </c>
      <c r="L38">
        <f>data_quart!N38/data_quart!N39 - 1</f>
        <v>7.5838103025347436E-2</v>
      </c>
      <c r="M38">
        <f>data_quart!O38/data_quart!O39 - 1</f>
        <v>1.2468006417319932E-2</v>
      </c>
      <c r="N38">
        <f>Таблица1[[#This Row],[gdp_nominal_index]]</f>
        <v>526.29999999999995</v>
      </c>
      <c r="O38">
        <f>Таблица1[[#This Row],[gdp_real_index_SA]]</f>
        <v>97.563096564995405</v>
      </c>
      <c r="P38">
        <f ca="1">(data_quart!P38-100)/100</f>
        <v>7.9999999999999724E-3</v>
      </c>
      <c r="Q38">
        <f ca="1">(data_quart!Q38-100)/100</f>
        <v>1.4899999999999948E-2</v>
      </c>
      <c r="R38">
        <f ca="1">(data_quart!R38-100)/100</f>
        <v>1.8000000000000683E-3</v>
      </c>
      <c r="S38">
        <f ca="1">(data_quart!S38-100)/100</f>
        <v>1.7999999999999971E-2</v>
      </c>
      <c r="T38" s="58">
        <v>3.6821236E-2</v>
      </c>
    </row>
    <row r="39" spans="1:20" x14ac:dyDescent="0.2">
      <c r="A39" s="45">
        <v>40816</v>
      </c>
      <c r="B39">
        <f ca="1">data_quart!B39/data_quart!B40 - 1</f>
        <v>-5.1316049313059109E-2</v>
      </c>
      <c r="C39">
        <f ca="1">data_quart!C39/data_quart!C40 - 1</f>
        <v>-4.8846675712346244E-3</v>
      </c>
      <c r="D39">
        <f ca="1">data_quart!E39/data_quart!E40 - 1</f>
        <v>8.1118707185716676E-3</v>
      </c>
      <c r="E39">
        <f ca="1">Таблица1[[#This Row],[miacr_7]]/100</f>
        <v>4.9866666666666656E-2</v>
      </c>
      <c r="F39">
        <f ca="1">Таблица1[[#This Row],[miacr_31]]/100</f>
        <v>5.3566666666666665E-2</v>
      </c>
      <c r="G39">
        <f ca="1">Таблица13[[#This Row],[miacr_90]]</f>
        <v>5.16E-2</v>
      </c>
      <c r="H39">
        <f ca="1">data_quart!J39/data_quart!J40 - 1</f>
        <v>-3.7752675386444889E-2</v>
      </c>
      <c r="I39">
        <f ca="1">data_quart!K39/data_quart!K40 - 1</f>
        <v>-1.8709073900842199E-2</v>
      </c>
      <c r="J39">
        <f ca="1">data_quart!L39/data_quart!L40 - 1</f>
        <v>-3.5379498034472379E-2</v>
      </c>
      <c r="K39">
        <f ca="1">data_quart!M39/data_quart!M40 - 1</f>
        <v>-4.7363435427849598E-3</v>
      </c>
      <c r="L39">
        <f>data_quart!N39/data_quart!N40 - 1</f>
        <v>-5.5780737309399808E-2</v>
      </c>
      <c r="M39">
        <f>data_quart!O39/data_quart!O40 - 1</f>
        <v>1.2503815640984905E-2</v>
      </c>
      <c r="N39">
        <f>Таблица1[[#This Row],[gdp_nominal_index]]</f>
        <v>489.2</v>
      </c>
      <c r="O39">
        <f>Таблица1[[#This Row],[gdp_real_index_SA]]</f>
        <v>96.361658784881897</v>
      </c>
      <c r="P39">
        <f ca="1">(data_quart!P39-100)/100</f>
        <v>1.2000000000000454E-3</v>
      </c>
      <c r="Q39">
        <f ca="1">(data_quart!Q39-100)/100</f>
        <v>1.1500000000000057E-2</v>
      </c>
      <c r="R39">
        <f ca="1">(data_quart!R39-100)/100</f>
        <v>-1.9899999999999949E-2</v>
      </c>
      <c r="S39">
        <f ca="1">(data_quart!S39-100)/100</f>
        <v>1.4200000000000016E-2</v>
      </c>
      <c r="T39" s="50">
        <v>-7.9768600000000003E-4</v>
      </c>
    </row>
    <row r="40" spans="1:20" x14ac:dyDescent="0.2">
      <c r="A40" s="45">
        <v>40724</v>
      </c>
      <c r="B40">
        <f ca="1">data_quart!B40/data_quart!B41 - 1</f>
        <v>7.751466699091103E-2</v>
      </c>
      <c r="C40">
        <f ca="1">data_quart!C40/data_quart!C41 - 1</f>
        <v>3.3660589060308554E-2</v>
      </c>
      <c r="D40">
        <f ca="1">data_quart!E40/data_quart!E41 - 1</f>
        <v>5.3205856799193096E-2</v>
      </c>
      <c r="E40">
        <f ca="1">Таблица1[[#This Row],[miacr_7]]/100</f>
        <v>4.6933333333333341E-2</v>
      </c>
      <c r="F40">
        <f ca="1">Таблица1[[#This Row],[miacr_31]]/100</f>
        <v>4.6733333333333328E-2</v>
      </c>
      <c r="G40">
        <f ca="1">Таблица13[[#This Row],[miacr_90]]</f>
        <v>4.9266666666666667E-2</v>
      </c>
      <c r="H40">
        <f ca="1">data_quart!J40/data_quart!J41 - 1</f>
        <v>4.2454291911992792E-2</v>
      </c>
      <c r="I40">
        <f ca="1">data_quart!K40/data_quart!K41 - 1</f>
        <v>1.6159695817490771E-2</v>
      </c>
      <c r="J40">
        <f ca="1">data_quart!L40/data_quart!L41 - 1</f>
        <v>4.5195954487989853E-2</v>
      </c>
      <c r="K40">
        <f ca="1">data_quart!M40/data_quart!M41 - 1</f>
        <v>2.3594053005817628E-2</v>
      </c>
      <c r="L40">
        <f>data_quart!N40/data_quart!N41 - 1</f>
        <v>0.13023560209424101</v>
      </c>
      <c r="M40">
        <f>data_quart!O40/data_quart!O41 - 1</f>
        <v>1.0683222018488259E-2</v>
      </c>
      <c r="N40">
        <f>Таблица1[[#This Row],[gdp_nominal_index]]</f>
        <v>518.1</v>
      </c>
      <c r="O40">
        <f>Таблица1[[#This Row],[gdp_real_index_SA]]</f>
        <v>95.171650018798502</v>
      </c>
      <c r="P40">
        <f ca="1">(data_quart!P40-100)/100</f>
        <v>1.4999999999999999E-2</v>
      </c>
      <c r="Q40">
        <f ca="1">(data_quart!Q40-100)/100</f>
        <v>1.5999999999999945E-2</v>
      </c>
      <c r="R40">
        <f ca="1">(data_quart!R40-100)/100</f>
        <v>1.3299999999999984E-2</v>
      </c>
      <c r="S40">
        <f ca="1">(data_quart!S40-100)/100</f>
        <v>1.6099999999999993E-2</v>
      </c>
      <c r="T40" s="58">
        <v>3.0496285000000001E-2</v>
      </c>
    </row>
    <row r="41" spans="1:20" x14ac:dyDescent="0.2">
      <c r="A41" s="45">
        <v>40633</v>
      </c>
      <c r="B41">
        <f ca="1">data_quart!B41/data_quart!B42 - 1</f>
        <v>0.25637794072716202</v>
      </c>
      <c r="C41">
        <f ca="1">data_quart!C41/data_quart!C42 - 1</f>
        <v>3.1240960370263249E-2</v>
      </c>
      <c r="D41">
        <f ca="1">data_quart!E41/data_quart!E42 - 1</f>
        <v>1.3368865659491469E-2</v>
      </c>
      <c r="E41">
        <f ca="1">Таблица1[[#This Row],[miacr_7]]/100</f>
        <v>4.303333333333334E-2</v>
      </c>
      <c r="F41">
        <f ca="1">Таблица1[[#This Row],[miacr_31]]/100</f>
        <v>4.9366666666666663E-2</v>
      </c>
      <c r="G41">
        <f ca="1">Таблица13[[#This Row],[miacr_90]]</f>
        <v>5.4799999999999995E-2</v>
      </c>
      <c r="H41">
        <f ca="1">data_quart!J41/data_quart!J42 - 1</f>
        <v>7.9819819819819893E-2</v>
      </c>
      <c r="I41">
        <f ca="1">data_quart!K41/data_quart!K42 - 1</f>
        <v>7.3763208147676673E-2</v>
      </c>
      <c r="J41">
        <f ca="1">data_quart!L41/data_quart!L42 - 1</f>
        <v>4.9616963064295305E-2</v>
      </c>
      <c r="K41">
        <f ca="1">data_quart!M41/data_quart!M42 - 1</f>
        <v>4.6394291403916377E-2</v>
      </c>
      <c r="L41">
        <f>data_quart!N41/data_quart!N42 - 1</f>
        <v>5.6464623185065621E-2</v>
      </c>
      <c r="M41">
        <f>data_quart!O41/data_quart!O42 - 1</f>
        <v>1.0041519736501803E-2</v>
      </c>
      <c r="N41">
        <f>Таблица1[[#This Row],[gdp_nominal_index]]</f>
        <v>458.4</v>
      </c>
      <c r="O41">
        <f>Таблица1[[#This Row],[gdp_real_index_SA]]</f>
        <v>94.165657394337899</v>
      </c>
      <c r="P41">
        <f ca="1">(data_quart!P41-100)/100</f>
        <v>4.1299999999999955E-2</v>
      </c>
      <c r="Q41">
        <f ca="1">(data_quart!Q41-100)/100</f>
        <v>2.5199999999999959E-2</v>
      </c>
      <c r="R41">
        <f ca="1">(data_quart!R41-100)/100</f>
        <v>5.6500000000000057E-2</v>
      </c>
      <c r="S41">
        <f ca="1">(data_quart!S41-100)/100</f>
        <v>1.7900000000000062E-2</v>
      </c>
      <c r="T41" s="50">
        <v>8.1953601000000001E-2</v>
      </c>
    </row>
    <row r="42" spans="1:20" x14ac:dyDescent="0.2">
      <c r="A42" s="45">
        <v>40543</v>
      </c>
      <c r="B42">
        <f ca="1">data_quart!B42/data_quart!B43 - 1</f>
        <v>0.11892654160078586</v>
      </c>
      <c r="C42">
        <f ca="1">data_quart!C42/data_quart!C43 - 1</f>
        <v>3.5650089874176061E-2</v>
      </c>
      <c r="D42">
        <f ca="1">data_quart!E42/data_quart!E43 - 1</f>
        <v>1.9971435601171539E-3</v>
      </c>
      <c r="E42">
        <f ca="1">Таблица1[[#This Row],[miacr_7]]/100</f>
        <v>4.6833333333333338E-2</v>
      </c>
      <c r="F42">
        <f ca="1">Таблица1[[#This Row],[miacr_31]]/100</f>
        <v>4.7166666666666662E-2</v>
      </c>
      <c r="G42">
        <f ca="1">Таблица13[[#This Row],[miacr_90]]</f>
        <v>6.0233333333333333E-2</v>
      </c>
      <c r="H42">
        <f ca="1">data_quart!J42/data_quart!J43 - 1</f>
        <v>1.5022860875244959E-2</v>
      </c>
      <c r="I42">
        <f ca="1">data_quart!K42/data_quart!K43 - 1</f>
        <v>-3.1144002466851783E-2</v>
      </c>
      <c r="J42">
        <f ca="1">data_quart!L42/data_quart!L43 - 1</f>
        <v>-3.4083162917517562E-3</v>
      </c>
      <c r="K42">
        <f ca="1">data_quart!M42/data_quart!M43 - 1</f>
        <v>-4.0140172029308641E-2</v>
      </c>
      <c r="L42">
        <f>data_quart!N42/data_quart!N43 - 1</f>
        <v>9.9037487335359664E-2</v>
      </c>
      <c r="M42">
        <f>data_quart!O42/data_quart!O43 - 1</f>
        <v>1.25698002958885E-2</v>
      </c>
      <c r="N42">
        <f>Таблица1[[#This Row],[gdp_nominal_index]]</f>
        <v>433.9</v>
      </c>
      <c r="O42">
        <f>Таблица1[[#This Row],[gdp_real_index_SA]]</f>
        <v>93.229491614269193</v>
      </c>
      <c r="P42">
        <f ca="1">(data_quart!P42-100)/100</f>
        <v>2.1500000000000057E-2</v>
      </c>
      <c r="Q42">
        <f ca="1">(data_quart!Q42-100)/100</f>
        <v>2.5000000000000001E-2</v>
      </c>
      <c r="R42">
        <f ca="1">(data_quart!R42-100)/100</f>
        <v>3.7000000000000026E-2</v>
      </c>
      <c r="S42">
        <f ca="1">(data_quart!S42-100)/100</f>
        <v>1.7500000000000002E-2</v>
      </c>
      <c r="T42" s="58">
        <v>4.3638154999999998E-2</v>
      </c>
    </row>
    <row r="43" spans="1:20" x14ac:dyDescent="0.2">
      <c r="A43" s="45">
        <v>40451</v>
      </c>
      <c r="B43">
        <f ca="1">data_quart!B43/data_quart!B44 - 1</f>
        <v>1.7551369863013644E-3</v>
      </c>
      <c r="C43">
        <f ca="1">data_quart!C43/data_quart!C44 - 1</f>
        <v>1.8303843807199405E-2</v>
      </c>
      <c r="D43">
        <f ca="1">data_quart!E43/data_quart!E44 - 1</f>
        <v>4.3068089861662218E-2</v>
      </c>
      <c r="E43">
        <f ca="1">Таблица1[[#This Row],[miacr_7]]/100</f>
        <v>3.953333333333333E-2</v>
      </c>
      <c r="F43">
        <f ca="1">Таблица1[[#This Row],[miacr_31]]/100</f>
        <v>4.593333333333334E-2</v>
      </c>
      <c r="G43">
        <f ca="1">Таблица13[[#This Row],[miacr_90]]</f>
        <v>5.8300000000000012E-2</v>
      </c>
      <c r="H43">
        <f ca="1">data_quart!J43/data_quart!J44 - 1</f>
        <v>1.3080444735120711E-3</v>
      </c>
      <c r="I43">
        <f ca="1">data_quart!K43/data_quart!K44 - 1</f>
        <v>-1.3085818624467338E-2</v>
      </c>
      <c r="J43">
        <f ca="1">data_quart!L43/data_quart!L44 - 1</f>
        <v>-1.2453719286435572E-2</v>
      </c>
      <c r="K43">
        <f ca="1">data_quart!M43/data_quart!M44 - 1</f>
        <v>-2.4549409571162362E-2</v>
      </c>
      <c r="L43">
        <f>data_quart!N43/data_quart!N44 - 1</f>
        <v>0.12350597609561764</v>
      </c>
      <c r="M43">
        <f>data_quart!O43/data_quart!O44 - 1</f>
        <v>5.2351252499873713E-3</v>
      </c>
      <c r="N43">
        <f>Таблица1[[#This Row],[gdp_nominal_index]]</f>
        <v>394.8</v>
      </c>
      <c r="O43">
        <f>Таблица1[[#This Row],[gdp_real_index_SA]]</f>
        <v>92.072162913634301</v>
      </c>
      <c r="P43">
        <f ca="1">(data_quart!P43-100)/100</f>
        <v>1.4399999999999977E-2</v>
      </c>
      <c r="Q43">
        <f ca="1">(data_quart!Q43-100)/100</f>
        <v>1.4000000000000058E-2</v>
      </c>
      <c r="R43">
        <f ca="1">(data_quart!R43-100)/100</f>
        <v>2.0499999999999973E-2</v>
      </c>
      <c r="S43">
        <f ca="1">(data_quart!S43-100)/100</f>
        <v>9.8999999999999488E-3</v>
      </c>
      <c r="T43" s="50">
        <v>1.0310928E-2</v>
      </c>
    </row>
    <row r="44" spans="1:20" x14ac:dyDescent="0.2">
      <c r="A44" s="45">
        <v>40359</v>
      </c>
      <c r="B44">
        <f ca="1">data_quart!B44/data_quart!B45 - 1</f>
        <v>2.2587988093153655E-2</v>
      </c>
      <c r="C44">
        <f ca="1">data_quart!C44/data_quart!C45 - 1</f>
        <v>-2.7299703264094921E-2</v>
      </c>
      <c r="D44">
        <f ca="1">data_quart!E44/data_quart!E45 - 1</f>
        <v>3.789967596380972E-2</v>
      </c>
      <c r="E44">
        <f ca="1">Таблица1[[#This Row],[miacr_7]]/100</f>
        <v>4.7166666666666669E-2</v>
      </c>
      <c r="F44">
        <f ca="1">Таблица1[[#This Row],[miacr_31]]/100</f>
        <v>5.8300000000000012E-2</v>
      </c>
      <c r="G44">
        <f ca="1">Таблица13[[#This Row],[miacr_90]]</f>
        <v>5.1299999999999998E-2</v>
      </c>
      <c r="H44">
        <f ca="1">data_quart!J44/data_quart!J45 - 1</f>
        <v>-9.8007187193716039E-4</v>
      </c>
      <c r="I44">
        <f ca="1">data_quart!K44/data_quart!K45 - 1</f>
        <v>4.3837357052096459E-2</v>
      </c>
      <c r="J44">
        <f ca="1">data_quart!L44/data_quart!L45 - 1</f>
        <v>-1.1314475873544061E-2</v>
      </c>
      <c r="K44">
        <f ca="1">data_quart!M44/data_quart!M45 - 1</f>
        <v>3.7729764592067339E-2</v>
      </c>
      <c r="L44">
        <f>data_quart!N44/data_quart!N45 - 1</f>
        <v>3.4137728075338325E-2</v>
      </c>
      <c r="M44">
        <f>data_quart!O44/data_quart!O45 - 1</f>
        <v>9.5009906172418557E-3</v>
      </c>
      <c r="N44">
        <f>Таблица1[[#This Row],[gdp_nominal_index]]</f>
        <v>351.4</v>
      </c>
      <c r="O44">
        <f>Таблица1[[#This Row],[gdp_real_index_SA]]</f>
        <v>91.592663846418304</v>
      </c>
      <c r="P44">
        <f ca="1">(data_quart!P44-100)/100</f>
        <v>1.4699999999999989E-2</v>
      </c>
      <c r="Q44">
        <f ca="1">(data_quart!Q44-100)/100</f>
        <v>8.4999999999999434E-3</v>
      </c>
      <c r="R44">
        <f ca="1">(data_quart!R44-100)/100</f>
        <v>2.0499999999999973E-2</v>
      </c>
      <c r="S44">
        <f ca="1">(data_quart!S44-100)/100</f>
        <v>1.0499999999999971E-2</v>
      </c>
      <c r="T44" s="58">
        <v>2.3461877999999999E-2</v>
      </c>
    </row>
    <row r="45" spans="1:20" x14ac:dyDescent="0.2">
      <c r="A45" s="45">
        <v>40268</v>
      </c>
      <c r="B45">
        <f ca="1">data_quart!B45/data_quart!B46 - 1</f>
        <v>-4.6621062263084712E-3</v>
      </c>
      <c r="C45">
        <f ca="1">data_quart!C45/data_quart!C46 - 1</f>
        <v>-1.4619883040935755E-2</v>
      </c>
      <c r="D45">
        <f ca="1">data_quart!E45/data_quart!E46 - 1</f>
        <v>-4.1453814921940113E-3</v>
      </c>
      <c r="E45">
        <f ca="1">Таблица1[[#This Row],[miacr_7]]/100</f>
        <v>5.21E-2</v>
      </c>
      <c r="F45">
        <f ca="1">Таблица1[[#This Row],[miacr_31]]/100</f>
        <v>7.7433333333333326E-2</v>
      </c>
      <c r="G45">
        <f ca="1">Таблица13[[#This Row],[miacr_90]]</f>
        <v>9.8866666666666672E-2</v>
      </c>
      <c r="H45">
        <f ca="1">data_quart!J45/data_quart!J46 - 1</f>
        <v>8.5200132318887789E-3</v>
      </c>
      <c r="I45">
        <f ca="1">data_quart!K45/data_quart!K46 - 1</f>
        <v>3.9954623581986981E-2</v>
      </c>
      <c r="J45">
        <f ca="1">data_quart!L45/data_quart!L46 - 1</f>
        <v>-1.4066317626526992E-2</v>
      </c>
      <c r="K45">
        <f ca="1">data_quart!M45/data_quart!M46 - 1</f>
        <v>2.3149709302325405E-2</v>
      </c>
      <c r="L45">
        <f>data_quart!N45/data_quart!N46 - 1</f>
        <v>-5.6373229658428281E-2</v>
      </c>
      <c r="M45">
        <f>data_quart!O45/data_quart!O46 - 1</f>
        <v>2.1384620213644068E-2</v>
      </c>
      <c r="N45">
        <f>Таблица1[[#This Row],[gdp_nominal_index]]</f>
        <v>339.8</v>
      </c>
      <c r="O45">
        <f>Таблица1[[#This Row],[gdp_real_index_SA]]</f>
        <v>90.730632954025694</v>
      </c>
      <c r="P45">
        <f ca="1">(data_quart!P45-100)/100</f>
        <v>2.8100000000000024E-2</v>
      </c>
      <c r="Q45">
        <f ca="1">(data_quart!Q45-100)/100</f>
        <v>1.3599999999999994E-2</v>
      </c>
      <c r="R45">
        <f ca="1">(data_quart!R45-100)/100</f>
        <v>3.0900000000000035E-2</v>
      </c>
      <c r="S45">
        <f ca="1">(data_quart!S45-100)/100</f>
        <v>8.4000000000000342E-3</v>
      </c>
      <c r="T45" s="50">
        <v>1.393823E-3</v>
      </c>
    </row>
    <row r="46" spans="1:20" x14ac:dyDescent="0.2">
      <c r="A46" s="45">
        <v>40178</v>
      </c>
      <c r="B46">
        <f ca="1">data_quart!B46/data_quart!B47 - 1</f>
        <v>0.10708600646374999</v>
      </c>
      <c r="C46">
        <f ca="1">data_quart!C46/data_quart!C47 - 1</f>
        <v>2.2727272727272929E-2</v>
      </c>
      <c r="D46">
        <f ca="1">data_quart!E46/data_quart!E47 - 1</f>
        <v>7.1805878922775346E-2</v>
      </c>
      <c r="E46">
        <f ca="1">Таблица1[[#This Row],[miacr_7]]/100</f>
        <v>6.4533333333333331E-2</v>
      </c>
      <c r="F46">
        <f ca="1">Таблица1[[#This Row],[miacr_31]]/100</f>
        <v>0.1002</v>
      </c>
      <c r="G46">
        <f ca="1">Таблица13[[#This Row],[miacr_90]]</f>
        <v>0.10220000000000001</v>
      </c>
      <c r="H46">
        <f ca="1">data_quart!J46/data_quart!J47 - 1</f>
        <v>6.4436619718309718E-2</v>
      </c>
      <c r="I46">
        <f ca="1">data_quart!K46/data_quart!K47 - 1</f>
        <v>3.0464045341835E-2</v>
      </c>
      <c r="J46">
        <f ca="1">data_quart!L46/data_quart!L47 - 1</f>
        <v>6.3079777365491418E-2</v>
      </c>
      <c r="K46">
        <f ca="1">data_quart!M46/data_quart!M47 - 1</f>
        <v>3.4975554719819391E-2</v>
      </c>
      <c r="L46">
        <f>data_quart!N46/data_quart!N47 - 1</f>
        <v>3.8350634371395742E-2</v>
      </c>
      <c r="M46">
        <f>data_quart!O46/data_quart!O47 - 1</f>
        <v>1.0817084555877488E-2</v>
      </c>
      <c r="N46">
        <f>Таблица1[[#This Row],[gdp_nominal_index]]</f>
        <v>360.1</v>
      </c>
      <c r="O46">
        <f>Таблица1[[#This Row],[gdp_real_index_SA]]</f>
        <v>88.831015425949403</v>
      </c>
      <c r="P46">
        <f ca="1">(data_quart!P46-100)/100</f>
        <v>2.9999999999999714E-3</v>
      </c>
      <c r="Q46">
        <f ca="1">(data_quart!Q46-100)/100</f>
        <v>1.0900000000000035E-2</v>
      </c>
      <c r="R46">
        <f ca="1">(data_quart!R46-100)/100</f>
        <v>-0.01</v>
      </c>
      <c r="S46">
        <f ca="1">(data_quart!S46-100)/100</f>
        <v>1.5799999999999984E-2</v>
      </c>
      <c r="T46" s="58">
        <v>3.3606087E-2</v>
      </c>
    </row>
    <row r="47" spans="1:20" x14ac:dyDescent="0.2">
      <c r="A47" s="45">
        <v>40086</v>
      </c>
      <c r="B47">
        <f ca="1">data_quart!B47/data_quart!B48 - 1</f>
        <v>0.13644337243723292</v>
      </c>
      <c r="C47">
        <f ca="1">data_quart!C47/data_quart!C48 - 1</f>
        <v>3.1462060456508123E-2</v>
      </c>
      <c r="D47">
        <f ca="1">data_quart!E47/data_quart!E48 - 1</f>
        <v>1.7151258468162345E-2</v>
      </c>
      <c r="E47">
        <f ca="1">Таблица1[[#This Row],[miacr_7]]/100</f>
        <v>8.3733333333333326E-2</v>
      </c>
      <c r="F47">
        <f ca="1">Таблица1[[#This Row],[miacr_31]]/100</f>
        <v>0.10799999999999998</v>
      </c>
      <c r="G47">
        <f ca="1">Таблица13[[#This Row],[miacr_90]]</f>
        <v>0.11653333333333334</v>
      </c>
      <c r="H47">
        <f ca="1">data_quart!J47/data_quart!J48 - 1</f>
        <v>3.2727272727272716E-2</v>
      </c>
      <c r="I47">
        <f ca="1">data_quart!K47/data_quart!K48 - 1</f>
        <v>0</v>
      </c>
      <c r="J47">
        <f ca="1">data_quart!L47/data_quart!L48 - 1</f>
        <v>2.7449485322150302E-2</v>
      </c>
      <c r="K47">
        <f ca="1">data_quart!M47/data_quart!M48 - 1</f>
        <v>-1.0788690476190466E-2</v>
      </c>
      <c r="L47">
        <f>data_quart!N47/data_quart!N48 - 1</f>
        <v>0.16846361185983816</v>
      </c>
      <c r="M47">
        <f>data_quart!O47/data_quart!O48 - 1</f>
        <v>4.1042516113347638E-3</v>
      </c>
      <c r="N47">
        <f>Таблица1[[#This Row],[gdp_nominal_index]]</f>
        <v>346.8</v>
      </c>
      <c r="O47">
        <f>Таблица1[[#This Row],[gdp_real_index_SA]]</f>
        <v>87.8804056472582</v>
      </c>
      <c r="P47">
        <f ca="1">(data_quart!P47-100)/100</f>
        <v>1.2099999999999937E-2</v>
      </c>
      <c r="Q47">
        <f ca="1">(data_quart!Q47-100)/100</f>
        <v>1.1299999999999954E-2</v>
      </c>
      <c r="R47">
        <f ca="1">(data_quart!R47-100)/100</f>
        <v>2.399999999999949E-3</v>
      </c>
      <c r="S47">
        <f ca="1">(data_quart!S47-100)/100</f>
        <v>1.9899999999999949E-2</v>
      </c>
      <c r="T47" s="50">
        <v>7.1505120000000004E-3</v>
      </c>
    </row>
    <row r="48" spans="1:20" x14ac:dyDescent="0.2">
      <c r="A48" s="45">
        <v>39994</v>
      </c>
      <c r="B48">
        <f ca="1">data_quart!B48/data_quart!B49 - 1</f>
        <v>0.32582309760883765</v>
      </c>
      <c r="C48">
        <f ca="1">data_quart!C48/data_quart!C49 - 1</f>
        <v>1.1544461778471238E-2</v>
      </c>
      <c r="D48">
        <f ca="1">data_quart!E48/data_quart!E49 - 1</f>
        <v>3.9607348182816304E-2</v>
      </c>
      <c r="E48">
        <f ca="1">Таблица1[[#This Row],[miacr_7]]/100</f>
        <v>9.7966666666666674E-2</v>
      </c>
      <c r="F48">
        <f ca="1">Таблица1[[#This Row],[miacr_31]]/100</f>
        <v>0.14076666666666665</v>
      </c>
      <c r="G48">
        <f ca="1">Таблица13[[#This Row],[miacr_90]]</f>
        <v>0.13840000000000002</v>
      </c>
      <c r="H48">
        <f ca="1">data_quart!J48/data_quart!J49 - 1</f>
        <v>7.0455430128454566E-2</v>
      </c>
      <c r="I48">
        <f ca="1">data_quart!K48/data_quart!K49 - 1</f>
        <v>4.8273301151132708E-2</v>
      </c>
      <c r="J48">
        <f ca="1">data_quart!L48/data_quart!L49 - 1</f>
        <v>5.2568218298555403E-2</v>
      </c>
      <c r="K48">
        <f ca="1">data_quart!M48/data_quart!M49 - 1</f>
        <v>2.9490616621983934E-2</v>
      </c>
      <c r="L48">
        <f>data_quart!N48/data_quart!N49 - 1</f>
        <v>0.20994700366897678</v>
      </c>
      <c r="M48">
        <f>data_quart!O48/data_quart!O49 - 1</f>
        <v>-1.4588607813882826E-2</v>
      </c>
      <c r="N48">
        <f>Таблица1[[#This Row],[gdp_nominal_index]]</f>
        <v>296.8</v>
      </c>
      <c r="O48">
        <f>Таблица1[[#This Row],[gdp_real_index_SA]]</f>
        <v>87.521196634943294</v>
      </c>
      <c r="P48">
        <f ca="1">(data_quart!P48-100)/100</f>
        <v>2.7099999999999937E-2</v>
      </c>
      <c r="Q48">
        <f ca="1">(data_quart!Q48-100)/100</f>
        <v>2.7000000000000027E-2</v>
      </c>
      <c r="R48">
        <f ca="1">(data_quart!R48-100)/100</f>
        <v>3.0600000000000023E-2</v>
      </c>
      <c r="S48">
        <f ca="1">(data_quart!S48-100)/100</f>
        <v>3.2000000000000028E-2</v>
      </c>
      <c r="T48" s="58">
        <v>3.8017424000000001E-2</v>
      </c>
    </row>
    <row r="49" spans="1:20" x14ac:dyDescent="0.2">
      <c r="A49" s="45">
        <v>39903</v>
      </c>
      <c r="B49">
        <f ca="1">data_quart!B49/data_quart!B50 - 1</f>
        <v>-0.12857052378237999</v>
      </c>
      <c r="C49">
        <f ca="1">data_quart!C49/data_quart!C50 - 1</f>
        <v>-2.1971315227342081E-2</v>
      </c>
      <c r="D49">
        <f ca="1">data_quart!E49/data_quart!E50 - 1</f>
        <v>-0.16476038801216153</v>
      </c>
      <c r="E49">
        <f ca="1">Таблица1[[#This Row],[miacr_7]]/100</f>
        <v>0.18733333333333335</v>
      </c>
      <c r="F49">
        <f ca="1">Таблица1[[#This Row],[miacr_31]]/100</f>
        <v>0.21486666666666668</v>
      </c>
      <c r="G49">
        <f ca="1">Таблица13[[#This Row],[miacr_90]]</f>
        <v>0.17579999999999998</v>
      </c>
      <c r="H49">
        <f ca="1">data_quart!J49/data_quart!J50 - 1</f>
        <v>-0.15308633333333321</v>
      </c>
      <c r="I49">
        <f ca="1">data_quart!K49/data_quart!K50 - 1</f>
        <v>-0.11866990900533414</v>
      </c>
      <c r="J49">
        <f ca="1">data_quart!L49/data_quart!L50 - 1</f>
        <v>-0.19574269870609984</v>
      </c>
      <c r="K49">
        <f ca="1">data_quart!M49/data_quart!M50 - 1</f>
        <v>-0.15257017543859641</v>
      </c>
      <c r="L49">
        <f>data_quart!N49/data_quart!N50 - 1</f>
        <v>-0.32087486157253597</v>
      </c>
      <c r="M49">
        <f>data_quart!O49/data_quart!O50 - 1</f>
        <v>-3.5269817580467655E-2</v>
      </c>
      <c r="N49">
        <f>Таблица1[[#This Row],[gdp_nominal_index]]</f>
        <v>245.3</v>
      </c>
      <c r="O49">
        <f>Таблица1[[#This Row],[gdp_real_index_SA]]</f>
        <v>88.816911727374205</v>
      </c>
      <c r="P49">
        <f ca="1">(data_quart!P49-100)/100</f>
        <v>4.7199999999999992E-2</v>
      </c>
      <c r="Q49">
        <f ca="1">(data_quart!Q49-100)/100</f>
        <v>3.7300000000000041E-2</v>
      </c>
      <c r="R49">
        <f ca="1">(data_quart!R49-100)/100</f>
        <v>4.3499999999999941E-2</v>
      </c>
      <c r="S49">
        <f ca="1">(data_quart!S49-100)/100</f>
        <v>2.5199999999999959E-2</v>
      </c>
      <c r="T49" s="59">
        <v>1.9688299999999999E-5</v>
      </c>
    </row>
    <row r="50" spans="1:20" x14ac:dyDescent="0.2">
      <c r="A50" s="45">
        <v>39813</v>
      </c>
      <c r="B50">
        <f ca="1">data_quart!B50/data_quart!B51 - 1</f>
        <v>-0.52537124992484818</v>
      </c>
      <c r="C50">
        <f ca="1">data_quart!C50/data_quart!C51 - 1</f>
        <v>-8.4125209614309693E-2</v>
      </c>
      <c r="D50">
        <f ca="1">data_quart!E50/data_quart!E51 - 1</f>
        <v>-0.21744841532808434</v>
      </c>
      <c r="E50">
        <f ca="1">Таблица1[[#This Row],[miacr_7]]/100</f>
        <v>0.16000000000000003</v>
      </c>
      <c r="F50">
        <f ca="1">Таблица1[[#This Row],[miacr_31]]/100</f>
        <v>0.19010000000000002</v>
      </c>
      <c r="G50">
        <f ca="1">Таблица13[[#This Row],[miacr_90]]</f>
        <v>0.13186666666666669</v>
      </c>
      <c r="H50">
        <f ca="1">data_quart!J50/data_quart!J51 - 1</f>
        <v>-6.2792877225866794E-2</v>
      </c>
      <c r="I50">
        <f ca="1">data_quart!K50/data_quart!K51 - 1</f>
        <v>2.8728211749515786E-2</v>
      </c>
      <c r="J50">
        <f ca="1">data_quart!L50/data_quart!L51 - 1</f>
        <v>-0.11078238001314922</v>
      </c>
      <c r="K50">
        <f ca="1">data_quart!M50/data_quart!M51 - 1</f>
        <v>8.5062946580469756E-3</v>
      </c>
      <c r="L50">
        <f>data_quart!N50/data_quart!N51 - 1</f>
        <v>-0.19661921708185059</v>
      </c>
      <c r="M50">
        <f>data_quart!O50/data_quart!O51 - 1</f>
        <v>-3.2522114839476535E-2</v>
      </c>
      <c r="N50">
        <f>Таблица1[[#This Row],[gdp_nominal_index]]</f>
        <v>361.2</v>
      </c>
      <c r="O50">
        <f>Таблица1[[#This Row],[gdp_real_index_SA]]</f>
        <v>92.063991928419199</v>
      </c>
      <c r="P50">
        <f ca="1">(data_quart!P50-100)/100</f>
        <v>2.3799999999999953E-2</v>
      </c>
      <c r="Q50">
        <f ca="1">(data_quart!Q50-100)/100</f>
        <v>3.5699999999999933E-2</v>
      </c>
      <c r="R50">
        <f ca="1">(data_quart!R50-100)/100</f>
        <v>3.2300000000000037E-2</v>
      </c>
      <c r="S50">
        <f ca="1">(data_quart!S50-100)/100</f>
        <v>1.8100000000000022E-2</v>
      </c>
      <c r="T50" s="58">
        <v>4.1823496000000002E-2</v>
      </c>
    </row>
    <row r="51" spans="1:20" x14ac:dyDescent="0.2">
      <c r="A51" s="45">
        <v>39721</v>
      </c>
      <c r="B51">
        <f ca="1">data_quart!B51/data_quart!B52 - 1</f>
        <v>-0.11758932597681637</v>
      </c>
      <c r="C51">
        <f ca="1">data_quart!C51/data_quart!C52 - 1</f>
        <v>-7.4895977808600023E-3</v>
      </c>
      <c r="D51">
        <f ca="1">data_quart!E51/data_quart!E52 - 1</f>
        <v>5.3849105344426773E-2</v>
      </c>
      <c r="E51">
        <f ca="1">Таблица1[[#This Row],[miacr_7]]/100</f>
        <v>7.7300000000000008E-2</v>
      </c>
      <c r="F51">
        <f ca="1">Таблица1[[#This Row],[miacr_31]]/100</f>
        <v>8.3900000000000002E-2</v>
      </c>
      <c r="G51">
        <f ca="1">Таблица13[[#This Row],[miacr_90]]</f>
        <v>8.9600000000000013E-2</v>
      </c>
      <c r="H51">
        <f ca="1">data_quart!J51/data_quart!J52 - 1</f>
        <v>-1.5379883112888293E-2</v>
      </c>
      <c r="I51">
        <f ca="1">data_quart!K51/data_quart!K52 - 1</f>
        <v>4.5395590142671693E-3</v>
      </c>
      <c r="J51">
        <f ca="1">data_quart!L51/data_quart!L52 - 1</f>
        <v>-2.4687399807630683E-2</v>
      </c>
      <c r="K51">
        <f ca="1">data_quart!M51/data_quart!M52 - 1</f>
        <v>-8.7689713322091078E-3</v>
      </c>
      <c r="L51">
        <f>data_quart!N51/data_quart!N52 - 1</f>
        <v>3.0247479376718678E-2</v>
      </c>
      <c r="M51">
        <f>data_quart!O51/data_quart!O52 - 1</f>
        <v>-1.4906685969699907E-2</v>
      </c>
      <c r="N51">
        <f>Таблица1[[#This Row],[gdp_nominal_index]]</f>
        <v>449.6</v>
      </c>
      <c r="O51">
        <f>Таблица1[[#This Row],[gdp_real_index_SA]]</f>
        <v>95.158755916311193</v>
      </c>
      <c r="P51">
        <f ca="1">(data_quart!P51-100)/100</f>
        <v>2.1299999999999954E-2</v>
      </c>
      <c r="Q51">
        <f ca="1">(data_quart!Q51-100)/100</f>
        <v>2.969999999999999E-2</v>
      </c>
      <c r="R51">
        <f ca="1">(data_quart!R51-100)/100</f>
        <v>1.6299999999999953E-2</v>
      </c>
      <c r="S51">
        <f ca="1">(data_quart!S51-100)/100</f>
        <v>2.0600000000000021E-2</v>
      </c>
      <c r="T51" s="50">
        <v>1.8871671E-2</v>
      </c>
    </row>
    <row r="52" spans="1:20" x14ac:dyDescent="0.2">
      <c r="A52" s="45">
        <v>39629</v>
      </c>
      <c r="B52">
        <f ca="1">data_quart!B52/data_quart!B53 - 1</f>
        <v>0.28691882296716065</v>
      </c>
      <c r="C52">
        <f ca="1">data_quart!C52/data_quart!C53 - 1</f>
        <v>3.6515238642898185E-2</v>
      </c>
      <c r="D52">
        <f ca="1">data_quart!E52/data_quart!E53 - 1</f>
        <v>0.10520882518094843</v>
      </c>
      <c r="E52">
        <f ca="1">Таблица1[[#This Row],[miacr_7]]/100</f>
        <v>6.2633333333333333E-2</v>
      </c>
      <c r="F52">
        <f ca="1">Таблица1[[#This Row],[miacr_31]]/100</f>
        <v>6.7633333333333323E-2</v>
      </c>
      <c r="G52">
        <f ca="1">Таблица13[[#This Row],[miacr_90]]</f>
        <v>7.6933333333333326E-2</v>
      </c>
      <c r="H52">
        <f ca="1">data_quart!J52/data_quart!J53 - 1</f>
        <v>4.39948619139372E-2</v>
      </c>
      <c r="I52">
        <f ca="1">data_quart!K52/data_quart!K53 - 1</f>
        <v>1.4473684210526194E-2</v>
      </c>
      <c r="J52">
        <f ca="1">data_quart!L52/data_quart!L53 - 1</f>
        <v>2.6662277814351709E-2</v>
      </c>
      <c r="K52">
        <f ca="1">data_quart!M52/data_quart!M53 - 1</f>
        <v>-4.0309035942224236E-3</v>
      </c>
      <c r="L52">
        <f>data_quart!N52/data_quart!N53 - 1</f>
        <v>0.154192012695054</v>
      </c>
      <c r="M52">
        <f>data_quart!O52/data_quart!O53 - 1</f>
        <v>6.2160239424549069E-3</v>
      </c>
      <c r="N52">
        <f>Таблица1[[#This Row],[gdp_nominal_index]]</f>
        <v>436.4</v>
      </c>
      <c r="O52">
        <f>Таблица1[[#This Row],[gdp_real_index_SA]]</f>
        <v>96.598722741289706</v>
      </c>
      <c r="P52">
        <f ca="1">(data_quart!P52-100)/100</f>
        <v>3.8900000000000004E-2</v>
      </c>
      <c r="Q52">
        <f ca="1">(data_quart!Q52-100)/100</f>
        <v>3.4300000000000067E-2</v>
      </c>
      <c r="R52">
        <f ca="1">(data_quart!R52-100)/100</f>
        <v>5.9099999999999965E-2</v>
      </c>
      <c r="S52">
        <f ca="1">(data_quart!S52-100)/100</f>
        <v>2.3599999999999996E-2</v>
      </c>
      <c r="T52" s="58">
        <v>4.9906747000000001E-2</v>
      </c>
    </row>
    <row r="53" spans="1:20" x14ac:dyDescent="0.2">
      <c r="A53" s="45">
        <v>39538</v>
      </c>
      <c r="B53">
        <f ca="1">data_quart!B53/data_quart!B54 - 1</f>
        <v>7.3748258925298682E-2</v>
      </c>
      <c r="C53">
        <f ca="1">data_quart!C53/data_quart!C54 - 1</f>
        <v>3.6970781156827837E-2</v>
      </c>
      <c r="D53">
        <f ca="1">data_quart!E53/data_quart!E54 - 1</f>
        <v>7.3845004756741828E-2</v>
      </c>
      <c r="E53">
        <f ca="1">Таблица1[[#This Row],[miacr_7]]/100</f>
        <v>5.8533333333333347E-2</v>
      </c>
      <c r="F53">
        <f ca="1">Таблица1[[#This Row],[miacr_31]]/100</f>
        <v>6.5066666666666662E-2</v>
      </c>
      <c r="G53">
        <f ca="1">Таблица13[[#This Row],[miacr_90]]</f>
        <v>7.8466666666666671E-2</v>
      </c>
      <c r="H53">
        <f ca="1">data_quart!J53/data_quart!J54 - 1</f>
        <v>5.1409277745155357E-2</v>
      </c>
      <c r="I53">
        <f ca="1">data_quart!K53/data_quart!K54 - 1</f>
        <v>1.7528662420382313E-2</v>
      </c>
      <c r="J53">
        <f ca="1">data_quart!L53/data_quart!L54 - 1</f>
        <v>1.5831249999999963E-2</v>
      </c>
      <c r="K53">
        <f ca="1">data_quart!M53/data_quart!M54 - 1</f>
        <v>-8.334454912516831E-3</v>
      </c>
      <c r="L53">
        <f>data_quart!N53/data_quart!N54 - 1</f>
        <v>-4.9044265593561343E-2</v>
      </c>
      <c r="M53">
        <f>data_quart!O53/data_quart!O54 - 1</f>
        <v>2.6531718217203126E-2</v>
      </c>
      <c r="N53">
        <f>Таблица1[[#This Row],[gdp_nominal_index]]</f>
        <v>378.1</v>
      </c>
      <c r="O53">
        <f>Таблица1[[#This Row],[gdp_real_index_SA]]</f>
        <v>96.001972183673104</v>
      </c>
      <c r="P53">
        <f ca="1">(data_quart!P53-100)/100</f>
        <v>4.7399999999999949E-2</v>
      </c>
      <c r="Q53">
        <f ca="1">(data_quart!Q53-100)/100</f>
        <v>3.0600000000000023E-2</v>
      </c>
      <c r="R53">
        <f ca="1">(data_quart!R53-100)/100</f>
        <v>5.4899999999999949E-2</v>
      </c>
      <c r="S53">
        <f ca="1">(data_quart!S53-100)/100</f>
        <v>2.0499999999999973E-2</v>
      </c>
      <c r="T53" s="50">
        <v>0.14507173200000001</v>
      </c>
    </row>
    <row r="54" spans="1:20" x14ac:dyDescent="0.2">
      <c r="A54" s="45">
        <v>39447</v>
      </c>
      <c r="B54">
        <f ca="1">data_quart!B54/data_quart!B55 - 1</f>
        <v>0.18984691874918225</v>
      </c>
      <c r="C54">
        <f ca="1">data_quart!C54/data_quart!C55 - 1</f>
        <v>3.2635467980295596E-2</v>
      </c>
      <c r="D54">
        <f ca="1">data_quart!E54/data_quart!E55 - 1</f>
        <v>0.10167659996584999</v>
      </c>
      <c r="E54">
        <f ca="1">Таблица1[[#This Row],[miacr_7]]/100</f>
        <v>7.3900000000000007E-2</v>
      </c>
      <c r="F54">
        <f ca="1">Таблица1[[#This Row],[miacr_31]]/100</f>
        <v>7.4333333333333335E-2</v>
      </c>
      <c r="G54">
        <f ca="1">Таблица13[[#This Row],[miacr_90]]</f>
        <v>8.1166666666666665E-2</v>
      </c>
      <c r="H54">
        <f ca="1">data_quart!J54/data_quart!J55 - 1</f>
        <v>6.2051761771125369E-2</v>
      </c>
      <c r="I54">
        <f ca="1">data_quart!K54/data_quart!K55 - 1</f>
        <v>7.7021822849807631E-3</v>
      </c>
      <c r="J54">
        <f ca="1">data_quart!L54/data_quart!L55 - 1</f>
        <v>3.4928848641655685E-2</v>
      </c>
      <c r="K54">
        <f ca="1">data_quart!M54/data_quart!M55 - 1</f>
        <v>-6.0200668896321918E-3</v>
      </c>
      <c r="L54">
        <f>data_quart!N54/data_quart!N55 - 1</f>
        <v>0.11123532699832306</v>
      </c>
      <c r="M54">
        <f>data_quart!O54/data_quart!O55 - 1</f>
        <v>3.1938321611628018E-2</v>
      </c>
      <c r="N54">
        <f>Таблица1[[#This Row],[gdp_nominal_index]]</f>
        <v>397.6</v>
      </c>
      <c r="O54">
        <f>Таблица1[[#This Row],[gdp_real_index_SA]]</f>
        <v>93.520707134506793</v>
      </c>
      <c r="P54">
        <f ca="1">(data_quart!P54-100)/100</f>
        <v>3.4200000000000015E-2</v>
      </c>
      <c r="Q54">
        <f ca="1">(data_quart!Q54-100)/100</f>
        <v>4.579999999999998E-2</v>
      </c>
      <c r="R54">
        <f ca="1">(data_quart!R54-100)/100</f>
        <v>5.6599999999999963E-2</v>
      </c>
      <c r="S54">
        <f ca="1">(data_quart!S54-100)/100</f>
        <v>2.4099999999999965E-2</v>
      </c>
      <c r="T54" s="58">
        <v>5.2351868000000003E-2</v>
      </c>
    </row>
    <row r="55" spans="1:20" x14ac:dyDescent="0.2">
      <c r="A55" s="45">
        <v>39353</v>
      </c>
      <c r="B55">
        <f ca="1">data_quart!B55/data_quart!B56 - 1</f>
        <v>0.1009266817112402</v>
      </c>
      <c r="C55">
        <f ca="1">data_quart!C55/data_quart!C56 - 1</f>
        <v>2.2992125984252043E-2</v>
      </c>
      <c r="D55">
        <f ca="1">data_quart!E55/data_quart!E56 - 1</f>
        <v>6.7079545740470925E-2</v>
      </c>
      <c r="E55">
        <f ca="1">Таблица1[[#This Row],[miacr_7]]/100</f>
        <v>5.5833333333333332E-2</v>
      </c>
      <c r="F55">
        <f ca="1">Таблица1[[#This Row],[miacr_31]]/100</f>
        <v>5.5399999999999998E-2</v>
      </c>
      <c r="G55">
        <f ca="1">Таблица13[[#This Row],[miacr_90]]</f>
        <v>7.0533333333333323E-2</v>
      </c>
      <c r="H55">
        <f ca="1">data_quart!J55/data_quart!J56 - 1</f>
        <v>3.2850241545893777E-2</v>
      </c>
      <c r="I55">
        <f ca="1">data_quart!K55/data_quart!K56 - 1</f>
        <v>1.1359948068808912E-2</v>
      </c>
      <c r="J55">
        <f ca="1">data_quart!L55/data_quart!L56 - 1</f>
        <v>1.4102984585109946E-2</v>
      </c>
      <c r="K55">
        <f ca="1">data_quart!M55/data_quart!M56 - 1</f>
        <v>-1.0023387905112591E-3</v>
      </c>
      <c r="L55">
        <f>data_quart!N55/data_quart!N56 - 1</f>
        <v>0.18594630427577075</v>
      </c>
      <c r="M55">
        <f>data_quart!O55/data_quart!O56 - 1</f>
        <v>2.2051103798615967E-2</v>
      </c>
      <c r="N55">
        <f>Таблица1[[#This Row],[gdp_nominal_index]]</f>
        <v>357.8</v>
      </c>
      <c r="O55">
        <f>Таблица1[[#This Row],[gdp_real_index_SA]]</f>
        <v>90.626256604610802</v>
      </c>
      <c r="P55">
        <f ca="1">(data_quart!P55-100)/100</f>
        <v>2.0400000000000064E-2</v>
      </c>
      <c r="Q55">
        <f ca="1">(data_quart!Q55-100)/100</f>
        <v>2.5600000000000022E-2</v>
      </c>
      <c r="R55">
        <f ca="1">(data_quart!R55-100)/100</f>
        <v>2.8400000000000033E-2</v>
      </c>
      <c r="S55">
        <f ca="1">(data_quart!S55-100)/100</f>
        <v>1.3499999999999943E-2</v>
      </c>
      <c r="T55" s="50">
        <v>1.6317893E-2</v>
      </c>
    </row>
    <row r="56" spans="1:20" x14ac:dyDescent="0.2">
      <c r="A56" s="45">
        <v>39262</v>
      </c>
      <c r="B56">
        <f ca="1">data_quart!B56/data_quart!B57 - 1</f>
        <v>0.11798808309624786</v>
      </c>
      <c r="C56">
        <f ca="1">data_quart!C56/data_quart!C57 - 1</f>
        <v>1.8934531450577552E-2</v>
      </c>
      <c r="D56">
        <f ca="1">data_quart!E56/data_quart!E57 - 1</f>
        <v>0.2369610363128043</v>
      </c>
      <c r="E56">
        <f ca="1">Таблица1[[#This Row],[miacr_7]]/100</f>
        <v>4.1700000000000001E-2</v>
      </c>
      <c r="F56">
        <f ca="1">Таблица1[[#This Row],[miacr_31]]/100</f>
        <v>4.7800000000000002E-2</v>
      </c>
      <c r="G56">
        <f ca="1">Таблица13[[#This Row],[miacr_90]]</f>
        <v>5.8299999999999991E-2</v>
      </c>
      <c r="H56">
        <f ca="1">data_quart!J56/data_quart!J57 - 1</f>
        <v>1.870078740157477E-2</v>
      </c>
      <c r="I56">
        <f ca="1">data_quart!K56/data_quart!K57 - 1</f>
        <v>3.5830618892507271E-3</v>
      </c>
      <c r="J56">
        <f ca="1">data_quart!L56/data_quart!L57 - 1</f>
        <v>1.7011340893929416E-2</v>
      </c>
      <c r="K56">
        <f ca="1">data_quart!M56/data_quart!M57 - 1</f>
        <v>-5.978080371969452E-3</v>
      </c>
      <c r="L56">
        <f>data_quart!N56/data_quart!N57 - 1</f>
        <v>0.1554959785522787</v>
      </c>
      <c r="M56">
        <f>data_quart!O56/data_quart!O57 - 1</f>
        <v>2.5237981896611528E-2</v>
      </c>
      <c r="N56">
        <f>Таблица1[[#This Row],[gdp_nominal_index]]</f>
        <v>301.7</v>
      </c>
      <c r="O56">
        <f>Таблица1[[#This Row],[gdp_real_index_SA]]</f>
        <v>88.670963974094704</v>
      </c>
      <c r="P56">
        <f ca="1">(data_quart!P56-100)/100</f>
        <v>2.0799999999999982E-2</v>
      </c>
      <c r="Q56">
        <f ca="1">(data_quart!Q56-100)/100</f>
        <v>1.4000000000000058E-2</v>
      </c>
      <c r="R56">
        <f ca="1">(data_quart!R56-100)/100</f>
        <v>2.7800000000000012E-2</v>
      </c>
      <c r="S56">
        <f ca="1">(data_quart!S56-100)/100</f>
        <v>1.0999999999999944E-2</v>
      </c>
      <c r="T56" s="58">
        <v>3.5174586000000001E-2</v>
      </c>
    </row>
    <row r="57" spans="1:20" x14ac:dyDescent="0.2">
      <c r="A57" s="45">
        <v>39171</v>
      </c>
      <c r="B57">
        <f ca="1">data_quart!B57/data_quart!B58 - 1</f>
        <v>2.6221561174461616E-2</v>
      </c>
      <c r="C57">
        <f ca="1">data_quart!C57/data_quart!C58 - 1</f>
        <v>1.7303297420829145E-2</v>
      </c>
      <c r="D57">
        <f ca="1">data_quart!E57/data_quart!E58 - 1</f>
        <v>0.10727599635409901</v>
      </c>
      <c r="E57">
        <f ca="1">Таблица1[[#This Row],[miacr_7]]/100</f>
        <v>4.7500000000000001E-2</v>
      </c>
      <c r="F57">
        <f ca="1">Таблица1[[#This Row],[miacr_31]]/100</f>
        <v>5.6333333333333326E-2</v>
      </c>
      <c r="G57">
        <f ca="1">Таблица13[[#This Row],[miacr_90]]</f>
        <v>7.8900000000000012E-2</v>
      </c>
      <c r="H57">
        <f ca="1">data_quart!J57/data_quart!J58 - 1</f>
        <v>3.4918824556299244E-2</v>
      </c>
      <c r="I57">
        <f ca="1">data_quart!K57/data_quart!K58 - 1</f>
        <v>2.1114896252709681E-2</v>
      </c>
      <c r="J57">
        <f ca="1">data_quart!L57/data_quart!L58 - 1</f>
        <v>1.0706859427868309E-2</v>
      </c>
      <c r="K57">
        <f ca="1">data_quart!M57/data_quart!M58 - 1</f>
        <v>-1.2197338526452883E-3</v>
      </c>
      <c r="L57">
        <f>data_quart!N57/data_quart!N58 - 1</f>
        <v>-8.0957409362900412E-2</v>
      </c>
      <c r="M57">
        <f>data_quart!O57/data_quart!O58 - 1</f>
        <v>1.8136509334212736E-2</v>
      </c>
      <c r="N57">
        <f>Таблица1[[#This Row],[gdp_nominal_index]]</f>
        <v>261.10000000000002</v>
      </c>
      <c r="O57">
        <f>Таблица1[[#This Row],[gdp_real_index_SA]]</f>
        <v>86.488176930452994</v>
      </c>
      <c r="P57">
        <f ca="1">(data_quart!P57-100)/100</f>
        <v>3.3900000000000007E-2</v>
      </c>
      <c r="Q57">
        <f ca="1">(data_quart!Q57-100)/100</f>
        <v>1.8199999999999932E-2</v>
      </c>
      <c r="R57">
        <f ca="1">(data_quart!R57-100)/100</f>
        <v>2.7600000000000052E-2</v>
      </c>
      <c r="S57">
        <f ca="1">(data_quart!S57-100)/100</f>
        <v>1.2399999999999949E-2</v>
      </c>
      <c r="T57" s="50">
        <v>0.132812869</v>
      </c>
    </row>
    <row r="58" spans="1:20" x14ac:dyDescent="0.2">
      <c r="A58" s="45">
        <v>39080</v>
      </c>
      <c r="B58">
        <f ca="1">data_quart!B58/data_quart!B59 - 1</f>
        <v>-0.11951302323325408</v>
      </c>
      <c r="C58">
        <f ca="1">data_quart!C58/data_quart!C59 - 1</f>
        <v>8.8932806324111269E-3</v>
      </c>
      <c r="D58">
        <f ca="1">data_quart!E58/data_quart!E59 - 1</f>
        <v>9.4627888462799348E-2</v>
      </c>
      <c r="E58">
        <f ca="1">Таблица1[[#This Row],[miacr_7]]/100</f>
        <v>5.489999999999999E-2</v>
      </c>
      <c r="F58">
        <f ca="1">Таблица1[[#This Row],[miacr_31]]/100</f>
        <v>5.7966666666666666E-2</v>
      </c>
      <c r="G58">
        <f ca="1">Таблица13[[#This Row],[miacr_90]]</f>
        <v>6.7833333333333343E-2</v>
      </c>
      <c r="H58">
        <f ca="1">data_quart!J58/data_quart!J59 - 1</f>
        <v>2.8426092160383165E-2</v>
      </c>
      <c r="I58">
        <f ca="1">data_quart!K58/data_quart!K59 - 1</f>
        <v>-1.5460729746443747E-3</v>
      </c>
      <c r="J58">
        <f ca="1">data_quart!L58/data_quart!L59 - 1</f>
        <v>8.6875581756127307E-3</v>
      </c>
      <c r="K58">
        <f ca="1">data_quart!M58/data_quart!M59 - 1</f>
        <v>-2.266839378238239E-3</v>
      </c>
      <c r="L58">
        <f>data_quart!N58/data_quart!N59 - 1</f>
        <v>4.6023564064801237E-2</v>
      </c>
      <c r="M58">
        <f>data_quart!O58/data_quart!O59 - 1</f>
        <v>1.8992405131481593E-2</v>
      </c>
      <c r="N58">
        <f>Таблица1[[#This Row],[gdp_nominal_index]]</f>
        <v>284.10000000000002</v>
      </c>
      <c r="O58">
        <f>Таблица1[[#This Row],[gdp_real_index_SA]]</f>
        <v>84.947525344130895</v>
      </c>
      <c r="P58">
        <f ca="1">(data_quart!P58-100)/100</f>
        <v>1.0900000000000035E-2</v>
      </c>
      <c r="Q58">
        <f ca="1">(data_quart!Q58-100)/100</f>
        <v>1.8900000000000007E-2</v>
      </c>
      <c r="R58">
        <f ca="1">(data_quart!R58-100)/100</f>
        <v>2.1999999999999884E-3</v>
      </c>
      <c r="S58">
        <f ca="1">(data_quart!S58-100)/100</f>
        <v>1.9099999999999964E-2</v>
      </c>
      <c r="T58" s="58">
        <v>2.6275791E-2</v>
      </c>
    </row>
    <row r="59" spans="1:20" x14ac:dyDescent="0.2">
      <c r="A59" s="45">
        <v>38989</v>
      </c>
      <c r="B59">
        <f ca="1">data_quart!B59/data_quart!B60 - 1</f>
        <v>-3.7892575481823898E-2</v>
      </c>
      <c r="C59">
        <f ca="1">data_quart!C59/data_quart!C60 - 1</f>
        <v>1.8108651911468598E-2</v>
      </c>
      <c r="D59">
        <f ca="1">data_quart!E59/data_quart!E60 - 1</f>
        <v>9.6697985351643201E-2</v>
      </c>
      <c r="E59">
        <f ca="1">Таблица1[[#This Row],[miacr_7]]/100</f>
        <v>3.4533333333333333E-2</v>
      </c>
      <c r="F59">
        <f ca="1">Таблица1[[#This Row],[miacr_31]]/100</f>
        <v>4.1766666666666667E-2</v>
      </c>
      <c r="G59">
        <f ca="1">Таблица13[[#This Row],[miacr_90]]</f>
        <v>8.8833333333333334E-2</v>
      </c>
      <c r="H59">
        <f ca="1">data_quart!J59/data_quart!J60 - 1</f>
        <v>2.1393643031784704E-2</v>
      </c>
      <c r="I59">
        <f ca="1">data_quart!K59/data_quart!K60 - 1</f>
        <v>1.4747411358644547E-2</v>
      </c>
      <c r="J59">
        <f ca="1">data_quart!L59/data_quart!L60 - 1</f>
        <v>1.4159848961611265E-2</v>
      </c>
      <c r="K59">
        <f ca="1">data_quart!M59/data_quart!M60 - 1</f>
        <v>7.8328981723239099E-3</v>
      </c>
      <c r="L59">
        <f>data_quart!N59/data_quart!N60 - 1</f>
        <v>0.14502529510961226</v>
      </c>
      <c r="M59">
        <f>data_quart!O59/data_quart!O60 - 1</f>
        <v>2.2961291655927196E-2</v>
      </c>
      <c r="N59">
        <f>Таблица1[[#This Row],[gdp_nominal_index]]</f>
        <v>271.60000000000002</v>
      </c>
      <c r="O59">
        <f>Таблица1[[#This Row],[gdp_real_index_SA]]</f>
        <v>83.364237963255505</v>
      </c>
      <c r="P59">
        <f ca="1">(data_quart!P59-100)/100</f>
        <v>1.1700000000000018E-2</v>
      </c>
      <c r="Q59">
        <f ca="1">(data_quart!Q59-100)/100</f>
        <v>1.5400000000000063E-2</v>
      </c>
      <c r="R59">
        <f ca="1">(data_quart!R59-100)/100</f>
        <v>4.6999999999999889E-3</v>
      </c>
      <c r="S59">
        <f ca="1">(data_quart!S59-100)/100</f>
        <v>1.5400000000000063E-2</v>
      </c>
      <c r="T59" s="50">
        <v>1.21105E-2</v>
      </c>
    </row>
    <row r="60" spans="1:20" x14ac:dyDescent="0.2">
      <c r="A60" s="45">
        <v>38898</v>
      </c>
      <c r="B60">
        <f ca="1">data_quart!B60/data_quart!B61 - 1</f>
        <v>0.12535447957147361</v>
      </c>
      <c r="C60">
        <f ca="1">data_quart!C60/data_quart!C61 - 1</f>
        <v>3.0763912893190692E-2</v>
      </c>
      <c r="D60">
        <f ca="1">data_quart!E60/data_quart!E61 - 1</f>
        <v>0.23165128345694375</v>
      </c>
      <c r="E60">
        <f ca="1">Таблица1[[#This Row],[miacr_7]]/100</f>
        <v>3.6533333333333334E-2</v>
      </c>
      <c r="F60">
        <f ca="1">Таблица1[[#This Row],[miacr_31]]/100</f>
        <v>3.9399999999999998E-2</v>
      </c>
      <c r="G60">
        <f ca="1">Таблица13[[#This Row],[miacr_90]]</f>
        <v>7.0733333333333329E-2</v>
      </c>
      <c r="H60">
        <f ca="1">data_quart!J60/data_quart!J61 - 1</f>
        <v>3.7412809131261771E-2</v>
      </c>
      <c r="I60">
        <f ca="1">data_quart!K60/data_quart!K61 - 1</f>
        <v>1.7885659533695142E-2</v>
      </c>
      <c r="J60">
        <f ca="1">data_quart!L60/data_quart!L61 - 1</f>
        <v>3.5516454871293401E-2</v>
      </c>
      <c r="K60">
        <f ca="1">data_quart!M60/data_quart!M61 - 1</f>
        <v>9.2226613965742388E-3</v>
      </c>
      <c r="L60">
        <f>data_quart!N60/data_quart!N61 - 1</f>
        <v>0.13384321223709361</v>
      </c>
      <c r="M60">
        <f>data_quart!O60/data_quart!O61 - 1</f>
        <v>1.9251039536818837E-2</v>
      </c>
      <c r="N60">
        <f>Таблица1[[#This Row],[gdp_nominal_index]]</f>
        <v>237.2</v>
      </c>
      <c r="O60">
        <f>Таблица1[[#This Row],[gdp_real_index_SA]]</f>
        <v>81.4930522232263</v>
      </c>
      <c r="P60">
        <f ca="1">(data_quart!P60-100)/100</f>
        <v>1.8700000000000046E-2</v>
      </c>
      <c r="Q60">
        <f ca="1">(data_quart!Q60-100)/100</f>
        <v>1.6599999999999965E-2</v>
      </c>
      <c r="R60">
        <f ca="1">(data_quart!R60-100)/100</f>
        <v>2.3400000000000035E-2</v>
      </c>
      <c r="S60">
        <f ca="1">(data_quart!S60-100)/100</f>
        <v>1.0999999999999944E-2</v>
      </c>
      <c r="T60" s="58">
        <v>3.5397779999999997E-2</v>
      </c>
    </row>
    <row r="61" spans="1:20" x14ac:dyDescent="0.2">
      <c r="A61" s="45">
        <v>38807</v>
      </c>
      <c r="B61">
        <f ca="1">data_quart!B61/data_quart!B62 - 1</f>
        <v>0.11598194924690852</v>
      </c>
      <c r="C61">
        <f ca="1">data_quart!C61/data_quart!C62 - 1</f>
        <v>1.7945109078113974E-2</v>
      </c>
      <c r="D61">
        <f ca="1">data_quart!E61/data_quart!E62 - 1</f>
        <v>0.13417098445595865</v>
      </c>
      <c r="E61">
        <f ca="1">Таблица1[[#This Row],[miacr_7]]/100</f>
        <v>3.7866666666666667E-2</v>
      </c>
      <c r="F61">
        <f ca="1">Таблица1[[#This Row],[miacr_31]]/100</f>
        <v>6.2199999999999998E-2</v>
      </c>
      <c r="G61">
        <f ca="1">Таблица13[[#This Row],[miacr_90]]</f>
        <v>7.7666666666666662E-2</v>
      </c>
      <c r="H61">
        <f ca="1">data_quart!J61/data_quart!J62 - 1</f>
        <v>6.0863062479767027E-2</v>
      </c>
      <c r="I61">
        <f ca="1">data_quart!K61/data_quart!K62 - 1</f>
        <v>4.7458371177717229E-2</v>
      </c>
      <c r="J61">
        <f ca="1">data_quart!L61/data_quart!L62 - 1</f>
        <v>1.9143591501027846E-2</v>
      </c>
      <c r="K61">
        <f ca="1">data_quart!M61/data_quart!M62 - 1</f>
        <v>1.004255319148939E-2</v>
      </c>
      <c r="L61">
        <f>data_quart!N61/data_quart!N62 - 1</f>
        <v>-3.4610059990770603E-2</v>
      </c>
      <c r="M61">
        <f>data_quart!O61/data_quart!O62 - 1</f>
        <v>1.9306052048209343E-2</v>
      </c>
      <c r="N61">
        <f>Таблица1[[#This Row],[gdp_nominal_index]]</f>
        <v>209.2</v>
      </c>
      <c r="O61">
        <f>Таблица1[[#This Row],[gdp_real_index_SA]]</f>
        <v>79.953857354179803</v>
      </c>
      <c r="P61">
        <f ca="1">(data_quart!P61-100)/100</f>
        <v>4.6700000000000019E-2</v>
      </c>
      <c r="Q61">
        <f ca="1">(data_quart!Q61-100)/100</f>
        <v>2.4699999999999989E-2</v>
      </c>
      <c r="R61">
        <f ca="1">(data_quart!R61-100)/100</f>
        <v>5.4500000000000028E-2</v>
      </c>
      <c r="S61">
        <f ca="1">(data_quart!S61-100)/100</f>
        <v>1.3900000000000006E-2</v>
      </c>
      <c r="T61" s="50">
        <v>0.17293397499999999</v>
      </c>
    </row>
    <row r="62" spans="1:20" x14ac:dyDescent="0.2">
      <c r="A62" s="45">
        <v>38716</v>
      </c>
      <c r="B62">
        <f ca="1">data_quart!B62/data_quart!B63 - 1</f>
        <v>-9.690907166296181E-2</v>
      </c>
      <c r="C62">
        <f ca="1">data_quart!C62/data_quart!C63 - 1</f>
        <v>-1.3194444444444398E-2</v>
      </c>
      <c r="D62">
        <f ca="1">data_quart!E62/data_quart!E63 - 1</f>
        <v>0.1333632973689618</v>
      </c>
      <c r="E62">
        <f ca="1">Таблица1[[#This Row],[miacr_7]]/100</f>
        <v>4.9666666666666658E-2</v>
      </c>
      <c r="F62">
        <f ca="1">Таблица1[[#This Row],[miacr_31]]/100</f>
        <v>6.1466666666666656E-2</v>
      </c>
      <c r="G62">
        <f ca="1">Таблица13[[#This Row],[miacr_90]]</f>
        <v>6.88E-2</v>
      </c>
      <c r="H62">
        <f ca="1">data_quart!J62/data_quart!J63 - 1</f>
        <v>3.2478077297823926E-3</v>
      </c>
      <c r="I62">
        <f ca="1">data_quart!K62/data_quart!K63 - 1</f>
        <v>1.412342646607323E-2</v>
      </c>
      <c r="J62">
        <f ca="1">data_quart!L62/data_quart!L63 - 1</f>
        <v>-6.4691862444670178E-3</v>
      </c>
      <c r="K62">
        <f ca="1">data_quart!M62/data_quart!M63 - 1</f>
        <v>8.4525357607283524E-3</v>
      </c>
      <c r="L62">
        <f>data_quart!N62/data_quart!N63 - 1</f>
        <v>5.7589067837969576E-2</v>
      </c>
      <c r="M62">
        <f>data_quart!O62/data_quart!O63 - 1</f>
        <v>2.0628404737539796E-2</v>
      </c>
      <c r="N62">
        <f>Таблица1[[#This Row],[gdp_nominal_index]]</f>
        <v>216.7</v>
      </c>
      <c r="O62">
        <f>Таблица1[[#This Row],[gdp_real_index_SA]]</f>
        <v>78.439500279154899</v>
      </c>
      <c r="P62">
        <f ca="1">(data_quart!P62-100)/100</f>
        <v>1.4399999999999977E-2</v>
      </c>
      <c r="Q62">
        <f ca="1">(data_quart!Q62-100)/100</f>
        <v>2.0100000000000052E-2</v>
      </c>
      <c r="R62">
        <f ca="1">(data_quart!R62-100)/100</f>
        <v>5.1000000000000515E-3</v>
      </c>
      <c r="S62">
        <f ca="1">(data_quart!S62-100)/100</f>
        <v>2.200000000000003E-2</v>
      </c>
      <c r="T62" s="58">
        <v>4.2538445000000001E-2</v>
      </c>
    </row>
    <row r="63" spans="1:20" x14ac:dyDescent="0.2">
      <c r="A63" s="45">
        <v>38625</v>
      </c>
      <c r="B63">
        <f ca="1">data_quart!B63/data_quart!B64 - 1</f>
        <v>0.2268034543211479</v>
      </c>
      <c r="C63">
        <f ca="1">data_quart!C63/data_quart!C64 - 1</f>
        <v>-1.8070235254006084E-2</v>
      </c>
      <c r="D63">
        <f ca="1">data_quart!E63/data_quart!E64 - 1</f>
        <v>2.5059674159410461E-2</v>
      </c>
      <c r="E63">
        <f ca="1">Таблица1[[#This Row],[miacr_7]]/100</f>
        <v>3.8033333333333336E-2</v>
      </c>
      <c r="F63">
        <f ca="1">Таблица1[[#This Row],[miacr_31]]/100</f>
        <v>4.6733333333333328E-2</v>
      </c>
      <c r="G63">
        <f ca="1">Таблица13[[#This Row],[miacr_90]]</f>
        <v>6.1633333333333332E-2</v>
      </c>
      <c r="H63">
        <f ca="1">data_quart!J63/data_quart!J64 - 1</f>
        <v>-1.5035188739603411E-2</v>
      </c>
      <c r="I63">
        <f ca="1">data_quart!K63/data_quart!K64 - 1</f>
        <v>8.3591331269348146E-3</v>
      </c>
      <c r="J63">
        <f ca="1">data_quart!L63/data_quart!L64 - 1</f>
        <v>-1.5750670241286846E-2</v>
      </c>
      <c r="K63">
        <f ca="1">data_quart!M63/data_quart!M64 - 1</f>
        <v>1.9543973941367199E-3</v>
      </c>
      <c r="L63">
        <f>data_quart!N63/data_quart!N64 - 1</f>
        <v>0.15501691093573844</v>
      </c>
      <c r="M63">
        <f>data_quart!O63/data_quart!O64 - 1</f>
        <v>1.7622049456334832E-2</v>
      </c>
      <c r="N63">
        <f>Таблица1[[#This Row],[gdp_nominal_index]]</f>
        <v>204.9</v>
      </c>
      <c r="O63">
        <f>Таблица1[[#This Row],[gdp_real_index_SA]]</f>
        <v>76.854122337821906</v>
      </c>
      <c r="P63">
        <f ca="1">(data_quart!P63-100)/100</f>
        <v>1.1500000000000057E-2</v>
      </c>
      <c r="Q63">
        <f ca="1">(data_quart!Q63-100)/100</f>
        <v>1.6299999999999953E-2</v>
      </c>
      <c r="R63">
        <f ca="1">(data_quart!R63-100)/100</f>
        <v>1.8000000000000683E-3</v>
      </c>
      <c r="S63">
        <f ca="1">(data_quart!S63-100)/100</f>
        <v>1.4999999999999999E-2</v>
      </c>
      <c r="T63" s="50">
        <v>2.0638614999999999E-2</v>
      </c>
    </row>
    <row r="64" spans="1:20" x14ac:dyDescent="0.2">
      <c r="A64" s="45">
        <v>38533</v>
      </c>
      <c r="B64">
        <f ca="1">data_quart!B64/data_quart!B65 - 1</f>
        <v>3.3208104119146542E-2</v>
      </c>
      <c r="C64">
        <f ca="1">data_quart!C64/data_quart!C65 - 1</f>
        <v>-2.3635153129161091E-2</v>
      </c>
      <c r="D64">
        <f ca="1">data_quart!E64/data_quart!E65 - 1</f>
        <v>0.12108981613181213</v>
      </c>
      <c r="E64">
        <f ca="1">Таблица1[[#This Row],[miacr_7]]/100</f>
        <v>3.6199999999999996E-2</v>
      </c>
      <c r="F64">
        <f ca="1">Таблица1[[#This Row],[miacr_31]]/100</f>
        <v>4.5233333333333334E-2</v>
      </c>
      <c r="G64">
        <f ca="1">Таблица13[[#This Row],[miacr_90]]</f>
        <v>7.4766666666666662E-2</v>
      </c>
      <c r="H64">
        <f ca="1">data_quart!J64/data_quart!J65 - 1</f>
        <v>9.0380890897352462E-3</v>
      </c>
      <c r="I64">
        <f ca="1">data_quart!K64/data_quart!K65 - 1</f>
        <v>3.7251123956326238E-2</v>
      </c>
      <c r="J64">
        <f ca="1">data_quart!L64/data_quart!L65 - 1</f>
        <v>-7.9787234042553168E-3</v>
      </c>
      <c r="K64">
        <f ca="1">data_quart!M64/data_quart!M65 - 1</f>
        <v>1.6219794769943841E-2</v>
      </c>
      <c r="L64">
        <f>data_quart!N64/data_quart!N65 - 1</f>
        <v>0.10875000000000012</v>
      </c>
      <c r="M64">
        <f>data_quart!O64/data_quart!O65 - 1</f>
        <v>1.5222951716172384E-2</v>
      </c>
      <c r="N64">
        <f>Таблица1[[#This Row],[gdp_nominal_index]]</f>
        <v>177.4</v>
      </c>
      <c r="O64">
        <f>Таблица1[[#This Row],[gdp_real_index_SA]]</f>
        <v>75.523247927736307</v>
      </c>
      <c r="P64">
        <f ca="1">(data_quart!P64-100)/100</f>
        <v>3.2000000000000028E-2</v>
      </c>
      <c r="Q64">
        <f ca="1">(data_quart!Q64-100)/100</f>
        <v>2.2399999999999948E-2</v>
      </c>
      <c r="R64">
        <f ca="1">(data_quart!R64-100)/100</f>
        <v>4.5400000000000065E-2</v>
      </c>
      <c r="S64">
        <f ca="1">(data_quart!S64-100)/100</f>
        <v>1.2800000000000011E-2</v>
      </c>
      <c r="T64" s="58">
        <v>4.3232742999999997E-2</v>
      </c>
    </row>
    <row r="65" spans="1:20" x14ac:dyDescent="0.2">
      <c r="A65" s="45">
        <v>38442</v>
      </c>
      <c r="B65">
        <f ca="1">data_quart!B65/data_quart!B66 - 1</f>
        <v>0.12033070274332958</v>
      </c>
      <c r="D65">
        <f ca="1">data_quart!E65/data_quart!E66 - 1</f>
        <v>0.13946864861187924</v>
      </c>
      <c r="E65">
        <f ca="1">Таблица1[[#This Row],[miacr_7]]/100</f>
        <v>3.0066666666666665E-2</v>
      </c>
      <c r="F65">
        <f ca="1">Таблица1[[#This Row],[miacr_31]]/100</f>
        <v>5.5066666666666667E-2</v>
      </c>
      <c r="G65">
        <f ca="1">Таблица13[[#This Row],[miacr_90]]</f>
        <v>9.11E-2</v>
      </c>
      <c r="H65">
        <f ca="1">data_quart!J65/data_quart!J66 - 1</f>
        <v>3.2666666666666622E-2</v>
      </c>
      <c r="I65">
        <f ca="1">data_quart!K65/data_quart!K66 - 1</f>
        <v>3.8000000000000034E-2</v>
      </c>
      <c r="J65">
        <f ca="1">data_quart!L65/data_quart!L66 - 1</f>
        <v>2.666666666666595E-3</v>
      </c>
      <c r="K65">
        <f ca="1">data_quart!M65/data_quart!M66 - 1</f>
        <v>6.9999999999998952E-3</v>
      </c>
      <c r="L65">
        <f>data_quart!N65/data_quart!N66 - 1</f>
        <v>-0.10313901345291487</v>
      </c>
      <c r="M65">
        <f>data_quart!O65/data_quart!O66 - 1</f>
        <v>1.748082058607392E-2</v>
      </c>
      <c r="N65">
        <f>Таблица1[[#This Row],[gdp_nominal_index]]</f>
        <v>160</v>
      </c>
      <c r="O65">
        <f>Таблица1[[#This Row],[gdp_real_index_SA]]</f>
        <v>74.390800365642704</v>
      </c>
      <c r="P65">
        <f ca="1">(data_quart!P65-100)/100</f>
        <v>5.0900000000000035E-2</v>
      </c>
      <c r="Q65">
        <f ca="1">(data_quart!Q65-100)/100</f>
        <v>2.7000000000000027E-2</v>
      </c>
      <c r="R65">
        <f ca="1">(data_quart!R65-100)/100</f>
        <v>4.7699999999999958E-2</v>
      </c>
      <c r="S65">
        <f ca="1">(data_quart!S65-100)/100</f>
        <v>1.2199999999999989E-2</v>
      </c>
      <c r="T65" s="50">
        <v>0.13688033599999999</v>
      </c>
    </row>
    <row r="66" spans="1:20" x14ac:dyDescent="0.2">
      <c r="A66" s="45">
        <v>38352</v>
      </c>
      <c r="B66">
        <f ca="1">data_quart!B66/data_quart!B67 - 1</f>
        <v>3.9209560259314102E-2</v>
      </c>
      <c r="D66">
        <f ca="1">data_quart!E66/data_quart!E67 - 1</f>
        <v>0.29481032726492895</v>
      </c>
      <c r="E66">
        <f ca="1">Таблица1[[#This Row],[miacr_7]]/100</f>
        <v>3.6600000000000001E-2</v>
      </c>
      <c r="F66">
        <f ca="1">Таблица1[[#This Row],[miacr_31]]/100</f>
        <v>6.8099999999999994E-2</v>
      </c>
      <c r="G66">
        <f ca="1">Таблица13[[#This Row],[miacr_90]]</f>
        <v>0.10653333333333334</v>
      </c>
      <c r="L66">
        <f>data_quart!N66/data_quart!N67 - 1</f>
        <v>0.13486005089058528</v>
      </c>
      <c r="M66">
        <f>data_quart!O66/data_quart!O67 - 1</f>
        <v>1.1181707837831123E-2</v>
      </c>
      <c r="N66">
        <f>Таблица1[[#This Row],[gdp_nominal_index]]</f>
        <v>178.4</v>
      </c>
      <c r="O66">
        <f>Таблица1[[#This Row],[gdp_real_index_SA]]</f>
        <v>73.112729852532496</v>
      </c>
      <c r="P66">
        <f ca="1">(data_quart!P66-100)/100</f>
        <v>2.7199999999999988E-2</v>
      </c>
      <c r="Q66">
        <f ca="1">(data_quart!Q66-100)/100</f>
        <v>3.1899999999999977E-2</v>
      </c>
      <c r="R66">
        <f ca="1">(data_quart!R66-100)/100</f>
        <v>3.0900000000000035E-2</v>
      </c>
      <c r="S66">
        <f ca="1">(data_quart!S66-100)/100</f>
        <v>2.0799999999999982E-2</v>
      </c>
      <c r="T66" s="58">
        <v>4.7093522999999998E-2</v>
      </c>
    </row>
    <row r="67" spans="1:20" x14ac:dyDescent="0.2">
      <c r="A67" s="45">
        <v>38260</v>
      </c>
      <c r="B67">
        <f ca="1">data_quart!B67/data_quart!B68 - 1</f>
        <v>0.21229050279329642</v>
      </c>
      <c r="D67">
        <f ca="1">data_quart!E67/data_quart!E68 - 1</f>
        <v>6.4918540872295871E-2</v>
      </c>
      <c r="E67">
        <f ca="1">Таблица1[[#This Row],[miacr_7]]/100</f>
        <v>5.4299999999999994E-2</v>
      </c>
      <c r="F67">
        <f ca="1">Таблица1[[#This Row],[miacr_31]]/100</f>
        <v>8.8633333333333328E-2</v>
      </c>
      <c r="G67">
        <f ca="1">Таблица13[[#This Row],[miacr_90]]</f>
        <v>0.11643333333333333</v>
      </c>
      <c r="L67">
        <f>data_quart!N67/data_quart!N68 - 1</f>
        <v>0.15080527086383588</v>
      </c>
      <c r="M67">
        <f>data_quart!O67/data_quart!O68 - 1</f>
        <v>1.5145351939895635E-2</v>
      </c>
      <c r="N67">
        <f>Таблица1[[#This Row],[gdp_nominal_index]]</f>
        <v>157.19999999999999</v>
      </c>
      <c r="O67">
        <f>Таблица1[[#This Row],[gdp_real_index_SA]]</f>
        <v>72.304244910508203</v>
      </c>
      <c r="P67">
        <f ca="1">(data_quart!P67-100)/100</f>
        <v>2.1299999999999954E-2</v>
      </c>
      <c r="Q67">
        <f ca="1">(data_quart!Q67-100)/100</f>
        <v>2.069999999999993E-2</v>
      </c>
      <c r="R67">
        <f ca="1">(data_quart!R67-100)/100</f>
        <v>1.780000000000001E-2</v>
      </c>
      <c r="S67">
        <f ca="1">(data_quart!S67-100)/100</f>
        <v>1.9099999999999964E-2</v>
      </c>
      <c r="T67" s="50">
        <v>1.9707038999999999E-2</v>
      </c>
    </row>
    <row r="68" spans="1:20" x14ac:dyDescent="0.2">
      <c r="A68" s="45">
        <v>38168</v>
      </c>
      <c r="B68">
        <f ca="1">data_quart!B68/data_quart!B69 - 1</f>
        <v>0.11309021922428308</v>
      </c>
      <c r="D68">
        <f ca="1">data_quart!E68/data_quart!E69 - 1</f>
        <v>1.151705902492739E-2</v>
      </c>
      <c r="E68">
        <f ca="1">Таблица1[[#This Row],[miacr_7]]/100</f>
        <v>7.2399999999999992E-2</v>
      </c>
      <c r="F68">
        <f ca="1">Таблица1[[#This Row],[miacr_31]]/100</f>
        <v>8.1466666666666659E-2</v>
      </c>
      <c r="G68">
        <f ca="1">Таблица13[[#This Row],[miacr_90]]</f>
        <v>0.10963333333333333</v>
      </c>
      <c r="L68">
        <f>data_quart!N68/data_quart!N69 - 1</f>
        <v>0.10786699107866982</v>
      </c>
      <c r="M68">
        <f>data_quart!O68/data_quart!O69 - 1</f>
        <v>1.9271840412475427E-2</v>
      </c>
      <c r="N68">
        <f>Таблица1[[#This Row],[gdp_nominal_index]]</f>
        <v>136.6</v>
      </c>
      <c r="O68">
        <f>Таблица1[[#This Row],[gdp_real_index_SA]]</f>
        <v>71.225509502001998</v>
      </c>
      <c r="P68">
        <f ca="1">(data_quart!P68-100)/100</f>
        <v>2.5900000000000034E-2</v>
      </c>
      <c r="Q68">
        <f ca="1">(data_quart!Q68-100)/100</f>
        <v>2.0900000000000033E-2</v>
      </c>
      <c r="R68">
        <f ca="1">(data_quart!R68-100)/100</f>
        <v>2.4800000000000041E-2</v>
      </c>
      <c r="S68">
        <f ca="1">(data_quart!S68-100)/100</f>
        <v>1.760000000000005E-2</v>
      </c>
      <c r="T68" s="58">
        <v>2.9951508000000002E-2</v>
      </c>
    </row>
    <row r="69" spans="1:20" x14ac:dyDescent="0.2">
      <c r="A69" s="45">
        <v>38077</v>
      </c>
      <c r="B69">
        <f ca="1">data_quart!B69/data_quart!B70 - 1</f>
        <v>8.8323009864647917E-2</v>
      </c>
      <c r="D69">
        <f ca="1">data_quart!E69/data_quart!E70 - 1</f>
        <v>0.21959722899991441</v>
      </c>
      <c r="E69">
        <f ca="1">Таблица1[[#This Row],[miacr_7]]/100</f>
        <v>3.2966666666666672E-2</v>
      </c>
      <c r="F69">
        <f ca="1">Таблица1[[#This Row],[miacr_31]]/100</f>
        <v>4.9599999999999998E-2</v>
      </c>
      <c r="G69">
        <f ca="1">Таблица13[[#This Row],[miacr_90]]</f>
        <v>7.0233333333333328E-2</v>
      </c>
      <c r="L69">
        <f>data_quart!N69/data_quart!N70 - 1</f>
        <v>-1.3600000000000056E-2</v>
      </c>
      <c r="M69">
        <f>data_quart!O69/data_quart!O70 - 1</f>
        <v>1.8786669312210735E-2</v>
      </c>
      <c r="N69">
        <f>Таблица1[[#This Row],[gdp_nominal_index]]</f>
        <v>123.3</v>
      </c>
      <c r="O69">
        <f>Таблица1[[#This Row],[gdp_real_index_SA]]</f>
        <v>69.878816109722706</v>
      </c>
      <c r="P69">
        <f ca="1">(data_quart!P69-100)/100</f>
        <v>3.760000000000005E-2</v>
      </c>
      <c r="Q69">
        <f ca="1">(data_quart!Q69-100)/100</f>
        <v>2.6700000000000015E-2</v>
      </c>
      <c r="R69">
        <f ca="1">(data_quart!R69-100)/100</f>
        <v>4.1599999999999963E-2</v>
      </c>
      <c r="S69">
        <f ca="1">(data_quart!S69-100)/100</f>
        <v>1.6200000000000044E-2</v>
      </c>
      <c r="T69" s="50">
        <v>0.11568075899999999</v>
      </c>
    </row>
    <row r="70" spans="1:20" x14ac:dyDescent="0.2">
      <c r="A70" s="45">
        <v>37986</v>
      </c>
      <c r="B70">
        <f ca="1">data_quart!B70/data_quart!B71 - 1</f>
        <v>2.2993791676246822E-3</v>
      </c>
      <c r="D70">
        <f ca="1">data_quart!E70/data_quart!E71 - 1</f>
        <v>0.11638238482232621</v>
      </c>
      <c r="E70">
        <f ca="1">Таблица1[[#This Row],[miacr_7]]/100</f>
        <v>5.2666666666666667E-2</v>
      </c>
      <c r="F70">
        <f ca="1">Таблица1[[#This Row],[miacr_31]]/100</f>
        <v>7.7833333333333338E-2</v>
      </c>
      <c r="G70">
        <f ca="1">Таблица13[[#This Row],[miacr_90]]</f>
        <v>0.12130000000000001</v>
      </c>
      <c r="L70">
        <f>data_quart!N70/data_quart!N71 - 1</f>
        <v>6.2022090059473234E-2</v>
      </c>
      <c r="M70">
        <f>data_quart!O70/data_quart!O71 - 1</f>
        <v>1.8238187690667429E-2</v>
      </c>
      <c r="N70">
        <f>Таблица1[[#This Row],[gdp_nominal_index]]</f>
        <v>125</v>
      </c>
      <c r="O70">
        <f>Таблица1[[#This Row],[gdp_real_index_SA]]</f>
        <v>68.590234064309399</v>
      </c>
      <c r="P70">
        <f ca="1">(data_quart!P70-100)/100</f>
        <v>2.1099999999999994E-2</v>
      </c>
      <c r="Q70">
        <f ca="1">(data_quart!Q70-100)/100</f>
        <v>3.519999999999996E-2</v>
      </c>
      <c r="R70">
        <f ca="1">(data_quart!R70-100)/100</f>
        <v>1.8199999999999932E-2</v>
      </c>
      <c r="S70">
        <f ca="1">(data_quart!S70-100)/100</f>
        <v>2.5100000000000053E-2</v>
      </c>
      <c r="T70" s="58">
        <v>4.0538096000000003E-2</v>
      </c>
    </row>
    <row r="71" spans="1:20" x14ac:dyDescent="0.2">
      <c r="A71" s="45">
        <v>37894</v>
      </c>
      <c r="B71">
        <f ca="1">data_quart!B71/data_quart!B72 - 1</f>
        <v>0.1073201782304265</v>
      </c>
      <c r="D71">
        <f ca="1">data_quart!E71/data_quart!E72 - 1</f>
        <v>5.9006664943295206E-4</v>
      </c>
      <c r="E71">
        <f ca="1">Таблица1[[#This Row],[miacr_7]]/100</f>
        <v>5.5333333333333339E-2</v>
      </c>
      <c r="F71">
        <f ca="1">Таблица1[[#This Row],[miacr_31]]/100</f>
        <v>6.8566666666666665E-2</v>
      </c>
      <c r="G71">
        <f ca="1">Таблица13[[#This Row],[miacr_90]]</f>
        <v>0.11566666666666668</v>
      </c>
      <c r="L71">
        <f>data_quart!N71/data_quart!N72 - 1</f>
        <v>0.15279138099902068</v>
      </c>
      <c r="M71">
        <f>data_quart!O71/data_quart!O72 - 1</f>
        <v>1.6881671836907142E-2</v>
      </c>
      <c r="N71">
        <f>Таблица1[[#This Row],[gdp_nominal_index]]</f>
        <v>117.7</v>
      </c>
      <c r="O71">
        <f>Таблица1[[#This Row],[gdp_real_index_SA]]</f>
        <v>67.361679117407604</v>
      </c>
      <c r="P71">
        <f ca="1">(data_quart!P71-100)/100</f>
        <v>1.3499999999999943E-2</v>
      </c>
      <c r="Q71">
        <f ca="1">(data_quart!Q71-100)/100</f>
        <v>2.1500000000000057E-2</v>
      </c>
      <c r="R71">
        <f ca="1">(data_quart!R71-100)/100</f>
        <v>1.5000000000000568E-3</v>
      </c>
      <c r="S71">
        <f ca="1">(data_quart!S71-100)/100</f>
        <v>1.7000000000000029E-2</v>
      </c>
      <c r="T71" s="50">
        <v>1.3820104999999999E-2</v>
      </c>
    </row>
    <row r="72" spans="1:20" x14ac:dyDescent="0.2">
      <c r="A72" s="45">
        <v>37802</v>
      </c>
      <c r="B72">
        <f ca="1">data_quart!B72/data_quart!B73 - 1</f>
        <v>-0.15845296764516814</v>
      </c>
      <c r="D72">
        <f ca="1">data_quart!E72/data_quart!E73 - 1</f>
        <v>0.21340606887146274</v>
      </c>
      <c r="E72">
        <f ca="1">Таблица1[[#This Row],[miacr_7]]/100</f>
        <v>3.5966666666666675E-2</v>
      </c>
      <c r="F72">
        <f ca="1">Таблица1[[#This Row],[miacr_31]]/100</f>
        <v>5.7200000000000001E-2</v>
      </c>
      <c r="G72">
        <f ca="1">Таблица13[[#This Row],[miacr_90]]</f>
        <v>0.13053333333333333</v>
      </c>
      <c r="L72">
        <f>data_quart!N72/data_quart!N73 - 1</f>
        <v>0.12444933920704848</v>
      </c>
      <c r="M72">
        <f>data_quart!O72/data_quart!O73 - 1</f>
        <v>1.115436541786452E-2</v>
      </c>
      <c r="N72">
        <f>Таблица1[[#This Row],[gdp_nominal_index]]</f>
        <v>102.1</v>
      </c>
      <c r="O72">
        <f>Таблица1[[#This Row],[gdp_real_index_SA]]</f>
        <v>66.243380112972901</v>
      </c>
      <c r="P72">
        <f ca="1">(data_quart!P72-100)/100</f>
        <v>3.0900000000000035E-2</v>
      </c>
      <c r="Q72">
        <f ca="1">(data_quart!Q72-100)/100</f>
        <v>1.980000000000004E-2</v>
      </c>
      <c r="R72">
        <f ca="1">(data_quart!R72-100)/100</f>
        <v>2.7699999999999961E-2</v>
      </c>
      <c r="S72">
        <f ca="1">(data_quart!S72-100)/100</f>
        <v>2.0400000000000064E-2</v>
      </c>
      <c r="T72" s="58">
        <v>4.1976115000000001E-2</v>
      </c>
    </row>
    <row r="73" spans="1:20" x14ac:dyDescent="0.2">
      <c r="A73" s="45">
        <v>37711</v>
      </c>
      <c r="B73">
        <f ca="1">data_quart!B73/data_quart!B74 - 1</f>
        <v>0.15419809570916287</v>
      </c>
      <c r="D73">
        <f ca="1">data_quart!E73/data_quart!E74 - 1</f>
        <v>0.11471746302011288</v>
      </c>
      <c r="E73">
        <f ca="1">Таблица1[[#This Row],[miacr_7]]/100</f>
        <v>7.8166666666666662E-2</v>
      </c>
      <c r="F73">
        <f ca="1">Таблица1[[#This Row],[miacr_31]]/100</f>
        <v>0.11359999999999999</v>
      </c>
      <c r="G73">
        <f ca="1">Таблица13[[#This Row],[miacr_90]]</f>
        <v>0.16906666666666667</v>
      </c>
      <c r="L73">
        <f>data_quart!N73/data_quart!N74 - 1</f>
        <v>-4.1182682154171091E-2</v>
      </c>
      <c r="N73">
        <f>Таблица1[[#This Row],[gdp_nominal_index]]</f>
        <v>90.8</v>
      </c>
      <c r="O73">
        <f>Таблица1[[#This Row],[gdp_real_index_SA]]</f>
        <v>65.512628317237699</v>
      </c>
      <c r="P73">
        <f ca="1">(data_quart!P73-100)/100</f>
        <v>5.4899999999999949E-2</v>
      </c>
      <c r="Q73">
        <f ca="1">(data_quart!Q73-100)/100</f>
        <v>3.1400000000000004E-2</v>
      </c>
      <c r="R73">
        <f ca="1">(data_quart!R73-100)/100</f>
        <v>5.8599999999999992E-2</v>
      </c>
      <c r="S73">
        <f ca="1">(data_quart!S73-100)/100</f>
        <v>2.7000000000000027E-2</v>
      </c>
    </row>
    <row r="74" spans="1:20" x14ac:dyDescent="0.2">
      <c r="A74" s="45">
        <v>37621</v>
      </c>
      <c r="B74">
        <f ca="1">data_quart!B74/data_quart!B75 - 1</f>
        <v>-1.4981729598050997E-2</v>
      </c>
      <c r="D74">
        <f ca="1">data_quart!E74/data_quart!E75 - 1</f>
        <v>7.7928994567666443E-2</v>
      </c>
      <c r="E74">
        <f ca="1">Таблица1[[#This Row],[miacr_7]]/100</f>
        <v>0.11663333333333334</v>
      </c>
      <c r="F74">
        <f ca="1">Таблица1[[#This Row],[miacr_31]]/100</f>
        <v>0.13819999999999999</v>
      </c>
      <c r="G74">
        <f ca="1">Таблица13[[#This Row],[miacr_90]]</f>
        <v>0.19033333333333335</v>
      </c>
      <c r="L74">
        <f>data_quart!N74/data_quart!N75 - 1</f>
        <v>-4.2060988433226809E-3</v>
      </c>
      <c r="M74" s="51"/>
      <c r="N74" s="51">
        <f>Таблица1[[#This Row],[gdp_nominal_index]]</f>
        <v>94.7</v>
      </c>
      <c r="O74" s="51"/>
      <c r="P74">
        <f ca="1">(data_quart!P74-100)/100</f>
        <v>2.9899999999999947E-2</v>
      </c>
      <c r="R74">
        <f ca="1">(data_quart!R74-100)/100</f>
        <v>1.8199999999999932E-2</v>
      </c>
      <c r="S74">
        <f ca="1">(data_quart!S74-100)/100</f>
        <v>2.5400000000000061E-2</v>
      </c>
    </row>
    <row r="75" spans="1:20" x14ac:dyDescent="0.2">
      <c r="A75" s="45">
        <v>37529</v>
      </c>
      <c r="B75">
        <f ca="1">data_quart!B75/data_quart!B76 - 1</f>
        <v>7.5451925596017544E-2</v>
      </c>
      <c r="D75">
        <f ca="1">data_quart!E75/data_quart!E76 - 1</f>
        <v>7.6555994636934521E-2</v>
      </c>
      <c r="E75">
        <f ca="1">Таблица1[[#This Row],[miacr_7]]/100</f>
        <v>0.12183333333333332</v>
      </c>
      <c r="F75">
        <f ca="1">Таблица1[[#This Row],[miacr_31]]/100</f>
        <v>0.12789999999999999</v>
      </c>
      <c r="G75">
        <f ca="1">Таблица13[[#This Row],[miacr_90]]</f>
        <v>0.19419999999999998</v>
      </c>
      <c r="L75">
        <f>data_quart!N75/data_quart!N76 - 1</f>
        <v>0.18430884184308849</v>
      </c>
      <c r="M75" s="51"/>
      <c r="N75" s="51">
        <f>Таблица1[[#This Row],[gdp_nominal_index]]</f>
        <v>95.1</v>
      </c>
      <c r="O75" s="51"/>
      <c r="P75">
        <f ca="1">(data_quart!P75-100)/100</f>
        <v>1.8400000000000034E-2</v>
      </c>
      <c r="R75">
        <f ca="1">(data_quart!R75-100)/100</f>
        <v>6.0000000000002272E-4</v>
      </c>
      <c r="S75">
        <f ca="1">(data_quart!S75-100)/100</f>
        <v>2.489999999999995E-2</v>
      </c>
    </row>
    <row r="76" spans="1:20" x14ac:dyDescent="0.2">
      <c r="A76" s="45">
        <v>37435</v>
      </c>
      <c r="B76">
        <f ca="1">data_quart!B76/data_quart!B77 - 1</f>
        <v>0.15526634382566584</v>
      </c>
      <c r="D76">
        <f ca="1">data_quart!E76/data_quart!E77 - 1</f>
        <v>0.15370837743222343</v>
      </c>
      <c r="E76">
        <f ca="1">Таблица1[[#This Row],[miacr_7]]/100</f>
        <v>0.13466666666666666</v>
      </c>
      <c r="F76">
        <f ca="1">Таблица1[[#This Row],[miacr_31]]/100</f>
        <v>0.13489999999999999</v>
      </c>
      <c r="G76">
        <f ca="1">Таблица13[[#This Row],[miacr_90]]</f>
        <v>0.20876666666666666</v>
      </c>
      <c r="L76">
        <f>data_quart!N76/data_quart!N77 - 1</f>
        <v>0.10758620689655163</v>
      </c>
      <c r="M76" s="51"/>
      <c r="N76" s="51">
        <f>Таблица1[[#This Row],[gdp_nominal_index]]</f>
        <v>80.3</v>
      </c>
      <c r="O76" s="51"/>
      <c r="P76">
        <f ca="1">(data_quart!P76-100)/100</f>
        <v>3.6099999999999993E-2</v>
      </c>
      <c r="R76">
        <f ca="1">(data_quart!R76-100)/100</f>
        <v>0.03</v>
      </c>
      <c r="S76">
        <f ca="1">(data_quart!S76-100)/100</f>
        <v>2.6700000000000015E-2</v>
      </c>
    </row>
    <row r="77" spans="1:20" x14ac:dyDescent="0.2">
      <c r="A77" s="45">
        <v>37344</v>
      </c>
      <c r="B77">
        <f ca="1">data_quart!B77/data_quart!B78 - 1</f>
        <v>0.13189448441247009</v>
      </c>
      <c r="D77">
        <f ca="1">data_quart!E77/data_quart!E78 - 1</f>
        <v>-1.5735964341162978E-2</v>
      </c>
      <c r="E77">
        <f ca="1">Таблица1[[#This Row],[miacr_7]]/100</f>
        <v>0.15289999999999998</v>
      </c>
      <c r="F77">
        <f ca="1">Таблица1[[#This Row],[miacr_31]]/100</f>
        <v>0.15713333333333332</v>
      </c>
      <c r="G77">
        <f ca="1">Таблица13[[#This Row],[miacr_90]]</f>
        <v>0.21083333333333334</v>
      </c>
      <c r="L77">
        <f>data_quart!N77/data_quart!N78 - 1</f>
        <v>-9.7135740971357354E-2</v>
      </c>
      <c r="M77" s="51"/>
      <c r="N77" s="51">
        <f>Таблица1[[#This Row],[gdp_nominal_index]]</f>
        <v>72.5</v>
      </c>
      <c r="O77" s="51"/>
      <c r="P77">
        <f ca="1">(data_quart!P77-100)/100</f>
        <v>5.8400000000000035E-2</v>
      </c>
      <c r="R77">
        <f ca="1">(data_quart!R77-100)/100</f>
        <v>5.4800000000000043E-2</v>
      </c>
      <c r="S77">
        <f ca="1">(data_quart!S77-100)/100</f>
        <v>2.9599999999999939E-2</v>
      </c>
    </row>
    <row r="78" spans="1:20" x14ac:dyDescent="0.2">
      <c r="A78" s="45">
        <v>37256</v>
      </c>
      <c r="B78">
        <f ca="1">data_quart!B78/data_quart!B79 - 1</f>
        <v>-0.19939659901261664</v>
      </c>
      <c r="D78">
        <f ca="1">data_quart!E78/data_quart!E79 - 1</f>
        <v>-5.8651318409940201E-3</v>
      </c>
      <c r="E78">
        <f ca="1">Таблица1[[#This Row],[miacr_7]]/100</f>
        <v>0.16899999999999998</v>
      </c>
      <c r="F78">
        <f ca="1">Таблица1[[#This Row],[miacr_31]]/100</f>
        <v>0.16786666666666669</v>
      </c>
      <c r="G78">
        <f ca="1">Таблица13[[#This Row],[miacr_90]]</f>
        <v>0.2286</v>
      </c>
      <c r="L78">
        <f>data_quart!N78/data_quart!N79 - 1</f>
        <v>-4.8578199052132787E-2</v>
      </c>
      <c r="M78" s="51"/>
      <c r="N78" s="51">
        <f>Таблица1[[#This Row],[gdp_nominal_index]]</f>
        <v>80.3</v>
      </c>
      <c r="O78" s="51"/>
      <c r="Q78" s="29"/>
    </row>
    <row r="79" spans="1:20" x14ac:dyDescent="0.2">
      <c r="A79" s="45">
        <v>37162</v>
      </c>
      <c r="B79">
        <f ca="1">data_quart!B79/data_quart!B80 - 1</f>
        <v>-0.12081022425849997</v>
      </c>
      <c r="D79">
        <f ca="1">data_quart!E79/data_quart!E80 - 1</f>
        <v>0.13003555835621361</v>
      </c>
      <c r="E79">
        <f ca="1">Таблица1[[#This Row],[miacr_7]]/100</f>
        <v>0.12319999999999999</v>
      </c>
      <c r="F79">
        <f ca="1">Таблица1[[#This Row],[miacr_31]]/100</f>
        <v>0.14043333333333335</v>
      </c>
      <c r="G79">
        <f ca="1">Таблица13[[#This Row],[miacr_90]]</f>
        <v>0.24143333333333333</v>
      </c>
      <c r="L79">
        <f>data_quart!N79/data_quart!N80 - 1</f>
        <v>0.1689750692520775</v>
      </c>
      <c r="M79" s="51"/>
      <c r="N79" s="51">
        <f>Таблица1[[#This Row],[gdp_nominal_index]]</f>
        <v>84.4</v>
      </c>
      <c r="O79" s="51"/>
      <c r="Q79" s="29"/>
    </row>
    <row r="80" spans="1:20" x14ac:dyDescent="0.2">
      <c r="A80" s="45">
        <v>37071</v>
      </c>
      <c r="B80">
        <f ca="1">data_quart!B80/data_quart!B81 - 1</f>
        <v>0.10527718550106613</v>
      </c>
      <c r="D80">
        <f ca="1">data_quart!E80/data_quart!E81 - 1</f>
        <v>0.16287407911437946</v>
      </c>
      <c r="E80">
        <f ca="1">Таблица1[[#This Row],[miacr_7]]/100</f>
        <v>0.13533333333333333</v>
      </c>
      <c r="F80">
        <f ca="1">Таблица1[[#This Row],[miacr_31]]/100</f>
        <v>0.15903333333333333</v>
      </c>
      <c r="G80">
        <f ca="1">Таблица13[[#This Row],[miacr_90]]</f>
        <v>0.19276666666666667</v>
      </c>
      <c r="L80">
        <f>data_quart!N80/data_quart!N81 - 1</f>
        <v>9.2284417549168163E-2</v>
      </c>
      <c r="M80" s="51"/>
      <c r="N80" s="51">
        <f>Таблица1[[#This Row],[gdp_nominal_index]]</f>
        <v>72.2</v>
      </c>
      <c r="O80" s="51"/>
      <c r="Q80" s="29"/>
    </row>
    <row r="81" spans="1:17" x14ac:dyDescent="0.2">
      <c r="A81" s="45">
        <v>36980</v>
      </c>
      <c r="B81">
        <f ca="1">data_quart!B81/data_quart!B82 - 1</f>
        <v>-0.11634479510127171</v>
      </c>
      <c r="D81">
        <f ca="1">data_quart!E81/data_quart!E82 - 1</f>
        <v>8.2619104959696266E-2</v>
      </c>
      <c r="E81">
        <f ca="1">Таблица1[[#This Row],[miacr_7]]/100</f>
        <v>0.12903333333333333</v>
      </c>
      <c r="F81">
        <f ca="1">Таблица1[[#This Row],[miacr_31]]/100</f>
        <v>0.14123333333333332</v>
      </c>
      <c r="G81">
        <f ca="1">Таблица13[[#This Row],[miacr_90]]</f>
        <v>0.18013333333333331</v>
      </c>
      <c r="L81">
        <f>data_quart!N81/data_quart!N82 - 1</f>
        <v>-8.9531680440771311E-2</v>
      </c>
      <c r="M81" s="51"/>
      <c r="N81" s="51">
        <f>Таблица1[[#This Row],[gdp_nominal_index]]</f>
        <v>66.099999999999994</v>
      </c>
      <c r="O81" s="51"/>
      <c r="Q81" s="29"/>
    </row>
    <row r="82" spans="1:17" x14ac:dyDescent="0.2">
      <c r="A82" s="45">
        <v>36889</v>
      </c>
      <c r="B82">
        <f ca="1">data_quart!B82/data_quart!B83 - 1</f>
        <v>-4.5091645114134882E-2</v>
      </c>
      <c r="D82">
        <f ca="1">data_quart!E82/data_quart!E83 - 1</f>
        <v>0.14373440487378075</v>
      </c>
      <c r="E82">
        <f ca="1">Таблица1[[#This Row],[miacr_7]]/100</f>
        <v>0.1143</v>
      </c>
      <c r="F82">
        <f ca="1">Таблица1[[#This Row],[miacr_31]]/100</f>
        <v>0.12676666666666667</v>
      </c>
      <c r="G82">
        <f ca="1">Таблица13[[#This Row],[miacr_90]]</f>
        <v>0.19233333333333336</v>
      </c>
      <c r="L82">
        <f>data_quart!N82/data_quart!N83 - 1</f>
        <v>-1.0899182561308063E-2</v>
      </c>
      <c r="M82" s="51"/>
      <c r="N82" s="51">
        <f>Таблица1[[#This Row],[gdp_nominal_index]]</f>
        <v>72.599999999999994</v>
      </c>
      <c r="O82" s="51"/>
      <c r="Q82" s="29"/>
    </row>
    <row r="83" spans="1:17" x14ac:dyDescent="0.2">
      <c r="A83" s="45">
        <v>36798</v>
      </c>
      <c r="B83">
        <f ca="1">data_quart!B83/data_quart!B84 - 1</f>
        <v>6.147051802339476E-2</v>
      </c>
      <c r="D83">
        <f ca="1">data_quart!E83/data_quart!E84 - 1</f>
        <v>0.31390373193110954</v>
      </c>
      <c r="E83">
        <f ca="1">Таблица1[[#This Row],[miacr_7]]/100</f>
        <v>8.5900000000000004E-2</v>
      </c>
      <c r="F83">
        <f ca="1">Таблица1[[#This Row],[miacr_31]]/100</f>
        <v>0.13285</v>
      </c>
      <c r="G83">
        <f ca="1">Таблица13[[#This Row],[miacr_90]]</f>
        <v>0.18664999999999998</v>
      </c>
      <c r="L83">
        <f>data_quart!N83/data_quart!N84 - 1</f>
        <v>0.2152317880794703</v>
      </c>
      <c r="M83" s="51"/>
      <c r="N83" s="51">
        <f>Таблица1[[#This Row],[gdp_nominal_index]]</f>
        <v>73.400000000000006</v>
      </c>
      <c r="O83" s="51"/>
      <c r="Q83" s="29"/>
    </row>
    <row r="84" spans="1:17" x14ac:dyDescent="0.2">
      <c r="A84" s="45">
        <v>36707</v>
      </c>
      <c r="D84">
        <f ca="1">data_quart!E84/data_quart!E85 - 1</f>
        <v>0.5671248415293253</v>
      </c>
      <c r="L84">
        <f>data_quart!N84/data_quart!N85 - 1</f>
        <v>0.13320825515947465</v>
      </c>
      <c r="M84" s="51"/>
      <c r="N84" s="51">
        <f>Таблица1[[#This Row],[gdp_nominal_index]]</f>
        <v>60.4</v>
      </c>
      <c r="O84" s="51"/>
      <c r="Q84" s="29"/>
    </row>
    <row r="85" spans="1:17" x14ac:dyDescent="0.2">
      <c r="A85" s="45">
        <v>36616</v>
      </c>
      <c r="L85">
        <f>data_quart!N85/data_quart!N86 - 1</f>
        <v>1.5238095238095273E-2</v>
      </c>
      <c r="M85" s="51"/>
      <c r="N85" s="51">
        <f>Таблица1[[#This Row],[gdp_nominal_index]]</f>
        <v>53.3</v>
      </c>
      <c r="O85" s="51"/>
      <c r="Q85" s="29"/>
    </row>
    <row r="86" spans="1:17" x14ac:dyDescent="0.2">
      <c r="A86" s="1"/>
      <c r="L86">
        <f>data_quart!N86/data_quart!N87 - 1</f>
        <v>-3.4926470588235281E-2</v>
      </c>
      <c r="M86" s="51"/>
      <c r="N86" s="51">
        <f>Таблица1[[#This Row],[gdp_nominal_index]]</f>
        <v>52.5</v>
      </c>
      <c r="O86" s="51"/>
      <c r="Q86" s="29"/>
    </row>
    <row r="87" spans="1:17" x14ac:dyDescent="0.2">
      <c r="A87" s="1"/>
      <c r="L87">
        <f>data_quart!N87/data_quart!N88 - 1</f>
        <v>0.19823788546255505</v>
      </c>
      <c r="M87" s="51"/>
      <c r="N87" s="51">
        <f>Таблица1[[#This Row],[gdp_nominal_index]]</f>
        <v>54.4</v>
      </c>
      <c r="O87" s="51"/>
      <c r="Q87" s="29"/>
    </row>
    <row r="88" spans="1:17" x14ac:dyDescent="0.2">
      <c r="A88" s="1"/>
      <c r="L88">
        <f>data_quart!N88/data_quart!N89 - 1</f>
        <v>0.25414364640883957</v>
      </c>
      <c r="M88" s="51"/>
      <c r="N88" s="51">
        <f>Таблица1[[#This Row],[gdp_nominal_index]]</f>
        <v>45.4</v>
      </c>
      <c r="O88" s="51"/>
      <c r="Q88" s="29"/>
    </row>
    <row r="89" spans="1:17" x14ac:dyDescent="0.2">
      <c r="A89" s="1"/>
      <c r="L89">
        <f>data_quart!N89/data_quart!N90 - 1</f>
        <v>-6.7010309278350388E-2</v>
      </c>
      <c r="M89" s="51"/>
      <c r="N89" s="51">
        <f>Таблица1[[#This Row],[gdp_nominal_index]]</f>
        <v>36.200000000000003</v>
      </c>
      <c r="O89" s="51"/>
      <c r="Q89" s="29"/>
    </row>
    <row r="90" spans="1:17" x14ac:dyDescent="0.2">
      <c r="A90" s="1"/>
      <c r="L90">
        <f>data_quart!N90/data_quart!N91 - 1</f>
        <v>-7.838479809976262E-2</v>
      </c>
      <c r="M90" s="51"/>
      <c r="N90" s="51">
        <f>Таблица1[[#This Row],[gdp_nominal_index]]</f>
        <v>38.799999999999997</v>
      </c>
      <c r="O90" s="51"/>
      <c r="Q90" s="29"/>
    </row>
    <row r="91" spans="1:17" x14ac:dyDescent="0.2">
      <c r="A91" s="1"/>
      <c r="L91">
        <f>data_quart!N91/data_quart!N92 - 1</f>
        <v>-0.5668724279835391</v>
      </c>
      <c r="M91" s="51"/>
      <c r="N91" s="51">
        <f>Таблица1[[#This Row],[gdp_nominal_index]]</f>
        <v>42.1</v>
      </c>
      <c r="O91" s="51"/>
      <c r="Q91" s="29"/>
    </row>
    <row r="92" spans="1:17" x14ac:dyDescent="0.2">
      <c r="A92" s="1"/>
      <c r="L92">
        <f>data_quart!N92/data_quart!N93 - 1</f>
        <v>7.7605321507760561E-2</v>
      </c>
      <c r="M92" s="51"/>
      <c r="N92" s="51">
        <f>Таблица1[[#This Row],[gdp_nominal_index]]</f>
        <v>97.2</v>
      </c>
      <c r="O92" s="51"/>
      <c r="Q92" s="29"/>
    </row>
    <row r="93" spans="1:17" x14ac:dyDescent="0.2">
      <c r="A93" s="1"/>
      <c r="L93">
        <f>data_quart!N93/data_quart!N94 - 1</f>
        <v>-0.1617100371747211</v>
      </c>
      <c r="M93" s="51"/>
      <c r="N93" s="51">
        <f>Таблица1[[#This Row],[gdp_nominal_index]]</f>
        <v>90.2</v>
      </c>
      <c r="O93" s="51"/>
      <c r="Q93" s="29"/>
    </row>
    <row r="94" spans="1:17" x14ac:dyDescent="0.2">
      <c r="A94" s="1"/>
      <c r="L94">
        <f>data_quart!N94/data_quart!N95 - 1</f>
        <v>-5.5452865064695711E-3</v>
      </c>
      <c r="M94" s="51"/>
      <c r="N94" s="51">
        <f>Таблица1[[#This Row],[gdp_nominal_index]]</f>
        <v>107.6</v>
      </c>
      <c r="O94" s="51"/>
      <c r="Q94" s="29"/>
    </row>
    <row r="95" spans="1:17" x14ac:dyDescent="0.2">
      <c r="A95" s="1"/>
      <c r="L95">
        <f>data_quart!N95/data_quart!N96 - 1</f>
        <v>0.12708333333333344</v>
      </c>
      <c r="M95" s="51"/>
      <c r="N95" s="51">
        <f>Таблица1[[#This Row],[gdp_nominal_index]]</f>
        <v>108.2</v>
      </c>
      <c r="O95" s="51"/>
      <c r="Q95" s="29"/>
    </row>
    <row r="96" spans="1:17" x14ac:dyDescent="0.2">
      <c r="A96" s="1"/>
      <c r="L96">
        <f>data_quart!N96/data_quart!N97 - 1</f>
        <v>7.2625698324022325E-2</v>
      </c>
      <c r="M96" s="51"/>
      <c r="N96" s="51">
        <f>Таблица1[[#This Row],[gdp_nominal_index]]</f>
        <v>96</v>
      </c>
      <c r="O96" s="51"/>
      <c r="Q96" s="29"/>
    </row>
    <row r="97" spans="1:17" x14ac:dyDescent="0.2">
      <c r="A97" s="1"/>
      <c r="L97">
        <f>data_quart!N97/data_quart!N98 - 1</f>
        <v>-0.12082514734774064</v>
      </c>
      <c r="M97" s="51"/>
      <c r="N97" s="51">
        <f>Таблица1[[#This Row],[gdp_nominal_index]]</f>
        <v>89.5</v>
      </c>
      <c r="O97" s="51"/>
      <c r="Q97" s="29"/>
    </row>
    <row r="98" spans="1:17" x14ac:dyDescent="0.2">
      <c r="A98" s="1"/>
      <c r="L98">
        <f>data_quart!N98/data_quart!N99 - 1</f>
        <v>9.8328416912485395E-4</v>
      </c>
      <c r="M98" s="51"/>
      <c r="N98" s="51">
        <f>Таблица1[[#This Row],[gdp_nominal_index]]</f>
        <v>101.8</v>
      </c>
      <c r="O98" s="51"/>
      <c r="Q98" s="29"/>
    </row>
    <row r="99" spans="1:17" x14ac:dyDescent="0.2">
      <c r="A99" s="1"/>
      <c r="L99">
        <f>data_quart!N99/data_quart!N100 - 1</f>
        <v>0.10784313725490202</v>
      </c>
      <c r="M99" s="51"/>
      <c r="N99" s="51">
        <f>Таблица1[[#This Row],[gdp_nominal_index]]</f>
        <v>101.7</v>
      </c>
      <c r="O99" s="51"/>
      <c r="Q99" s="29"/>
    </row>
    <row r="100" spans="1:17" x14ac:dyDescent="0.2">
      <c r="A100" s="1"/>
      <c r="L100">
        <f>data_quart!N100/data_quart!N101 - 1</f>
        <v>4.7945205479452024E-2</v>
      </c>
      <c r="M100" s="51"/>
      <c r="N100" s="51">
        <f>Таблица1[[#This Row],[gdp_nominal_index]]</f>
        <v>91.8</v>
      </c>
      <c r="O100" s="51"/>
      <c r="Q100" s="29"/>
    </row>
    <row r="101" spans="1:17" x14ac:dyDescent="0.2">
      <c r="A101" s="1"/>
      <c r="L101">
        <f>data_quart!N101/data_quart!N102 - 1</f>
        <v>-9.222797927461146E-2</v>
      </c>
      <c r="M101" s="51"/>
      <c r="N101" s="51">
        <f>Таблица1[[#This Row],[gdp_nominal_index]]</f>
        <v>87.6</v>
      </c>
      <c r="O101" s="51"/>
      <c r="Q101" s="29"/>
    </row>
    <row r="102" spans="1:17" x14ac:dyDescent="0.2">
      <c r="A102" s="1"/>
      <c r="L102">
        <f>data_quart!N102/data_quart!N103 - 1</f>
        <v>3.0982905982906095E-2</v>
      </c>
      <c r="M102" s="51"/>
      <c r="N102" s="51">
        <f>Таблица1[[#This Row],[gdp_nominal_index]]</f>
        <v>96.5</v>
      </c>
      <c r="O102" s="51"/>
      <c r="Q102" s="29"/>
    </row>
    <row r="103" spans="1:17" x14ac:dyDescent="0.2">
      <c r="A103" s="1"/>
      <c r="L103">
        <f>data_quart!N103/data_quart!N104 - 1</f>
        <v>0.31092436974789894</v>
      </c>
      <c r="M103" s="51"/>
      <c r="N103" s="51">
        <f>Таблица1[[#This Row],[gdp_nominal_index]]</f>
        <v>93.6</v>
      </c>
      <c r="O103" s="51"/>
      <c r="Q103" s="29"/>
    </row>
    <row r="104" spans="1:17" x14ac:dyDescent="0.2">
      <c r="A104" s="1"/>
      <c r="L104">
        <f>data_quart!N104/data_quart!N105 - 1</f>
        <v>0.48750000000000004</v>
      </c>
      <c r="M104" s="51"/>
      <c r="N104" s="51">
        <f>Таблица1[[#This Row],[gdp_nominal_index]]</f>
        <v>71.400000000000006</v>
      </c>
      <c r="O104" s="51"/>
      <c r="Q104" s="29"/>
    </row>
    <row r="105" spans="1:17" x14ac:dyDescent="0.2">
      <c r="A105" s="1"/>
      <c r="M105" s="51"/>
      <c r="N105" s="51">
        <f>Таблица1[[#This Row],[gdp_nominal_index]]</f>
        <v>48</v>
      </c>
      <c r="O105" s="51"/>
      <c r="Q105" s="29"/>
    </row>
    <row r="106" spans="1:17" x14ac:dyDescent="0.2">
      <c r="A106" s="1"/>
      <c r="Q106" s="29"/>
    </row>
    <row r="107" spans="1:17" x14ac:dyDescent="0.2">
      <c r="A107" s="1"/>
      <c r="Q107" s="29"/>
    </row>
    <row r="108" spans="1:17" x14ac:dyDescent="0.2">
      <c r="A108" s="1"/>
      <c r="Q108" s="29"/>
    </row>
    <row r="109" spans="1:17" x14ac:dyDescent="0.2">
      <c r="A109" s="1"/>
      <c r="Q109" s="29"/>
    </row>
    <row r="110" spans="1:17" x14ac:dyDescent="0.2">
      <c r="A110" s="1"/>
      <c r="Q110" s="29"/>
    </row>
    <row r="111" spans="1:17" x14ac:dyDescent="0.2">
      <c r="A111" s="1"/>
      <c r="Q111" s="29"/>
    </row>
    <row r="112" spans="1:17" x14ac:dyDescent="0.2">
      <c r="A112" s="1"/>
      <c r="Q112" s="29"/>
    </row>
    <row r="113" spans="1:17" x14ac:dyDescent="0.2">
      <c r="A113" s="1"/>
      <c r="Q113" s="29"/>
    </row>
    <row r="114" spans="1:17" x14ac:dyDescent="0.2">
      <c r="A114" s="1"/>
      <c r="Q114" s="29"/>
    </row>
    <row r="115" spans="1:17" x14ac:dyDescent="0.2">
      <c r="A115" s="1"/>
      <c r="Q115" s="29"/>
    </row>
    <row r="116" spans="1:17" x14ac:dyDescent="0.2">
      <c r="A116" s="1"/>
      <c r="Q116" s="29"/>
    </row>
    <row r="117" spans="1:17" x14ac:dyDescent="0.2">
      <c r="A117" s="1"/>
      <c r="Q117" s="29"/>
    </row>
    <row r="118" spans="1:17" x14ac:dyDescent="0.2">
      <c r="A118" s="1"/>
      <c r="Q118" s="29"/>
    </row>
    <row r="119" spans="1:17" x14ac:dyDescent="0.2">
      <c r="A119" s="1"/>
      <c r="Q119" s="29"/>
    </row>
    <row r="120" spans="1:17" x14ac:dyDescent="0.2">
      <c r="A120" s="1"/>
      <c r="Q120" s="29"/>
    </row>
    <row r="121" spans="1:17" x14ac:dyDescent="0.2">
      <c r="A121" s="1"/>
      <c r="Q121" s="29"/>
    </row>
    <row r="122" spans="1:17" x14ac:dyDescent="0.2">
      <c r="A122" s="1"/>
      <c r="Q122" s="29"/>
    </row>
    <row r="123" spans="1:17" x14ac:dyDescent="0.2">
      <c r="A123" s="1"/>
      <c r="Q123" s="29"/>
    </row>
    <row r="124" spans="1:17" x14ac:dyDescent="0.2">
      <c r="A124" s="1"/>
      <c r="Q124" s="29"/>
    </row>
    <row r="125" spans="1:17" x14ac:dyDescent="0.2">
      <c r="A125" s="1"/>
      <c r="Q125" s="29"/>
    </row>
    <row r="126" spans="1:17" x14ac:dyDescent="0.2">
      <c r="A126" s="1"/>
      <c r="Q126" s="29"/>
    </row>
    <row r="127" spans="1:17" x14ac:dyDescent="0.2">
      <c r="A127" s="1"/>
      <c r="Q127" s="29"/>
    </row>
    <row r="128" spans="1:17" x14ac:dyDescent="0.2">
      <c r="A128" s="1"/>
      <c r="Q128" s="29"/>
    </row>
    <row r="129" spans="1:17" x14ac:dyDescent="0.2">
      <c r="A129" s="1"/>
      <c r="Q129" s="29"/>
    </row>
    <row r="130" spans="1:17" x14ac:dyDescent="0.2">
      <c r="A130" s="1"/>
      <c r="Q130" s="29"/>
    </row>
    <row r="131" spans="1:17" x14ac:dyDescent="0.2">
      <c r="A131" s="1"/>
      <c r="Q131" s="29"/>
    </row>
    <row r="132" spans="1:17" x14ac:dyDescent="0.2">
      <c r="A132" s="1"/>
      <c r="Q132" s="29"/>
    </row>
    <row r="133" spans="1:17" x14ac:dyDescent="0.2">
      <c r="A133" s="1"/>
      <c r="Q133" s="29"/>
    </row>
    <row r="134" spans="1:17" x14ac:dyDescent="0.2">
      <c r="A134" s="1"/>
      <c r="Q134" s="29"/>
    </row>
    <row r="135" spans="1:17" x14ac:dyDescent="0.2">
      <c r="A135" s="1"/>
      <c r="Q135" s="29"/>
    </row>
    <row r="136" spans="1:17" x14ac:dyDescent="0.2">
      <c r="A136" s="1"/>
      <c r="Q136" s="29"/>
    </row>
    <row r="137" spans="1:17" x14ac:dyDescent="0.2">
      <c r="A137" s="1"/>
      <c r="Q137" s="29"/>
    </row>
    <row r="138" spans="1:17" x14ac:dyDescent="0.2">
      <c r="A138" s="1"/>
      <c r="Q138" s="29"/>
    </row>
    <row r="139" spans="1:17" x14ac:dyDescent="0.2">
      <c r="A139" s="1"/>
      <c r="Q139" s="29"/>
    </row>
    <row r="140" spans="1:17" x14ac:dyDescent="0.2">
      <c r="A140" s="1"/>
      <c r="Q140" s="29"/>
    </row>
    <row r="141" spans="1:17" x14ac:dyDescent="0.2">
      <c r="A141" s="1"/>
      <c r="Q141" s="29"/>
    </row>
    <row r="142" spans="1:17" x14ac:dyDescent="0.2">
      <c r="A142" s="1"/>
      <c r="Q142" s="29"/>
    </row>
    <row r="143" spans="1:17" x14ac:dyDescent="0.2">
      <c r="A143" s="1"/>
      <c r="Q143" s="29"/>
    </row>
    <row r="144" spans="1:17" x14ac:dyDescent="0.2">
      <c r="A144" s="1"/>
      <c r="Q144" s="29"/>
    </row>
    <row r="145" spans="1:17" x14ac:dyDescent="0.2">
      <c r="A145" s="1"/>
      <c r="Q145" s="29"/>
    </row>
    <row r="146" spans="1:17" x14ac:dyDescent="0.2">
      <c r="A146" s="1"/>
      <c r="Q146" s="29"/>
    </row>
    <row r="147" spans="1:17" x14ac:dyDescent="0.2">
      <c r="A147" s="1"/>
      <c r="Q147" s="29"/>
    </row>
    <row r="148" spans="1:17" x14ac:dyDescent="0.2">
      <c r="A148" s="1"/>
      <c r="Q148" s="29"/>
    </row>
    <row r="149" spans="1:17" x14ac:dyDescent="0.2">
      <c r="A149" s="1"/>
      <c r="Q149" s="29"/>
    </row>
    <row r="150" spans="1:17" x14ac:dyDescent="0.2">
      <c r="A150" s="1"/>
      <c r="Q150" s="29"/>
    </row>
    <row r="151" spans="1:17" x14ac:dyDescent="0.2">
      <c r="A151" s="1"/>
      <c r="Q151" s="29"/>
    </row>
    <row r="152" spans="1:17" x14ac:dyDescent="0.2">
      <c r="A152" s="1"/>
      <c r="Q152" s="29"/>
    </row>
    <row r="153" spans="1:17" x14ac:dyDescent="0.2">
      <c r="A153" s="1"/>
      <c r="Q153" s="29"/>
    </row>
    <row r="154" spans="1:17" x14ac:dyDescent="0.2">
      <c r="A154" s="1"/>
      <c r="Q154" s="29"/>
    </row>
    <row r="155" spans="1:17" x14ac:dyDescent="0.2">
      <c r="A155" s="1"/>
      <c r="Q155" s="29"/>
    </row>
    <row r="156" spans="1:17" x14ac:dyDescent="0.2">
      <c r="A156" s="1"/>
      <c r="Q156" s="29"/>
    </row>
    <row r="157" spans="1:17" x14ac:dyDescent="0.2">
      <c r="A157" s="1"/>
      <c r="Q157" s="29"/>
    </row>
    <row r="158" spans="1:17" x14ac:dyDescent="0.2">
      <c r="A158" s="1"/>
      <c r="Q158" s="29"/>
    </row>
    <row r="159" spans="1:17" x14ac:dyDescent="0.2">
      <c r="A159" s="1"/>
      <c r="Q159" s="29"/>
    </row>
    <row r="160" spans="1:17" x14ac:dyDescent="0.2">
      <c r="A160" s="1"/>
      <c r="Q160" s="29"/>
    </row>
    <row r="161" spans="1:17" x14ac:dyDescent="0.2">
      <c r="A161" s="1"/>
      <c r="Q161" s="29"/>
    </row>
    <row r="162" spans="1:17" x14ac:dyDescent="0.2">
      <c r="A162" s="1"/>
      <c r="Q162" s="29"/>
    </row>
    <row r="163" spans="1:17" x14ac:dyDescent="0.2">
      <c r="A163" s="1"/>
      <c r="Q163" s="29"/>
    </row>
    <row r="164" spans="1:17" x14ac:dyDescent="0.2">
      <c r="A164" s="1"/>
      <c r="Q164" s="29"/>
    </row>
    <row r="165" spans="1:17" x14ac:dyDescent="0.2">
      <c r="A165" s="1"/>
      <c r="Q165" s="29"/>
    </row>
    <row r="166" spans="1:17" x14ac:dyDescent="0.2">
      <c r="A166" s="1"/>
      <c r="Q166" s="29"/>
    </row>
    <row r="167" spans="1:17" x14ac:dyDescent="0.2">
      <c r="A167" s="1"/>
      <c r="Q167" s="29"/>
    </row>
    <row r="168" spans="1:17" x14ac:dyDescent="0.2">
      <c r="A168" s="1"/>
      <c r="Q168" s="29"/>
    </row>
    <row r="169" spans="1:17" x14ac:dyDescent="0.2">
      <c r="A169" s="1"/>
      <c r="Q169" s="29"/>
    </row>
    <row r="170" spans="1:17" x14ac:dyDescent="0.2">
      <c r="A170" s="1"/>
      <c r="Q170" s="29"/>
    </row>
    <row r="171" spans="1:17" x14ac:dyDescent="0.2">
      <c r="A171" s="1"/>
      <c r="Q171" s="29"/>
    </row>
    <row r="172" spans="1:17" x14ac:dyDescent="0.2">
      <c r="A172" s="1"/>
      <c r="Q172" s="29"/>
    </row>
    <row r="173" spans="1:17" x14ac:dyDescent="0.2">
      <c r="A173" s="1"/>
      <c r="Q173" s="29"/>
    </row>
    <row r="174" spans="1:17" x14ac:dyDescent="0.2">
      <c r="A174" s="1"/>
      <c r="Q174" s="29"/>
    </row>
    <row r="175" spans="1:17" x14ac:dyDescent="0.2">
      <c r="A175" s="1"/>
      <c r="Q175" s="29"/>
    </row>
    <row r="176" spans="1:17" x14ac:dyDescent="0.2">
      <c r="A176" s="1"/>
      <c r="Q176" s="29"/>
    </row>
    <row r="177" spans="1:17" x14ac:dyDescent="0.2">
      <c r="A177" s="1"/>
      <c r="Q177" s="29"/>
    </row>
    <row r="178" spans="1:17" x14ac:dyDescent="0.2">
      <c r="A178" s="1"/>
      <c r="Q178" s="29"/>
    </row>
    <row r="179" spans="1:17" x14ac:dyDescent="0.2">
      <c r="A179" s="1"/>
      <c r="Q179" s="29"/>
    </row>
    <row r="180" spans="1:17" x14ac:dyDescent="0.2">
      <c r="A180" s="1"/>
      <c r="Q180" s="29"/>
    </row>
    <row r="181" spans="1:17" x14ac:dyDescent="0.2">
      <c r="A181" s="1"/>
      <c r="Q181" s="29"/>
    </row>
    <row r="182" spans="1:17" x14ac:dyDescent="0.2">
      <c r="A182" s="1"/>
      <c r="Q182" s="29"/>
    </row>
    <row r="183" spans="1:17" x14ac:dyDescent="0.2">
      <c r="A183" s="1"/>
      <c r="Q183" s="29"/>
    </row>
    <row r="184" spans="1:17" x14ac:dyDescent="0.2">
      <c r="A184" s="1"/>
      <c r="Q184" s="29"/>
    </row>
    <row r="185" spans="1:17" x14ac:dyDescent="0.2">
      <c r="A185" s="1"/>
      <c r="Q185" s="29"/>
    </row>
    <row r="186" spans="1:17" x14ac:dyDescent="0.2">
      <c r="A186" s="1"/>
      <c r="Q186" s="29"/>
    </row>
    <row r="187" spans="1:17" x14ac:dyDescent="0.2">
      <c r="A187" s="1"/>
      <c r="Q187" s="29"/>
    </row>
    <row r="188" spans="1:17" x14ac:dyDescent="0.2">
      <c r="A188" s="1"/>
      <c r="Q188" s="29"/>
    </row>
    <row r="189" spans="1:17" x14ac:dyDescent="0.2">
      <c r="A189" s="1"/>
      <c r="Q189" s="29"/>
    </row>
    <row r="190" spans="1:17" x14ac:dyDescent="0.2">
      <c r="A190" s="1"/>
      <c r="Q190" s="29"/>
    </row>
    <row r="191" spans="1:17" x14ac:dyDescent="0.2">
      <c r="A191" s="1"/>
      <c r="Q191" s="29"/>
    </row>
    <row r="192" spans="1:17" x14ac:dyDescent="0.2">
      <c r="A192" s="1"/>
      <c r="Q192" s="29"/>
    </row>
    <row r="193" spans="1:17" x14ac:dyDescent="0.2">
      <c r="A193" s="1"/>
      <c r="Q193" s="29"/>
    </row>
    <row r="194" spans="1:17" x14ac:dyDescent="0.2">
      <c r="A194" s="1"/>
      <c r="Q194" s="29"/>
    </row>
    <row r="195" spans="1:17" x14ac:dyDescent="0.2">
      <c r="A195" s="1"/>
      <c r="Q195" s="29"/>
    </row>
    <row r="196" spans="1:17" x14ac:dyDescent="0.2">
      <c r="A196" s="1"/>
      <c r="Q196" s="29"/>
    </row>
    <row r="197" spans="1:17" x14ac:dyDescent="0.2">
      <c r="A197" s="1"/>
      <c r="Q197" s="29"/>
    </row>
    <row r="198" spans="1:17" x14ac:dyDescent="0.2">
      <c r="A198" s="1"/>
      <c r="Q198" s="29"/>
    </row>
    <row r="199" spans="1:17" x14ac:dyDescent="0.2">
      <c r="A199" s="1"/>
      <c r="Q199" s="29"/>
    </row>
    <row r="200" spans="1:17" x14ac:dyDescent="0.2">
      <c r="A200" s="1"/>
      <c r="Q200" s="29"/>
    </row>
    <row r="201" spans="1:17" x14ac:dyDescent="0.2">
      <c r="A201" s="1"/>
      <c r="Q201" s="29"/>
    </row>
    <row r="202" spans="1:17" x14ac:dyDescent="0.2">
      <c r="A202" s="1"/>
      <c r="Q202" s="29"/>
    </row>
    <row r="203" spans="1:17" x14ac:dyDescent="0.2">
      <c r="A203" s="1"/>
      <c r="Q203" s="29"/>
    </row>
    <row r="204" spans="1:17" x14ac:dyDescent="0.2">
      <c r="A204" s="1"/>
      <c r="Q204" s="29"/>
    </row>
    <row r="205" spans="1:17" x14ac:dyDescent="0.2">
      <c r="A205" s="1"/>
      <c r="Q205" s="29"/>
    </row>
    <row r="206" spans="1:17" x14ac:dyDescent="0.2">
      <c r="A206" s="1"/>
      <c r="Q206" s="29"/>
    </row>
    <row r="207" spans="1:17" x14ac:dyDescent="0.2">
      <c r="A207" s="1"/>
      <c r="Q207" s="29"/>
    </row>
    <row r="208" spans="1:17" x14ac:dyDescent="0.2">
      <c r="A208" s="1"/>
      <c r="Q208" s="29"/>
    </row>
    <row r="209" spans="1:17" x14ac:dyDescent="0.2">
      <c r="A209" s="1"/>
      <c r="Q209" s="29"/>
    </row>
    <row r="210" spans="1:17" x14ac:dyDescent="0.2">
      <c r="A210" s="1"/>
      <c r="Q210" s="29"/>
    </row>
    <row r="211" spans="1:17" x14ac:dyDescent="0.2">
      <c r="A211" s="1"/>
      <c r="Q211" s="29"/>
    </row>
    <row r="212" spans="1:17" x14ac:dyDescent="0.2">
      <c r="A212" s="1"/>
      <c r="Q212" s="29"/>
    </row>
    <row r="213" spans="1:17" x14ac:dyDescent="0.2">
      <c r="A213" s="1"/>
      <c r="Q213" s="29"/>
    </row>
    <row r="214" spans="1:17" x14ac:dyDescent="0.2">
      <c r="A214" s="1"/>
      <c r="Q214" s="29"/>
    </row>
    <row r="215" spans="1:17" x14ac:dyDescent="0.2">
      <c r="A215" s="1"/>
      <c r="Q215" s="29"/>
    </row>
    <row r="216" spans="1:17" x14ac:dyDescent="0.2">
      <c r="A216" s="1"/>
      <c r="Q216" s="29"/>
    </row>
    <row r="217" spans="1:17" x14ac:dyDescent="0.2">
      <c r="A217" s="1"/>
      <c r="Q217" s="29"/>
    </row>
    <row r="218" spans="1:17" x14ac:dyDescent="0.2">
      <c r="A218" s="1"/>
      <c r="Q218" s="29"/>
    </row>
    <row r="219" spans="1:17" x14ac:dyDescent="0.2">
      <c r="A219" s="1"/>
      <c r="Q219" s="29"/>
    </row>
    <row r="220" spans="1:17" x14ac:dyDescent="0.2">
      <c r="A220" s="1"/>
      <c r="Q220" s="29"/>
    </row>
    <row r="221" spans="1:17" x14ac:dyDescent="0.2">
      <c r="A221" s="1"/>
      <c r="Q221" s="29"/>
    </row>
    <row r="222" spans="1:17" x14ac:dyDescent="0.2">
      <c r="A222" s="1"/>
      <c r="Q222" s="29"/>
    </row>
    <row r="223" spans="1:17" x14ac:dyDescent="0.2">
      <c r="A223" s="1"/>
      <c r="Q223" s="29"/>
    </row>
    <row r="224" spans="1:17" x14ac:dyDescent="0.2">
      <c r="A224" s="1"/>
      <c r="Q224" s="29"/>
    </row>
    <row r="225" spans="1:17" x14ac:dyDescent="0.2">
      <c r="A225" s="1"/>
      <c r="Q225" s="29"/>
    </row>
    <row r="226" spans="1:17" x14ac:dyDescent="0.2">
      <c r="A226" s="1"/>
      <c r="Q226" s="29"/>
    </row>
    <row r="227" spans="1:17" x14ac:dyDescent="0.2">
      <c r="A227" s="1"/>
      <c r="Q227" s="29"/>
    </row>
    <row r="228" spans="1:17" x14ac:dyDescent="0.2">
      <c r="A228" s="1"/>
      <c r="Q228" s="29"/>
    </row>
    <row r="229" spans="1:17" x14ac:dyDescent="0.2">
      <c r="A229" s="1"/>
      <c r="Q229" s="29"/>
    </row>
    <row r="230" spans="1:17" x14ac:dyDescent="0.2">
      <c r="A230" s="1"/>
      <c r="Q230" s="29"/>
    </row>
    <row r="231" spans="1:17" x14ac:dyDescent="0.2">
      <c r="A231" s="1"/>
      <c r="Q231" s="29"/>
    </row>
    <row r="232" spans="1:17" x14ac:dyDescent="0.2">
      <c r="A232" s="1"/>
      <c r="Q232" s="29"/>
    </row>
    <row r="233" spans="1:17" x14ac:dyDescent="0.2">
      <c r="A233" s="1"/>
      <c r="Q233" s="29"/>
    </row>
    <row r="234" spans="1:17" x14ac:dyDescent="0.2">
      <c r="A234" s="1"/>
      <c r="Q234" s="29"/>
    </row>
    <row r="235" spans="1:17" x14ac:dyDescent="0.2">
      <c r="A235" s="1"/>
      <c r="Q235" s="29"/>
    </row>
    <row r="236" spans="1:17" x14ac:dyDescent="0.2">
      <c r="A236" s="1"/>
      <c r="Q236" s="29"/>
    </row>
    <row r="237" spans="1:17" x14ac:dyDescent="0.2">
      <c r="A237" s="1"/>
      <c r="Q237" s="29"/>
    </row>
    <row r="238" spans="1:17" x14ac:dyDescent="0.2">
      <c r="A238" s="1"/>
      <c r="Q238" s="29"/>
    </row>
    <row r="239" spans="1:17" x14ac:dyDescent="0.2">
      <c r="A239" s="1"/>
      <c r="Q239" s="29"/>
    </row>
    <row r="240" spans="1:17" x14ac:dyDescent="0.2">
      <c r="A240" s="1"/>
      <c r="Q240" s="29"/>
    </row>
    <row r="241" spans="1:17" x14ac:dyDescent="0.2">
      <c r="A241" s="1"/>
      <c r="Q241" s="29"/>
    </row>
    <row r="242" spans="1:17" x14ac:dyDescent="0.2">
      <c r="A242" s="1"/>
      <c r="Q242" s="29"/>
    </row>
    <row r="243" spans="1:17" x14ac:dyDescent="0.2">
      <c r="A243" s="1"/>
      <c r="Q243" s="29"/>
    </row>
    <row r="244" spans="1:17" x14ac:dyDescent="0.2">
      <c r="A244" s="1"/>
      <c r="Q244" s="29"/>
    </row>
    <row r="245" spans="1:17" x14ac:dyDescent="0.2">
      <c r="A245" s="1"/>
      <c r="Q245" s="29"/>
    </row>
    <row r="246" spans="1:17" x14ac:dyDescent="0.2">
      <c r="A246" s="1"/>
      <c r="Q246" s="29"/>
    </row>
    <row r="247" spans="1:17" x14ac:dyDescent="0.2">
      <c r="A247" s="1"/>
      <c r="Q247" s="29"/>
    </row>
    <row r="248" spans="1:17" x14ac:dyDescent="0.2">
      <c r="A248" s="1"/>
      <c r="Q248" s="29"/>
    </row>
    <row r="249" spans="1:17" x14ac:dyDescent="0.2">
      <c r="A249" s="1"/>
      <c r="Q249" s="29"/>
    </row>
    <row r="250" spans="1:17" x14ac:dyDescent="0.2">
      <c r="A250" s="1"/>
      <c r="Q250" s="29"/>
    </row>
    <row r="251" spans="1:17" x14ac:dyDescent="0.2">
      <c r="A251" s="1"/>
      <c r="Q251" s="29"/>
    </row>
    <row r="252" spans="1:17" x14ac:dyDescent="0.2">
      <c r="A252" s="1"/>
      <c r="Q252" s="29"/>
    </row>
    <row r="253" spans="1:17" x14ac:dyDescent="0.2">
      <c r="A253" s="1"/>
      <c r="Q253" s="29"/>
    </row>
    <row r="254" spans="1:17" x14ac:dyDescent="0.2">
      <c r="A254" s="1"/>
      <c r="Q254" s="29"/>
    </row>
    <row r="255" spans="1:17" x14ac:dyDescent="0.2">
      <c r="A255" s="1"/>
      <c r="Q255" s="29"/>
    </row>
    <row r="256" spans="1:17" x14ac:dyDescent="0.2">
      <c r="A256" s="1"/>
      <c r="Q256" s="29"/>
    </row>
    <row r="257" spans="1:17" x14ac:dyDescent="0.2">
      <c r="A257" s="1"/>
      <c r="Q257" s="29"/>
    </row>
  </sheetData>
  <phoneticPr fontId="11" type="noConversion"/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F6DD8-A453-6F43-90BE-C59D82E4A7A9}">
  <dimension ref="A1:T257"/>
  <sheetViews>
    <sheetView workbookViewId="0">
      <pane xSplit="1" topLeftCell="K1" activePane="topRight" state="frozen"/>
      <selection pane="topRight" activeCell="Q2" sqref="Q2"/>
    </sheetView>
  </sheetViews>
  <sheetFormatPr baseColWidth="10" defaultRowHeight="16" x14ac:dyDescent="0.2"/>
  <cols>
    <col min="1" max="1" width="13.83203125" bestFit="1" customWidth="1"/>
    <col min="2" max="2" width="14.33203125" bestFit="1" customWidth="1"/>
    <col min="3" max="3" width="17" customWidth="1"/>
    <col min="4" max="5" width="19" customWidth="1"/>
    <col min="6" max="7" width="12.1640625" bestFit="1" customWidth="1"/>
    <col min="8" max="8" width="12.1640625" customWidth="1"/>
    <col min="9" max="9" width="16.1640625" bestFit="1" customWidth="1"/>
    <col min="10" max="10" width="12.5" customWidth="1"/>
    <col min="11" max="11" width="14.1640625" customWidth="1"/>
    <col min="12" max="12" width="17.6640625" customWidth="1"/>
    <col min="13" max="13" width="20" bestFit="1" customWidth="1"/>
    <col min="14" max="16" width="20" customWidth="1"/>
    <col min="17" max="17" width="14.1640625" customWidth="1"/>
    <col min="18" max="18" width="15.6640625" customWidth="1"/>
    <col min="19" max="19" width="15.83203125" customWidth="1"/>
    <col min="20" max="20" width="18.83203125" customWidth="1"/>
  </cols>
  <sheetData>
    <row r="1" spans="1:20" x14ac:dyDescent="0.2">
      <c r="A1" t="s">
        <v>0</v>
      </c>
      <c r="B1" t="s">
        <v>210</v>
      </c>
      <c r="C1" t="s">
        <v>211</v>
      </c>
      <c r="D1" t="s">
        <v>212</v>
      </c>
      <c r="E1" t="s">
        <v>221</v>
      </c>
      <c r="F1" t="s">
        <v>125</v>
      </c>
      <c r="G1" t="s">
        <v>124</v>
      </c>
      <c r="H1" t="s">
        <v>220</v>
      </c>
      <c r="I1" s="50" t="s">
        <v>217</v>
      </c>
      <c r="J1" s="50" t="s">
        <v>216</v>
      </c>
      <c r="K1" s="50" t="s">
        <v>215</v>
      </c>
      <c r="L1" s="50" t="s">
        <v>214</v>
      </c>
      <c r="M1" t="s">
        <v>213</v>
      </c>
      <c r="N1" t="s">
        <v>218</v>
      </c>
      <c r="O1" t="s">
        <v>208</v>
      </c>
      <c r="P1" t="s">
        <v>219</v>
      </c>
      <c r="Q1" t="s">
        <v>174</v>
      </c>
      <c r="R1" t="s">
        <v>175</v>
      </c>
      <c r="S1" t="s">
        <v>176</v>
      </c>
      <c r="T1" t="s">
        <v>177</v>
      </c>
    </row>
    <row r="2" spans="1:20" x14ac:dyDescent="0.2">
      <c r="A2" s="45">
        <v>44196</v>
      </c>
      <c r="B2">
        <f ca="1">LOG(data_quart!B2,2.7182818)-LOG(data_quart!B3,2.7182818)</f>
        <v>5.384952559338263E-2</v>
      </c>
      <c r="C2">
        <f ca="1">LOG(data_quart!C2,2.7182818) - LOG(data_quart!C3,2.7182818)</f>
        <v>2.0666637024929102E-2</v>
      </c>
      <c r="D2">
        <f ca="1">LOG(data_quart!E2,2.7182818) - LOG(data_quart!E3,2.7182818)</f>
        <v>6.4195469792238669E-3</v>
      </c>
      <c r="E2">
        <f ca="1">LOG(data_quart!F2,2.7182818)-LOG(data_quart!F3,2.7182818)</f>
        <v>3.6820454358386101E-2</v>
      </c>
      <c r="F2">
        <f ca="1">Таблица1[[#This Row],[miacr_7]]/100</f>
        <v>4.2966666666666667E-2</v>
      </c>
      <c r="G2">
        <f ca="1">Таблица1[[#This Row],[miacr_31]]/100</f>
        <v>4.6866666666666668E-2</v>
      </c>
      <c r="H2">
        <f ca="1">Таблица1[[#This Row],[miacr_90]]/100</f>
        <v>5.0933333333333337E-2</v>
      </c>
      <c r="I2">
        <f ca="1">LOG(data_quart!J2,2.7182818)-LOG(data_quart!J3,2.7182818)</f>
        <v>-3.0153038486375294E-2</v>
      </c>
      <c r="J2">
        <f ca="1">LOG(data_quart!K2,2.7182818)-LOG(data_quart!K3,2.7182818)</f>
        <v>-4.8790164680240444E-2</v>
      </c>
      <c r="K2">
        <f ca="1">LOG(data_quart!L2,2.7182818)-LOG(data_quart!L3,2.7182818)</f>
        <v>-3.5675602994269529E-2</v>
      </c>
      <c r="L2">
        <f ca="1">LOG(data_quart!M2,2.7182818)-LOG(data_quart!M3,2.7182818)</f>
        <v>-4.921628179587767E-2</v>
      </c>
      <c r="M2">
        <f>LOG(data_quart!N2,2.7182818)-LOG(data_quart!N3,2.7182818)</f>
        <v>0.16108249330257163</v>
      </c>
      <c r="N2">
        <f>LOG(data_quart!O2)-LOG(data_quart!O3)</f>
        <v>-1.0307663324722327E-3</v>
      </c>
      <c r="O2">
        <f>Таблица1[[#This Row],[gdp_nominal_index]]</f>
        <v>417.4</v>
      </c>
      <c r="P2">
        <f>Таблица1[[#This Row],[gdp_real_index_SA]]</f>
        <v>103.359705060529</v>
      </c>
      <c r="Q2">
        <f ca="1">(data_quart!P2-100)/100</f>
        <v>1.1200000000000045E-2</v>
      </c>
      <c r="R2">
        <f ca="1">(data_quart!Q2-100)/100</f>
        <v>1.260000000000005E-2</v>
      </c>
      <c r="S2">
        <f ca="1">(data_quart!R2-100)/100</f>
        <v>1.4999999999999999E-2</v>
      </c>
      <c r="T2">
        <f ca="1">(data_quart!S2-100)/100</f>
        <v>1.719999999999999E-2</v>
      </c>
    </row>
    <row r="3" spans="1:20" x14ac:dyDescent="0.2">
      <c r="A3" s="45">
        <v>44104</v>
      </c>
      <c r="B3">
        <f ca="1">LOG(data_quart!B3,2.7182818)-LOG(data_quart!B4,2.7182818)</f>
        <v>0.23590508949395561</v>
      </c>
      <c r="C3">
        <f ca="1">LOG(data_quart!C3,2.7182818) - LOG(data_quart!C4,2.7182818)</f>
        <v>3.4521793951329371E-2</v>
      </c>
      <c r="D3">
        <f ca="1">LOG(data_quart!E3,2.7182818) - LOG(data_quart!E4,2.7182818)</f>
        <v>1.8808365030920982E-2</v>
      </c>
      <c r="E3">
        <f ca="1">LOG(data_quart!F3,2.7182818)-LOG(data_quart!F4,2.7182818)</f>
        <v>2.4129874165382148E-2</v>
      </c>
      <c r="F3">
        <f ca="1">Таблица1[[#This Row],[miacr_7]]/100</f>
        <v>4.2766666666666661E-2</v>
      </c>
      <c r="G3">
        <f ca="1">Таблица1[[#This Row],[miacr_31]]/100</f>
        <v>4.5233333333333334E-2</v>
      </c>
      <c r="H3">
        <f ca="1">Таблица1[[#This Row],[miacr_90]]/100</f>
        <v>4.4566666666666671E-2</v>
      </c>
      <c r="I3">
        <f ca="1">LOG(data_quart!J3,2.7182818)-LOG(data_quart!J4,2.7182818)</f>
        <v>-2.4451096120154503E-2</v>
      </c>
      <c r="J3">
        <f ca="1">LOG(data_quart!K3,2.7182818)-LOG(data_quart!K4,2.7182818)</f>
        <v>-4.1094066779129967E-2</v>
      </c>
      <c r="K3">
        <f ca="1">LOG(data_quart!L3,2.7182818)-LOG(data_quart!L4,2.7182818)</f>
        <v>-1.7371600892633232E-2</v>
      </c>
      <c r="L3">
        <f ca="1">LOG(data_quart!M3,2.7182818)-LOG(data_quart!M4,2.7182818)</f>
        <v>-4.7646063124408222E-2</v>
      </c>
      <c r="M3">
        <f>LOG(data_quart!N3,2.7182818)-LOG(data_quart!N4,2.7182818)</f>
        <v>6.6322643625436939E-2</v>
      </c>
      <c r="N3">
        <f>LOG(data_quart!O3)-LOG(data_quart!O4)</f>
        <v>2.7776086471904549E-3</v>
      </c>
      <c r="O3">
        <f>Таблица1[[#This Row],[gdp_nominal_index]]</f>
        <v>355.3</v>
      </c>
      <c r="P3">
        <f>Таблица1[[#This Row],[gdp_real_index_SA]]</f>
        <v>103.605313146185</v>
      </c>
      <c r="Q3">
        <f ca="1">(data_quart!P3-100)/100</f>
        <v>5.4000000000000627E-3</v>
      </c>
      <c r="R3">
        <f ca="1">(data_quart!Q3-100)/100</f>
        <v>8.4000000000000342E-3</v>
      </c>
      <c r="S3">
        <f ca="1">(data_quart!R3-100)/100</f>
        <v>-5.4000000000000627E-3</v>
      </c>
      <c r="T3">
        <f ca="1">(data_quart!S3-100)/100</f>
        <v>1.0600000000000023E-2</v>
      </c>
    </row>
    <row r="4" spans="1:20" x14ac:dyDescent="0.2">
      <c r="A4" s="45">
        <v>44012</v>
      </c>
      <c r="B4">
        <f ca="1">LOG(data_quart!B4,2.7182818)-LOG(data_quart!B5,2.7182818)</f>
        <v>-0.23332666087901632</v>
      </c>
      <c r="C4">
        <f ca="1">LOG(data_quart!C4,2.7182818) - LOG(data_quart!C5,2.7182818)</f>
        <v>-1.074958107993762E-2</v>
      </c>
      <c r="D4">
        <f ca="1">LOG(data_quart!E4,2.7182818) - LOG(data_quart!E5,2.7182818)</f>
        <v>-1.8194718262209975E-2</v>
      </c>
      <c r="E4">
        <f ca="1">LOG(data_quart!F4,2.7182818)-LOG(data_quart!F5,2.7182818)</f>
        <v>5.2237175646554945E-2</v>
      </c>
      <c r="F4">
        <f ca="1">Таблица1[[#This Row],[miacr_7]]/100</f>
        <v>5.3899999999999997E-2</v>
      </c>
      <c r="G4">
        <f ca="1">Таблица1[[#This Row],[miacr_31]]/100</f>
        <v>5.966666666666666E-2</v>
      </c>
      <c r="H4">
        <f ca="1">Таблица1[[#This Row],[miacr_90]]/100</f>
        <v>4.3799999999999999E-2</v>
      </c>
      <c r="I4">
        <f ca="1">LOG(data_quart!J4,2.7182818)-LOG(data_quart!J5,2.7182818)</f>
        <v>-6.6835213524373493E-2</v>
      </c>
      <c r="J4">
        <f ca="1">LOG(data_quart!K4,2.7182818)-LOG(data_quart!K5,2.7182818)</f>
        <v>-5.1257022956971099E-2</v>
      </c>
      <c r="K4">
        <f ca="1">LOG(data_quart!L4,2.7182818)-LOG(data_quart!L5,2.7182818)</f>
        <v>-9.1720263520188361E-2</v>
      </c>
      <c r="L4">
        <f ca="1">LOG(data_quart!M4,2.7182818)-LOG(data_quart!M5,2.7182818)</f>
        <v>-6.6774756674027103E-2</v>
      </c>
      <c r="M4">
        <f>LOG(data_quart!N4,2.7182818)-LOG(data_quart!N5,2.7182818)</f>
        <v>4.7738086718422501E-2</v>
      </c>
      <c r="N4">
        <f>LOG(data_quart!O4)-LOG(data_quart!O5)</f>
        <v>-1.1598013122433137E-2</v>
      </c>
      <c r="O4">
        <f>Таблица1[[#This Row],[gdp_nominal_index]]</f>
        <v>332.5</v>
      </c>
      <c r="P4">
        <f>Таблица1[[#This Row],[gdp_real_index_SA]]</f>
        <v>102.944801152791</v>
      </c>
      <c r="Q4">
        <f ca="1">(data_quart!P4-100)/100</f>
        <v>1.5699999999999933E-2</v>
      </c>
      <c r="R4">
        <f ca="1">(data_quart!Q4-100)/100</f>
        <v>1.1500000000000057E-2</v>
      </c>
      <c r="S4">
        <f ca="1">(data_quart!R4-100)/100</f>
        <v>2.730000000000004E-2</v>
      </c>
      <c r="T4">
        <f ca="1">(data_quart!S4-100)/100</f>
        <v>1.0499999999999971E-2</v>
      </c>
    </row>
    <row r="5" spans="1:20" x14ac:dyDescent="0.2">
      <c r="A5" s="45">
        <v>43921</v>
      </c>
      <c r="B5">
        <f ca="1">LOG(data_quart!B5,2.7182818)-LOG(data_quart!B6,2.7182818)</f>
        <v>-0.38214197808649963</v>
      </c>
      <c r="C5">
        <f ca="1">LOG(data_quart!C5,2.7182818) - LOG(data_quart!C6,2.7182818)</f>
        <v>2.9704441343358923E-4</v>
      </c>
      <c r="D5">
        <f ca="1">LOG(data_quart!E5,2.7182818) - LOG(data_quart!E6,2.7182818)</f>
        <v>2.0816304629265758E-2</v>
      </c>
      <c r="E5">
        <f ca="1">LOG(data_quart!F5,2.7182818)-LOG(data_quart!F6,2.7182818)</f>
        <v>3.9816547782463019E-2</v>
      </c>
      <c r="F5">
        <f ca="1">Таблица1[[#This Row],[miacr_7]]/100</f>
        <v>6.0299999999999999E-2</v>
      </c>
      <c r="G5">
        <f ca="1">Таблица1[[#This Row],[miacr_31]]/100</f>
        <v>6.3799999999999996E-2</v>
      </c>
      <c r="H5">
        <f ca="1">Таблица1[[#This Row],[miacr_90]]/100</f>
        <v>5.8333333333333327E-2</v>
      </c>
      <c r="I5">
        <f ca="1">LOG(data_quart!J5,2.7182818)-LOG(data_quart!J6,2.7182818)</f>
        <v>-2.530908630062445E-2</v>
      </c>
      <c r="J5">
        <f ca="1">LOG(data_quart!K5,2.7182818)-LOG(data_quart!K6,2.7182818)</f>
        <v>-2.1737361295873114E-2</v>
      </c>
      <c r="K5">
        <f ca="1">LOG(data_quart!L5,2.7182818)-LOG(data_quart!L6,2.7182818)</f>
        <v>-3.4473199928393594E-2</v>
      </c>
      <c r="L5">
        <f ca="1">LOG(data_quart!M5,2.7182818)-LOG(data_quart!M6,2.7182818)</f>
        <v>-2.6057726899813005E-2</v>
      </c>
      <c r="M5">
        <f>LOG(data_quart!N5,2.7182818)-LOG(data_quart!N6,2.7182818)</f>
        <v>-0.4182121244958017</v>
      </c>
      <c r="N5">
        <f>LOG(data_quart!O5)-LOG(data_quart!O6)</f>
        <v>-2.476778705163607E-3</v>
      </c>
      <c r="O5">
        <f>Таблица1[[#This Row],[gdp_nominal_index]]</f>
        <v>317</v>
      </c>
      <c r="P5">
        <f>Таблица1[[#This Row],[gdp_real_index_SA]]</f>
        <v>105.731022500702</v>
      </c>
      <c r="Q5">
        <f ca="1">(data_quart!P5-100)/100</f>
        <v>1.1400000000000006E-2</v>
      </c>
      <c r="R5">
        <f ca="1">(data_quart!Q5-100)/100</f>
        <v>5.7999999999999831E-3</v>
      </c>
      <c r="S5">
        <f ca="1">(data_quart!R5-100)/100</f>
        <v>1.980000000000004E-2</v>
      </c>
      <c r="T5">
        <f ca="1">(data_quart!S5-100)/100</f>
        <v>5.9000000000000337E-3</v>
      </c>
    </row>
    <row r="6" spans="1:20" x14ac:dyDescent="0.2">
      <c r="A6" s="45">
        <v>43830</v>
      </c>
      <c r="B6">
        <f ca="1">LOG(data_quart!B6,2.7182818)-LOG(data_quart!B7,2.7182818)</f>
        <v>2.2295722566384235E-2</v>
      </c>
      <c r="C6">
        <f ca="1">LOG(data_quart!C6,2.7182818) - LOG(data_quart!C7,2.7182818)</f>
        <v>0</v>
      </c>
      <c r="D6">
        <f ca="1">LOG(data_quart!E6,2.7182818) - LOG(data_quart!E7,2.7182818)</f>
        <v>4.08599139741046E-2</v>
      </c>
      <c r="E6">
        <f ca="1">LOG(data_quart!F6,2.7182818)-LOG(data_quart!F7,2.7182818)</f>
        <v>1.4310431724272377E-2</v>
      </c>
      <c r="F6">
        <f ca="1">Таблица1[[#This Row],[miacr_7]]/100</f>
        <v>6.5500000000000003E-2</v>
      </c>
      <c r="G6">
        <f ca="1">Таблица1[[#This Row],[miacr_31]]/100</f>
        <v>6.6600000000000006E-2</v>
      </c>
      <c r="H6">
        <f ca="1">Таблица1[[#This Row],[miacr_90]]/100</f>
        <v>8.0733333333333324E-2</v>
      </c>
      <c r="I6">
        <f ca="1">LOG(data_quart!J6,2.7182818)-LOG(data_quart!J7,2.7182818)</f>
        <v>1.3316620514018496E-2</v>
      </c>
      <c r="J6">
        <f ca="1">LOG(data_quart!K6,2.7182818)-LOG(data_quart!K7,2.7182818)</f>
        <v>1.0031432188167599E-2</v>
      </c>
      <c r="K6">
        <f ca="1">LOG(data_quart!L6,2.7182818)-LOG(data_quart!L7,2.7182818)</f>
        <v>1.3022258162055156E-2</v>
      </c>
      <c r="L6">
        <f ca="1">LOG(data_quart!M6,2.7182818)-LOG(data_quart!M7,2.7182818)</f>
        <v>1.5945312210263296E-2</v>
      </c>
      <c r="M6">
        <f>LOG(data_quart!N6,2.7182818)-LOG(data_quart!N7,2.7182818)</f>
        <v>0.10107844649459974</v>
      </c>
      <c r="N6">
        <f>LOG(data_quart!O6)-LOG(data_quart!O7)</f>
        <v>-2.088762116678744E-3</v>
      </c>
      <c r="O6">
        <f>Таблица1[[#This Row],[gdp_nominal_index]]</f>
        <v>481.6</v>
      </c>
      <c r="P6">
        <f>Таблица1[[#This Row],[gdp_real_index_SA]]</f>
        <v>106.335728536982</v>
      </c>
      <c r="Q6">
        <f ca="1">(data_quart!P6-100)/100</f>
        <v>2.5000000000000001E-3</v>
      </c>
      <c r="R6">
        <f ca="1">(data_quart!Q6-100)/100</f>
        <v>5.0000000000000001E-3</v>
      </c>
      <c r="S6">
        <f ca="1">(data_quart!R6-100)/100</f>
        <v>9.0000000000003413E-4</v>
      </c>
      <c r="T6">
        <f ca="1">(data_quart!S6-100)/100</f>
        <v>7.0000000000000288E-3</v>
      </c>
    </row>
    <row r="7" spans="1:20" x14ac:dyDescent="0.2">
      <c r="A7" s="45">
        <v>43738</v>
      </c>
      <c r="B7">
        <f ca="1">LOG(data_quart!B7,2.7182818)-LOG(data_quart!B8,2.7182818)</f>
        <v>-8.389026959714041E-2</v>
      </c>
      <c r="C7">
        <f ca="1">LOG(data_quart!C7,2.7182818) - LOG(data_quart!C8,2.7182818)</f>
        <v>-4.1506137697675527E-3</v>
      </c>
      <c r="D7">
        <f ca="1">LOG(data_quart!E7,2.7182818) - LOG(data_quart!E8,2.7182818)</f>
        <v>2.9007206546509678E-2</v>
      </c>
      <c r="E7">
        <f ca="1">LOG(data_quart!F7,2.7182818)-LOG(data_quart!F8,2.7182818)</f>
        <v>1.1669785300417956E-2</v>
      </c>
      <c r="F7">
        <f ca="1">Таблица1[[#This Row],[miacr_7]]/100</f>
        <v>7.2033333333333338E-2</v>
      </c>
      <c r="G7">
        <f ca="1">Таблица1[[#This Row],[miacr_31]]/100</f>
        <v>7.3266666666666674E-2</v>
      </c>
      <c r="H7">
        <f ca="1">Таблица1[[#This Row],[miacr_90]]/100</f>
        <v>8.8300000000000003E-2</v>
      </c>
      <c r="I7">
        <f ca="1">LOG(data_quart!J7,2.7182818)-LOG(data_quart!J8,2.7182818)</f>
        <v>-1.913265909792905E-3</v>
      </c>
      <c r="J7">
        <f ca="1">LOG(data_quart!K7,2.7182818)-LOG(data_quart!K8,2.7182818)</f>
        <v>2.2078545708295039E-3</v>
      </c>
      <c r="K7">
        <f ca="1">LOG(data_quart!L7,2.7182818)-LOG(data_quart!L8,2.7182818)</f>
        <v>0</v>
      </c>
      <c r="L7">
        <f ca="1">LOG(data_quart!M7,2.7182818)-LOG(data_quart!M8,2.7182818)</f>
        <v>7.275059839683351E-3</v>
      </c>
      <c r="M7">
        <f>LOG(data_quart!N7,2.7182818)-LOG(data_quart!N8,2.7182818)</f>
        <v>3.387778748943493E-2</v>
      </c>
      <c r="N7">
        <f>LOG(data_quart!O7)-LOG(data_quart!O8)</f>
        <v>-4.2672744649157046E-3</v>
      </c>
      <c r="O7">
        <f>Таблица1[[#This Row],[gdp_nominal_index]]</f>
        <v>435.3</v>
      </c>
      <c r="P7">
        <f>Таблица1[[#This Row],[gdp_real_index_SA]]</f>
        <v>106.848387649589</v>
      </c>
      <c r="Q7">
        <f ca="1">(data_quart!P7-100)/100</f>
        <v>1.2000000000000454E-3</v>
      </c>
      <c r="R7">
        <f ca="1">(data_quart!Q7-100)/100</f>
        <v>5.9999999999999429E-3</v>
      </c>
      <c r="S7">
        <f ca="1">(data_quart!R7-100)/100</f>
        <v>-1.230000000000004E-2</v>
      </c>
      <c r="T7">
        <f ca="1">(data_quart!S7-100)/100</f>
        <v>5.1999999999999599E-3</v>
      </c>
    </row>
    <row r="8" spans="1:20" x14ac:dyDescent="0.2">
      <c r="A8" s="45">
        <v>43644</v>
      </c>
      <c r="B8">
        <f ca="1">LOG(data_quart!B8,2.7182818)-LOG(data_quart!B9,2.7182818)</f>
        <v>2.5419497122461721E-2</v>
      </c>
      <c r="C8">
        <f ca="1">LOG(data_quart!C8,2.7182818) - LOG(data_quart!C9,2.7182818)</f>
        <v>-5.6055612777390351E-3</v>
      </c>
      <c r="D8">
        <f ca="1">LOG(data_quart!E8,2.7182818) - LOG(data_quart!E9,2.7182818)</f>
        <v>4.1068993576176993E-2</v>
      </c>
      <c r="E8">
        <f ca="1">LOG(data_quart!F8,2.7182818)-LOG(data_quart!F9,2.7182818)</f>
        <v>-3.4577899812759938E-4</v>
      </c>
      <c r="F8">
        <f ca="1">Таблица1[[#This Row],[miacr_7]]/100</f>
        <v>7.2933333333333336E-2</v>
      </c>
      <c r="G8">
        <f ca="1">Таблица1[[#This Row],[miacr_31]]/100</f>
        <v>8.2300000000000026E-2</v>
      </c>
      <c r="H8">
        <f ca="1">Таблица1[[#This Row],[miacr_90]]/100</f>
        <v>8.4033333333333349E-2</v>
      </c>
      <c r="I8">
        <f ca="1">LOG(data_quart!J8,2.7182818)-LOG(data_quart!J9,2.7182818)</f>
        <v>1.9949181728770249E-2</v>
      </c>
      <c r="J8">
        <f ca="1">LOG(data_quart!K8,2.7182818)-LOG(data_quart!K9,2.7182818)</f>
        <v>3.2410987446207074E-2</v>
      </c>
      <c r="K8">
        <f ca="1">LOG(data_quart!L8,2.7182818)-LOG(data_quart!L9,2.7182818)</f>
        <v>2.3614230306735262E-2</v>
      </c>
      <c r="L8">
        <f ca="1">LOG(data_quart!M8,2.7182818)-LOG(data_quart!M9,2.7182818)</f>
        <v>3.423001319647323E-2</v>
      </c>
      <c r="M8">
        <f>LOG(data_quart!N8,2.7182818)-LOG(data_quart!N9,2.7182818)</f>
        <v>0.11897195631438962</v>
      </c>
      <c r="N8">
        <f>LOG(data_quart!O8)-LOG(data_quart!O9)</f>
        <v>9.7210473672770803E-3</v>
      </c>
      <c r="O8">
        <f>Таблица1[[#This Row],[gdp_nominal_index]]</f>
        <v>420.8</v>
      </c>
      <c r="P8">
        <f>Таблица1[[#This Row],[gdp_real_index_SA]]</f>
        <v>107.90342934399401</v>
      </c>
      <c r="Q8">
        <f ca="1">(data_quart!P8-100)/100</f>
        <v>8.9000000000000051E-3</v>
      </c>
      <c r="R8">
        <f ca="1">(data_quart!Q8-100)/100</f>
        <v>8.4999999999999434E-3</v>
      </c>
      <c r="S8">
        <f ca="1">(data_quart!R8-100)/100</f>
        <v>1.1599999999999966E-2</v>
      </c>
      <c r="T8">
        <f ca="1">(data_quart!S8-100)/100</f>
        <v>6.2999999999999549E-3</v>
      </c>
    </row>
    <row r="9" spans="1:20" x14ac:dyDescent="0.2">
      <c r="A9" s="45">
        <v>43553</v>
      </c>
      <c r="B9">
        <f ca="1">LOG(data_quart!B9,2.7182818)-LOG(data_quart!B10,2.7182818)</f>
        <v>4.6046904418252765E-2</v>
      </c>
      <c r="C9">
        <f ca="1">LOG(data_quart!C9,2.7182818) - LOG(data_quart!C10,2.7182818)</f>
        <v>1.7667849303828476E-3</v>
      </c>
      <c r="D9">
        <f ca="1">LOG(data_quart!E9,2.7182818) - LOG(data_quart!E10,2.7182818)</f>
        <v>3.1081881529258837E-2</v>
      </c>
      <c r="E9">
        <f ca="1">LOG(data_quart!F9,2.7182818)-LOG(data_quart!F10,2.7182818)</f>
        <v>4.5541612482145055E-2</v>
      </c>
      <c r="F9">
        <f ca="1">Таблица1[[#This Row],[miacr_7]]/100</f>
        <v>7.2033333333333338E-2</v>
      </c>
      <c r="G9">
        <f ca="1">Таблица1[[#This Row],[miacr_31]]/100</f>
        <v>8.5366666666666674E-2</v>
      </c>
      <c r="H9">
        <f ca="1">Таблица1[[#This Row],[miacr_90]]/100</f>
        <v>8.5733333333333328E-2</v>
      </c>
      <c r="I9">
        <f ca="1">LOG(data_quart!J9,2.7182818)-LOG(data_quart!J10,2.7182818)</f>
        <v>2.3476090929738014E-2</v>
      </c>
      <c r="J9">
        <f ca="1">LOG(data_quart!K9,2.7182818)-LOG(data_quart!K10,2.7182818)</f>
        <v>1.5686790399274564E-2</v>
      </c>
      <c r="K9">
        <f ca="1">LOG(data_quart!L9,2.7182818)-LOG(data_quart!L10,2.7182818)</f>
        <v>5.6028897265583133E-3</v>
      </c>
      <c r="L9">
        <f ca="1">LOG(data_quart!M9,2.7182818)-LOG(data_quart!M10,2.7182818)</f>
        <v>1.2145970963235442E-3</v>
      </c>
      <c r="M9">
        <f>LOG(data_quart!N9,2.7182818)-LOG(data_quart!N10,2.7182818)</f>
        <v>-0.12015946388829324</v>
      </c>
      <c r="N9">
        <f>LOG(data_quart!O9)-LOG(data_quart!O10)</f>
        <v>-1.5817537443041374E-4</v>
      </c>
      <c r="O9">
        <f>Таблица1[[#This Row],[gdp_nominal_index]]</f>
        <v>373.6</v>
      </c>
      <c r="P9">
        <f>Таблица1[[#This Row],[gdp_real_index_SA]]</f>
        <v>105.514999231012</v>
      </c>
      <c r="Q9">
        <f ca="1">(data_quart!P9-100)/100</f>
        <v>2.1400000000000006E-2</v>
      </c>
      <c r="R9">
        <f ca="1">(data_quart!Q9-100)/100</f>
        <v>1.4300000000000068E-2</v>
      </c>
      <c r="S9">
        <f ca="1">(data_quart!R9-100)/100</f>
        <v>3.4699999999999988E-2</v>
      </c>
      <c r="T9">
        <f ca="1">(data_quart!S9-100)/100</f>
        <v>1.1899999999999977E-2</v>
      </c>
    </row>
    <row r="10" spans="1:20" x14ac:dyDescent="0.2">
      <c r="A10" s="45">
        <v>43465</v>
      </c>
      <c r="B10">
        <f ca="1">LOG(data_quart!B10,2.7182818)-LOG(data_quart!B11,2.7182818)</f>
        <v>-0.22887465975590882</v>
      </c>
      <c r="C10">
        <f ca="1">LOG(data_quart!C10,2.7182818) - LOG(data_quart!C11,2.7182818)</f>
        <v>-1.0262515040883713E-2</v>
      </c>
      <c r="D10">
        <f ca="1">LOG(data_quart!E10,2.7182818) - LOG(data_quart!E11,2.7182818)</f>
        <v>-5.5704453130474008E-3</v>
      </c>
      <c r="E10">
        <f ca="1">LOG(data_quart!F10,2.7182818)-LOG(data_quart!F11,2.7182818)</f>
        <v>8.9926717993868976E-3</v>
      </c>
      <c r="F10">
        <f ca="1">Таблица1[[#This Row],[miacr_7]]/100</f>
        <v>7.4333333333333321E-2</v>
      </c>
      <c r="G10">
        <f ca="1">Таблица1[[#This Row],[miacr_31]]/100</f>
        <v>8.3599999999999994E-2</v>
      </c>
      <c r="H10">
        <f ca="1">Таблица1[[#This Row],[miacr_90]]/100</f>
        <v>8.4199999999999997E-2</v>
      </c>
      <c r="I10">
        <f ca="1">LOG(data_quart!J10,2.7182818)-LOG(data_quart!J11,2.7182818)</f>
        <v>-3.351334395013339E-3</v>
      </c>
      <c r="J10">
        <f ca="1">LOG(data_quart!K10,2.7182818)-LOG(data_quart!K11,2.7182818)</f>
        <v>3.92647304929028E-3</v>
      </c>
      <c r="K10">
        <f ca="1">LOG(data_quart!L10,2.7182818)-LOG(data_quart!L11,2.7182818)</f>
        <v>-1.5393583648446452E-2</v>
      </c>
      <c r="L10">
        <f ca="1">LOG(data_quart!M10,2.7182818)-LOG(data_quart!M11,2.7182818)</f>
        <v>7.1684591633847106E-4</v>
      </c>
      <c r="M10">
        <f>LOG(data_quart!N10,2.7182818)-LOG(data_quart!N11,2.7182818)</f>
        <v>1.4344018498438693E-2</v>
      </c>
      <c r="N10">
        <f>LOG(data_quart!O10)-LOG(data_quart!O11)</f>
        <v>2.8728792074437237E-3</v>
      </c>
      <c r="O10">
        <f>Таблица1[[#This Row],[gdp_nominal_index]]</f>
        <v>421.3</v>
      </c>
      <c r="P10">
        <f>Таблица1[[#This Row],[gdp_real_index_SA]]</f>
        <v>105.55343608642799</v>
      </c>
      <c r="Q10">
        <f ca="1">(data_quart!P10-100)/100</f>
        <v>1.0699999999999932E-2</v>
      </c>
      <c r="R10">
        <f ca="1">(data_quart!Q10-100)/100</f>
        <v>1.2999999999999972E-2</v>
      </c>
      <c r="S10">
        <f ca="1">(data_quart!R10-100)/100</f>
        <v>1.6099999999999993E-2</v>
      </c>
      <c r="T10">
        <f ca="1">(data_quart!S10-100)/100</f>
        <v>1.0999999999999944E-2</v>
      </c>
    </row>
    <row r="11" spans="1:20" x14ac:dyDescent="0.2">
      <c r="A11" s="45">
        <v>43371</v>
      </c>
      <c r="B11">
        <f ca="1">LOG(data_quart!B11,2.7182818)-LOG(data_quart!B12,2.7182818)</f>
        <v>1.1083193541979064E-2</v>
      </c>
      <c r="C11">
        <f ca="1">LOG(data_quart!C11,2.7182818) - LOG(data_quart!C12,2.7182818)</f>
        <v>-7.8454565662378073E-3</v>
      </c>
      <c r="D11">
        <f ca="1">LOG(data_quart!E11,2.7182818) - LOG(data_quart!E12,2.7182818)</f>
        <v>1.0701737241468834E-2</v>
      </c>
      <c r="E11">
        <f ca="1">LOG(data_quart!F11,2.7182818)-LOG(data_quart!F12,2.7182818)</f>
        <v>2.600294883205656E-2</v>
      </c>
      <c r="F11">
        <f ca="1">Таблица1[[#This Row],[miacr_7]]/100</f>
        <v>6.8999999999999992E-2</v>
      </c>
      <c r="G11">
        <f ca="1">Таблица1[[#This Row],[miacr_31]]/100</f>
        <v>7.6333333333333322E-2</v>
      </c>
      <c r="H11">
        <f ca="1">Таблица1[[#This Row],[miacr_90]]/100</f>
        <v>6.6699999999999995E-2</v>
      </c>
      <c r="I11">
        <f ca="1">LOG(data_quart!J11,2.7182818)-LOG(data_quart!J12,2.7182818)</f>
        <v>-5.2853415609481758E-2</v>
      </c>
      <c r="J11">
        <f ca="1">LOG(data_quart!K11,2.7182818)-LOG(data_quart!K12,2.7182818)</f>
        <v>-1.4557331607558233E-2</v>
      </c>
      <c r="K11">
        <f ca="1">LOG(data_quart!L11,2.7182818)-LOG(data_quart!L12,2.7182818)</f>
        <v>-5.8606281171803776E-2</v>
      </c>
      <c r="L11">
        <f ca="1">LOG(data_quart!M11,2.7182818)-LOG(data_quart!M12,2.7182818)</f>
        <v>-1.4240183823165609E-2</v>
      </c>
      <c r="M11">
        <f>LOG(data_quart!N11,2.7182818)-LOG(data_quart!N12,2.7182818)</f>
        <v>4.2549145797737609E-2</v>
      </c>
      <c r="N11">
        <f>LOG(data_quart!O11)-LOG(data_quart!O12)</f>
        <v>1.0457344196268537E-3</v>
      </c>
      <c r="O11">
        <f>Таблица1[[#This Row],[gdp_nominal_index]]</f>
        <v>415.3</v>
      </c>
      <c r="P11">
        <f>Таблица1[[#This Row],[gdp_real_index_SA]]</f>
        <v>104.85749931743899</v>
      </c>
      <c r="Q11">
        <f ca="1">(data_quart!P11-100)/100</f>
        <v>7.9000000000000632E-3</v>
      </c>
      <c r="R11">
        <f ca="1">(data_quart!Q11-100)/100</f>
        <v>9.5999999999999367E-3</v>
      </c>
      <c r="S11">
        <f ca="1">(data_quart!R11-100)/100</f>
        <v>-3.7999999999999545E-3</v>
      </c>
      <c r="T11">
        <f ca="1">(data_quart!S11-100)/100</f>
        <v>9.5999999999999367E-3</v>
      </c>
    </row>
    <row r="12" spans="1:20" x14ac:dyDescent="0.2">
      <c r="A12" s="45">
        <v>43280</v>
      </c>
      <c r="B12">
        <f ca="1">LOG(data_quart!B12,2.7182818)-LOG(data_quart!B13,2.7182818)</f>
        <v>0.13033986243879614</v>
      </c>
      <c r="C12">
        <f ca="1">LOG(data_quart!C12,2.7182818) - LOG(data_quart!C13,2.7182818)</f>
        <v>-7.4971516881596756E-3</v>
      </c>
      <c r="D12">
        <f ca="1">LOG(data_quart!E12,2.7182818) - LOG(data_quart!E13,2.7182818)</f>
        <v>1.3783764465822301E-2</v>
      </c>
      <c r="E12">
        <f ca="1">LOG(data_quart!F12,2.7182818)-LOG(data_quart!F13,2.7182818)</f>
        <v>2.8498064310836568E-2</v>
      </c>
      <c r="F12">
        <f ca="1">Таблица1[[#This Row],[miacr_7]]/100</f>
        <v>6.9500000000000006E-2</v>
      </c>
      <c r="G12">
        <f ca="1">Таблица1[[#This Row],[miacr_31]]/100</f>
        <v>7.1300000000000002E-2</v>
      </c>
      <c r="H12">
        <f ca="1">Таблица1[[#This Row],[miacr_90]]/100</f>
        <v>6.6699999999999995E-2</v>
      </c>
      <c r="I12">
        <f ca="1">LOG(data_quart!J12,2.7182818)-LOG(data_quart!J13,2.7182818)</f>
        <v>-8.1885427604105665E-2</v>
      </c>
      <c r="J12">
        <f ca="1">LOG(data_quart!K12,2.7182818)-LOG(data_quart!K13,2.7182818)</f>
        <v>-5.4864633082217118E-2</v>
      </c>
      <c r="K12">
        <f ca="1">LOG(data_quart!L12,2.7182818)-LOG(data_quart!L13,2.7182818)</f>
        <v>-8.2256592103178594E-2</v>
      </c>
      <c r="L12">
        <f ca="1">LOG(data_quart!M12,2.7182818)-LOG(data_quart!M13,2.7182818)</f>
        <v>-5.8688996963124573E-2</v>
      </c>
      <c r="M12">
        <f>LOG(data_quart!N12,2.7182818)-LOG(data_quart!N13,2.7182818)</f>
        <v>1.0608839190481945E-2</v>
      </c>
      <c r="N12">
        <f>LOG(data_quart!O12)-LOG(data_quart!O13)</f>
        <v>2.4182036218070024E-3</v>
      </c>
      <c r="O12">
        <f>Таблица1[[#This Row],[gdp_nominal_index]]</f>
        <v>398</v>
      </c>
      <c r="P12">
        <f>Таблица1[[#This Row],[gdp_real_index_SA]]</f>
        <v>104.605317467981</v>
      </c>
      <c r="Q12">
        <f ca="1">(data_quart!P12-100)/100</f>
        <v>1.0600000000000023E-2</v>
      </c>
      <c r="R12">
        <f ca="1">(data_quart!Q12-100)/100</f>
        <v>6.2000000000000458E-3</v>
      </c>
      <c r="S12">
        <f ca="1">(data_quart!R12-100)/100</f>
        <v>9.8999999999999488E-3</v>
      </c>
      <c r="T12">
        <f ca="1">(data_quart!S12-100)/100</f>
        <v>1.2500000000000001E-2</v>
      </c>
    </row>
    <row r="13" spans="1:20" x14ac:dyDescent="0.2">
      <c r="A13" s="45">
        <v>43189</v>
      </c>
      <c r="B13">
        <f ca="1">LOG(data_quart!B13,2.7182818)-LOG(data_quart!B14,2.7182818)</f>
        <v>6.0482601115343648E-2</v>
      </c>
      <c r="C13">
        <f ca="1">LOG(data_quart!C13,2.7182818) - LOG(data_quart!C14,2.7182818)</f>
        <v>3.5378635224585508E-2</v>
      </c>
      <c r="D13">
        <f ca="1">LOG(data_quart!E13,2.7182818) - LOG(data_quart!E14,2.7182818)</f>
        <v>5.0606548031714382E-2</v>
      </c>
      <c r="E13">
        <f ca="1">LOG(data_quart!F13,2.7182818)-LOG(data_quart!F14,2.7182818)</f>
        <v>4.143595772060138E-2</v>
      </c>
      <c r="F13">
        <f ca="1">Таблица1[[#This Row],[miacr_7]]/100</f>
        <v>7.2900000000000006E-2</v>
      </c>
      <c r="G13">
        <f ca="1">Таблица1[[#This Row],[miacr_31]]/100</f>
        <v>7.1133333333333326E-2</v>
      </c>
      <c r="H13">
        <f ca="1">Таблица1[[#This Row],[miacr_90]]/100</f>
        <v>7.4899999999999994E-2</v>
      </c>
      <c r="I13">
        <f ca="1">LOG(data_quart!J13,2.7182818)-LOG(data_quart!J14,2.7182818)</f>
        <v>2.6606273609396602E-2</v>
      </c>
      <c r="J13">
        <f ca="1">LOG(data_quart!K13,2.7182818)-LOG(data_quart!K14,2.7182818)</f>
        <v>-6.0433754307167575E-3</v>
      </c>
      <c r="K13">
        <f ca="1">LOG(data_quart!L13,2.7182818)-LOG(data_quart!L14,2.7182818)</f>
        <v>2.6422037085480632E-2</v>
      </c>
      <c r="L13">
        <f ca="1">LOG(data_quart!M13,2.7182818)-LOG(data_quart!M14,2.7182818)</f>
        <v>-5.0125418760220697E-3</v>
      </c>
      <c r="M13">
        <f>LOG(data_quart!N13,2.7182818)-LOG(data_quart!N14,2.7182818)</f>
        <v>-0.12223111724091318</v>
      </c>
      <c r="N13">
        <f>LOG(data_quart!O13)-LOG(data_quart!O14)</f>
        <v>5.8520259100451888E-3</v>
      </c>
      <c r="O13">
        <f>Таблица1[[#This Row],[gdp_nominal_index]]</f>
        <v>393.8</v>
      </c>
      <c r="P13">
        <f>Таблица1[[#This Row],[gdp_real_index_SA]]</f>
        <v>104.024481132112</v>
      </c>
      <c r="Q13">
        <f ca="1">(data_quart!P13-100)/100</f>
        <v>9.0000000000000566E-3</v>
      </c>
      <c r="R13">
        <f ca="1">(data_quart!Q13-100)/100</f>
        <v>4.6999999999999889E-3</v>
      </c>
      <c r="S13">
        <f ca="1">(data_quart!R13-100)/100</f>
        <v>1.3799999999999955E-2</v>
      </c>
      <c r="T13">
        <f ca="1">(data_quart!S13-100)/100</f>
        <v>7.6000000000000512E-3</v>
      </c>
    </row>
    <row r="14" spans="1:20" x14ac:dyDescent="0.2">
      <c r="A14" s="45">
        <v>43098</v>
      </c>
      <c r="B14">
        <f ca="1">LOG(data_quart!B14,2.7182818)-LOG(data_quart!B15,2.7182818)</f>
        <v>0.1677747865322563</v>
      </c>
      <c r="C14">
        <f ca="1">LOG(data_quart!C14,2.7182818) - LOG(data_quart!C15,2.7182818)</f>
        <v>7.4682946857143051E-3</v>
      </c>
      <c r="D14">
        <f ca="1">LOG(data_quart!E14,2.7182818) - LOG(data_quart!E15,2.7182818)</f>
        <v>1.2035268190752291E-2</v>
      </c>
      <c r="E14">
        <f ca="1">LOG(data_quart!F14,2.7182818)-LOG(data_quart!F15,2.7182818)</f>
        <v>2.2402409101243137E-3</v>
      </c>
      <c r="F14">
        <f ca="1">Таблица1[[#This Row],[miacr_7]]/100</f>
        <v>8.1099999999999992E-2</v>
      </c>
      <c r="G14">
        <f ca="1">Таблица1[[#This Row],[miacr_31]]/100</f>
        <v>8.0399999999999985E-2</v>
      </c>
      <c r="H14">
        <f ca="1">Таблица1[[#This Row],[miacr_90]]/100</f>
        <v>8.2099999999999992E-2</v>
      </c>
      <c r="I14">
        <f ca="1">LOG(data_quart!J14,2.7182818)-LOG(data_quart!J15,2.7182818)</f>
        <v>8.4866139661690099E-3</v>
      </c>
      <c r="J14">
        <f ca="1">LOG(data_quart!K14,2.7182818)-LOG(data_quart!K15,2.7182818)</f>
        <v>7.7428430055377362E-3</v>
      </c>
      <c r="K14">
        <f ca="1">LOG(data_quart!L14,2.7182818)-LOG(data_quart!L15,2.7182818)</f>
        <v>9.4399695079645518E-3</v>
      </c>
      <c r="L14">
        <f ca="1">LOG(data_quart!M14,2.7182818)-LOG(data_quart!M15,2.7182818)</f>
        <v>1.4098924527109702E-2</v>
      </c>
      <c r="M14">
        <f>LOG(data_quart!N14,2.7182818)-LOG(data_quart!N15,2.7182818)</f>
        <v>7.7050933623397988E-2</v>
      </c>
      <c r="N14">
        <f>LOG(data_quart!O14)-LOG(data_quart!O15)</f>
        <v>9.1708720257877019E-5</v>
      </c>
      <c r="O14">
        <f>Таблица1[[#This Row],[gdp_nominal_index]]</f>
        <v>445</v>
      </c>
      <c r="P14">
        <f>Таблица1[[#This Row],[gdp_real_index_SA]]</f>
        <v>102.63217492304599</v>
      </c>
      <c r="Q14">
        <f ca="1">(data_quart!P14-100)/100</f>
        <v>2.0000000000000282E-3</v>
      </c>
      <c r="R14">
        <f ca="1">(data_quart!Q14-100)/100</f>
        <v>5.4000000000000627E-3</v>
      </c>
      <c r="S14">
        <f ca="1">(data_quart!R14-100)/100</f>
        <v>-3.7000000000000453E-3</v>
      </c>
      <c r="T14">
        <f ca="1">(data_quart!S14-100)/100</f>
        <v>8.4000000000000342E-3</v>
      </c>
    </row>
    <row r="15" spans="1:20" x14ac:dyDescent="0.2">
      <c r="A15" s="45">
        <v>43007</v>
      </c>
      <c r="B15">
        <f ca="1">LOG(data_quart!B15,2.7182818)-LOG(data_quart!B16,2.7182818)</f>
        <v>7.686670091289427E-2</v>
      </c>
      <c r="C15">
        <f ca="1">LOG(data_quart!C15,2.7182818) - LOG(data_quart!C16,2.7182818)</f>
        <v>3.2609929301294471E-2</v>
      </c>
      <c r="D15">
        <f ca="1">LOG(data_quart!E15,2.7182818) - LOG(data_quart!E16,2.7182818)</f>
        <v>3.6673037903526051E-2</v>
      </c>
      <c r="E15">
        <f ca="1">LOG(data_quart!F15,2.7182818)-LOG(data_quart!F16,2.7182818)</f>
        <v>1.9292882468702643E-2</v>
      </c>
      <c r="F15">
        <f ca="1">Таблица1[[#This Row],[miacr_7]]/100</f>
        <v>8.7566666666666682E-2</v>
      </c>
      <c r="G15">
        <f ca="1">Таблица1[[#This Row],[miacr_31]]/100</f>
        <v>8.7266666666666659E-2</v>
      </c>
      <c r="H15">
        <f ca="1">Таблица1[[#This Row],[miacr_90]]/100</f>
        <v>9.1966666666666669E-2</v>
      </c>
      <c r="I15">
        <f ca="1">LOG(data_quart!J15,2.7182818)-LOG(data_quart!J16,2.7182818)</f>
        <v>-3.3217395482805223E-2</v>
      </c>
      <c r="J15">
        <f ca="1">LOG(data_quart!K15,2.7182818)-LOG(data_quart!K16,2.7182818)</f>
        <v>-6.9195622862580741E-2</v>
      </c>
      <c r="K15">
        <f ca="1">LOG(data_quart!L15,2.7182818)-LOG(data_quart!L16,2.7182818)</f>
        <v>-3.2045050560257415E-2</v>
      </c>
      <c r="L15">
        <f ca="1">LOG(data_quart!M15,2.7182818)-LOG(data_quart!M16,2.7182818)</f>
        <v>-6.7323686321644871E-2</v>
      </c>
      <c r="M15">
        <f>LOG(data_quart!N15,2.7182818)-LOG(data_quart!N16,2.7182818)</f>
        <v>0.10590003660698777</v>
      </c>
      <c r="N15">
        <f>LOG(data_quart!O15)-LOG(data_quart!O16)</f>
        <v>2.940385755892283E-3</v>
      </c>
      <c r="O15">
        <f>Таблица1[[#This Row],[gdp_nominal_index]]</f>
        <v>412</v>
      </c>
      <c r="P15">
        <f>Таблица1[[#This Row],[gdp_real_index_SA]]</f>
        <v>102.61050466910299</v>
      </c>
      <c r="Q15">
        <f ca="1">(data_quart!P15-100)/100</f>
        <v>1.8999999999999772E-3</v>
      </c>
      <c r="R15">
        <f ca="1">(data_quart!Q15-100)/100</f>
        <v>4.3999999999999768E-3</v>
      </c>
      <c r="S15">
        <f ca="1">(data_quart!R15-100)/100</f>
        <v>-1.5300000000000012E-2</v>
      </c>
      <c r="T15">
        <f ca="1">(data_quart!S15-100)/100</f>
        <v>3.7999999999999545E-3</v>
      </c>
    </row>
    <row r="16" spans="1:20" x14ac:dyDescent="0.2">
      <c r="A16" s="45">
        <v>42916</v>
      </c>
      <c r="B16">
        <f ca="1">LOG(data_quart!B16,2.7182818)-LOG(data_quart!B17,2.7182818)</f>
        <v>-8.8222744812461507E-2</v>
      </c>
      <c r="C16">
        <f ca="1">LOG(data_quart!C16,2.7182818) - LOG(data_quart!C17,2.7182818)</f>
        <v>1.5610682456614455E-2</v>
      </c>
      <c r="D16">
        <f ca="1">LOG(data_quart!E16,2.7182818) - LOG(data_quart!E17,2.7182818)</f>
        <v>2.3773811364762309E-2</v>
      </c>
      <c r="E16">
        <f ca="1">LOG(data_quart!F16,2.7182818)-LOG(data_quart!F17,2.7182818)</f>
        <v>-1.8969202498109183E-3</v>
      </c>
      <c r="F16">
        <f ca="1">Таблица1[[#This Row],[miacr_7]]/100</f>
        <v>9.4799999999999982E-2</v>
      </c>
      <c r="G16">
        <f ca="1">Таблица1[[#This Row],[miacr_31]]/100</f>
        <v>9.1433333333333325E-2</v>
      </c>
      <c r="H16">
        <f ca="1">Таблица1[[#This Row],[miacr_90]]/100</f>
        <v>9.5500000000000002E-2</v>
      </c>
      <c r="I16">
        <f ca="1">LOG(data_quart!J16,2.7182818)-LOG(data_quart!J17,2.7182818)</f>
        <v>3.2586281539188633E-2</v>
      </c>
      <c r="J16">
        <f ca="1">LOG(data_quart!K16,2.7182818)-LOG(data_quart!K17,2.7182818)</f>
        <v>6.6445427882326769E-3</v>
      </c>
      <c r="K16">
        <f ca="1">LOG(data_quart!L16,2.7182818)-LOG(data_quart!L17,2.7182818)</f>
        <v>2.9203691081420402E-2</v>
      </c>
      <c r="L16">
        <f ca="1">LOG(data_quart!M16,2.7182818)-LOG(data_quart!M17,2.7182818)</f>
        <v>5.0697194033286763E-3</v>
      </c>
      <c r="M16">
        <f>LOG(data_quart!N16,2.7182818)-LOG(data_quart!N17,2.7182818)</f>
        <v>1.330998883527279E-2</v>
      </c>
      <c r="N16">
        <f>LOG(data_quart!O16)-LOG(data_quart!O17)</f>
        <v>2.9890209193270678E-3</v>
      </c>
      <c r="O16">
        <f>Таблица1[[#This Row],[gdp_nominal_index]]</f>
        <v>370.6</v>
      </c>
      <c r="P16">
        <f>Таблица1[[#This Row],[gdp_real_index_SA]]</f>
        <v>101.918127945721</v>
      </c>
      <c r="Q16">
        <f ca="1">(data_quart!P16-100)/100</f>
        <v>9.3999999999999778E-3</v>
      </c>
      <c r="R16">
        <f ca="1">(data_quart!Q16-100)/100</f>
        <v>4.2000000000000171E-3</v>
      </c>
      <c r="S16">
        <f ca="1">(data_quart!R16-100)/100</f>
        <v>1.4999999999999999E-2</v>
      </c>
      <c r="T16">
        <f ca="1">(data_quart!S16-100)/100</f>
        <v>5.1999999999999599E-3</v>
      </c>
    </row>
    <row r="17" spans="1:20" x14ac:dyDescent="0.2">
      <c r="A17" s="45">
        <v>42825</v>
      </c>
      <c r="B17">
        <f ca="1">LOG(data_quart!B17,2.7182818)-LOG(data_quart!B18,2.7182818)</f>
        <v>6.9826077695189337E-2</v>
      </c>
      <c r="C17">
        <f ca="1">LOG(data_quart!C17,2.7182818) - LOG(data_quart!C18,2.7182818)</f>
        <v>9.4847376586679744E-3</v>
      </c>
      <c r="D17">
        <f ca="1">LOG(data_quart!E17,2.7182818) - LOG(data_quart!E18,2.7182818)</f>
        <v>2.1443109659385229E-2</v>
      </c>
      <c r="E17">
        <f ca="1">LOG(data_quart!F17,2.7182818)-LOG(data_quart!F18,2.7182818)</f>
        <v>3.0954054217559701E-2</v>
      </c>
      <c r="F17">
        <f ca="1">Таблица1[[#This Row],[miacr_7]]/100</f>
        <v>0.10220000000000001</v>
      </c>
      <c r="G17">
        <f ca="1">Таблица1[[#This Row],[miacr_31]]/100</f>
        <v>0.10573333333333332</v>
      </c>
      <c r="H17">
        <f ca="1">Таблица1[[#This Row],[miacr_90]]/100</f>
        <v>9.6233333333333337E-2</v>
      </c>
      <c r="I17">
        <f ca="1">LOG(data_quart!J17,2.7182818)-LOG(data_quart!J18,2.7182818)</f>
        <v>7.3452419306908823E-2</v>
      </c>
      <c r="J17">
        <f ca="1">LOG(data_quart!K17,2.7182818)-LOG(data_quart!K18,2.7182818)</f>
        <v>8.5732191792442514E-2</v>
      </c>
      <c r="K17">
        <f ca="1">LOG(data_quart!L17,2.7182818)-LOG(data_quart!L18,2.7182818)</f>
        <v>6.9836866493003136E-2</v>
      </c>
      <c r="L17">
        <f ca="1">LOG(data_quart!M17,2.7182818)-LOG(data_quart!M18,2.7182818)</f>
        <v>8.4585784397530617E-2</v>
      </c>
      <c r="M17">
        <f>LOG(data_quart!N17,2.7182818)-LOG(data_quart!N18,2.7182818)</f>
        <v>-7.1232637174397873E-2</v>
      </c>
      <c r="N17">
        <f>LOG(data_quart!O17)-LOG(data_quart!O18)</f>
        <v>8.7649419412016982E-4</v>
      </c>
      <c r="O17">
        <f>Таблица1[[#This Row],[gdp_nominal_index]]</f>
        <v>365.7</v>
      </c>
      <c r="P17">
        <f>Таблица1[[#This Row],[gdp_real_index_SA]]</f>
        <v>101.219087301172</v>
      </c>
      <c r="Q17">
        <f ca="1">(data_quart!P17-100)/100</f>
        <v>1.230000000000004E-2</v>
      </c>
      <c r="R17">
        <f ca="1">(data_quart!Q17-100)/100</f>
        <v>8.7000000000000462E-3</v>
      </c>
      <c r="S17">
        <f ca="1">(data_quart!R17-100)/100</f>
        <v>1.6599999999999965E-2</v>
      </c>
      <c r="T17">
        <f ca="1">(data_quart!S17-100)/100</f>
        <v>1.0199999999999961E-2</v>
      </c>
    </row>
    <row r="18" spans="1:20" x14ac:dyDescent="0.2">
      <c r="A18" s="45">
        <v>42734</v>
      </c>
      <c r="B18">
        <f ca="1">LOG(data_quart!B18,2.7182818)-LOG(data_quart!B19,2.7182818)</f>
        <v>0.11908356635245987</v>
      </c>
      <c r="C18">
        <f ca="1">LOG(data_quart!C18,2.7182818) - LOG(data_quart!C19,2.7182818)</f>
        <v>-9.4847376586679744E-3</v>
      </c>
      <c r="D18">
        <f ca="1">LOG(data_quart!E18,2.7182818) - LOG(data_quart!E19,2.7182818)</f>
        <v>-2.5131949070448911E-2</v>
      </c>
      <c r="E18">
        <f ca="1">LOG(data_quart!F18,2.7182818)-LOG(data_quart!F19,2.7182818)</f>
        <v>-9.8320371548670238E-3</v>
      </c>
      <c r="F18">
        <f ca="1">Таблица1[[#This Row],[miacr_7]]/100</f>
        <v>0.10376666666666667</v>
      </c>
      <c r="G18">
        <f ca="1">Таблица1[[#This Row],[miacr_31]]/100</f>
        <v>0.10656666666666666</v>
      </c>
      <c r="H18">
        <f ca="1">Таблица1[[#This Row],[miacr_90]]/100</f>
        <v>9.6600000000000005E-2</v>
      </c>
      <c r="I18">
        <f ca="1">LOG(data_quart!J18,2.7182818)-LOG(data_quart!J19,2.7182818)</f>
        <v>3.1928715798345664E-2</v>
      </c>
      <c r="J18">
        <f ca="1">LOG(data_quart!K18,2.7182818)-LOG(data_quart!K19,2.7182818)</f>
        <v>5.6736042216380511E-2</v>
      </c>
      <c r="K18">
        <f ca="1">LOG(data_quart!L18,2.7182818)-LOG(data_quart!L19,2.7182818)</f>
        <v>2.413436241551814E-2</v>
      </c>
      <c r="L18">
        <f ca="1">LOG(data_quart!M18,2.7182818)-LOG(data_quart!M19,2.7182818)</f>
        <v>5.5704472947783579E-2</v>
      </c>
      <c r="M18">
        <f>LOG(data_quart!N18,2.7182818)-LOG(data_quart!N19,2.7182818)</f>
        <v>0.10487963191851168</v>
      </c>
      <c r="N18">
        <f>LOG(data_quart!O18)-LOG(data_quart!O19)</f>
        <v>3.5700383404519975E-3</v>
      </c>
      <c r="O18">
        <f>Таблица1[[#This Row],[gdp_nominal_index]]</f>
        <v>392.7</v>
      </c>
      <c r="P18">
        <f>Таблица1[[#This Row],[gdp_real_index_SA]]</f>
        <v>101.015012690837</v>
      </c>
      <c r="Q18">
        <f ca="1">(data_quart!P18-100)/100</f>
        <v>9.8000000000000396E-3</v>
      </c>
      <c r="R18">
        <f ca="1">(data_quart!Q18-100)/100</f>
        <v>1.230000000000004E-2</v>
      </c>
      <c r="S18">
        <f ca="1">(data_quart!R18-100)/100</f>
        <v>1.1599999999999966E-2</v>
      </c>
      <c r="T18">
        <f ca="1">(data_quart!S18-100)/100</f>
        <v>1.4500000000000028E-2</v>
      </c>
    </row>
    <row r="19" spans="1:20" x14ac:dyDescent="0.2">
      <c r="A19" s="45">
        <v>42643</v>
      </c>
      <c r="B19">
        <f ca="1">LOG(data_quart!B19,2.7182818)-LOG(data_quart!B20,2.7182818)</f>
        <v>-5.8940040322005949E-2</v>
      </c>
      <c r="C19">
        <f ca="1">LOG(data_quart!C19,2.7182818) - LOG(data_quart!C20,2.7182818)</f>
        <v>-4.0822792243213613E-3</v>
      </c>
      <c r="D19">
        <f ca="1">LOG(data_quart!E19,2.7182818) - LOG(data_quart!E20,2.7182818)</f>
        <v>2.0704568064964235E-3</v>
      </c>
      <c r="E19">
        <f ca="1">LOG(data_quart!F19,2.7182818)-LOG(data_quart!F20,2.7182818)</f>
        <v>-2.365869404492571E-4</v>
      </c>
      <c r="F19">
        <f ca="1">Таблица1[[#This Row],[miacr_7]]/100</f>
        <v>0.10893333333333333</v>
      </c>
      <c r="G19">
        <f ca="1">Таблица1[[#This Row],[miacr_31]]/100</f>
        <v>0.10983333333333334</v>
      </c>
      <c r="H19">
        <f ca="1">Таблица1[[#This Row],[miacr_90]]/100</f>
        <v>0.10933333333333332</v>
      </c>
      <c r="I19">
        <f ca="1">LOG(data_quart!J19,2.7182818)-LOG(data_quart!J20,2.7182818)</f>
        <v>2.5177873084286873E-2</v>
      </c>
      <c r="J19">
        <f ca="1">LOG(data_quart!K19,2.7182818)-LOG(data_quart!K20,2.7182818)</f>
        <v>3.3387954789467322E-2</v>
      </c>
      <c r="K19">
        <f ca="1">LOG(data_quart!L19,2.7182818)-LOG(data_quart!L20,2.7182818)</f>
        <v>1.9042248753219138E-2</v>
      </c>
      <c r="L19">
        <f ca="1">LOG(data_quart!M19,2.7182818)-LOG(data_quart!M20,2.7182818)</f>
        <v>2.713956436936904E-2</v>
      </c>
      <c r="M19">
        <f>LOG(data_quart!N19,2.7182818)-LOG(data_quart!N20,2.7182818)</f>
        <v>0.10015788485661847</v>
      </c>
      <c r="N19">
        <f>LOG(data_quart!O19)-LOG(data_quart!O20)</f>
        <v>4.3779156535128649E-4</v>
      </c>
      <c r="O19">
        <f>Таблица1[[#This Row],[gdp_nominal_index]]</f>
        <v>353.6</v>
      </c>
      <c r="P19">
        <f>Таблица1[[#This Row],[gdp_real_index_SA]]</f>
        <v>100.188040900225</v>
      </c>
      <c r="Q19">
        <f ca="1">(data_quart!P19-100)/100</f>
        <v>9.8000000000000396E-3</v>
      </c>
      <c r="R19">
        <f ca="1">(data_quart!Q19-100)/100</f>
        <v>1.2000000000000028E-2</v>
      </c>
      <c r="S19">
        <f ca="1">(data_quart!R19-100)/100</f>
        <v>-2.8000000000000112E-3</v>
      </c>
      <c r="T19">
        <f ca="1">(data_quart!S19-100)/100</f>
        <v>1.2800000000000011E-2</v>
      </c>
    </row>
    <row r="20" spans="1:20" x14ac:dyDescent="0.2">
      <c r="A20" s="45">
        <v>42551</v>
      </c>
      <c r="B20">
        <f ca="1">LOG(data_quart!B20,2.7182818)-LOG(data_quart!B21,2.7182818)</f>
        <v>0.28263971596865822</v>
      </c>
      <c r="C20">
        <f ca="1">LOG(data_quart!C20,2.7182818) - LOG(data_quart!C21,2.7182818)</f>
        <v>1.2931894593955384E-2</v>
      </c>
      <c r="D20">
        <f ca="1">LOG(data_quart!E20,2.7182818) - LOG(data_quart!E21,2.7182818)</f>
        <v>1.807440836602936E-2</v>
      </c>
      <c r="E20">
        <f ca="1">LOG(data_quart!F20,2.7182818)-LOG(data_quart!F21,2.7182818)</f>
        <v>-2.1578893111007247E-2</v>
      </c>
      <c r="F20">
        <f ca="1">Таблица1[[#This Row],[miacr_7]]/100</f>
        <v>0.11556666666666666</v>
      </c>
      <c r="G20">
        <f ca="1">Таблица1[[#This Row],[miacr_31]]/100</f>
        <v>0.12179999999999999</v>
      </c>
      <c r="H20">
        <f ca="1">Таблица1[[#This Row],[miacr_90]]/100</f>
        <v>0.11210000000000001</v>
      </c>
      <c r="I20">
        <f ca="1">LOG(data_quart!J20,2.7182818)-LOG(data_quart!J21,2.7182818)</f>
        <v>0.12503877388796258</v>
      </c>
      <c r="J20">
        <f ca="1">LOG(data_quart!K20,2.7182818)-LOG(data_quart!K21,2.7182818)</f>
        <v>0.10602439980905576</v>
      </c>
      <c r="K20">
        <f ca="1">LOG(data_quart!L20,2.7182818)-LOG(data_quart!L21,2.7182818)</f>
        <v>0.12363054472306478</v>
      </c>
      <c r="L20">
        <f ca="1">LOG(data_quart!M20,2.7182818)-LOG(data_quart!M21,2.7182818)</f>
        <v>0.10089194879323582</v>
      </c>
      <c r="M20">
        <f>LOG(data_quart!N20,2.7182818)-LOG(data_quart!N21,2.7182818)</f>
        <v>0.12965377897913744</v>
      </c>
      <c r="N20">
        <f>LOG(data_quart!O20)-LOG(data_quart!O21)</f>
        <v>2.3330716175262722E-4</v>
      </c>
      <c r="O20">
        <f>Таблица1[[#This Row],[gdp_nominal_index]]</f>
        <v>319.89999999999998</v>
      </c>
      <c r="P20">
        <f>Таблица1[[#This Row],[gdp_real_index_SA]]</f>
        <v>100.087096998851</v>
      </c>
      <c r="Q20">
        <f ca="1">(data_quart!P20-100)/100</f>
        <v>1.3599999999999994E-2</v>
      </c>
      <c r="R20">
        <f ca="1">(data_quart!Q20-100)/100</f>
        <v>1.5799999999999984E-2</v>
      </c>
      <c r="S20">
        <f ca="1">(data_quart!R20-100)/100</f>
        <v>1.2099999999999937E-2</v>
      </c>
      <c r="T20">
        <f ca="1">(data_quart!S20-100)/100</f>
        <v>1.8400000000000034E-2</v>
      </c>
    </row>
    <row r="21" spans="1:20" x14ac:dyDescent="0.2">
      <c r="A21" s="45">
        <v>42460</v>
      </c>
      <c r="B21">
        <f ca="1">LOG(data_quart!B21,2.7182818)-LOG(data_quart!B22,2.7182818)</f>
        <v>-0.15695461939897415</v>
      </c>
      <c r="C21">
        <f ca="1">LOG(data_quart!C21,2.7182818) - LOG(data_quart!C22,2.7182818)</f>
        <v>-7.5901693461410957E-3</v>
      </c>
      <c r="D21">
        <f ca="1">LOG(data_quart!E21,2.7182818) - LOG(data_quart!E22,2.7182818)</f>
        <v>1.7011681263028322E-2</v>
      </c>
      <c r="E21">
        <f ca="1">LOG(data_quart!F21,2.7182818)-LOG(data_quart!F22,2.7182818)</f>
        <v>8.386130139425596E-2</v>
      </c>
      <c r="F21">
        <f ca="1">Таблица1[[#This Row],[miacr_7]]/100</f>
        <v>0.11590000000000002</v>
      </c>
      <c r="G21">
        <f ca="1">Таблица1[[#This Row],[miacr_31]]/100</f>
        <v>0.12589999999999998</v>
      </c>
      <c r="H21">
        <f ca="1">Таблица1[[#This Row],[miacr_90]]/100</f>
        <v>0.1108</v>
      </c>
      <c r="I21">
        <f ca="1">LOG(data_quart!J21,2.7182818)-LOG(data_quart!J22,2.7182818)</f>
        <v>-0.1010662235086297</v>
      </c>
      <c r="J21">
        <f ca="1">LOG(data_quart!K21,2.7182818)-LOG(data_quart!K22,2.7182818)</f>
        <v>-8.5682935610015498E-2</v>
      </c>
      <c r="K21">
        <f ca="1">LOG(data_quart!L21,2.7182818)-LOG(data_quart!L22,2.7182818)</f>
        <v>-0.12500322039248202</v>
      </c>
      <c r="L21">
        <f ca="1">LOG(data_quart!M21,2.7182818)-LOG(data_quart!M22,2.7182818)</f>
        <v>-0.10479632631887803</v>
      </c>
      <c r="M21">
        <f>LOG(data_quart!N21,2.7182818)-LOG(data_quart!N22,2.7182818)</f>
        <v>-0.1189685734960273</v>
      </c>
      <c r="N21">
        <f>LOG(data_quart!O21)-LOG(data_quart!O22)</f>
        <v>8.246808895928659E-4</v>
      </c>
      <c r="O21">
        <f>Таблица1[[#This Row],[gdp_nominal_index]]</f>
        <v>281</v>
      </c>
      <c r="P21">
        <f>Таблица1[[#This Row],[gdp_real_index_SA]]</f>
        <v>100.033343689923</v>
      </c>
      <c r="Q21">
        <f ca="1">(data_quart!P21-100)/100</f>
        <v>2.3100000000000023E-2</v>
      </c>
      <c r="R21">
        <f ca="1">(data_quart!Q21-100)/100</f>
        <v>2.0499999999999973E-2</v>
      </c>
      <c r="S21">
        <f ca="1">(data_quart!R21-100)/100</f>
        <v>2.9800000000000038E-2</v>
      </c>
      <c r="T21">
        <f ca="1">(data_quart!S21-100)/100</f>
        <v>2.0100000000000052E-2</v>
      </c>
    </row>
    <row r="22" spans="1:20" x14ac:dyDescent="0.2">
      <c r="A22" s="45">
        <v>42369</v>
      </c>
      <c r="B22">
        <f ca="1">LOG(data_quart!B22,2.7182818)-LOG(data_quart!B23,2.7182818)</f>
        <v>-0.16602336282149244</v>
      </c>
      <c r="C22">
        <f ca="1">LOG(data_quart!C22,2.7182818) - LOG(data_quart!C23,2.7182818)</f>
        <v>-1.5940328310406038E-2</v>
      </c>
      <c r="D22">
        <f ca="1">LOG(data_quart!E22,2.7182818) - LOG(data_quart!E23,2.7182818)</f>
        <v>2.3313500788972874E-3</v>
      </c>
      <c r="E22">
        <f ca="1">LOG(data_quart!F22,2.7182818)-LOG(data_quart!F23,2.7182818)</f>
        <v>4.5786986877239144E-2</v>
      </c>
      <c r="F22">
        <f ca="1">Таблица1[[#This Row],[miacr_7]]/100</f>
        <v>0.11576666666666668</v>
      </c>
      <c r="G22">
        <f ca="1">Таблица1[[#This Row],[miacr_31]]/100</f>
        <v>0.1331</v>
      </c>
      <c r="H22">
        <f ca="1">Таблица1[[#This Row],[miacr_90]]/100</f>
        <v>0.11143333333333333</v>
      </c>
      <c r="I22">
        <f ca="1">LOG(data_quart!J22,2.7182818)-LOG(data_quart!J23,2.7182818)</f>
        <v>-2.3240482860724221E-2</v>
      </c>
      <c r="J22">
        <f ca="1">LOG(data_quart!K22,2.7182818)-LOG(data_quart!K23,2.7182818)</f>
        <v>-4.1250257242335664E-3</v>
      </c>
      <c r="K22">
        <f ca="1">LOG(data_quart!L22,2.7182818)-LOG(data_quart!L23,2.7182818)</f>
        <v>-4.8677048904941067E-2</v>
      </c>
      <c r="L22">
        <f ca="1">LOG(data_quart!M22,2.7182818)-LOG(data_quart!M23,2.7182818)</f>
        <v>-1.841170338063769E-2</v>
      </c>
      <c r="M22">
        <f>LOG(data_quart!N22,2.7182818)-LOG(data_quart!N23,2.7182818)</f>
        <v>-4.9316619027997888E-2</v>
      </c>
      <c r="N22">
        <f>LOG(data_quart!O22)-LOG(data_quart!O23)</f>
        <v>-1.1196005225495576E-3</v>
      </c>
      <c r="O22">
        <f>Таблица1[[#This Row],[gdp_nominal_index]]</f>
        <v>316.5</v>
      </c>
      <c r="P22">
        <f>Таблица1[[#This Row],[gdp_real_index_SA]]</f>
        <v>99.843570818054005</v>
      </c>
      <c r="Q22">
        <f ca="1">(data_quart!P22-100)/100</f>
        <v>2.0100000000000052E-2</v>
      </c>
      <c r="R22">
        <f ca="1">(data_quart!Q22-100)/100</f>
        <v>2.0600000000000021E-2</v>
      </c>
      <c r="S22">
        <f ca="1">(data_quart!R22-100)/100</f>
        <v>2.2800000000000011E-2</v>
      </c>
      <c r="T22">
        <f ca="1">(data_quart!S22-100)/100</f>
        <v>2.6299999999999955E-2</v>
      </c>
    </row>
    <row r="23" spans="1:20" x14ac:dyDescent="0.2">
      <c r="A23" s="45">
        <v>42277</v>
      </c>
      <c r="B23">
        <f ca="1">LOG(data_quart!B23,2.7182818)-LOG(data_quart!B24,2.7182818)</f>
        <v>-0.24379078580777191</v>
      </c>
      <c r="C23">
        <f ca="1">LOG(data_quart!C23,2.7182818) - LOG(data_quart!C24,2.7182818)</f>
        <v>-9.2593255097375149E-3</v>
      </c>
      <c r="D23">
        <f ca="1">LOG(data_quart!E23,2.7182818) - LOG(data_quart!E24,2.7182818)</f>
        <v>2.5211910420678052E-2</v>
      </c>
      <c r="E23">
        <f ca="1">LOG(data_quart!F23,2.7182818)-LOG(data_quart!F24,2.7182818)</f>
        <v>4.5058497666781605E-2</v>
      </c>
      <c r="F23">
        <f ca="1">Таблица1[[#This Row],[miacr_7]]/100</f>
        <v>0.11796666666666666</v>
      </c>
      <c r="G23">
        <f ca="1">Таблица1[[#This Row],[miacr_31]]/100</f>
        <v>0.13253333333333331</v>
      </c>
      <c r="H23">
        <f ca="1">Таблица1[[#This Row],[miacr_90]]/100</f>
        <v>0.13723333333333335</v>
      </c>
      <c r="I23">
        <f ca="1">LOG(data_quart!J23,2.7182818)-LOG(data_quart!J24,2.7182818)</f>
        <v>-0.16340611151219875</v>
      </c>
      <c r="J23">
        <f ca="1">LOG(data_quart!K23,2.7182818)-LOG(data_quart!K24,2.7182818)</f>
        <v>-0.14615717889848412</v>
      </c>
      <c r="K23">
        <f ca="1">LOG(data_quart!L23,2.7182818)-LOG(data_quart!L24,2.7182818)</f>
        <v>-0.17557436274804017</v>
      </c>
      <c r="L23">
        <f ca="1">LOG(data_quart!M23,2.7182818)-LOG(data_quart!M24,2.7182818)</f>
        <v>-0.1595415301324552</v>
      </c>
      <c r="M23">
        <f>LOG(data_quart!N23,2.7182818)-LOG(data_quart!N24,2.7182818)</f>
        <v>-7.2215743385481979E-2</v>
      </c>
      <c r="N23">
        <f>LOG(data_quart!O23)-LOG(data_quart!O24)</f>
        <v>8.3961795783560333E-4</v>
      </c>
      <c r="O23">
        <f>Таблица1[[#This Row],[gdp_nominal_index]]</f>
        <v>332.5</v>
      </c>
      <c r="P23">
        <f>Таблица1[[#This Row],[gdp_real_index_SA]]</f>
        <v>100.101297158148</v>
      </c>
      <c r="Q23">
        <f ca="1">(data_quart!P23-100)/100</f>
        <v>1.4699999999999989E-2</v>
      </c>
      <c r="R23">
        <f ca="1">(data_quart!Q23-100)/100</f>
        <v>1.6500000000000056E-2</v>
      </c>
      <c r="S23">
        <f ca="1">(data_quart!R23-100)/100</f>
        <v>-8.4999999999999434E-3</v>
      </c>
      <c r="T23">
        <f ca="1">(data_quart!S23-100)/100</f>
        <v>1.719999999999999E-2</v>
      </c>
    </row>
    <row r="24" spans="1:20" x14ac:dyDescent="0.2">
      <c r="A24" s="45">
        <v>42185</v>
      </c>
      <c r="B24">
        <f ca="1">LOG(data_quart!B24,2.7182818)-LOG(data_quart!B25,2.7182818)</f>
        <v>0.13609710894718674</v>
      </c>
      <c r="C24">
        <f ca="1">LOG(data_quart!C24,2.7182818) - LOG(data_quart!C25,2.7182818)</f>
        <v>-9.1743763720923965E-3</v>
      </c>
      <c r="D24">
        <f ca="1">LOG(data_quart!E24,2.7182818) - LOG(data_quart!E25,2.7182818)</f>
        <v>-2.0979411163759565E-2</v>
      </c>
      <c r="E24">
        <f ca="1">LOG(data_quart!F24,2.7182818)-LOG(data_quart!F25,2.7182818)</f>
        <v>-2.4428599887041713E-2</v>
      </c>
      <c r="F24">
        <f ca="1">Таблица1[[#This Row],[miacr_7]]/100</f>
        <v>0.13686666666666666</v>
      </c>
      <c r="G24">
        <f ca="1">Таблица1[[#This Row],[miacr_31]]/100</f>
        <v>0.14063333333333333</v>
      </c>
      <c r="H24">
        <f ca="1">Таблица1[[#This Row],[miacr_90]]/100</f>
        <v>0.14949999999999997</v>
      </c>
      <c r="I24">
        <f ca="1">LOG(data_quart!J24,2.7182818)-LOG(data_quart!J25,2.7182818)</f>
        <v>0.17777971582836383</v>
      </c>
      <c r="J24">
        <f ca="1">LOG(data_quart!K24,2.7182818)-LOG(data_quart!K25,2.7182818)</f>
        <v>0.18390968643195649</v>
      </c>
      <c r="K24">
        <f ca="1">LOG(data_quart!L24,2.7182818)-LOG(data_quart!L25,2.7182818)</f>
        <v>0.1669390546332794</v>
      </c>
      <c r="L24">
        <f ca="1">LOG(data_quart!M24,2.7182818)-LOG(data_quart!M25,2.7182818)</f>
        <v>0.18209117049521506</v>
      </c>
      <c r="M24">
        <f>LOG(data_quart!N24,2.7182818)-LOG(data_quart!N25,2.7182818)</f>
        <v>0.11869279587567316</v>
      </c>
      <c r="N24">
        <f>LOG(data_quart!O24)-LOG(data_quart!O25)</f>
        <v>-2.9229239419477082E-3</v>
      </c>
      <c r="O24">
        <f>Таблица1[[#This Row],[gdp_nominal_index]]</f>
        <v>357.4</v>
      </c>
      <c r="P24">
        <f>Таблица1[[#This Row],[gdp_real_index_SA]]</f>
        <v>99.907959091498697</v>
      </c>
      <c r="Q24">
        <f ca="1">(data_quart!P24-100)/100</f>
        <v>2.2999999999999972E-2</v>
      </c>
      <c r="R24">
        <f ca="1">(data_quart!Q24-100)/100</f>
        <v>3.0900000000000035E-2</v>
      </c>
      <c r="S24">
        <f ca="1">(data_quart!R24-100)/100</f>
        <v>2.3499999999999945E-2</v>
      </c>
      <c r="T24">
        <f ca="1">(data_quart!S24-100)/100</f>
        <v>0.03</v>
      </c>
    </row>
    <row r="25" spans="1:20" x14ac:dyDescent="0.2">
      <c r="A25" s="45">
        <v>42094</v>
      </c>
      <c r="B25">
        <f ca="1">LOG(data_quart!B25,2.7182818)-LOG(data_quart!B26,2.7182818)</f>
        <v>-0.23345663233403702</v>
      </c>
      <c r="C25">
        <f ca="1">LOG(data_quart!C25,2.7182818) - LOG(data_quart!C26,2.7182818)</f>
        <v>-4.9876766993465438E-2</v>
      </c>
      <c r="D25">
        <f ca="1">LOG(data_quart!E25,2.7182818) - LOG(data_quart!E26,2.7182818)</f>
        <v>-0.14359149120893555</v>
      </c>
      <c r="E25">
        <f ca="1">LOG(data_quart!F25,2.7182818)-LOG(data_quart!F26,2.7182818)</f>
        <v>0.12018396588673319</v>
      </c>
      <c r="F25">
        <f ca="1">Таблица1[[#This Row],[miacr_7]]/100</f>
        <v>0.17253333333333334</v>
      </c>
      <c r="G25">
        <f ca="1">Таблица1[[#This Row],[miacr_31]]/100</f>
        <v>0.18400000000000002</v>
      </c>
      <c r="H25">
        <f ca="1">Таблица1[[#This Row],[miacr_90]]/100</f>
        <v>0.1598</v>
      </c>
      <c r="I25">
        <f ca="1">LOG(data_quart!J25,2.7182818)-LOG(data_quart!J26,2.7182818)</f>
        <v>-0.20171186118880335</v>
      </c>
      <c r="J25">
        <f ca="1">LOG(data_quart!K25,2.7182818)-LOG(data_quart!K26,2.7182818)</f>
        <v>-0.11748636321816619</v>
      </c>
      <c r="K25">
        <f ca="1">LOG(data_quart!L25,2.7182818)-LOG(data_quart!L26,2.7182818)</f>
        <v>-0.28739882945965878</v>
      </c>
      <c r="L25">
        <f ca="1">LOG(data_quart!M25,2.7182818)-LOG(data_quart!M26,2.7182818)</f>
        <v>-0.18906143285272137</v>
      </c>
      <c r="M25">
        <f>LOG(data_quart!N25,2.7182818)-LOG(data_quart!N26,2.7182818)</f>
        <v>-0.17974525398311325</v>
      </c>
      <c r="N25">
        <f>LOG(data_quart!O25)-LOG(data_quart!O26)</f>
        <v>-4.4469935063204957E-3</v>
      </c>
      <c r="O25">
        <f>Таблица1[[#This Row],[gdp_nominal_index]]</f>
        <v>317.39999999999998</v>
      </c>
      <c r="P25">
        <f>Таблица1[[#This Row],[gdp_real_index_SA]]</f>
        <v>100.582635574455</v>
      </c>
      <c r="Q25">
        <f ca="1">(data_quart!P25-100)/100</f>
        <v>8.0999999999999947E-2</v>
      </c>
      <c r="R25">
        <f ca="1">(data_quart!Q25-100)/100</f>
        <v>7.7999999999999972E-2</v>
      </c>
      <c r="S25">
        <f ca="1">(data_quart!R25-100)/100</f>
        <v>0.11590000000000003</v>
      </c>
      <c r="T25">
        <f ca="1">(data_quart!S25-100)/100</f>
        <v>6.9099999999999967E-2</v>
      </c>
    </row>
    <row r="26" spans="1:20" x14ac:dyDescent="0.2">
      <c r="A26" s="45">
        <v>42004</v>
      </c>
      <c r="B26">
        <f ca="1">LOG(data_quart!B26,2.7182818)-LOG(data_quart!B27,2.7182818)</f>
        <v>-0.35323788568711034</v>
      </c>
      <c r="C26">
        <f ca="1">LOG(data_quart!C26,2.7182818) - LOG(data_quart!C27,2.7182818)</f>
        <v>-3.0517126775582604E-2</v>
      </c>
      <c r="D26">
        <f ca="1">LOG(data_quart!E26,2.7182818) - LOG(data_quart!E27,2.7182818)</f>
        <v>-0.13208493412686906</v>
      </c>
      <c r="E26">
        <f ca="1">LOG(data_quart!F26,2.7182818)-LOG(data_quart!F27,2.7182818)</f>
        <v>4.1077930849924726E-2</v>
      </c>
      <c r="F26">
        <f ca="1">Таблица1[[#This Row],[miacr_7]]/100</f>
        <v>0.12266666666666666</v>
      </c>
      <c r="G26">
        <f ca="1">Таблица1[[#This Row],[miacr_31]]/100</f>
        <v>0.12973333333333334</v>
      </c>
      <c r="H26">
        <f ca="1">Таблица1[[#This Row],[miacr_90]]/100</f>
        <v>0.13100000000000001</v>
      </c>
      <c r="I26">
        <f ca="1">LOG(data_quart!J26,2.7182818)-LOG(data_quart!J27,2.7182818)</f>
        <v>-0.21705377703303341</v>
      </c>
      <c r="J26">
        <f ca="1">LOG(data_quart!K26,2.7182818)-LOG(data_quart!K27,2.7182818)</f>
        <v>-0.17943109183299466</v>
      </c>
      <c r="K26">
        <f ca="1">LOG(data_quart!L26,2.7182818)-LOG(data_quart!L27,2.7182818)</f>
        <v>-0.25382936467511907</v>
      </c>
      <c r="L26">
        <f ca="1">LOG(data_quart!M26,2.7182818)-LOG(data_quart!M27,2.7182818)</f>
        <v>-0.20279338995525009</v>
      </c>
      <c r="M26">
        <f>LOG(data_quart!N26,2.7182818)-LOG(data_quart!N27,2.7182818)</f>
        <v>-0.31161039551111358</v>
      </c>
      <c r="N26">
        <f>LOG(data_quart!O26)-LOG(data_quart!O27)</f>
        <v>-1.0272675072906523E-3</v>
      </c>
      <c r="O26">
        <f>Таблица1[[#This Row],[gdp_nominal_index]]</f>
        <v>379.9</v>
      </c>
      <c r="P26">
        <f>Таблица1[[#This Row],[gdp_real_index_SA]]</f>
        <v>101.61785065343</v>
      </c>
      <c r="Q26">
        <f ca="1">(data_quart!P26-100)/100</f>
        <v>3.1099999999999996E-2</v>
      </c>
      <c r="R26">
        <f ca="1">(data_quart!Q26-100)/100</f>
        <v>3.1500000000000056E-2</v>
      </c>
      <c r="S26">
        <f ca="1">(data_quart!R26-100)/100</f>
        <v>4.2199999999999988E-2</v>
      </c>
      <c r="T26">
        <f ca="1">(data_quart!S26-100)/100</f>
        <v>2.3599999999999996E-2</v>
      </c>
    </row>
    <row r="27" spans="1:20" x14ac:dyDescent="0.2">
      <c r="A27" s="45">
        <v>41912</v>
      </c>
      <c r="B27">
        <f ca="1">LOG(data_quart!B27,2.7182818)-LOG(data_quart!B28,2.7182818)</f>
        <v>-0.10512584973310979</v>
      </c>
      <c r="C27">
        <f ca="1">LOG(data_quart!C27,2.7182818) - LOG(data_quart!C28,2.7182818)</f>
        <v>-9.5052435969433802E-3</v>
      </c>
      <c r="D27">
        <f ca="1">LOG(data_quart!E27,2.7182818) - LOG(data_quart!E28,2.7182818)</f>
        <v>-2.571056008440209E-2</v>
      </c>
      <c r="E27">
        <f ca="1">LOG(data_quart!F27,2.7182818)-LOG(data_quart!F28,2.7182818)</f>
        <v>5.7988728828100022E-3</v>
      </c>
      <c r="F27">
        <f ca="1">Таблица1[[#This Row],[miacr_7]]/100</f>
        <v>9.0466666666666667E-2</v>
      </c>
      <c r="G27">
        <f ca="1">Таблица1[[#This Row],[miacr_31]]/100</f>
        <v>0.10183333333333333</v>
      </c>
      <c r="H27">
        <f ca="1">Таблица1[[#This Row],[miacr_90]]/100</f>
        <v>0.10076666666666666</v>
      </c>
      <c r="I27">
        <f ca="1">LOG(data_quart!J27,2.7182818)-LOG(data_quart!J28,2.7182818)</f>
        <v>-1.8593765133083195E-2</v>
      </c>
      <c r="J27">
        <f ca="1">LOG(data_quart!K27,2.7182818)-LOG(data_quart!K28,2.7182818)</f>
        <v>1.0102711859136804E-3</v>
      </c>
      <c r="K27">
        <f ca="1">LOG(data_quart!L27,2.7182818)-LOG(data_quart!L28,2.7182818)</f>
        <v>-3.2435276092735776E-2</v>
      </c>
      <c r="L27">
        <f ca="1">LOG(data_quart!M27,2.7182818)-LOG(data_quart!M28,2.7182818)</f>
        <v>-8.6371240898346358E-3</v>
      </c>
      <c r="M27">
        <f>LOG(data_quart!N27,2.7182818)-LOG(data_quart!N28,2.7182818)</f>
        <v>-7.7132362828098877E-2</v>
      </c>
      <c r="N27">
        <f>LOG(data_quart!O27)-LOG(data_quart!O28)</f>
        <v>-1.3831544919100658E-3</v>
      </c>
      <c r="O27">
        <f>Таблица1[[#This Row],[gdp_nominal_index]]</f>
        <v>518.79999999999995</v>
      </c>
      <c r="P27">
        <f>Таблица1[[#This Row],[gdp_real_index_SA]]</f>
        <v>101.858499054238</v>
      </c>
      <c r="Q27">
        <f ca="1">(data_quart!P27-100)/100</f>
        <v>1.5900000000000036E-2</v>
      </c>
      <c r="R27">
        <f ca="1">(data_quart!Q27-100)/100</f>
        <v>2.1500000000000057E-2</v>
      </c>
      <c r="S27">
        <f ca="1">(data_quart!R27-100)/100</f>
        <v>1.0400000000000062E-2</v>
      </c>
      <c r="T27">
        <f ca="1">(data_quart!S27-100)/100</f>
        <v>1.3100000000000023E-2</v>
      </c>
    </row>
    <row r="28" spans="1:20" x14ac:dyDescent="0.2">
      <c r="A28" s="45">
        <v>41820</v>
      </c>
      <c r="B28">
        <f ca="1">LOG(data_quart!B28,2.7182818)-LOG(data_quart!B29,2.7182818)</f>
        <v>2.4188817018085729E-2</v>
      </c>
      <c r="C28">
        <f ca="1">LOG(data_quart!C28,2.7182818) - LOG(data_quart!C29,2.7182818)</f>
        <v>-1.3902407500818725E-3</v>
      </c>
      <c r="D28">
        <f ca="1">LOG(data_quart!E28,2.7182818) - LOG(data_quart!E29,2.7182818)</f>
        <v>-4.9412390147907104E-2</v>
      </c>
      <c r="E28">
        <f ca="1">LOG(data_quart!F28,2.7182818)-LOG(data_quart!F29,2.7182818)</f>
        <v>-3.6888072826943841E-3</v>
      </c>
      <c r="F28">
        <f ca="1">Таблица1[[#This Row],[miacr_7]]/100</f>
        <v>8.9600000000000013E-2</v>
      </c>
      <c r="G28">
        <f ca="1">Таблица1[[#This Row],[miacr_31]]/100</f>
        <v>9.7900000000000015E-2</v>
      </c>
      <c r="H28">
        <f ca="1">Таблица1[[#This Row],[miacr_90]]/100</f>
        <v>0.10093333333333333</v>
      </c>
      <c r="I28">
        <f ca="1">LOG(data_quart!J28,2.7182818)-LOG(data_quart!J29,2.7182818)</f>
        <v>1.2591981829191745E-2</v>
      </c>
      <c r="J28">
        <f ca="1">LOG(data_quart!K28,2.7182818)-LOG(data_quart!K29,2.7182818)</f>
        <v>2.8363425642022655E-2</v>
      </c>
      <c r="K28">
        <f ca="1">LOG(data_quart!L28,2.7182818)-LOG(data_quart!L29,2.7182818)</f>
        <v>-1.7714796669281441E-3</v>
      </c>
      <c r="L28">
        <f ca="1">LOG(data_quart!M28,2.7182818)-LOG(data_quart!M29,2.7182818)</f>
        <v>1.595040767575906E-2</v>
      </c>
      <c r="M28">
        <f>LOG(data_quart!N28,2.7182818)-LOG(data_quart!N29,2.7182818)</f>
        <v>0.12976567786447646</v>
      </c>
      <c r="N28">
        <f>LOG(data_quart!O28)-LOG(data_quart!O29)</f>
        <v>2.0886152748085252E-3</v>
      </c>
      <c r="O28">
        <f>Таблица1[[#This Row],[gdp_nominal_index]]</f>
        <v>560.4</v>
      </c>
      <c r="P28">
        <f>Таблица1[[#This Row],[gdp_real_index_SA]]</f>
        <v>102.18341828267801</v>
      </c>
      <c r="Q28">
        <f ca="1">(data_quart!P28-100)/100</f>
        <v>2.6500000000000058E-2</v>
      </c>
      <c r="R28">
        <f ca="1">(data_quart!Q28-100)/100</f>
        <v>2.4200000000000017E-2</v>
      </c>
      <c r="S28">
        <f ca="1">(data_quart!R28-100)/100</f>
        <v>4.0999999999999946E-2</v>
      </c>
      <c r="T28">
        <f ca="1">(data_quart!S28-100)/100</f>
        <v>1.6700000000000017E-2</v>
      </c>
    </row>
    <row r="29" spans="1:20" x14ac:dyDescent="0.2">
      <c r="A29" s="45">
        <v>41729</v>
      </c>
      <c r="B29">
        <f ca="1">LOG(data_quart!B29,2.7182818)-LOG(data_quart!B30,2.7182818)</f>
        <v>-2.0833768421813836E-2</v>
      </c>
      <c r="C29">
        <f ca="1">LOG(data_quart!C29,2.7182818) - LOG(data_quart!C30,2.7182818)</f>
        <v>5.5725973713478538E-3</v>
      </c>
      <c r="D29">
        <f ca="1">LOG(data_quart!E29,2.7182818) - LOG(data_quart!E30,2.7182818)</f>
        <v>-5.486683884819854E-2</v>
      </c>
      <c r="E29">
        <f ca="1">LOG(data_quart!F29,2.7182818)-LOG(data_quart!F30,2.7182818)</f>
        <v>7.3468469231166011E-2</v>
      </c>
      <c r="F29">
        <f ca="1">Таблица1[[#This Row],[miacr_7]]/100</f>
        <v>7.5433333333333324E-2</v>
      </c>
      <c r="G29">
        <f ca="1">Таблица1[[#This Row],[miacr_31]]/100</f>
        <v>7.7133333333333332E-2</v>
      </c>
      <c r="H29">
        <f ca="1">Таблица1[[#This Row],[miacr_90]]/100</f>
        <v>8.0133333333333334E-2</v>
      </c>
      <c r="I29">
        <f ca="1">LOG(data_quart!J29,2.7182818)-LOG(data_quart!J30,2.7182818)</f>
        <v>-5.9883608158375345E-2</v>
      </c>
      <c r="J29">
        <f ca="1">LOG(data_quart!K29,2.7182818)-LOG(data_quart!K30,2.7182818)</f>
        <v>-4.6943962489895519E-2</v>
      </c>
      <c r="K29">
        <f ca="1">LOG(data_quart!L29,2.7182818)-LOG(data_quart!L30,2.7182818)</f>
        <v>-7.1094994509254938E-2</v>
      </c>
      <c r="L29">
        <f ca="1">LOG(data_quart!M29,2.7182818)-LOG(data_quart!M30,2.7182818)</f>
        <v>-5.8420466539039317E-2</v>
      </c>
      <c r="M29">
        <f>LOG(data_quart!N29,2.7182818)-LOG(data_quart!N30,2.7182818)</f>
        <v>-0.21653910216241012</v>
      </c>
      <c r="N29">
        <f>LOG(data_quart!O29)-LOG(data_quart!O30)</f>
        <v>-2.9583870996052752E-5</v>
      </c>
      <c r="O29">
        <f>Таблица1[[#This Row],[gdp_nominal_index]]</f>
        <v>492.2</v>
      </c>
      <c r="P29">
        <f>Таблица1[[#This Row],[gdp_real_index_SA]]</f>
        <v>101.69317610112201</v>
      </c>
      <c r="Q29">
        <f ca="1">(data_quart!P29-100)/100</f>
        <v>1.9399999999999976E-2</v>
      </c>
      <c r="R29">
        <f ca="1">(data_quart!Q29-100)/100</f>
        <v>1.4500000000000028E-2</v>
      </c>
      <c r="S29">
        <f ca="1">(data_quart!R29-100)/100</f>
        <v>3.239999999999995E-2</v>
      </c>
      <c r="T29">
        <f ca="1">(data_quart!S29-100)/100</f>
        <v>1.0699999999999932E-2</v>
      </c>
    </row>
    <row r="30" spans="1:20" x14ac:dyDescent="0.2">
      <c r="A30" s="45">
        <v>41639</v>
      </c>
      <c r="B30">
        <f ca="1">LOG(data_quart!B30,2.7182818)-LOG(data_quart!B31,2.7182818)</f>
        <v>-1.1319626058679866E-2</v>
      </c>
      <c r="C30">
        <f ca="1">LOG(data_quart!C30,2.7182818) - LOG(data_quart!C31,2.7182818)</f>
        <v>1.2087287135038594E-2</v>
      </c>
      <c r="D30">
        <f ca="1">LOG(data_quart!E30,2.7182818) - LOG(data_quart!E31,2.7182818)</f>
        <v>7.7044019882919201E-3</v>
      </c>
      <c r="E30">
        <f ca="1">LOG(data_quart!F30,2.7182818)-LOG(data_quart!F31,2.7182818)</f>
        <v>9.5032671761572374E-3</v>
      </c>
      <c r="F30">
        <f ca="1">Таблица1[[#This Row],[miacr_7]]/100</f>
        <v>6.9433333333333319E-2</v>
      </c>
      <c r="G30">
        <f ca="1">Таблица1[[#This Row],[miacr_31]]/100</f>
        <v>7.3633333333333328E-2</v>
      </c>
      <c r="H30">
        <f ca="1">Таблица1[[#This Row],[miacr_90]]/100</f>
        <v>7.8033333333333316E-2</v>
      </c>
      <c r="I30">
        <f ca="1">LOG(data_quart!J30,2.7182818)-LOG(data_quart!J31,2.7182818)</f>
        <v>2.4312103380428773E-2</v>
      </c>
      <c r="J30">
        <f ca="1">LOG(data_quart!K30,2.7182818)-LOG(data_quart!K31,2.7182818)</f>
        <v>2.3846034373411484E-3</v>
      </c>
      <c r="K30">
        <f ca="1">LOG(data_quart!L30,2.7182818)-LOG(data_quart!L31,2.7182818)</f>
        <v>8.4986348104392206E-3</v>
      </c>
      <c r="L30">
        <f ca="1">LOG(data_quart!M30,2.7182818)-LOG(data_quart!M31,2.7182818)</f>
        <v>-4.5686251090462093E-3</v>
      </c>
      <c r="M30">
        <f>LOG(data_quart!N30,2.7182818)-LOG(data_quart!N31,2.7182818)</f>
        <v>4.0740192010013665E-2</v>
      </c>
      <c r="N30">
        <f>LOG(data_quart!O30)-LOG(data_quart!O31)</f>
        <v>2.5010212399569909E-3</v>
      </c>
      <c r="O30">
        <f>Таблица1[[#This Row],[gdp_nominal_index]]</f>
        <v>611.20000000000005</v>
      </c>
      <c r="P30">
        <f>Таблица1[[#This Row],[gdp_real_index_SA]]</f>
        <v>101.70010361321</v>
      </c>
      <c r="Q30">
        <f ca="1">(data_quart!P30-100)/100</f>
        <v>1.2900000000000062E-2</v>
      </c>
      <c r="R30">
        <f ca="1">(data_quart!Q30-100)/100</f>
        <v>1.7500000000000002E-2</v>
      </c>
      <c r="S30">
        <f ca="1">(data_quart!R30-100)/100</f>
        <v>1.7300000000000041E-2</v>
      </c>
      <c r="T30">
        <f ca="1">(data_quart!S30-100)/100</f>
        <v>1.4000000000000058E-2</v>
      </c>
    </row>
    <row r="31" spans="1:20" x14ac:dyDescent="0.2">
      <c r="A31" s="45">
        <v>41547</v>
      </c>
      <c r="B31">
        <f ca="1">LOG(data_quart!B31,2.7182818)-LOG(data_quart!B32,2.7182818)</f>
        <v>9.4262981952149438E-2</v>
      </c>
      <c r="C31">
        <f ca="1">LOG(data_quart!C31,2.7182818) - LOG(data_quart!C32,2.7182818)</f>
        <v>2.8284542982248695E-4</v>
      </c>
      <c r="D31">
        <f ca="1">LOG(data_quart!E31,2.7182818) - LOG(data_quart!E32,2.7182818)</f>
        <v>-1.4819714483262914E-2</v>
      </c>
      <c r="E31">
        <f ca="1">LOG(data_quart!F31,2.7182818)-LOG(data_quart!F32,2.7182818)</f>
        <v>4.2712105764188379E-2</v>
      </c>
      <c r="F31">
        <f ca="1">Таблица1[[#This Row],[miacr_7]]/100</f>
        <v>6.9266666666666671E-2</v>
      </c>
      <c r="G31">
        <f ca="1">Таблица1[[#This Row],[miacr_31]]/100</f>
        <v>7.5700000000000003E-2</v>
      </c>
      <c r="H31">
        <f ca="1">Таблица1[[#This Row],[miacr_90]]/100</f>
        <v>7.8133333333333332E-2</v>
      </c>
      <c r="I31">
        <f ca="1">LOG(data_quart!J31,2.7182818)-LOG(data_quart!J32,2.7182818)</f>
        <v>-2.6339816161309315E-2</v>
      </c>
      <c r="J31">
        <f ca="1">LOG(data_quart!K31,2.7182818)-LOG(data_quart!K32,2.7182818)</f>
        <v>-2.6919526195076315E-2</v>
      </c>
      <c r="K31">
        <f ca="1">LOG(data_quart!L31,2.7182818)-LOG(data_quart!L32,2.7182818)</f>
        <v>-3.6659717320975282E-2</v>
      </c>
      <c r="L31">
        <f ca="1">LOG(data_quart!M31,2.7182818)-LOG(data_quart!M32,2.7182818)</f>
        <v>-3.7506546960080378E-2</v>
      </c>
      <c r="M31">
        <f>LOG(data_quart!N31,2.7182818)-LOG(data_quart!N32,2.7182818)</f>
        <v>9.5787458967119044E-2</v>
      </c>
      <c r="N31">
        <f>LOG(data_quart!O31)-LOG(data_quart!O32)</f>
        <v>1.7592917384812168E-4</v>
      </c>
      <c r="O31">
        <f>Таблица1[[#This Row],[gdp_nominal_index]]</f>
        <v>586.79999999999995</v>
      </c>
      <c r="P31">
        <f>Таблица1[[#This Row],[gdp_real_index_SA]]</f>
        <v>101.116114765489</v>
      </c>
      <c r="Q31">
        <f ca="1">(data_quart!P31-100)/100</f>
        <v>1.4800000000000041E-2</v>
      </c>
      <c r="R31">
        <f ca="1">(data_quart!Q31-100)/100</f>
        <v>1.2000000000000028E-2</v>
      </c>
      <c r="S31">
        <f ca="1">(data_quart!R31-100)/100</f>
        <v>9.0000000000003413E-4</v>
      </c>
      <c r="T31">
        <f ca="1">(data_quart!S31-100)/100</f>
        <v>9.0000000000000566E-3</v>
      </c>
    </row>
    <row r="32" spans="1:20" x14ac:dyDescent="0.2">
      <c r="A32" s="45">
        <v>41453</v>
      </c>
      <c r="B32">
        <f ca="1">LOG(data_quart!B32,2.7182818)-LOG(data_quart!B33,2.7182818)</f>
        <v>-0.10444891716015015</v>
      </c>
      <c r="C32">
        <f ca="1">LOG(data_quart!C32,2.7182818) - LOG(data_quart!C33,2.7182818)</f>
        <v>-1.1811161052000863E-2</v>
      </c>
      <c r="D32">
        <f ca="1">LOG(data_quart!E32,2.7182818) - LOG(data_quart!E33,2.7182818)</f>
        <v>1.2935489420495827E-3</v>
      </c>
      <c r="E32">
        <f ca="1">LOG(data_quart!F32,2.7182818)-LOG(data_quart!F33,2.7182818)</f>
        <v>3.1702380580975742E-2</v>
      </c>
      <c r="F32">
        <f ca="1">Таблица1[[#This Row],[miacr_7]]/100</f>
        <v>6.8866666666666673E-2</v>
      </c>
      <c r="G32">
        <f ca="1">Таблица1[[#This Row],[miacr_31]]/100</f>
        <v>7.7033333333333329E-2</v>
      </c>
      <c r="H32">
        <f ca="1">Таблица1[[#This Row],[miacr_90]]/100</f>
        <v>8.0600000000000005E-2</v>
      </c>
      <c r="I32">
        <f ca="1">LOG(data_quart!J32,2.7182818)-LOG(data_quart!J33,2.7182818)</f>
        <v>-2.9276875080227249E-2</v>
      </c>
      <c r="J32">
        <f ca="1">LOG(data_quart!K32,2.7182818)-LOG(data_quart!K33,2.7182818)</f>
        <v>-1.6790518088779294E-2</v>
      </c>
      <c r="K32">
        <f ca="1">LOG(data_quart!L32,2.7182818)-LOG(data_quart!L33,2.7182818)</f>
        <v>-3.8996538229133293E-2</v>
      </c>
      <c r="L32">
        <f ca="1">LOG(data_quart!M32,2.7182818)-LOG(data_quart!M33,2.7182818)</f>
        <v>-2.6001465087423625E-2</v>
      </c>
      <c r="M32">
        <f>LOG(data_quart!N32,2.7182818)-LOG(data_quart!N33,2.7182818)</f>
        <v>1.188581121375254E-2</v>
      </c>
      <c r="N32">
        <f>LOG(data_quart!O32)-LOG(data_quart!O33)</f>
        <v>1.4765212779384029E-3</v>
      </c>
      <c r="O32">
        <f>Таблица1[[#This Row],[gdp_nominal_index]]</f>
        <v>533.20000000000005</v>
      </c>
      <c r="P32">
        <f>Таблица1[[#This Row],[gdp_real_index_SA]]</f>
        <v>101.075161742562</v>
      </c>
      <c r="Q32">
        <f ca="1">(data_quart!P32-100)/100</f>
        <v>1.5100000000000051E-2</v>
      </c>
      <c r="R32">
        <f ca="1">(data_quart!Q32-100)/100</f>
        <v>1.1500000000000057E-2</v>
      </c>
      <c r="S32">
        <f ca="1">(data_quart!R32-100)/100</f>
        <v>2.0600000000000021E-2</v>
      </c>
      <c r="T32">
        <f ca="1">(data_quart!S32-100)/100</f>
        <v>0.01</v>
      </c>
    </row>
    <row r="33" spans="1:20" x14ac:dyDescent="0.2">
      <c r="A33" s="45">
        <v>41362</v>
      </c>
      <c r="B33">
        <f ca="1">LOG(data_quart!B33,2.7182818)-LOG(data_quart!B34,2.7182818)</f>
        <v>1.225363048693584E-2</v>
      </c>
      <c r="C33">
        <f ca="1">LOG(data_quart!C33,2.7182818) - LOG(data_quart!C34,2.7182818)</f>
        <v>3.640950706436108E-3</v>
      </c>
      <c r="D33">
        <f ca="1">LOG(data_quart!E33,2.7182818) - LOG(data_quart!E34,2.7182818)</f>
        <v>-3.459891736172338E-3</v>
      </c>
      <c r="E33">
        <f ca="1">LOG(data_quart!F33,2.7182818)-LOG(data_quart!F34,2.7182818)</f>
        <v>7.2779851079589619E-2</v>
      </c>
      <c r="F33">
        <f ca="1">Таблица1[[#This Row],[miacr_7]]/100</f>
        <v>6.6666666666666666E-2</v>
      </c>
      <c r="G33">
        <f ca="1">Таблица1[[#This Row],[miacr_31]]/100</f>
        <v>7.456666666666667E-2</v>
      </c>
      <c r="H33">
        <f ca="1">Таблица1[[#This Row],[miacr_90]]/100</f>
        <v>7.8599999999999989E-2</v>
      </c>
      <c r="I33">
        <f ca="1">LOG(data_quart!J33,2.7182818)-LOG(data_quart!J34,2.7182818)</f>
        <v>3.5045444058984465E-2</v>
      </c>
      <c r="J33">
        <f ca="1">LOG(data_quart!K33,2.7182818)-LOG(data_quart!K34,2.7182818)</f>
        <v>2.8727917369414158E-2</v>
      </c>
      <c r="K33">
        <f ca="1">LOG(data_quart!L33,2.7182818)-LOG(data_quart!L34,2.7182818)</f>
        <v>2.1750856370269744E-2</v>
      </c>
      <c r="L33">
        <f ca="1">LOG(data_quart!M33,2.7182818)-LOG(data_quart!M34,2.7182818)</f>
        <v>1.8481798837710173E-2</v>
      </c>
      <c r="M33">
        <f>LOG(data_quart!N33,2.7182818)-LOG(data_quart!N34,2.7182818)</f>
        <v>-0.15330983239655893</v>
      </c>
      <c r="N33">
        <f>LOG(data_quart!O33)-LOG(data_quart!O34)</f>
        <v>3.2046235621028263E-3</v>
      </c>
      <c r="O33">
        <f>Таблица1[[#This Row],[gdp_nominal_index]]</f>
        <v>526.9</v>
      </c>
      <c r="P33">
        <f>Таблица1[[#This Row],[gdp_real_index_SA]]</f>
        <v>100.732108291909</v>
      </c>
      <c r="Q33">
        <f ca="1">(data_quart!P33-100)/100</f>
        <v>1.9399999999999976E-2</v>
      </c>
      <c r="R33">
        <f ca="1">(data_quart!Q33-100)/100</f>
        <v>1.3400000000000033E-2</v>
      </c>
      <c r="S33">
        <f ca="1">(data_quart!R33-100)/100</f>
        <v>3.2099999999999934E-2</v>
      </c>
      <c r="T33">
        <f ca="1">(data_quart!S33-100)/100</f>
        <v>1.1800000000000067E-2</v>
      </c>
    </row>
    <row r="34" spans="1:20" x14ac:dyDescent="0.2">
      <c r="A34" s="45">
        <v>41274</v>
      </c>
      <c r="B34">
        <f ca="1">LOG(data_quart!B34,2.7182818)-LOG(data_quart!B35,2.7182818)</f>
        <v>-3.8622224728888099E-3</v>
      </c>
      <c r="C34">
        <f ca="1">LOG(data_quart!C34,2.7182818) - LOG(data_quart!C35,2.7182818)</f>
        <v>1.4982612579127697E-2</v>
      </c>
      <c r="D34">
        <f ca="1">LOG(data_quart!E34,2.7182818) - LOG(data_quart!E35,2.7182818)</f>
        <v>2.4622695628760738E-2</v>
      </c>
      <c r="E34">
        <f ca="1">LOG(data_quart!F34,2.7182818)-LOG(data_quart!F35,2.7182818)</f>
        <v>1.6862468905747718E-2</v>
      </c>
      <c r="F34">
        <f ca="1">Таблица1[[#This Row],[miacr_7]]/100</f>
        <v>6.8366666666666659E-2</v>
      </c>
      <c r="G34">
        <f ca="1">Таблица1[[#This Row],[miacr_31]]/100</f>
        <v>7.3533333333333326E-2</v>
      </c>
      <c r="H34">
        <f ca="1">Таблица1[[#This Row],[miacr_90]]/100</f>
        <v>7.9266666666666666E-2</v>
      </c>
      <c r="I34">
        <f ca="1">LOG(data_quart!J34,2.7182818)-LOG(data_quart!J35,2.7182818)</f>
        <v>4.1719874437437632E-2</v>
      </c>
      <c r="J34">
        <f ca="1">LOG(data_quart!K34,2.7182818)-LOG(data_quart!K35,2.7182818)</f>
        <v>1.3168650368765356E-2</v>
      </c>
      <c r="K34">
        <f ca="1">LOG(data_quart!L34,2.7182818)-LOG(data_quart!L35,2.7182818)</f>
        <v>2.8735689482503268E-2</v>
      </c>
      <c r="L34">
        <f ca="1">LOG(data_quart!M34,2.7182818)-LOG(data_quart!M35,2.7182818)</f>
        <v>8.9036038414844754E-3</v>
      </c>
      <c r="M34">
        <f>LOG(data_quart!N34,2.7182818)-LOG(data_quart!N35,2.7182818)</f>
        <v>7.8023149260503466E-2</v>
      </c>
      <c r="N34">
        <f>LOG(data_quart!O34)-LOG(data_quart!O35)</f>
        <v>2.9032095224823529E-4</v>
      </c>
      <c r="O34">
        <f>Таблица1[[#This Row],[gdp_nominal_index]]</f>
        <v>614.20000000000005</v>
      </c>
      <c r="P34">
        <f>Таблица1[[#This Row],[gdp_real_index_SA]]</f>
        <v>99.991549900426804</v>
      </c>
      <c r="Q34">
        <f ca="1">(data_quart!P34-100)/100</f>
        <v>1.269999999999996E-2</v>
      </c>
      <c r="R34">
        <f ca="1">(data_quart!Q34-100)/100</f>
        <v>1.7300000000000041E-2</v>
      </c>
      <c r="S34">
        <f ca="1">(data_quart!R34-100)/100</f>
        <v>1.0400000000000062E-2</v>
      </c>
      <c r="T34">
        <f ca="1">(data_quart!S34-100)/100</f>
        <v>1.6599999999999965E-2</v>
      </c>
    </row>
    <row r="35" spans="1:20" x14ac:dyDescent="0.2">
      <c r="A35" s="45">
        <v>41180</v>
      </c>
      <c r="B35">
        <f ca="1">LOG(data_quart!B35,2.7182818)-LOG(data_quart!B36,2.7182818)</f>
        <v>4.8678113583650706E-2</v>
      </c>
      <c r="C35">
        <f ca="1">LOG(data_quart!C35,2.7182818) - LOG(data_quart!C36,2.7182818)</f>
        <v>-6.2464712561096647E-3</v>
      </c>
      <c r="D35">
        <f ca="1">LOG(data_quart!E35,2.7182818) - LOG(data_quart!E36,2.7182818)</f>
        <v>-4.604869029771308E-3</v>
      </c>
      <c r="E35">
        <f ca="1">LOG(data_quart!F35,2.7182818)-LOG(data_quart!F36,2.7182818)</f>
        <v>2.6928266871337314E-2</v>
      </c>
      <c r="F35">
        <f ca="1">Таблица1[[#This Row],[miacr_7]]/100</f>
        <v>6.4766666666666667E-2</v>
      </c>
      <c r="G35">
        <f ca="1">Таблица1[[#This Row],[miacr_31]]/100</f>
        <v>7.0866666666666661E-2</v>
      </c>
      <c r="H35">
        <f ca="1">Таблица1[[#This Row],[miacr_90]]/100</f>
        <v>8.0399999999999985E-2</v>
      </c>
      <c r="I35">
        <f ca="1">LOG(data_quart!J35,2.7182818)-LOG(data_quart!J36,2.7182818)</f>
        <v>-1.2797549690895416E-2</v>
      </c>
      <c r="J35">
        <f ca="1">LOG(data_quart!K35,2.7182818)-LOG(data_quart!K36,2.7182818)</f>
        <v>-6.4641244039442824E-4</v>
      </c>
      <c r="K35">
        <f ca="1">LOG(data_quart!L35,2.7182818)-LOG(data_quart!L36,2.7182818)</f>
        <v>-3.3008497999971631E-2</v>
      </c>
      <c r="L35">
        <f ca="1">LOG(data_quart!M35,2.7182818)-LOG(data_quart!M36,2.7182818)</f>
        <v>-1.9029445814432222E-2</v>
      </c>
      <c r="M35">
        <f>LOG(data_quart!N35,2.7182818)-LOG(data_quart!N36,2.7182818)</f>
        <v>0.11477313707596082</v>
      </c>
      <c r="N35">
        <f>LOG(data_quart!O35)-LOG(data_quart!O36)</f>
        <v>2.231818484277337E-3</v>
      </c>
      <c r="O35">
        <f>Таблица1[[#This Row],[gdp_nominal_index]]</f>
        <v>568.1</v>
      </c>
      <c r="P35">
        <f>Таблица1[[#This Row],[gdp_real_index_SA]]</f>
        <v>99.924729016531003</v>
      </c>
      <c r="Q35">
        <f ca="1">(data_quart!P35-100)/100</f>
        <v>2.2600000000000051E-2</v>
      </c>
      <c r="R35">
        <f ca="1">(data_quart!Q35-100)/100</f>
        <v>1.4800000000000041E-2</v>
      </c>
      <c r="S35">
        <f ca="1">(data_quart!R35-100)/100</f>
        <v>2.069999999999993E-2</v>
      </c>
      <c r="T35">
        <f ca="1">(data_quart!S35-100)/100</f>
        <v>1.0999999999999944E-2</v>
      </c>
    </row>
    <row r="36" spans="1:20" x14ac:dyDescent="0.2">
      <c r="A36" s="45">
        <v>41089</v>
      </c>
      <c r="B36">
        <f ca="1">LOG(data_quart!B36,2.7182818)-LOG(data_quart!B37,2.7182818)</f>
        <v>-0.11746577523505941</v>
      </c>
      <c r="C36">
        <f ca="1">LOG(data_quart!C36,2.7182818) - LOG(data_quart!C37,2.7182818)</f>
        <v>-1.3215432173959485E-2</v>
      </c>
      <c r="D36">
        <f ca="1">LOG(data_quart!E36,2.7182818) - LOG(data_quart!E37,2.7182818)</f>
        <v>1.6851152354826482E-2</v>
      </c>
      <c r="E36">
        <f ca="1">LOG(data_quart!F36,2.7182818)-LOG(data_quart!F37,2.7182818)</f>
        <v>1.3417437781088282E-2</v>
      </c>
      <c r="F36">
        <f ca="1">Таблица1[[#This Row],[miacr_7]]/100</f>
        <v>6.5399999999999986E-2</v>
      </c>
      <c r="G36">
        <f ca="1">Таблица1[[#This Row],[miacr_31]]/100</f>
        <v>7.2833333333333347E-2</v>
      </c>
      <c r="H36">
        <f ca="1">Таблица1[[#This Row],[miacr_90]]/100</f>
        <v>7.9933333333333328E-2</v>
      </c>
      <c r="I36">
        <f ca="1">LOG(data_quart!J36,2.7182818)-LOG(data_quart!J37,2.7182818)</f>
        <v>-1.7773937147209651E-2</v>
      </c>
      <c r="J36">
        <f ca="1">LOG(data_quart!K36,2.7182818)-LOG(data_quart!K37,2.7182818)</f>
        <v>-4.8348201052013096E-3</v>
      </c>
      <c r="K36">
        <f ca="1">LOG(data_quart!L36,2.7182818)-LOG(data_quart!L37,2.7182818)</f>
        <v>-2.3660154334832484E-2</v>
      </c>
      <c r="L36">
        <f ca="1">LOG(data_quart!M36,2.7182818)-LOG(data_quart!M37,2.7182818)</f>
        <v>-9.3806284848012567E-3</v>
      </c>
      <c r="M36">
        <f>LOG(data_quart!N36,2.7182818)-LOG(data_quart!N37,2.7182818)</f>
        <v>-2.2450918805795084E-2</v>
      </c>
      <c r="N36">
        <f>LOG(data_quart!O36)-LOG(data_quart!O37)</f>
        <v>1.8006520566071771E-3</v>
      </c>
      <c r="O36">
        <f>Таблица1[[#This Row],[gdp_nominal_index]]</f>
        <v>506.5</v>
      </c>
      <c r="P36">
        <f>Таблица1[[#This Row],[gdp_real_index_SA]]</f>
        <v>99.412537823451203</v>
      </c>
      <c r="Q36">
        <f ca="1">(data_quart!P36-100)/100</f>
        <v>1.4699999999999989E-2</v>
      </c>
      <c r="R36">
        <f ca="1">(data_quart!Q36-100)/100</f>
        <v>1.0900000000000035E-2</v>
      </c>
      <c r="S36">
        <f ca="1">(data_quart!R36-100)/100</f>
        <v>1.9200000000000016E-2</v>
      </c>
      <c r="T36">
        <f ca="1">(data_quart!S36-100)/100</f>
        <v>1.1599999999999966E-2</v>
      </c>
    </row>
    <row r="37" spans="1:20" x14ac:dyDescent="0.2">
      <c r="A37" s="45">
        <v>40998</v>
      </c>
      <c r="B37">
        <f ca="1">LOG(data_quart!B37,2.7182818)-LOG(data_quart!B38,2.7182818)</f>
        <v>8.75795943311104E-2</v>
      </c>
      <c r="C37">
        <f ca="1">LOG(data_quart!C37,2.7182818) - LOG(data_quart!C38,2.7182818)</f>
        <v>5.5881533193158361E-4</v>
      </c>
      <c r="D37">
        <f ca="1">LOG(data_quart!E37,2.7182818) - LOG(data_quart!E38,2.7182818)</f>
        <v>-5.4546983617473899E-3</v>
      </c>
      <c r="E37">
        <f ca="1">LOG(data_quart!F37,2.7182818)-LOG(data_quart!F38,2.7182818)</f>
        <v>7.1152343438191323E-2</v>
      </c>
      <c r="F37">
        <f ca="1">Таблица1[[#This Row],[miacr_7]]/100</f>
        <v>6.1566666666666665E-2</v>
      </c>
      <c r="G37">
        <f ca="1">Таблица1[[#This Row],[miacr_31]]/100</f>
        <v>7.1466666666666651E-2</v>
      </c>
      <c r="H37">
        <f ca="1">Таблица1[[#This Row],[miacr_90]]/100</f>
        <v>7.9100000000000004E-2</v>
      </c>
      <c r="I37">
        <f ca="1">LOG(data_quart!J37,2.7182818)-LOG(data_quart!J38,2.7182818)</f>
        <v>3.8214358358077405E-2</v>
      </c>
      <c r="J37">
        <f ca="1">LOG(data_quart!K37,2.7182818)-LOG(data_quart!K38,2.7182818)</f>
        <v>4.7963415097087569E-2</v>
      </c>
      <c r="K37">
        <f ca="1">LOG(data_quart!L37,2.7182818)-LOG(data_quart!L38,2.7182818)</f>
        <v>3.2413970566135042E-2</v>
      </c>
      <c r="L37">
        <f ca="1">LOG(data_quart!M37,2.7182818)-LOG(data_quart!M38,2.7182818)</f>
        <v>4.6813943358345433E-2</v>
      </c>
      <c r="M37">
        <f>LOG(data_quart!N37,2.7182818)-LOG(data_quart!N38,2.7182818)</f>
        <v>-1.5896150266674347E-2</v>
      </c>
      <c r="N37">
        <f>LOG(data_quart!O37)-LOG(data_quart!O38)</f>
        <v>6.3549326631384684E-3</v>
      </c>
      <c r="O37">
        <f>Таблица1[[#This Row],[gdp_nominal_index]]</f>
        <v>518</v>
      </c>
      <c r="P37">
        <f>Таблица1[[#This Row],[gdp_real_index_SA]]</f>
        <v>99.001211374891099</v>
      </c>
      <c r="Q37">
        <f ca="1">(data_quart!P37-100)/100</f>
        <v>1.3799999999999955E-2</v>
      </c>
      <c r="R37">
        <f ca="1">(data_quart!Q37-100)/100</f>
        <v>1.3799999999999955E-2</v>
      </c>
      <c r="S37">
        <f ca="1">(data_quart!R37-100)/100</f>
        <v>2.1200000000000045E-2</v>
      </c>
      <c r="T37">
        <f ca="1">(data_quart!S37-100)/100</f>
        <v>1.2099999999999937E-2</v>
      </c>
    </row>
    <row r="38" spans="1:20" x14ac:dyDescent="0.2">
      <c r="A38" s="45">
        <v>40907</v>
      </c>
      <c r="B38">
        <f ca="1">LOG(data_quart!B38,2.7182818)-LOG(data_quart!B39,2.7182818)</f>
        <v>-2.3650869451016909E-2</v>
      </c>
      <c r="C38">
        <f ca="1">LOG(data_quart!C38,2.7182818) - LOG(data_quart!C39,2.7182818)</f>
        <v>-2.4569904259896802E-2</v>
      </c>
      <c r="D38">
        <f ca="1">LOG(data_quart!E38,2.7182818) - LOG(data_quart!E39,2.7182818)</f>
        <v>-4.5943711873958293E-2</v>
      </c>
      <c r="E38">
        <f ca="1">LOG(data_quart!F38,2.7182818)-LOG(data_quart!F39,2.7182818)</f>
        <v>5.6504621883979311E-2</v>
      </c>
      <c r="F38">
        <f ca="1">Таблица1[[#This Row],[miacr_7]]/100</f>
        <v>6.4600000000000005E-2</v>
      </c>
      <c r="G38">
        <f ca="1">Таблица1[[#This Row],[miacr_31]]/100</f>
        <v>7.2499999999999995E-2</v>
      </c>
      <c r="H38">
        <f ca="1">Таблица1[[#This Row],[miacr_90]]/100</f>
        <v>7.7133333333333332E-2</v>
      </c>
      <c r="I38">
        <f ca="1">LOG(data_quart!J38,2.7182818)-LOG(data_quart!J39,2.7182818)</f>
        <v>-6.3447571434790184E-2</v>
      </c>
      <c r="J38">
        <f ca="1">LOG(data_quart!K38,2.7182818)-LOG(data_quart!K39,2.7182818)</f>
        <v>-2.2494521977870718E-2</v>
      </c>
      <c r="K38">
        <f ca="1">LOG(data_quart!L38,2.7182818)-LOG(data_quart!L39,2.7182818)</f>
        <v>-7.3143885112843421E-2</v>
      </c>
      <c r="L38">
        <f ca="1">LOG(data_quart!M38,2.7182818)-LOG(data_quart!M39,2.7182818)</f>
        <v>-8.9229401116117657E-3</v>
      </c>
      <c r="M38">
        <f>LOG(data_quart!N38,2.7182818)-LOG(data_quart!N39,2.7182818)</f>
        <v>7.3099989312035873E-2</v>
      </c>
      <c r="N38">
        <f>LOG(data_quart!O38)-LOG(data_quart!O39)</f>
        <v>5.3813085721932108E-3</v>
      </c>
      <c r="O38">
        <f>Таблица1[[#This Row],[gdp_nominal_index]]</f>
        <v>526.29999999999995</v>
      </c>
      <c r="P38">
        <f>Таблица1[[#This Row],[gdp_real_index_SA]]</f>
        <v>97.563096564995405</v>
      </c>
      <c r="Q38">
        <f ca="1">(data_quart!P38-100)/100</f>
        <v>7.9999999999999724E-3</v>
      </c>
      <c r="R38">
        <f ca="1">(data_quart!Q38-100)/100</f>
        <v>1.4899999999999948E-2</v>
      </c>
      <c r="S38">
        <f ca="1">(data_quart!R38-100)/100</f>
        <v>1.8000000000000683E-3</v>
      </c>
      <c r="T38">
        <f ca="1">(data_quart!S38-100)/100</f>
        <v>1.7999999999999971E-2</v>
      </c>
    </row>
    <row r="39" spans="1:20" x14ac:dyDescent="0.2">
      <c r="A39" s="45">
        <v>40816</v>
      </c>
      <c r="B39">
        <f ca="1">LOG(data_quart!B39,2.7182818)-LOG(data_quart!B40,2.7182818)</f>
        <v>-5.2679570441481083E-2</v>
      </c>
      <c r="C39">
        <f ca="1">LOG(data_quart!C39,2.7182818) - LOG(data_quart!C40,2.7182818)</f>
        <v>-4.8966366033758035E-3</v>
      </c>
      <c r="D39">
        <f ca="1">LOG(data_quart!E39,2.7182818) - LOG(data_quart!E40,2.7182818)</f>
        <v>8.0791464313456629E-3</v>
      </c>
      <c r="E39">
        <f ca="1">LOG(data_quart!F39,2.7182818)-LOG(data_quart!F40,2.7182818)</f>
        <v>3.5652379827055825E-2</v>
      </c>
      <c r="F39">
        <f ca="1">Таблица1[[#This Row],[miacr_7]]/100</f>
        <v>4.9866666666666656E-2</v>
      </c>
      <c r="G39">
        <f ca="1">Таблица1[[#This Row],[miacr_31]]/100</f>
        <v>5.3566666666666665E-2</v>
      </c>
      <c r="H39">
        <f ca="1">Таблица1[[#This Row],[miacr_90]]/100</f>
        <v>5.16E-2</v>
      </c>
      <c r="I39">
        <f ca="1">LOG(data_quart!J39,2.7182818)-LOG(data_quart!J40,2.7182818)</f>
        <v>-3.8483767569499783E-2</v>
      </c>
      <c r="J39">
        <f ca="1">LOG(data_quart!K39,2.7182818)-LOG(data_quart!K40,2.7182818)</f>
        <v>-1.888630282647874E-2</v>
      </c>
      <c r="K39">
        <f ca="1">LOG(data_quart!L39,2.7182818)-LOG(data_quart!L40,2.7182818)</f>
        <v>-3.6020517580019451E-2</v>
      </c>
      <c r="L39">
        <f ca="1">LOG(data_quart!M39,2.7182818)-LOG(data_quart!M40,2.7182818)</f>
        <v>-4.7475956105751393E-3</v>
      </c>
      <c r="M39">
        <f>LOG(data_quart!N39,2.7182818)-LOG(data_quart!N40,2.7182818)</f>
        <v>-5.7396870608641848E-2</v>
      </c>
      <c r="N39">
        <f>LOG(data_quart!O39)-LOG(data_quart!O40)</f>
        <v>5.3966685372761614E-3</v>
      </c>
      <c r="O39">
        <f>Таблица1[[#This Row],[gdp_nominal_index]]</f>
        <v>489.2</v>
      </c>
      <c r="P39">
        <f>Таблица1[[#This Row],[gdp_real_index_SA]]</f>
        <v>96.361658784881897</v>
      </c>
      <c r="Q39">
        <f ca="1">(data_quart!P39-100)/100</f>
        <v>1.2000000000000454E-3</v>
      </c>
      <c r="R39">
        <f ca="1">(data_quart!Q39-100)/100</f>
        <v>1.1500000000000057E-2</v>
      </c>
      <c r="S39">
        <f ca="1">(data_quart!R39-100)/100</f>
        <v>-1.9899999999999949E-2</v>
      </c>
      <c r="T39">
        <f ca="1">(data_quart!S39-100)/100</f>
        <v>1.4200000000000016E-2</v>
      </c>
    </row>
    <row r="40" spans="1:20" x14ac:dyDescent="0.2">
      <c r="A40" s="45">
        <v>40724</v>
      </c>
      <c r="B40">
        <f ca="1">LOG(data_quart!B40,2.7182818)-LOG(data_quart!B41,2.7182818)</f>
        <v>7.4657155741275183E-2</v>
      </c>
      <c r="C40">
        <f ca="1">LOG(data_quart!C40,2.7182818) - LOG(data_quart!C41,2.7182818)</f>
        <v>3.3106472121649411E-2</v>
      </c>
      <c r="D40">
        <f ca="1">LOG(data_quart!E40,2.7182818) - LOG(data_quart!E41,2.7182818)</f>
        <v>5.1838710123597309E-2</v>
      </c>
      <c r="E40">
        <f ca="1">LOG(data_quart!F40,2.7182818)-LOG(data_quart!F41,2.7182818)</f>
        <v>1.2194035964299133E-2</v>
      </c>
      <c r="F40">
        <f ca="1">Таблица1[[#This Row],[miacr_7]]/100</f>
        <v>4.6933333333333341E-2</v>
      </c>
      <c r="G40">
        <f ca="1">Таблица1[[#This Row],[miacr_31]]/100</f>
        <v>4.6733333333333328E-2</v>
      </c>
      <c r="H40">
        <f ca="1">Таблица1[[#This Row],[miacr_90]]/100</f>
        <v>4.9266666666666667E-2</v>
      </c>
      <c r="I40">
        <f ca="1">LOG(data_quart!J40,2.7182818)-LOG(data_quart!J41,2.7182818)</f>
        <v>4.1577829476175943E-2</v>
      </c>
      <c r="J40">
        <f ca="1">LOG(data_quart!K40,2.7182818)-LOG(data_quart!K41,2.7182818)</f>
        <v>1.6030517895222474E-2</v>
      </c>
      <c r="K40">
        <f ca="1">LOG(data_quart!L40,2.7182818)-LOG(data_quart!L41,2.7182818)</f>
        <v>4.4204384557045451E-2</v>
      </c>
      <c r="L40">
        <f ca="1">LOG(data_quart!M40,2.7182818)-LOG(data_quart!M41,2.7182818)</f>
        <v>2.3320015649777481E-2</v>
      </c>
      <c r="M40">
        <f>LOG(data_quart!N40,2.7182818)-LOG(data_quart!N41,2.7182818)</f>
        <v>0.12242610970195233</v>
      </c>
      <c r="N40">
        <f>LOG(data_quart!O40)-LOG(data_quart!O41)</f>
        <v>4.6150561972022608E-3</v>
      </c>
      <c r="O40">
        <f>Таблица1[[#This Row],[gdp_nominal_index]]</f>
        <v>518.1</v>
      </c>
      <c r="P40">
        <f>Таблица1[[#This Row],[gdp_real_index_SA]]</f>
        <v>95.171650018798502</v>
      </c>
      <c r="Q40">
        <f ca="1">(data_quart!P40-100)/100</f>
        <v>1.4999999999999999E-2</v>
      </c>
      <c r="R40">
        <f ca="1">(data_quart!Q40-100)/100</f>
        <v>1.5999999999999945E-2</v>
      </c>
      <c r="S40">
        <f ca="1">(data_quart!R40-100)/100</f>
        <v>1.3299999999999984E-2</v>
      </c>
      <c r="T40">
        <f ca="1">(data_quart!S40-100)/100</f>
        <v>1.6099999999999993E-2</v>
      </c>
    </row>
    <row r="41" spans="1:20" x14ac:dyDescent="0.2">
      <c r="A41" s="45">
        <v>40633</v>
      </c>
      <c r="B41">
        <f ca="1">LOG(data_quart!B41,2.7182818)-LOG(data_quart!B42,2.7182818)</f>
        <v>0.22823293339395523</v>
      </c>
      <c r="C41">
        <f ca="1">LOG(data_quart!C41,2.7182818) - LOG(data_quart!C42,2.7182818)</f>
        <v>3.0762893248843959E-2</v>
      </c>
      <c r="D41">
        <f ca="1">LOG(data_quart!E41,2.7182818) - LOG(data_quart!E42,2.7182818)</f>
        <v>1.32802910698544E-2</v>
      </c>
      <c r="E41">
        <f ca="1">LOG(data_quart!F41,2.7182818)-LOG(data_quart!F42,2.7182818)</f>
        <v>8.1125345987132391E-2</v>
      </c>
      <c r="F41">
        <f ca="1">Таблица1[[#This Row],[miacr_7]]/100</f>
        <v>4.303333333333334E-2</v>
      </c>
      <c r="G41">
        <f ca="1">Таблица1[[#This Row],[miacr_31]]/100</f>
        <v>4.9366666666666663E-2</v>
      </c>
      <c r="H41">
        <f ca="1">Таблица1[[#This Row],[miacr_90]]/100</f>
        <v>5.4799999999999995E-2</v>
      </c>
      <c r="I41">
        <f ca="1">LOG(data_quart!J41,2.7182818)-LOG(data_quart!J42,2.7182818)</f>
        <v>7.679419452170233E-2</v>
      </c>
      <c r="J41">
        <f ca="1">LOG(data_quart!K41,2.7182818)-LOG(data_quart!K42,2.7182818)</f>
        <v>7.1169495938215199E-2</v>
      </c>
      <c r="K41">
        <f ca="1">LOG(data_quart!L41,2.7182818)-LOG(data_quart!L42,2.7182818)</f>
        <v>4.8425301040156299E-2</v>
      </c>
      <c r="L41">
        <f ca="1">LOG(data_quart!M41,2.7182818)-LOG(data_quart!M42,2.7182818)</f>
        <v>4.5350246718091292E-2</v>
      </c>
      <c r="M41">
        <f>LOG(data_quart!N41,2.7182818)-LOG(data_quart!N42,2.7182818)</f>
        <v>5.4928073171294223E-2</v>
      </c>
      <c r="N41">
        <f>LOG(data_quart!O41)-LOG(data_quart!O42)</f>
        <v>4.3392266755450937E-3</v>
      </c>
      <c r="O41">
        <f>Таблица1[[#This Row],[gdp_nominal_index]]</f>
        <v>458.4</v>
      </c>
      <c r="P41">
        <f>Таблица1[[#This Row],[gdp_real_index_SA]]</f>
        <v>94.165657394337899</v>
      </c>
      <c r="Q41">
        <f ca="1">(data_quart!P41-100)/100</f>
        <v>4.1299999999999955E-2</v>
      </c>
      <c r="R41">
        <f ca="1">(data_quart!Q41-100)/100</f>
        <v>2.5199999999999959E-2</v>
      </c>
      <c r="S41">
        <f ca="1">(data_quart!R41-100)/100</f>
        <v>5.6500000000000057E-2</v>
      </c>
      <c r="T41">
        <f ca="1">(data_quart!S41-100)/100</f>
        <v>1.7900000000000062E-2</v>
      </c>
    </row>
    <row r="42" spans="1:20" x14ac:dyDescent="0.2">
      <c r="A42" s="45">
        <v>40543</v>
      </c>
      <c r="B42">
        <f ca="1">LOG(data_quart!B42,2.7182818)-LOG(data_quart!B43,2.7182818)</f>
        <v>0.1123697818820597</v>
      </c>
      <c r="C42">
        <f ca="1">LOG(data_quart!C42,2.7182818) - LOG(data_quart!C43,2.7182818)</f>
        <v>3.5029336066583205E-2</v>
      </c>
      <c r="D42">
        <f ca="1">LOG(data_quart!E42,2.7182818) - LOG(data_quart!E43,2.7182818)</f>
        <v>1.9951519410916774E-3</v>
      </c>
      <c r="E42">
        <f ca="1">LOG(data_quart!F42,2.7182818)-LOG(data_quart!F43,2.7182818)</f>
        <v>4.1154597418541883E-2</v>
      </c>
      <c r="F42">
        <f ca="1">Таблица1[[#This Row],[miacr_7]]/100</f>
        <v>4.6833333333333338E-2</v>
      </c>
      <c r="G42">
        <f ca="1">Таблица1[[#This Row],[miacr_31]]/100</f>
        <v>4.7166666666666662E-2</v>
      </c>
      <c r="H42">
        <f ca="1">Таблица1[[#This Row],[miacr_90]]/100</f>
        <v>6.0233333333333333E-2</v>
      </c>
      <c r="I42">
        <f ca="1">LOG(data_quart!J42,2.7182818)-LOG(data_quart!J43,2.7182818)</f>
        <v>1.4911135426020294E-2</v>
      </c>
      <c r="J42">
        <f ca="1">LOG(data_quart!K42,2.7182818)-LOG(data_quart!K43,2.7182818)</f>
        <v>-3.1639287822999407E-2</v>
      </c>
      <c r="K42">
        <f ca="1">LOG(data_quart!L42,2.7182818)-LOG(data_quart!L43,2.7182818)</f>
        <v>-3.4141378690026869E-3</v>
      </c>
      <c r="L42">
        <f ca="1">LOG(data_quart!M42,2.7182818)-LOG(data_quart!M43,2.7182818)</f>
        <v>-4.0968018140565832E-2</v>
      </c>
      <c r="M42">
        <f>LOG(data_quart!N42,2.7182818)-LOG(data_quart!N43,2.7182818)</f>
        <v>9.4434786233662749E-2</v>
      </c>
      <c r="N42">
        <f>LOG(data_quart!O42)-LOG(data_quart!O43)</f>
        <v>5.4249704926221387E-3</v>
      </c>
      <c r="O42">
        <f>Таблица1[[#This Row],[gdp_nominal_index]]</f>
        <v>433.9</v>
      </c>
      <c r="P42">
        <f>Таблица1[[#This Row],[gdp_real_index_SA]]</f>
        <v>93.229491614269193</v>
      </c>
      <c r="Q42">
        <f ca="1">(data_quart!P42-100)/100</f>
        <v>2.1500000000000057E-2</v>
      </c>
      <c r="R42">
        <f ca="1">(data_quart!Q42-100)/100</f>
        <v>2.5000000000000001E-2</v>
      </c>
      <c r="S42">
        <f ca="1">(data_quart!R42-100)/100</f>
        <v>3.7000000000000026E-2</v>
      </c>
      <c r="T42">
        <f ca="1">(data_quart!S42-100)/100</f>
        <v>1.7500000000000002E-2</v>
      </c>
    </row>
    <row r="43" spans="1:20" x14ac:dyDescent="0.2">
      <c r="A43" s="45">
        <v>40451</v>
      </c>
      <c r="B43">
        <f ca="1">LOG(data_quart!B43,2.7182818)-LOG(data_quart!B44,2.7182818)</f>
        <v>1.7535985516081709E-3</v>
      </c>
      <c r="C43">
        <f ca="1">LOG(data_quart!C43,2.7182818) - LOG(data_quart!C44,2.7182818)</f>
        <v>1.8138345107904463E-2</v>
      </c>
      <c r="D43">
        <f ca="1">LOG(data_quart!E43,2.7182818) - LOG(data_quart!E44,2.7182818)</f>
        <v>4.2166457034605642E-2</v>
      </c>
      <c r="E43">
        <f ca="1">LOG(data_quart!F43,2.7182818)-LOG(data_quart!F44,2.7182818)</f>
        <v>5.2615892712859491E-2</v>
      </c>
      <c r="F43">
        <f ca="1">Таблица1[[#This Row],[miacr_7]]/100</f>
        <v>3.953333333333333E-2</v>
      </c>
      <c r="G43">
        <f ca="1">Таблица1[[#This Row],[miacr_31]]/100</f>
        <v>4.593333333333334E-2</v>
      </c>
      <c r="H43">
        <f ca="1">Таблица1[[#This Row],[miacr_90]]/100</f>
        <v>5.8300000000000012E-2</v>
      </c>
      <c r="I43">
        <f ca="1">LOG(data_quart!J43,2.7182818)-LOG(data_quart!J44,2.7182818)</f>
        <v>1.3071897423069245E-3</v>
      </c>
      <c r="J43">
        <f ca="1">LOG(data_quart!K43,2.7182818)-LOG(data_quart!K44,2.7182818)</f>
        <v>-1.3172192427801654E-2</v>
      </c>
      <c r="K43">
        <f ca="1">LOG(data_quart!L43,2.7182818)-LOG(data_quart!L44,2.7182818)</f>
        <v>-1.2531916890883288E-2</v>
      </c>
      <c r="L43">
        <f ca="1">LOG(data_quart!M43,2.7182818)-LOG(data_quart!M44,2.7182818)</f>
        <v>-2.4855770970602542E-2</v>
      </c>
      <c r="M43">
        <f>LOG(data_quart!N43,2.7182818)-LOG(data_quart!N44,2.7182818)</f>
        <v>0.11645413302554708</v>
      </c>
      <c r="N43">
        <f>LOG(data_quart!O43)-LOG(data_quart!O44)</f>
        <v>2.2676554435432372E-3</v>
      </c>
      <c r="O43">
        <f>Таблица1[[#This Row],[gdp_nominal_index]]</f>
        <v>394.8</v>
      </c>
      <c r="P43">
        <f>Таблица1[[#This Row],[gdp_real_index_SA]]</f>
        <v>92.072162913634301</v>
      </c>
      <c r="Q43">
        <f ca="1">(data_quart!P43-100)/100</f>
        <v>1.4399999999999977E-2</v>
      </c>
      <c r="R43">
        <f ca="1">(data_quart!Q43-100)/100</f>
        <v>1.4000000000000058E-2</v>
      </c>
      <c r="S43">
        <f ca="1">(data_quart!R43-100)/100</f>
        <v>2.0499999999999973E-2</v>
      </c>
      <c r="T43">
        <f ca="1">(data_quart!S43-100)/100</f>
        <v>9.8999999999999488E-3</v>
      </c>
    </row>
    <row r="44" spans="1:20" x14ac:dyDescent="0.2">
      <c r="A44" s="45">
        <v>40359</v>
      </c>
      <c r="B44">
        <f ca="1">LOG(data_quart!B44,2.7182818)-LOG(data_quart!B45,2.7182818)</f>
        <v>2.2336657391262449E-2</v>
      </c>
      <c r="C44">
        <f ca="1">LOG(data_quart!C44,2.7182818) - LOG(data_quart!C45,2.7182818)</f>
        <v>-2.7679264332419962E-2</v>
      </c>
      <c r="D44">
        <f ca="1">LOG(data_quart!E44,2.7182818) - LOG(data_quart!E45,2.7182818)</f>
        <v>3.7199129174844359E-2</v>
      </c>
      <c r="E44">
        <f ca="1">LOG(data_quart!F44,2.7182818)-LOG(data_quart!F45,2.7182818)</f>
        <v>3.634362860478646E-2</v>
      </c>
      <c r="F44">
        <f ca="1">Таблица1[[#This Row],[miacr_7]]/100</f>
        <v>4.7166666666666669E-2</v>
      </c>
      <c r="G44">
        <f ca="1">Таблица1[[#This Row],[miacr_31]]/100</f>
        <v>5.8300000000000012E-2</v>
      </c>
      <c r="H44">
        <f ca="1">Таблица1[[#This Row],[miacr_90]]/100</f>
        <v>5.1299999999999998E-2</v>
      </c>
      <c r="I44">
        <f ca="1">LOG(data_quart!J44,2.7182818)-LOG(data_quart!J45,2.7182818)</f>
        <v>-9.8055246666994833E-4</v>
      </c>
      <c r="J44">
        <f ca="1">LOG(data_quart!K44,2.7182818)-LOG(data_quart!K45,2.7182818)</f>
        <v>4.2903689509100396E-2</v>
      </c>
      <c r="K44">
        <f ca="1">LOG(data_quart!L44,2.7182818)-LOG(data_quart!L45,2.7182818)</f>
        <v>-1.137897162583279E-2</v>
      </c>
      <c r="L44">
        <f ca="1">LOG(data_quart!M44,2.7182818)-LOG(data_quart!M45,2.7182818)</f>
        <v>3.7035408839621198E-2</v>
      </c>
      <c r="M44">
        <f>LOG(data_quart!N44,2.7182818)-LOG(data_quart!N45,2.7182818)</f>
        <v>3.3567966866604237E-2</v>
      </c>
      <c r="N44">
        <f>LOG(data_quart!O44)-LOG(data_quart!O45)</f>
        <v>4.10674945042655E-3</v>
      </c>
      <c r="O44">
        <f>Таблица1[[#This Row],[gdp_nominal_index]]</f>
        <v>351.4</v>
      </c>
      <c r="P44">
        <f>Таблица1[[#This Row],[gdp_real_index_SA]]</f>
        <v>91.592663846418304</v>
      </c>
      <c r="Q44">
        <f ca="1">(data_quart!P44-100)/100</f>
        <v>1.4699999999999989E-2</v>
      </c>
      <c r="R44">
        <f ca="1">(data_quart!Q44-100)/100</f>
        <v>8.4999999999999434E-3</v>
      </c>
      <c r="S44">
        <f ca="1">(data_quart!R44-100)/100</f>
        <v>2.0499999999999973E-2</v>
      </c>
      <c r="T44">
        <f ca="1">(data_quart!S44-100)/100</f>
        <v>1.0499999999999971E-2</v>
      </c>
    </row>
    <row r="45" spans="1:20" x14ac:dyDescent="0.2">
      <c r="A45" s="45">
        <v>40268</v>
      </c>
      <c r="B45">
        <f ca="1">LOG(data_quart!B45,2.7182818)-LOG(data_quart!B46,2.7182818)</f>
        <v>-4.6730077883356813E-3</v>
      </c>
      <c r="C45">
        <f ca="1">LOG(data_quart!C45,2.7182818) - LOG(data_quart!C46,2.7182818)</f>
        <v>-1.4727806864437198E-2</v>
      </c>
      <c r="D45">
        <f ca="1">LOG(data_quart!E45,2.7182818) - LOG(data_quart!E46,2.7182818)</f>
        <v>-4.1539974486166642E-3</v>
      </c>
      <c r="E45">
        <f ca="1">LOG(data_quart!F45,2.7182818)-LOG(data_quart!F46,2.7182818)</f>
        <v>9.6198228759597271E-2</v>
      </c>
      <c r="F45">
        <f ca="1">Таблица1[[#This Row],[miacr_7]]/100</f>
        <v>5.21E-2</v>
      </c>
      <c r="G45">
        <f ca="1">Таблица1[[#This Row],[miacr_31]]/100</f>
        <v>7.7433333333333326E-2</v>
      </c>
      <c r="H45">
        <f ca="1">Таблица1[[#This Row],[miacr_90]]/100</f>
        <v>9.8866666666666672E-2</v>
      </c>
      <c r="I45">
        <f ca="1">LOG(data_quart!J45,2.7182818)-LOG(data_quart!J46,2.7182818)</f>
        <v>8.4839228572377579E-3</v>
      </c>
      <c r="J45">
        <f ca="1">LOG(data_quart!K45,2.7182818)-LOG(data_quart!K46,2.7182818)</f>
        <v>3.9177081440411321E-2</v>
      </c>
      <c r="K45">
        <f ca="1">LOG(data_quart!L45,2.7182818)-LOG(data_quart!L46,2.7182818)</f>
        <v>-1.4166186045931894E-2</v>
      </c>
      <c r="L45">
        <f ca="1">LOG(data_quart!M45,2.7182818)-LOG(data_quart!M46,2.7182818)</f>
        <v>2.2885819905973825E-2</v>
      </c>
      <c r="M45">
        <f>LOG(data_quart!N45,2.7182818)-LOG(data_quart!N46,2.7182818)</f>
        <v>-5.8024562024486137E-2</v>
      </c>
      <c r="N45">
        <f>LOG(data_quart!O45)-LOG(data_quart!O46)</f>
        <v>9.1893140573759968E-3</v>
      </c>
      <c r="O45">
        <f>Таблица1[[#This Row],[gdp_nominal_index]]</f>
        <v>339.8</v>
      </c>
      <c r="P45">
        <f>Таблица1[[#This Row],[gdp_real_index_SA]]</f>
        <v>90.730632954025694</v>
      </c>
      <c r="Q45">
        <f ca="1">(data_quart!P45-100)/100</f>
        <v>2.8100000000000024E-2</v>
      </c>
      <c r="R45">
        <f ca="1">(data_quart!Q45-100)/100</f>
        <v>1.3599999999999994E-2</v>
      </c>
      <c r="S45">
        <f ca="1">(data_quart!R45-100)/100</f>
        <v>3.0900000000000035E-2</v>
      </c>
      <c r="T45">
        <f ca="1">(data_quart!S45-100)/100</f>
        <v>8.4000000000000342E-3</v>
      </c>
    </row>
    <row r="46" spans="1:20" x14ac:dyDescent="0.2">
      <c r="A46" s="45">
        <v>40178</v>
      </c>
      <c r="B46">
        <f ca="1">LOG(data_quart!B46,2.7182818)-LOG(data_quart!B47,2.7182818)</f>
        <v>0.10173134505612946</v>
      </c>
      <c r="C46">
        <f ca="1">LOG(data_quart!C46,2.7182818) - LOG(data_quart!C47,2.7182818)</f>
        <v>2.2472856087339288E-2</v>
      </c>
      <c r="D46">
        <f ca="1">LOG(data_quart!E46,2.7182818) - LOG(data_quart!E47,2.7182818)</f>
        <v>6.9344963882667088E-2</v>
      </c>
      <c r="E46">
        <f ca="1">LOG(data_quart!F46,2.7182818)-LOG(data_quart!F47,2.7182818)</f>
        <v>3.0380839997230069E-2</v>
      </c>
      <c r="F46">
        <f ca="1">Таблица1[[#This Row],[miacr_7]]/100</f>
        <v>6.4533333333333331E-2</v>
      </c>
      <c r="G46">
        <f ca="1">Таблица1[[#This Row],[miacr_31]]/100</f>
        <v>0.1002</v>
      </c>
      <c r="H46">
        <f ca="1">Таблица1[[#This Row],[miacr_90]]/100</f>
        <v>0.10220000000000001</v>
      </c>
      <c r="I46">
        <f ca="1">LOG(data_quart!J46,2.7182818)-LOG(data_quart!J47,2.7182818)</f>
        <v>6.2445664277981372E-2</v>
      </c>
      <c r="J46">
        <f ca="1">LOG(data_quart!K46,2.7182818)-LOG(data_quart!K47,2.7182818)</f>
        <v>3.0009230555894106E-2</v>
      </c>
      <c r="K46">
        <f ca="1">LOG(data_quart!L46,2.7182818)-LOG(data_quart!L47,2.7182818)</f>
        <v>6.1170146446162477E-2</v>
      </c>
      <c r="L46">
        <f ca="1">LOG(data_quart!M46,2.7182818)-LOG(data_quart!M47,2.7182818)</f>
        <v>3.4377808170132695E-2</v>
      </c>
      <c r="M46">
        <f>LOG(data_quart!N46,2.7182818)-LOG(data_quart!N47,2.7182818)</f>
        <v>3.7633526142446527E-2</v>
      </c>
      <c r="N46">
        <f>LOG(data_quart!O46)-LOG(data_quart!O47)</f>
        <v>4.672573637311217E-3</v>
      </c>
      <c r="O46">
        <f>Таблица1[[#This Row],[gdp_nominal_index]]</f>
        <v>360.1</v>
      </c>
      <c r="P46">
        <f>Таблица1[[#This Row],[gdp_real_index_SA]]</f>
        <v>88.831015425949403</v>
      </c>
      <c r="Q46">
        <f ca="1">(data_quart!P46-100)/100</f>
        <v>2.9999999999999714E-3</v>
      </c>
      <c r="R46">
        <f ca="1">(data_quart!Q46-100)/100</f>
        <v>1.0900000000000035E-2</v>
      </c>
      <c r="S46">
        <f ca="1">(data_quart!R46-100)/100</f>
        <v>-0.01</v>
      </c>
      <c r="T46">
        <f ca="1">(data_quart!S46-100)/100</f>
        <v>1.5799999999999984E-2</v>
      </c>
    </row>
    <row r="47" spans="1:20" x14ac:dyDescent="0.2">
      <c r="A47" s="45">
        <v>40086</v>
      </c>
      <c r="B47">
        <f ca="1">LOG(data_quart!B47,2.7182818)-LOG(data_quart!B48,2.7182818)</f>
        <v>0.12790353813209432</v>
      </c>
      <c r="C47">
        <f ca="1">LOG(data_quart!C47,2.7182818) - LOG(data_quart!C48,2.7182818)</f>
        <v>3.0977272233285724E-2</v>
      </c>
      <c r="D47">
        <f ca="1">LOG(data_quart!E47,2.7182818) - LOG(data_quart!E48,2.7182818)</f>
        <v>1.7005836242436345E-2</v>
      </c>
      <c r="E47">
        <f ca="1">LOG(data_quart!F47,2.7182818)-LOG(data_quart!F48,2.7182818)</f>
        <v>5.008064642292176E-2</v>
      </c>
      <c r="F47">
        <f ca="1">Таблица1[[#This Row],[miacr_7]]/100</f>
        <v>8.3733333333333326E-2</v>
      </c>
      <c r="G47">
        <f ca="1">Таблица1[[#This Row],[miacr_31]]/100</f>
        <v>0.10799999999999998</v>
      </c>
      <c r="H47">
        <f ca="1">Таблица1[[#This Row],[miacr_90]]/100</f>
        <v>0.11653333333333334</v>
      </c>
      <c r="I47">
        <f ca="1">LOG(data_quart!J47,2.7182818)-LOG(data_quart!J48,2.7182818)</f>
        <v>3.2203140831785326E-2</v>
      </c>
      <c r="J47">
        <f ca="1">LOG(data_quart!K47,2.7182818)-LOG(data_quart!K48,2.7182818)</f>
        <v>0</v>
      </c>
      <c r="K47">
        <f ca="1">LOG(data_quart!L47,2.7182818)-LOG(data_quart!L48,2.7182818)</f>
        <v>2.7079503759733115E-2</v>
      </c>
      <c r="L47">
        <f ca="1">LOG(data_quart!M47,2.7182818)-LOG(data_quart!M48,2.7182818)</f>
        <v>-1.0847310513585562E-2</v>
      </c>
      <c r="M47">
        <f>LOG(data_quart!N47,2.7182818)-LOG(data_quart!N48,2.7182818)</f>
        <v>0.15568973524315499</v>
      </c>
      <c r="N47">
        <f>LOG(data_quart!O47)-LOG(data_quart!O48)</f>
        <v>1.7788059853498517E-3</v>
      </c>
      <c r="O47">
        <f>Таблица1[[#This Row],[gdp_nominal_index]]</f>
        <v>346.8</v>
      </c>
      <c r="P47">
        <f>Таблица1[[#This Row],[gdp_real_index_SA]]</f>
        <v>87.8804056472582</v>
      </c>
      <c r="Q47">
        <f ca="1">(data_quart!P47-100)/100</f>
        <v>1.2099999999999937E-2</v>
      </c>
      <c r="R47">
        <f ca="1">(data_quart!Q47-100)/100</f>
        <v>1.1299999999999954E-2</v>
      </c>
      <c r="S47">
        <f ca="1">(data_quart!R47-100)/100</f>
        <v>2.399999999999949E-3</v>
      </c>
      <c r="T47">
        <f ca="1">(data_quart!S47-100)/100</f>
        <v>1.9899999999999949E-2</v>
      </c>
    </row>
    <row r="48" spans="1:20" x14ac:dyDescent="0.2">
      <c r="A48" s="45">
        <v>39994</v>
      </c>
      <c r="B48">
        <f ca="1">LOG(data_quart!B48,2.7182818)-LOG(data_quart!B49,2.7182818)</f>
        <v>0.28203347526503597</v>
      </c>
      <c r="C48">
        <f ca="1">LOG(data_quart!C48,2.7182818) - LOG(data_quart!C49,2.7182818)</f>
        <v>1.1478333061024415E-2</v>
      </c>
      <c r="D48">
        <f ca="1">LOG(data_quart!E48,2.7182818) - LOG(data_quart!E49,2.7182818)</f>
        <v>3.8843092445855376E-2</v>
      </c>
      <c r="E48">
        <f ca="1">LOG(data_quart!F48,2.7182818)-LOG(data_quart!F49,2.7182818)</f>
        <v>-5.0563369649516687E-3</v>
      </c>
      <c r="F48">
        <f ca="1">Таблица1[[#This Row],[miacr_7]]/100</f>
        <v>9.7966666666666674E-2</v>
      </c>
      <c r="G48">
        <f ca="1">Таблица1[[#This Row],[miacr_31]]/100</f>
        <v>0.14076666666666665</v>
      </c>
      <c r="H48">
        <f ca="1">Таблица1[[#This Row],[miacr_90]]/100</f>
        <v>0.13840000000000002</v>
      </c>
      <c r="I48">
        <f ca="1">LOG(data_quart!J48,2.7182818)-LOG(data_quart!J49,2.7182818)</f>
        <v>6.8084194263540176E-2</v>
      </c>
      <c r="J48">
        <f ca="1">LOG(data_quart!K48,2.7182818)-LOG(data_quart!K49,2.7182818)</f>
        <v>4.7144335935467296E-2</v>
      </c>
      <c r="K48">
        <f ca="1">LOG(data_quart!L48,2.7182818)-LOG(data_quart!L49,2.7182818)</f>
        <v>5.1233100495914563E-2</v>
      </c>
      <c r="L48">
        <f ca="1">LOG(data_quart!M48,2.7182818)-LOG(data_quart!M49,2.7182818)</f>
        <v>2.9064133248197344E-2</v>
      </c>
      <c r="M48">
        <f>LOG(data_quart!N48,2.7182818)-LOG(data_quart!N49,2.7182818)</f>
        <v>0.19057656202402296</v>
      </c>
      <c r="N48">
        <f>LOG(data_quart!O48)-LOG(data_quart!O49)</f>
        <v>-6.3824212218885901E-3</v>
      </c>
      <c r="O48">
        <f>Таблица1[[#This Row],[gdp_nominal_index]]</f>
        <v>296.8</v>
      </c>
      <c r="P48">
        <f>Таблица1[[#This Row],[gdp_real_index_SA]]</f>
        <v>87.521196634943294</v>
      </c>
      <c r="Q48">
        <f ca="1">(data_quart!P48-100)/100</f>
        <v>2.7099999999999937E-2</v>
      </c>
      <c r="R48">
        <f ca="1">(data_quart!Q48-100)/100</f>
        <v>2.7000000000000027E-2</v>
      </c>
      <c r="S48">
        <f ca="1">(data_quart!R48-100)/100</f>
        <v>3.0600000000000023E-2</v>
      </c>
      <c r="T48">
        <f ca="1">(data_quart!S48-100)/100</f>
        <v>3.2000000000000028E-2</v>
      </c>
    </row>
    <row r="49" spans="1:20" x14ac:dyDescent="0.2">
      <c r="A49" s="45">
        <v>39903</v>
      </c>
      <c r="B49">
        <f ca="1">LOG(data_quart!B49,2.7182818)-LOG(data_quart!B50,2.7182818)</f>
        <v>-0.13762034103488796</v>
      </c>
      <c r="C49">
        <f ca="1">LOG(data_quart!C49,2.7182818) - LOG(data_quart!C50,2.7182818)</f>
        <v>-2.2216279576637632E-2</v>
      </c>
      <c r="D49">
        <f ca="1">LOG(data_quart!E49,2.7182818) - LOG(data_quart!E50,2.7182818)</f>
        <v>-0.18003663671697545</v>
      </c>
      <c r="E49">
        <f ca="1">LOG(data_quart!F49,2.7182818)-LOG(data_quart!F50,2.7182818)</f>
        <v>4.2802612416441121E-2</v>
      </c>
      <c r="F49">
        <f ca="1">Таблица1[[#This Row],[miacr_7]]/100</f>
        <v>0.18733333333333335</v>
      </c>
      <c r="G49">
        <f ca="1">Таблица1[[#This Row],[miacr_31]]/100</f>
        <v>0.21486666666666668</v>
      </c>
      <c r="H49">
        <f ca="1">Таблица1[[#This Row],[miacr_90]]/100</f>
        <v>0.17579999999999998</v>
      </c>
      <c r="I49">
        <f ca="1">LOG(data_quart!J49,2.7182818)-LOG(data_quart!J50,2.7182818)</f>
        <v>-0.16615651963936262</v>
      </c>
      <c r="J49">
        <f ca="1">LOG(data_quart!K49,2.7182818)-LOG(data_quart!K50,2.7182818)</f>
        <v>-0.1263230469096408</v>
      </c>
      <c r="K49">
        <f ca="1">LOG(data_quart!L49,2.7182818)-LOG(data_quart!L50,2.7182818)</f>
        <v>-0.21783603679640695</v>
      </c>
      <c r="L49">
        <f ca="1">LOG(data_quart!M49,2.7182818)-LOG(data_quart!M50,2.7182818)</f>
        <v>-0.16554724776647589</v>
      </c>
      <c r="M49">
        <f>LOG(data_quart!N49,2.7182818)-LOG(data_quart!N50,2.7182818)</f>
        <v>-0.38694987432955763</v>
      </c>
      <c r="N49">
        <f>LOG(data_quart!O49)-LOG(data_quart!O50)</f>
        <v>-1.5594133984076164E-2</v>
      </c>
      <c r="O49">
        <f>Таблица1[[#This Row],[gdp_nominal_index]]</f>
        <v>245.3</v>
      </c>
      <c r="P49">
        <f>Таблица1[[#This Row],[gdp_real_index_SA]]</f>
        <v>88.816911727374205</v>
      </c>
      <c r="Q49">
        <f ca="1">(data_quart!P49-100)/100</f>
        <v>4.7199999999999992E-2</v>
      </c>
      <c r="R49">
        <f ca="1">(data_quart!Q49-100)/100</f>
        <v>3.7300000000000041E-2</v>
      </c>
      <c r="S49">
        <f ca="1">(data_quart!R49-100)/100</f>
        <v>4.3499999999999941E-2</v>
      </c>
      <c r="T49">
        <f ca="1">(data_quart!S49-100)/100</f>
        <v>2.5199999999999959E-2</v>
      </c>
    </row>
    <row r="50" spans="1:20" x14ac:dyDescent="0.2">
      <c r="A50" s="45">
        <v>39813</v>
      </c>
      <c r="B50">
        <f ca="1">LOG(data_quart!B50,2.7182818)-LOG(data_quart!B51,2.7182818)</f>
        <v>-0.74522236713069478</v>
      </c>
      <c r="C50">
        <f ca="1">LOG(data_quart!C50,2.7182818) - LOG(data_quart!C51,2.7182818)</f>
        <v>-8.7875616289863068E-2</v>
      </c>
      <c r="D50">
        <f ca="1">LOG(data_quart!E50,2.7182818) - LOG(data_quart!E51,2.7182818)</f>
        <v>-0.24519543840431446</v>
      </c>
      <c r="E50">
        <f ca="1">LOG(data_quart!F50,2.7182818)-LOG(data_quart!F51,2.7182818)</f>
        <v>-1.8929868045672649E-2</v>
      </c>
      <c r="F50">
        <f ca="1">Таблица1[[#This Row],[miacr_7]]/100</f>
        <v>0.16000000000000003</v>
      </c>
      <c r="G50">
        <f ca="1">Таблица1[[#This Row],[miacr_31]]/100</f>
        <v>0.19010000000000002</v>
      </c>
      <c r="H50">
        <f ca="1">Таблица1[[#This Row],[miacr_90]]/100</f>
        <v>0.13186666666666669</v>
      </c>
      <c r="I50">
        <f ca="1">LOG(data_quart!J50,2.7182818)-LOG(data_quart!J51,2.7182818)</f>
        <v>-6.4850972998574008E-2</v>
      </c>
      <c r="J50">
        <f ca="1">LOG(data_quart!K50,2.7182818)-LOG(data_quart!K51,2.7182818)</f>
        <v>2.8323293737053667E-2</v>
      </c>
      <c r="K50">
        <f ca="1">LOG(data_quart!L50,2.7182818)-LOG(data_quart!L51,2.7182818)</f>
        <v>-0.11741328276791396</v>
      </c>
      <c r="L50">
        <f ca="1">LOG(data_quart!M50,2.7182818)-LOG(data_quart!M51,2.7182818)</f>
        <v>8.470320085741001E-3</v>
      </c>
      <c r="M50">
        <f>LOG(data_quart!N50,2.7182818)-LOG(data_quart!N51,2.7182818)</f>
        <v>-0.21892647932870091</v>
      </c>
      <c r="N50">
        <f>LOG(data_quart!O50)-LOG(data_quart!O51)</f>
        <v>-1.4358953402096253E-2</v>
      </c>
      <c r="O50">
        <f>Таблица1[[#This Row],[gdp_nominal_index]]</f>
        <v>361.2</v>
      </c>
      <c r="P50">
        <f>Таблица1[[#This Row],[gdp_real_index_SA]]</f>
        <v>92.063991928419199</v>
      </c>
      <c r="Q50">
        <f ca="1">(data_quart!P50-100)/100</f>
        <v>2.3799999999999953E-2</v>
      </c>
      <c r="R50">
        <f ca="1">(data_quart!Q50-100)/100</f>
        <v>3.5699999999999933E-2</v>
      </c>
      <c r="S50">
        <f ca="1">(data_quart!R50-100)/100</f>
        <v>3.2300000000000037E-2</v>
      </c>
      <c r="T50">
        <f ca="1">(data_quart!S50-100)/100</f>
        <v>1.8100000000000022E-2</v>
      </c>
    </row>
    <row r="51" spans="1:20" x14ac:dyDescent="0.2">
      <c r="A51" s="45">
        <v>39721</v>
      </c>
      <c r="B51">
        <f ca="1">LOG(data_quart!B51,2.7182818)-LOG(data_quart!B52,2.7182818)</f>
        <v>-0.1250977158445945</v>
      </c>
      <c r="C51">
        <f ca="1">LOG(data_quart!C51,2.7182818) - LOG(data_quart!C52,2.7182818)</f>
        <v>-7.5177857290924521E-3</v>
      </c>
      <c r="D51">
        <f ca="1">LOG(data_quart!E51,2.7182818) - LOG(data_quart!E52,2.7182818)</f>
        <v>5.244927660952925E-2</v>
      </c>
      <c r="E51">
        <f ca="1">LOG(data_quart!F51,2.7182818)-LOG(data_quart!F52,2.7182818)</f>
        <v>6.2141226694226503E-2</v>
      </c>
      <c r="F51">
        <f ca="1">Таблица1[[#This Row],[miacr_7]]/100</f>
        <v>7.7300000000000008E-2</v>
      </c>
      <c r="G51">
        <f ca="1">Таблица1[[#This Row],[miacr_31]]/100</f>
        <v>8.3900000000000002E-2</v>
      </c>
      <c r="H51">
        <f ca="1">Таблица1[[#This Row],[miacr_90]]/100</f>
        <v>8.9600000000000013E-2</v>
      </c>
      <c r="I51">
        <f ca="1">LOG(data_quart!J51,2.7182818)-LOG(data_quart!J52,2.7182818)</f>
        <v>-1.5499380496312831E-2</v>
      </c>
      <c r="J51">
        <f ca="1">LOG(data_quart!K51,2.7182818)-LOG(data_quart!K52,2.7182818)</f>
        <v>4.5292863410120177E-3</v>
      </c>
      <c r="K51">
        <f ca="1">LOG(data_quart!L51,2.7182818)-LOG(data_quart!L52,2.7182818)</f>
        <v>-2.499724405027326E-2</v>
      </c>
      <c r="L51">
        <f ca="1">LOG(data_quart!M51,2.7182818)-LOG(data_quart!M52,2.7182818)</f>
        <v>-8.807645105120443E-3</v>
      </c>
      <c r="M51">
        <f>LOG(data_quart!N51,2.7182818)-LOG(data_quart!N52,2.7182818)</f>
        <v>2.9799044932546259E-2</v>
      </c>
      <c r="N51">
        <f>LOG(data_quart!O51)-LOG(data_quart!O52)</f>
        <v>-6.5226285389778926E-3</v>
      </c>
      <c r="O51">
        <f>Таблица1[[#This Row],[gdp_nominal_index]]</f>
        <v>449.6</v>
      </c>
      <c r="P51">
        <f>Таблица1[[#This Row],[gdp_real_index_SA]]</f>
        <v>95.158755916311193</v>
      </c>
      <c r="Q51">
        <f ca="1">(data_quart!P51-100)/100</f>
        <v>2.1299999999999954E-2</v>
      </c>
      <c r="R51">
        <f ca="1">(data_quart!Q51-100)/100</f>
        <v>2.969999999999999E-2</v>
      </c>
      <c r="S51">
        <f ca="1">(data_quart!R51-100)/100</f>
        <v>1.6299999999999953E-2</v>
      </c>
      <c r="T51">
        <f ca="1">(data_quart!S51-100)/100</f>
        <v>2.0600000000000021E-2</v>
      </c>
    </row>
    <row r="52" spans="1:20" x14ac:dyDescent="0.2">
      <c r="A52" s="45">
        <v>39629</v>
      </c>
      <c r="B52">
        <f ca="1">LOG(data_quart!B52,2.7182818)-LOG(data_quart!B53,2.7182818)</f>
        <v>0.25225085464805108</v>
      </c>
      <c r="C52">
        <f ca="1">LOG(data_quart!C52,2.7182818) - LOG(data_quart!C53,2.7182818)</f>
        <v>3.5864355180303065E-2</v>
      </c>
      <c r="D52">
        <f ca="1">LOG(data_quart!E52,2.7182818) - LOG(data_quart!E53,2.7182818)</f>
        <v>0.10003430022637083</v>
      </c>
      <c r="E52">
        <f ca="1">LOG(data_quart!F52,2.7182818)-LOG(data_quart!F53,2.7182818)</f>
        <v>3.5109041374669303E-2</v>
      </c>
      <c r="F52">
        <f ca="1">Таблица1[[#This Row],[miacr_7]]/100</f>
        <v>6.2633333333333333E-2</v>
      </c>
      <c r="G52">
        <f ca="1">Таблица1[[#This Row],[miacr_31]]/100</f>
        <v>6.7633333333333323E-2</v>
      </c>
      <c r="H52">
        <f ca="1">Таблица1[[#This Row],[miacr_90]]/100</f>
        <v>7.6933333333333326E-2</v>
      </c>
      <c r="I52">
        <f ca="1">LOG(data_quart!J52,2.7182818)-LOG(data_quart!J53,2.7182818)</f>
        <v>4.3054568360721746E-2</v>
      </c>
      <c r="J52">
        <f ca="1">LOG(data_quart!K52,2.7182818)-LOG(data_quart!K53,2.7182818)</f>
        <v>1.4369940433399897E-2</v>
      </c>
      <c r="K52">
        <f ca="1">LOG(data_quart!L52,2.7182818)-LOG(data_quart!L53,2.7182818)</f>
        <v>2.6313033727568325E-2</v>
      </c>
      <c r="L52">
        <f ca="1">LOG(data_quart!M52,2.7182818)-LOG(data_quart!M53,2.7182818)</f>
        <v>-4.0390496262379116E-3</v>
      </c>
      <c r="M52">
        <f>LOG(data_quart!N52,2.7182818)-LOG(data_quart!N53,2.7182818)</f>
        <v>0.14340054456336038</v>
      </c>
      <c r="N52">
        <f>LOG(data_quart!O52)-LOG(data_quart!O53)</f>
        <v>2.6912291638243602E-3</v>
      </c>
      <c r="O52">
        <f>Таблица1[[#This Row],[gdp_nominal_index]]</f>
        <v>436.4</v>
      </c>
      <c r="P52">
        <f>Таблица1[[#This Row],[gdp_real_index_SA]]</f>
        <v>96.598722741289706</v>
      </c>
      <c r="Q52">
        <f ca="1">(data_quart!P52-100)/100</f>
        <v>3.8900000000000004E-2</v>
      </c>
      <c r="R52">
        <f ca="1">(data_quart!Q52-100)/100</f>
        <v>3.4300000000000067E-2</v>
      </c>
      <c r="S52">
        <f ca="1">(data_quart!R52-100)/100</f>
        <v>5.9099999999999965E-2</v>
      </c>
      <c r="T52">
        <f ca="1">(data_quart!S52-100)/100</f>
        <v>2.3599999999999996E-2</v>
      </c>
    </row>
    <row r="53" spans="1:20" x14ac:dyDescent="0.2">
      <c r="A53" s="45">
        <v>39538</v>
      </c>
      <c r="B53">
        <f ca="1">LOG(data_quart!B53,2.7182818)-LOG(data_quart!B54,2.7182818)</f>
        <v>7.1155573570150565E-2</v>
      </c>
      <c r="C53">
        <f ca="1">LOG(data_quart!C53,2.7182818) - LOG(data_quart!C54,2.7182818)</f>
        <v>3.630375291115584E-2</v>
      </c>
      <c r="D53">
        <f ca="1">LOG(data_quart!E53,2.7182818) - LOG(data_quart!E54,2.7182818)</f>
        <v>7.1245670549087592E-2</v>
      </c>
      <c r="E53">
        <f ca="1">LOG(data_quart!F53,2.7182818)-LOG(data_quart!F54,2.7182818)</f>
        <v>0.10275208555040471</v>
      </c>
      <c r="F53">
        <f ca="1">Таблица1[[#This Row],[miacr_7]]/100</f>
        <v>5.8533333333333347E-2</v>
      </c>
      <c r="G53">
        <f ca="1">Таблица1[[#This Row],[miacr_31]]/100</f>
        <v>6.5066666666666662E-2</v>
      </c>
      <c r="H53">
        <f ca="1">Таблица1[[#This Row],[miacr_90]]/100</f>
        <v>7.8466666666666671E-2</v>
      </c>
      <c r="I53">
        <f ca="1">LOG(data_quart!J53,2.7182818)-LOG(data_quart!J54,2.7182818)</f>
        <v>5.0131434071318814E-2</v>
      </c>
      <c r="J53">
        <f ca="1">LOG(data_quart!K53,2.7182818)-LOG(data_quart!K54,2.7182818)</f>
        <v>1.7376807574708941E-2</v>
      </c>
      <c r="K53">
        <f ca="1">LOG(data_quart!L53,2.7182818)-LOG(data_quart!L54,2.7182818)</f>
        <v>1.5707243006162663E-2</v>
      </c>
      <c r="L53">
        <f ca="1">LOG(data_quart!M53,2.7182818)-LOG(data_quart!M54,2.7182818)</f>
        <v>-8.369380762998091E-3</v>
      </c>
      <c r="M53">
        <f>LOG(data_quart!N53,2.7182818)-LOG(data_quart!N54,2.7182818)</f>
        <v>-5.0287764412019875E-2</v>
      </c>
      <c r="N53">
        <f>LOG(data_quart!O53)-LOG(data_quart!O54)</f>
        <v>1.1372372931054198E-2</v>
      </c>
      <c r="O53">
        <f>Таблица1[[#This Row],[gdp_nominal_index]]</f>
        <v>378.1</v>
      </c>
      <c r="P53">
        <f>Таблица1[[#This Row],[gdp_real_index_SA]]</f>
        <v>96.001972183673104</v>
      </c>
      <c r="Q53">
        <f ca="1">(data_quart!P53-100)/100</f>
        <v>4.7399999999999949E-2</v>
      </c>
      <c r="R53">
        <f ca="1">(data_quart!Q53-100)/100</f>
        <v>3.0600000000000023E-2</v>
      </c>
      <c r="S53">
        <f ca="1">(data_quart!R53-100)/100</f>
        <v>5.4899999999999949E-2</v>
      </c>
      <c r="T53">
        <f ca="1">(data_quart!S53-100)/100</f>
        <v>2.0499999999999973E-2</v>
      </c>
    </row>
    <row r="54" spans="1:20" x14ac:dyDescent="0.2">
      <c r="A54" s="45">
        <v>39447</v>
      </c>
      <c r="B54">
        <f ca="1">LOG(data_quart!B54,2.7182818)-LOG(data_quart!B55,2.7182818)</f>
        <v>0.17382466096192761</v>
      </c>
      <c r="C54">
        <f ca="1">LOG(data_quart!C54,2.7182818) - LOG(data_quart!C55,2.7182818)</f>
        <v>3.2114241437805724E-2</v>
      </c>
      <c r="D54">
        <f ca="1">LOG(data_quart!E54,2.7182818) - LOG(data_quart!E55,2.7182818)</f>
        <v>9.683320221913938E-2</v>
      </c>
      <c r="E54">
        <f ca="1">LOG(data_quart!F54,2.7182818)-LOG(data_quart!F55,2.7182818)</f>
        <v>5.451708426341817E-2</v>
      </c>
      <c r="F54">
        <f ca="1">Таблица1[[#This Row],[miacr_7]]/100</f>
        <v>7.3900000000000007E-2</v>
      </c>
      <c r="G54">
        <f ca="1">Таблица1[[#This Row],[miacr_31]]/100</f>
        <v>7.4333333333333335E-2</v>
      </c>
      <c r="H54">
        <f ca="1">Таблица1[[#This Row],[miacr_90]]/100</f>
        <v>8.1166666666666665E-2</v>
      </c>
      <c r="I54">
        <f ca="1">LOG(data_quart!J54,2.7182818)-LOG(data_quart!J55,2.7182818)</f>
        <v>6.0202662159769993E-2</v>
      </c>
      <c r="J54">
        <f ca="1">LOG(data_quart!K54,2.7182818)-LOG(data_quart!K55,2.7182818)</f>
        <v>7.6726719919886222E-3</v>
      </c>
      <c r="K54">
        <f ca="1">LOG(data_quart!L54,2.7182818)-LOG(data_quart!L55,2.7182818)</f>
        <v>3.4332679439950553E-2</v>
      </c>
      <c r="L54">
        <f ca="1">LOG(data_quart!M54,2.7182818)-LOG(data_quart!M55,2.7182818)</f>
        <v>-6.0382606102988845E-3</v>
      </c>
      <c r="M54">
        <f>LOG(data_quart!N54,2.7182818)-LOG(data_quart!N55,2.7182818)</f>
        <v>0.10547230481204206</v>
      </c>
      <c r="N54">
        <f>LOG(data_quart!O54)-LOG(data_quart!O55)</f>
        <v>1.3653740523541069E-2</v>
      </c>
      <c r="O54">
        <f>Таблица1[[#This Row],[gdp_nominal_index]]</f>
        <v>397.6</v>
      </c>
      <c r="P54">
        <f>Таблица1[[#This Row],[gdp_real_index_SA]]</f>
        <v>93.520707134506793</v>
      </c>
      <c r="Q54">
        <f ca="1">(data_quart!P54-100)/100</f>
        <v>3.4200000000000015E-2</v>
      </c>
      <c r="R54">
        <f ca="1">(data_quart!Q54-100)/100</f>
        <v>4.579999999999998E-2</v>
      </c>
      <c r="S54">
        <f ca="1">(data_quart!R54-100)/100</f>
        <v>5.6599999999999963E-2</v>
      </c>
      <c r="T54">
        <f ca="1">(data_quart!S54-100)/100</f>
        <v>2.4099999999999965E-2</v>
      </c>
    </row>
    <row r="55" spans="1:20" x14ac:dyDescent="0.2">
      <c r="A55" s="45">
        <v>39353</v>
      </c>
      <c r="B55">
        <f ca="1">LOG(data_quart!B55,2.7182818)-LOG(data_quart!B56,2.7182818)</f>
        <v>9.6152264078644301E-2</v>
      </c>
      <c r="C55">
        <f ca="1">LOG(data_quart!C55,2.7182818) - LOG(data_quart!C56,2.7182818)</f>
        <v>2.2731790192767498E-2</v>
      </c>
      <c r="D55">
        <f ca="1">LOG(data_quart!E55,2.7182818) - LOG(data_quart!E56,2.7182818)</f>
        <v>6.4925521055133828E-2</v>
      </c>
      <c r="E55">
        <f ca="1">LOG(data_quart!F55,2.7182818)-LOG(data_quart!F56,2.7182818)</f>
        <v>7.1226164520174606E-2</v>
      </c>
      <c r="F55">
        <f ca="1">Таблица1[[#This Row],[miacr_7]]/100</f>
        <v>5.5833333333333332E-2</v>
      </c>
      <c r="G55">
        <f ca="1">Таблица1[[#This Row],[miacr_31]]/100</f>
        <v>5.5399999999999998E-2</v>
      </c>
      <c r="H55">
        <f ca="1">Таблица1[[#This Row],[miacr_90]]/100</f>
        <v>7.0533333333333323E-2</v>
      </c>
      <c r="I55">
        <f ca="1">LOG(data_quart!J55,2.7182818)-LOG(data_quart!J56,2.7182818)</f>
        <v>3.2322205663973591E-2</v>
      </c>
      <c r="J55">
        <f ca="1">LOG(data_quart!K55,2.7182818)-LOG(data_quart!K56,2.7182818)</f>
        <v>1.1295908512233943E-2</v>
      </c>
      <c r="K55">
        <f ca="1">LOG(data_quart!L55,2.7182818)-LOG(data_quart!L56,2.7182818)</f>
        <v>1.4004462865677247E-2</v>
      </c>
      <c r="L55">
        <f ca="1">LOG(data_quart!M55,2.7182818)-LOG(data_quart!M56,2.7182818)</f>
        <v>-1.0028414784661877E-3</v>
      </c>
      <c r="M55">
        <f>LOG(data_quart!N55,2.7182818)-LOG(data_quart!N56,2.7182818)</f>
        <v>0.17054102669508353</v>
      </c>
      <c r="N55">
        <f>LOG(data_quart!O55)-LOG(data_quart!O56)</f>
        <v>9.4726115940637623E-3</v>
      </c>
      <c r="O55">
        <f>Таблица1[[#This Row],[gdp_nominal_index]]</f>
        <v>357.8</v>
      </c>
      <c r="P55">
        <f>Таблица1[[#This Row],[gdp_real_index_SA]]</f>
        <v>90.626256604610802</v>
      </c>
      <c r="Q55">
        <f ca="1">(data_quart!P55-100)/100</f>
        <v>2.0400000000000064E-2</v>
      </c>
      <c r="R55">
        <f ca="1">(data_quart!Q55-100)/100</f>
        <v>2.5600000000000022E-2</v>
      </c>
      <c r="S55">
        <f ca="1">(data_quart!R55-100)/100</f>
        <v>2.8400000000000033E-2</v>
      </c>
      <c r="T55">
        <f ca="1">(data_quart!S55-100)/100</f>
        <v>1.3499999999999943E-2</v>
      </c>
    </row>
    <row r="56" spans="1:20" x14ac:dyDescent="0.2">
      <c r="A56" s="45">
        <v>39262</v>
      </c>
      <c r="B56">
        <f ca="1">LOG(data_quart!B56,2.7182818)-LOG(data_quart!B57,2.7182818)</f>
        <v>0.11153071671697834</v>
      </c>
      <c r="C56">
        <f ca="1">LOG(data_quart!C56,2.7182818) - LOG(data_quart!C57,2.7182818)</f>
        <v>1.8757504532533886E-2</v>
      </c>
      <c r="D56">
        <f ca="1">LOG(data_quart!E56,2.7182818) - LOG(data_quart!E57,2.7182818)</f>
        <v>0.21265759660616368</v>
      </c>
      <c r="E56">
        <f ca="1">LOG(data_quart!F56,2.7182818)-LOG(data_quart!F57,2.7182818)</f>
        <v>0.11686224533207934</v>
      </c>
      <c r="F56">
        <f ca="1">Таблица1[[#This Row],[miacr_7]]/100</f>
        <v>4.1700000000000001E-2</v>
      </c>
      <c r="G56">
        <f ca="1">Таблица1[[#This Row],[miacr_31]]/100</f>
        <v>4.7800000000000002E-2</v>
      </c>
      <c r="H56">
        <f ca="1">Таблица1[[#This Row],[miacr_90]]/100</f>
        <v>5.8299999999999991E-2</v>
      </c>
      <c r="I56">
        <f ca="1">LOG(data_quart!J56,2.7182818)-LOG(data_quart!J57,2.7182818)</f>
        <v>1.8528077755021855E-2</v>
      </c>
      <c r="J56">
        <f ca="1">LOG(data_quart!K56,2.7182818)-LOG(data_quart!K57,2.7182818)</f>
        <v>3.5766580528706626E-3</v>
      </c>
      <c r="K56">
        <f ca="1">LOG(data_quart!L56,2.7182818)-LOG(data_quart!L57,2.7182818)</f>
        <v>1.6868268502315154E-2</v>
      </c>
      <c r="L56">
        <f ca="1">LOG(data_quart!M56,2.7182818)-LOG(data_quart!M57,2.7182818)</f>
        <v>-5.9960206918105996E-3</v>
      </c>
      <c r="M56">
        <f>LOG(data_quart!N56,2.7182818)-LOG(data_quart!N57,2.7182818)</f>
        <v>0.14452967197308464</v>
      </c>
      <c r="N56">
        <f>LOG(data_quart!O56)-LOG(data_quart!O57)</f>
        <v>1.0824687077712003E-2</v>
      </c>
      <c r="O56">
        <f>Таблица1[[#This Row],[gdp_nominal_index]]</f>
        <v>301.7</v>
      </c>
      <c r="P56">
        <f>Таблица1[[#This Row],[gdp_real_index_SA]]</f>
        <v>88.670963974094704</v>
      </c>
      <c r="Q56">
        <f ca="1">(data_quart!P56-100)/100</f>
        <v>2.0799999999999982E-2</v>
      </c>
      <c r="R56">
        <f ca="1">(data_quart!Q56-100)/100</f>
        <v>1.4000000000000058E-2</v>
      </c>
      <c r="S56">
        <f ca="1">(data_quart!R56-100)/100</f>
        <v>2.7800000000000012E-2</v>
      </c>
      <c r="T56">
        <f ca="1">(data_quart!S56-100)/100</f>
        <v>1.0999999999999944E-2</v>
      </c>
    </row>
    <row r="57" spans="1:20" x14ac:dyDescent="0.2">
      <c r="A57" s="45">
        <v>39171</v>
      </c>
      <c r="B57">
        <f ca="1">LOG(data_quart!B57,2.7182818)-LOG(data_quart!B58,2.7182818)</f>
        <v>2.5883670270266279E-2</v>
      </c>
      <c r="C57">
        <f ca="1">LOG(data_quart!C57,2.7182818) - LOG(data_quart!C58,2.7182818)</f>
        <v>1.7155300337471147E-2</v>
      </c>
      <c r="D57">
        <f ca="1">LOG(data_quart!E57,2.7182818) - LOG(data_quart!E58,2.7182818)</f>
        <v>0.10190294291823498</v>
      </c>
      <c r="E57">
        <f ca="1">LOG(data_quart!F57,2.7182818)-LOG(data_quart!F58,2.7182818)</f>
        <v>0.10978207633766424</v>
      </c>
      <c r="F57">
        <f ca="1">Таблица1[[#This Row],[miacr_7]]/100</f>
        <v>4.7500000000000001E-2</v>
      </c>
      <c r="G57">
        <f ca="1">Таблица1[[#This Row],[miacr_31]]/100</f>
        <v>5.6333333333333326E-2</v>
      </c>
      <c r="H57">
        <f ca="1">Таблица1[[#This Row],[miacr_90]]/100</f>
        <v>7.8900000000000012E-2</v>
      </c>
      <c r="I57">
        <f ca="1">LOG(data_quart!J57,2.7182818)-LOG(data_quart!J58,2.7182818)</f>
        <v>3.4322993620467201E-2</v>
      </c>
      <c r="J57">
        <f ca="1">LOG(data_quart!K57,2.7182818)-LOG(data_quart!K58,2.7182818)</f>
        <v>2.0895066128401751E-2</v>
      </c>
      <c r="K57">
        <f ca="1">LOG(data_quart!L57,2.7182818)-LOG(data_quart!L58,2.7182818)</f>
        <v>1.0649946995960669E-2</v>
      </c>
      <c r="L57">
        <f ca="1">LOG(data_quart!M57,2.7182818)-LOG(data_quart!M58,2.7182818)</f>
        <v>-1.2204783461990942E-3</v>
      </c>
      <c r="M57">
        <f>LOG(data_quart!N57,2.7182818)-LOG(data_quart!N58,2.7182818)</f>
        <v>-8.4422814038923377E-2</v>
      </c>
      <c r="N57">
        <f>LOG(data_quart!O57)-LOG(data_quart!O58)</f>
        <v>7.8060110812765426E-3</v>
      </c>
      <c r="O57">
        <f>Таблица1[[#This Row],[gdp_nominal_index]]</f>
        <v>261.10000000000002</v>
      </c>
      <c r="P57">
        <f>Таблица1[[#This Row],[gdp_real_index_SA]]</f>
        <v>86.488176930452994</v>
      </c>
      <c r="Q57">
        <f ca="1">(data_quart!P57-100)/100</f>
        <v>3.3900000000000007E-2</v>
      </c>
      <c r="R57">
        <f ca="1">(data_quart!Q57-100)/100</f>
        <v>1.8199999999999932E-2</v>
      </c>
      <c r="S57">
        <f ca="1">(data_quart!R57-100)/100</f>
        <v>2.7600000000000052E-2</v>
      </c>
      <c r="T57">
        <f ca="1">(data_quart!S57-100)/100</f>
        <v>1.2399999999999949E-2</v>
      </c>
    </row>
    <row r="58" spans="1:20" x14ac:dyDescent="0.2">
      <c r="A58" s="45">
        <v>39080</v>
      </c>
      <c r="B58">
        <f ca="1">LOG(data_quart!B58,2.7182818)-LOG(data_quart!B59,2.7182818)</f>
        <v>-0.12728014321269665</v>
      </c>
      <c r="C58">
        <f ca="1">LOG(data_quart!C58,2.7182818) - LOG(data_quart!C59,2.7182818)</f>
        <v>8.8539684099515625E-3</v>
      </c>
      <c r="D58">
        <f ca="1">LOG(data_quart!E58,2.7182818) - LOG(data_quart!E59,2.7182818)</f>
        <v>9.0414478572620638E-2</v>
      </c>
      <c r="E58">
        <f ca="1">LOG(data_quart!F58,2.7182818)-LOG(data_quart!F59,2.7182818)</f>
        <v>6.9965987895962201E-2</v>
      </c>
      <c r="F58">
        <f ca="1">Таблица1[[#This Row],[miacr_7]]/100</f>
        <v>5.489999999999999E-2</v>
      </c>
      <c r="G58">
        <f ca="1">Таблица1[[#This Row],[miacr_31]]/100</f>
        <v>5.7966666666666666E-2</v>
      </c>
      <c r="H58">
        <f ca="1">Таблица1[[#This Row],[miacr_90]]/100</f>
        <v>6.7833333333333343E-2</v>
      </c>
      <c r="I58">
        <f ca="1">LOG(data_quart!J58,2.7182818)-LOG(data_quart!J59,2.7182818)</f>
        <v>2.80295679879492E-2</v>
      </c>
      <c r="J58">
        <f ca="1">LOG(data_quart!K58,2.7182818)-LOG(data_quart!K59,2.7182818)</f>
        <v>-1.5472693949769578E-3</v>
      </c>
      <c r="K58">
        <f ca="1">LOG(data_quart!L58,2.7182818)-LOG(data_quart!L59,2.7182818)</f>
        <v>8.650038579029129E-3</v>
      </c>
      <c r="L58">
        <f ca="1">LOG(data_quart!M58,2.7182818)-LOG(data_quart!M59,2.7182818)</f>
        <v>-2.269412571758167E-3</v>
      </c>
      <c r="M58">
        <f>LOG(data_quart!N58,2.7182818)-LOG(data_quart!N59,2.7182818)</f>
        <v>4.4995893646685658E-2</v>
      </c>
      <c r="N58">
        <f>LOG(data_quart!O58)-LOG(data_quart!O59)</f>
        <v>8.1709470861315303E-3</v>
      </c>
      <c r="O58">
        <f>Таблица1[[#This Row],[gdp_nominal_index]]</f>
        <v>284.10000000000002</v>
      </c>
      <c r="P58">
        <f>Таблица1[[#This Row],[gdp_real_index_SA]]</f>
        <v>84.947525344130895</v>
      </c>
      <c r="Q58">
        <f ca="1">(data_quart!P58-100)/100</f>
        <v>1.0900000000000035E-2</v>
      </c>
      <c r="R58">
        <f ca="1">(data_quart!Q58-100)/100</f>
        <v>1.8900000000000007E-2</v>
      </c>
      <c r="S58">
        <f ca="1">(data_quart!R58-100)/100</f>
        <v>2.1999999999999884E-3</v>
      </c>
      <c r="T58">
        <f ca="1">(data_quart!S58-100)/100</f>
        <v>1.9099999999999964E-2</v>
      </c>
    </row>
    <row r="59" spans="1:20" x14ac:dyDescent="0.2">
      <c r="A59" s="45">
        <v>38989</v>
      </c>
      <c r="B59">
        <f ca="1">LOG(data_quart!B59,2.7182818)-LOG(data_quart!B60,2.7182818)</f>
        <v>-3.862916705694186E-2</v>
      </c>
      <c r="C59">
        <f ca="1">LOG(data_quart!C59,2.7182818) - LOG(data_quart!C60,2.7182818)</f>
        <v>1.7946643378729199E-2</v>
      </c>
      <c r="D59">
        <f ca="1">LOG(data_quart!E59,2.7182818) - LOG(data_quart!E60,2.7182818)</f>
        <v>9.2303834739180246E-2</v>
      </c>
      <c r="E59">
        <f ca="1">LOG(data_quart!F59,2.7182818)-LOG(data_quart!F60,2.7182818)</f>
        <v>0.10301063740878291</v>
      </c>
      <c r="F59">
        <f ca="1">Таблица1[[#This Row],[miacr_7]]/100</f>
        <v>3.4533333333333333E-2</v>
      </c>
      <c r="G59">
        <f ca="1">Таблица1[[#This Row],[miacr_31]]/100</f>
        <v>4.1766666666666667E-2</v>
      </c>
      <c r="H59">
        <f ca="1">Таблица1[[#This Row],[miacr_90]]/100</f>
        <v>8.8833333333333334E-2</v>
      </c>
      <c r="I59">
        <f ca="1">LOG(data_quart!J59,2.7182818)-LOG(data_quart!J60,2.7182818)</f>
        <v>2.1168011654319585E-2</v>
      </c>
      <c r="J59">
        <f ca="1">LOG(data_quart!K59,2.7182818)-LOG(data_quart!K60,2.7182818)</f>
        <v>1.4639725872986453E-2</v>
      </c>
      <c r="K59">
        <f ca="1">LOG(data_quart!L59,2.7182818)-LOG(data_quart!L60,2.7182818)</f>
        <v>1.4060534865984131E-2</v>
      </c>
      <c r="L59">
        <f ca="1">LOG(data_quart!M59,2.7182818)-LOG(data_quart!M60,2.7182818)</f>
        <v>7.802380365871997E-3</v>
      </c>
      <c r="M59">
        <f>LOG(data_quart!N59,2.7182818)-LOG(data_quart!N60,2.7182818)</f>
        <v>0.13542672997882033</v>
      </c>
      <c r="N59">
        <f>LOG(data_quart!O59)-LOG(data_quart!O60)</f>
        <v>9.8592005369042557E-3</v>
      </c>
      <c r="O59">
        <f>Таблица1[[#This Row],[gdp_nominal_index]]</f>
        <v>271.60000000000002</v>
      </c>
      <c r="P59">
        <f>Таблица1[[#This Row],[gdp_real_index_SA]]</f>
        <v>83.364237963255505</v>
      </c>
      <c r="Q59">
        <f ca="1">(data_quart!P59-100)/100</f>
        <v>1.1700000000000018E-2</v>
      </c>
      <c r="R59">
        <f ca="1">(data_quart!Q59-100)/100</f>
        <v>1.5400000000000063E-2</v>
      </c>
      <c r="S59">
        <f ca="1">(data_quart!R59-100)/100</f>
        <v>4.6999999999999889E-3</v>
      </c>
      <c r="T59">
        <f ca="1">(data_quart!S59-100)/100</f>
        <v>1.5400000000000063E-2</v>
      </c>
    </row>
    <row r="60" spans="1:20" x14ac:dyDescent="0.2">
      <c r="A60" s="45">
        <v>38898</v>
      </c>
      <c r="B60">
        <f ca="1">LOG(data_quart!B60,2.7182818)-LOG(data_quart!B61,2.7182818)</f>
        <v>0.11809808021387269</v>
      </c>
      <c r="C60">
        <f ca="1">LOG(data_quart!C60,2.7182818) - LOG(data_quart!C61,2.7182818)</f>
        <v>3.030019066577605E-2</v>
      </c>
      <c r="D60">
        <f ca="1">LOG(data_quart!E60,2.7182818) - LOG(data_quart!E61,2.7182818)</f>
        <v>0.20835577808464834</v>
      </c>
      <c r="E60">
        <f ca="1">LOG(data_quart!F60,2.7182818)-LOG(data_quart!F61,2.7182818)</f>
        <v>6.2001265009699935E-2</v>
      </c>
      <c r="F60">
        <f ca="1">Таблица1[[#This Row],[miacr_7]]/100</f>
        <v>3.6533333333333334E-2</v>
      </c>
      <c r="G60">
        <f ca="1">Таблица1[[#This Row],[miacr_31]]/100</f>
        <v>3.9399999999999998E-2</v>
      </c>
      <c r="H60">
        <f ca="1">Таблица1[[#This Row],[miacr_90]]/100</f>
        <v>7.0733333333333329E-2</v>
      </c>
      <c r="I60">
        <f ca="1">LOG(data_quart!J60,2.7182818)-LOG(data_quart!J61,2.7182818)</f>
        <v>3.6729930584198378E-2</v>
      </c>
      <c r="J60">
        <f ca="1">LOG(data_quart!K60,2.7182818)-LOG(data_quart!K61,2.7182818)</f>
        <v>1.7727593276529952E-2</v>
      </c>
      <c r="K60">
        <f ca="1">LOG(data_quart!L60,2.7182818)-LOG(data_quart!L61,2.7182818)</f>
        <v>3.4900292842312552E-2</v>
      </c>
      <c r="L60">
        <f ca="1">LOG(data_quart!M60,2.7182818)-LOG(data_quart!M61,2.7182818)</f>
        <v>9.180392441074936E-3</v>
      </c>
      <c r="M60">
        <f>LOG(data_quart!N60,2.7182818)-LOG(data_quart!N61,2.7182818)</f>
        <v>0.12561293624790615</v>
      </c>
      <c r="N60">
        <f>LOG(data_quart!O60)-LOG(data_quart!O61)</f>
        <v>8.2811630625057031E-3</v>
      </c>
      <c r="O60">
        <f>Таблица1[[#This Row],[gdp_nominal_index]]</f>
        <v>237.2</v>
      </c>
      <c r="P60">
        <f>Таблица1[[#This Row],[gdp_real_index_SA]]</f>
        <v>81.4930522232263</v>
      </c>
      <c r="Q60">
        <f ca="1">(data_quart!P60-100)/100</f>
        <v>1.8700000000000046E-2</v>
      </c>
      <c r="R60">
        <f ca="1">(data_quart!Q60-100)/100</f>
        <v>1.6599999999999965E-2</v>
      </c>
      <c r="S60">
        <f ca="1">(data_quart!R60-100)/100</f>
        <v>2.3400000000000035E-2</v>
      </c>
      <c r="T60">
        <f ca="1">(data_quart!S60-100)/100</f>
        <v>1.0999999999999944E-2</v>
      </c>
    </row>
    <row r="61" spans="1:20" x14ac:dyDescent="0.2">
      <c r="A61" s="45">
        <v>38807</v>
      </c>
      <c r="B61">
        <f ca="1">LOG(data_quart!B61,2.7182818)-LOG(data_quart!B62,2.7182818)</f>
        <v>0.10973469046723938</v>
      </c>
      <c r="C61">
        <f ca="1">LOG(data_quart!C61,2.7182818) - LOG(data_quart!C62,2.7182818)</f>
        <v>1.7785996505299551E-2</v>
      </c>
      <c r="D61">
        <f ca="1">LOG(data_quart!E61,2.7182818) - LOG(data_quart!E62,2.7182818)</f>
        <v>0.12590197520106194</v>
      </c>
      <c r="E61">
        <f ca="1">LOG(data_quart!F61,2.7182818)-LOG(data_quart!F62,2.7182818)</f>
        <v>9.1756620993946214E-2</v>
      </c>
      <c r="F61">
        <f ca="1">Таблица1[[#This Row],[miacr_7]]/100</f>
        <v>3.7866666666666667E-2</v>
      </c>
      <c r="G61">
        <f ca="1">Таблица1[[#This Row],[miacr_31]]/100</f>
        <v>6.2199999999999998E-2</v>
      </c>
      <c r="H61">
        <f ca="1">Таблица1[[#This Row],[miacr_90]]/100</f>
        <v>7.7666666666666662E-2</v>
      </c>
      <c r="I61">
        <f ca="1">LOG(data_quart!J61,2.7182818)-LOG(data_quart!J62,2.7182818)</f>
        <v>5.9082787340059895E-2</v>
      </c>
      <c r="J61">
        <f ca="1">LOG(data_quart!K61,2.7182818)-LOG(data_quart!K62,2.7182818)</f>
        <v>4.6366631390767132E-2</v>
      </c>
      <c r="K61">
        <f ca="1">LOG(data_quart!L61,2.7182818)-LOG(data_quart!L62,2.7182818)</f>
        <v>1.8962658644164243E-2</v>
      </c>
      <c r="L61">
        <f ca="1">LOG(data_quart!M61,2.7182818)-LOG(data_quart!M62,2.7182818)</f>
        <v>9.9924619430238337E-3</v>
      </c>
      <c r="M61">
        <f>LOG(data_quart!N61,2.7182818)-LOG(data_quart!N62,2.7182818)</f>
        <v>-3.5223176720314164E-2</v>
      </c>
      <c r="N61">
        <f>LOG(data_quart!O61)-LOG(data_quart!O62)</f>
        <v>8.3046028084290402E-3</v>
      </c>
      <c r="O61">
        <f>Таблица1[[#This Row],[gdp_nominal_index]]</f>
        <v>209.2</v>
      </c>
      <c r="P61">
        <f>Таблица1[[#This Row],[gdp_real_index_SA]]</f>
        <v>79.953857354179803</v>
      </c>
      <c r="Q61">
        <f ca="1">(data_quart!P61-100)/100</f>
        <v>4.6700000000000019E-2</v>
      </c>
      <c r="R61">
        <f ca="1">(data_quart!Q61-100)/100</f>
        <v>2.4699999999999989E-2</v>
      </c>
      <c r="S61">
        <f ca="1">(data_quart!R61-100)/100</f>
        <v>5.4500000000000028E-2</v>
      </c>
      <c r="T61">
        <f ca="1">(data_quart!S61-100)/100</f>
        <v>1.3900000000000006E-2</v>
      </c>
    </row>
    <row r="62" spans="1:20" x14ac:dyDescent="0.2">
      <c r="A62" s="45">
        <v>38716</v>
      </c>
      <c r="B62">
        <f ca="1">LOG(data_quart!B62,2.7182818)-LOG(data_quart!B63,2.7182818)</f>
        <v>-0.10193203586899191</v>
      </c>
      <c r="C62">
        <f ca="1">LOG(data_quart!C62,2.7182818) - LOG(data_quart!C63,2.7182818)</f>
        <v>-1.3282264612003658E-2</v>
      </c>
      <c r="D62">
        <f ca="1">LOG(data_quart!E62,2.7182818) - LOG(data_quart!E63,2.7182818)</f>
        <v>0.12518958277014569</v>
      </c>
      <c r="E62">
        <f ca="1">LOG(data_quart!F62,2.7182818)-LOG(data_quart!F63,2.7182818)</f>
        <v>6.0350590616240041E-2</v>
      </c>
      <c r="F62">
        <f ca="1">Таблица1[[#This Row],[miacr_7]]/100</f>
        <v>4.9666666666666658E-2</v>
      </c>
      <c r="G62">
        <f ca="1">Таблица1[[#This Row],[miacr_31]]/100</f>
        <v>6.1466666666666656E-2</v>
      </c>
      <c r="H62">
        <f ca="1">Таблица1[[#This Row],[miacr_90]]/100</f>
        <v>6.88E-2</v>
      </c>
      <c r="I62">
        <f ca="1">LOG(data_quart!J62,2.7182818)-LOG(data_quart!J63,2.7182818)</f>
        <v>3.2425450280291201E-3</v>
      </c>
      <c r="J62">
        <f ca="1">LOG(data_quart!K62,2.7182818)-LOG(data_quart!K63,2.7182818)</f>
        <v>1.4024620261388066E-2</v>
      </c>
      <c r="K62">
        <f ca="1">LOG(data_quart!L62,2.7182818)-LOG(data_quart!L63,2.7182818)</f>
        <v>-6.4902021838380008E-3</v>
      </c>
      <c r="L62">
        <f ca="1">LOG(data_quart!M62,2.7182818)-LOG(data_quart!M63,2.7182818)</f>
        <v>8.4170131990708441E-3</v>
      </c>
      <c r="M62">
        <f>LOG(data_quart!N62,2.7182818)-LOG(data_quart!N63,2.7182818)</f>
        <v>5.5991853883665677E-2</v>
      </c>
      <c r="N62">
        <f>LOG(data_quart!O62)-LOG(data_quart!O63)</f>
        <v>8.8676508560130429E-3</v>
      </c>
      <c r="O62">
        <f>Таблица1[[#This Row],[gdp_nominal_index]]</f>
        <v>216.7</v>
      </c>
      <c r="P62">
        <f>Таблица1[[#This Row],[gdp_real_index_SA]]</f>
        <v>78.439500279154899</v>
      </c>
      <c r="Q62">
        <f ca="1">(data_quart!P62-100)/100</f>
        <v>1.4399999999999977E-2</v>
      </c>
      <c r="R62">
        <f ca="1">(data_quart!Q62-100)/100</f>
        <v>2.0100000000000052E-2</v>
      </c>
      <c r="S62">
        <f ca="1">(data_quart!R62-100)/100</f>
        <v>5.1000000000000515E-3</v>
      </c>
      <c r="T62">
        <f ca="1">(data_quart!S62-100)/100</f>
        <v>2.200000000000003E-2</v>
      </c>
    </row>
    <row r="63" spans="1:20" x14ac:dyDescent="0.2">
      <c r="A63" s="45">
        <v>38625</v>
      </c>
      <c r="B63">
        <f ca="1">LOG(data_quart!B63,2.7182818)-LOG(data_quart!B64,2.7182818)</f>
        <v>0.20441197111070464</v>
      </c>
      <c r="C63">
        <f ca="1">LOG(data_quart!C63,2.7182818) - LOG(data_quart!C64,2.7182818)</f>
        <v>-1.8235496038376375E-2</v>
      </c>
      <c r="D63">
        <f ca="1">LOG(data_quart!E63,2.7182818) - LOG(data_quart!E64,2.7182818)</f>
        <v>2.475082984696364E-2</v>
      </c>
      <c r="E63">
        <f ca="1">LOG(data_quart!F63,2.7182818)-LOG(data_quart!F64,2.7182818)</f>
        <v>8.8351949377164729E-2</v>
      </c>
      <c r="F63">
        <f ca="1">Таблица1[[#This Row],[miacr_7]]/100</f>
        <v>3.8033333333333336E-2</v>
      </c>
      <c r="G63">
        <f ca="1">Таблица1[[#This Row],[miacr_31]]/100</f>
        <v>4.6733333333333328E-2</v>
      </c>
      <c r="H63">
        <f ca="1">Таблица1[[#This Row],[miacr_90]]/100</f>
        <v>6.1633333333333332E-2</v>
      </c>
      <c r="I63">
        <f ca="1">LOG(data_quart!J63,2.7182818)-LOG(data_quart!J64,2.7182818)</f>
        <v>-1.5149363215527956E-2</v>
      </c>
      <c r="J63">
        <f ca="1">LOG(data_quart!K63,2.7182818)-LOG(data_quart!K64,2.7182818)</f>
        <v>8.3243891466819875E-3</v>
      </c>
      <c r="K63">
        <f ca="1">LOG(data_quart!L63,2.7182818)-LOG(data_quart!L64,2.7182818)</f>
        <v>-1.5876030291246401E-2</v>
      </c>
      <c r="L63">
        <f ca="1">LOG(data_quart!M63,2.7182818)-LOG(data_quart!M64,2.7182818)</f>
        <v>1.9524900647338583E-3</v>
      </c>
      <c r="M63">
        <f>LOG(data_quart!N63,2.7182818)-LOG(data_quart!N64,2.7182818)</f>
        <v>0.14411498687818725</v>
      </c>
      <c r="N63">
        <f>LOG(data_quart!O63)-LOG(data_quart!O64)</f>
        <v>7.5865085377018193E-3</v>
      </c>
      <c r="O63">
        <f>Таблица1[[#This Row],[gdp_nominal_index]]</f>
        <v>204.9</v>
      </c>
      <c r="P63">
        <f>Таблица1[[#This Row],[gdp_real_index_SA]]</f>
        <v>76.854122337821906</v>
      </c>
      <c r="Q63">
        <f ca="1">(data_quart!P63-100)/100</f>
        <v>1.1500000000000057E-2</v>
      </c>
      <c r="R63">
        <f ca="1">(data_quart!Q63-100)/100</f>
        <v>1.6299999999999953E-2</v>
      </c>
      <c r="S63">
        <f ca="1">(data_quart!R63-100)/100</f>
        <v>1.8000000000000683E-3</v>
      </c>
      <c r="T63">
        <f ca="1">(data_quart!S63-100)/100</f>
        <v>1.4999999999999999E-2</v>
      </c>
    </row>
    <row r="64" spans="1:20" x14ac:dyDescent="0.2">
      <c r="A64" s="45">
        <v>38533</v>
      </c>
      <c r="B64">
        <f ca="1">LOG(data_quart!B64,2.7182818)-LOG(data_quart!B65,2.7182818)</f>
        <v>3.2668626258850253E-2</v>
      </c>
      <c r="C64">
        <f ca="1">LOG(data_quart!C64,2.7182818) - LOG(data_quart!C65,2.7182818)</f>
        <v>-2.3918944156993582E-2</v>
      </c>
      <c r="D64">
        <f ca="1">LOG(data_quart!E64,2.7182818) - LOG(data_quart!E65,2.7182818)</f>
        <v>0.11430126351498515</v>
      </c>
      <c r="E64">
        <f ca="1">LOG(data_quart!F64,2.7182818)-LOG(data_quart!F65,2.7182818)</f>
        <v>6.1855018992222455E-2</v>
      </c>
      <c r="F64">
        <f ca="1">Таблица1[[#This Row],[miacr_7]]/100</f>
        <v>3.6199999999999996E-2</v>
      </c>
      <c r="G64">
        <f ca="1">Таблица1[[#This Row],[miacr_31]]/100</f>
        <v>4.5233333333333334E-2</v>
      </c>
      <c r="H64">
        <f ca="1">Таблица1[[#This Row],[miacr_90]]/100</f>
        <v>7.4766666666666662E-2</v>
      </c>
      <c r="I64">
        <f ca="1">LOG(data_quart!J64,2.7182818)-LOG(data_quart!J65,2.7182818)</f>
        <v>8.997490098806793E-3</v>
      </c>
      <c r="J64">
        <f ca="1">LOG(data_quart!K64,2.7182818)-LOG(data_quart!K65,2.7182818)</f>
        <v>3.6574064205671775E-2</v>
      </c>
      <c r="K64">
        <f ca="1">LOG(data_quart!L64,2.7182818)-LOG(data_quart!L65,2.7182818)</f>
        <v>-8.0107238299467198E-3</v>
      </c>
      <c r="L64">
        <f ca="1">LOG(data_quart!M64,2.7182818)-LOG(data_quart!M65,2.7182818)</f>
        <v>1.6089659363021092E-2</v>
      </c>
      <c r="M64">
        <f>LOG(data_quart!N64,2.7182818)-LOG(data_quart!N65,2.7182818)</f>
        <v>0.10323325572245245</v>
      </c>
      <c r="N64">
        <f>LOG(data_quart!O64)-LOG(data_quart!O65)</f>
        <v>6.5614275372090081E-3</v>
      </c>
      <c r="O64">
        <f>Таблица1[[#This Row],[gdp_nominal_index]]</f>
        <v>177.4</v>
      </c>
      <c r="P64">
        <f>Таблица1[[#This Row],[gdp_real_index_SA]]</f>
        <v>75.523247927736307</v>
      </c>
      <c r="Q64">
        <f ca="1">(data_quart!P64-100)/100</f>
        <v>3.2000000000000028E-2</v>
      </c>
      <c r="R64">
        <f ca="1">(data_quart!Q64-100)/100</f>
        <v>2.2399999999999948E-2</v>
      </c>
      <c r="S64">
        <f ca="1">(data_quart!R64-100)/100</f>
        <v>4.5400000000000065E-2</v>
      </c>
      <c r="T64">
        <f ca="1">(data_quart!S64-100)/100</f>
        <v>1.2800000000000011E-2</v>
      </c>
    </row>
    <row r="65" spans="1:20" x14ac:dyDescent="0.2">
      <c r="A65" s="45">
        <v>38442</v>
      </c>
      <c r="B65">
        <f ca="1">LOG(data_quart!B65,2.7182818)-LOG(data_quart!B66,2.7182818)</f>
        <v>0.11362391321943521</v>
      </c>
      <c r="D65">
        <f ca="1">LOG(data_quart!E65,2.7182818) - LOG(data_quart!E66,2.7182818)</f>
        <v>0.13056205740714333</v>
      </c>
      <c r="E65">
        <f ca="1">LOG(data_quart!F65,2.7182818)-LOG(data_quart!F66,2.7182818)</f>
        <v>0.10610079050669441</v>
      </c>
      <c r="F65">
        <f ca="1">Таблица1[[#This Row],[miacr_7]]/100</f>
        <v>3.0066666666666665E-2</v>
      </c>
      <c r="G65">
        <f ca="1">Таблица1[[#This Row],[miacr_31]]/100</f>
        <v>5.5066666666666667E-2</v>
      </c>
      <c r="H65">
        <f ca="1">Таблица1[[#This Row],[miacr_90]]/100</f>
        <v>9.11E-2</v>
      </c>
      <c r="I65">
        <f ca="1">LOG(data_quart!J65,2.7182818)-LOG(data_quart!J66,2.7182818)</f>
        <v>3.2144453663103256E-2</v>
      </c>
      <c r="J65">
        <f ca="1">LOG(data_quart!K65,2.7182818)-LOG(data_quart!K66,2.7182818)</f>
        <v>3.7295785134164205E-2</v>
      </c>
      <c r="K65">
        <f ca="1">LOG(data_quart!L65,2.7182818)-LOG(data_quart!L66,2.7182818)</f>
        <v>2.6631174473648045E-3</v>
      </c>
      <c r="L65">
        <f ca="1">LOG(data_quart!M65,2.7182818)-LOG(data_quart!M66,2.7182818)</f>
        <v>6.9756138094563269E-3</v>
      </c>
      <c r="M65">
        <f>LOG(data_quart!N65,2.7182818)-LOG(data_quart!N66,2.7182818)</f>
        <v>-0.10885440605173358</v>
      </c>
      <c r="N65">
        <f>LOG(data_quart!O65)-LOG(data_quart!O66)</f>
        <v>7.5262315659170298E-3</v>
      </c>
      <c r="O65">
        <f>Таблица1[[#This Row],[gdp_nominal_index]]</f>
        <v>160</v>
      </c>
      <c r="P65">
        <f>Таблица1[[#This Row],[gdp_real_index_SA]]</f>
        <v>74.390800365642704</v>
      </c>
      <c r="Q65">
        <f ca="1">(data_quart!P65-100)/100</f>
        <v>5.0900000000000035E-2</v>
      </c>
      <c r="R65">
        <f ca="1">(data_quart!Q65-100)/100</f>
        <v>2.7000000000000027E-2</v>
      </c>
      <c r="S65">
        <f ca="1">(data_quart!R65-100)/100</f>
        <v>4.7699999999999958E-2</v>
      </c>
      <c r="T65">
        <f ca="1">(data_quart!S65-100)/100</f>
        <v>1.2199999999999989E-2</v>
      </c>
    </row>
    <row r="66" spans="1:20" x14ac:dyDescent="0.2">
      <c r="A66" s="45">
        <v>38352</v>
      </c>
      <c r="B66">
        <f ca="1">LOG(data_quart!B66,2.7182818)-LOG(data_quart!B67,2.7182818)</f>
        <v>3.8460386368271315E-2</v>
      </c>
      <c r="D66">
        <f ca="1">LOG(data_quart!E66,2.7182818) - LOG(data_quart!E67,2.7182818)</f>
        <v>0.25836422169684958</v>
      </c>
      <c r="E66">
        <f ca="1">LOG(data_quart!F66,2.7182818)-LOG(data_quart!F67,2.7182818)</f>
        <v>4.0790611324016623E-2</v>
      </c>
      <c r="F66">
        <f ca="1">Таблица1[[#This Row],[miacr_7]]/100</f>
        <v>3.6600000000000001E-2</v>
      </c>
      <c r="G66">
        <f ca="1">Таблица1[[#This Row],[miacr_31]]/100</f>
        <v>6.8099999999999994E-2</v>
      </c>
      <c r="H66">
        <f ca="1">Таблица1[[#This Row],[miacr_90]]/100</f>
        <v>0.10653333333333334</v>
      </c>
      <c r="M66">
        <f>LOG(data_quart!N66,2.7182818)-LOG(data_quart!N67,2.7182818)</f>
        <v>0.12650934147529291</v>
      </c>
      <c r="N66">
        <f>LOG(data_quart!O66)-LOG(data_quart!O67)</f>
        <v>4.8292046715512349E-3</v>
      </c>
      <c r="O66">
        <f>Таблица1[[#This Row],[gdp_nominal_index]]</f>
        <v>178.4</v>
      </c>
      <c r="P66">
        <f>Таблица1[[#This Row],[gdp_real_index_SA]]</f>
        <v>73.112729852532496</v>
      </c>
      <c r="Q66">
        <f ca="1">(data_quart!P66-100)/100</f>
        <v>2.7199999999999988E-2</v>
      </c>
      <c r="R66">
        <f ca="1">(data_quart!Q66-100)/100</f>
        <v>3.1899999999999977E-2</v>
      </c>
      <c r="S66">
        <f ca="1">(data_quart!R66-100)/100</f>
        <v>3.0900000000000035E-2</v>
      </c>
      <c r="T66">
        <f ca="1">(data_quart!S66-100)/100</f>
        <v>2.0799999999999982E-2</v>
      </c>
    </row>
    <row r="67" spans="1:20" x14ac:dyDescent="0.2">
      <c r="A67" s="45">
        <v>38260</v>
      </c>
      <c r="B67">
        <f ca="1">LOG(data_quart!B67,2.7182818)-LOG(data_quart!B68,2.7182818)</f>
        <v>0.19251154971520412</v>
      </c>
      <c r="D67">
        <f ca="1">LOG(data_quart!E67,2.7182818) - LOG(data_quart!E68,2.7182818)</f>
        <v>6.2898309450734047E-2</v>
      </c>
      <c r="E67">
        <f ca="1">LOG(data_quart!F67,2.7182818)-LOG(data_quart!F68,2.7182818)</f>
        <v>5.8933161160185321E-2</v>
      </c>
      <c r="F67">
        <f ca="1">Таблица1[[#This Row],[miacr_7]]/100</f>
        <v>5.4299999999999994E-2</v>
      </c>
      <c r="G67">
        <f ca="1">Таблица1[[#This Row],[miacr_31]]/100</f>
        <v>8.8633333333333328E-2</v>
      </c>
      <c r="H67">
        <f ca="1">Таблица1[[#This Row],[miacr_90]]/100</f>
        <v>0.11643333333333333</v>
      </c>
      <c r="M67">
        <f>LOG(data_quart!N67,2.7182818)-LOG(data_quart!N68,2.7182818)</f>
        <v>0.14046193432898235</v>
      </c>
      <c r="N67">
        <f>LOG(data_quart!O67)-LOG(data_quart!O68)</f>
        <v>6.5282304521385726E-3</v>
      </c>
      <c r="O67">
        <f>Таблица1[[#This Row],[gdp_nominal_index]]</f>
        <v>157.19999999999999</v>
      </c>
      <c r="P67">
        <f>Таблица1[[#This Row],[gdp_real_index_SA]]</f>
        <v>72.304244910508203</v>
      </c>
      <c r="Q67">
        <f ca="1">(data_quart!P67-100)/100</f>
        <v>2.1299999999999954E-2</v>
      </c>
      <c r="R67">
        <f ca="1">(data_quart!Q67-100)/100</f>
        <v>2.069999999999993E-2</v>
      </c>
      <c r="S67">
        <f ca="1">(data_quart!R67-100)/100</f>
        <v>1.780000000000001E-2</v>
      </c>
      <c r="T67">
        <f ca="1">(data_quart!S67-100)/100</f>
        <v>1.9099999999999964E-2</v>
      </c>
    </row>
    <row r="68" spans="1:20" x14ac:dyDescent="0.2">
      <c r="A68" s="45">
        <v>38168</v>
      </c>
      <c r="B68">
        <f ca="1">LOG(data_quart!B68,2.7182818)-LOG(data_quart!B69,2.7182818)</f>
        <v>0.10714012963067088</v>
      </c>
      <c r="D68">
        <f ca="1">LOG(data_quart!E68,2.7182818) - LOG(data_quart!E69,2.7182818)</f>
        <v>1.1451242679884288E-2</v>
      </c>
      <c r="E68">
        <f ca="1">LOG(data_quart!F68,2.7182818)-LOG(data_quart!F69,2.7182818)</f>
        <v>7.175830395656746E-2</v>
      </c>
      <c r="F68">
        <f ca="1">Таблица1[[#This Row],[miacr_7]]/100</f>
        <v>7.2399999999999992E-2</v>
      </c>
      <c r="G68">
        <f ca="1">Таблица1[[#This Row],[miacr_31]]/100</f>
        <v>8.1466666666666659E-2</v>
      </c>
      <c r="H68">
        <f ca="1">Таблица1[[#This Row],[miacr_90]]/100</f>
        <v>0.10963333333333333</v>
      </c>
      <c r="M68">
        <f>LOG(data_quart!N68,2.7182818)-LOG(data_quart!N69,2.7182818)</f>
        <v>0.10243653803884989</v>
      </c>
      <c r="N68">
        <f>LOG(data_quart!O68)-LOG(data_quart!O69)</f>
        <v>8.2900260540430537E-3</v>
      </c>
      <c r="O68">
        <f>Таблица1[[#This Row],[gdp_nominal_index]]</f>
        <v>136.6</v>
      </c>
      <c r="P68">
        <f>Таблица1[[#This Row],[gdp_real_index_SA]]</f>
        <v>71.225509502001998</v>
      </c>
      <c r="Q68">
        <f ca="1">(data_quart!P68-100)/100</f>
        <v>2.5900000000000034E-2</v>
      </c>
      <c r="R68">
        <f ca="1">(data_quart!Q68-100)/100</f>
        <v>2.0900000000000033E-2</v>
      </c>
      <c r="S68">
        <f ca="1">(data_quart!R68-100)/100</f>
        <v>2.4800000000000041E-2</v>
      </c>
      <c r="T68">
        <f ca="1">(data_quart!S68-100)/100</f>
        <v>1.760000000000005E-2</v>
      </c>
    </row>
    <row r="69" spans="1:20" x14ac:dyDescent="0.2">
      <c r="A69" s="45">
        <v>38077</v>
      </c>
      <c r="B69">
        <f ca="1">LOG(data_quart!B69,2.7182818)-LOG(data_quart!B70,2.7182818)</f>
        <v>8.4637989325285989E-2</v>
      </c>
      <c r="D69">
        <f ca="1">LOG(data_quart!E69,2.7182818) - LOG(data_quart!E70,2.7182818)</f>
        <v>0.19852066615131214</v>
      </c>
      <c r="E69">
        <f ca="1">LOG(data_quart!F69,2.7182818)-LOG(data_quart!F70,2.7182818)</f>
        <v>0.10481194060278831</v>
      </c>
      <c r="F69">
        <f ca="1">Таблица1[[#This Row],[miacr_7]]/100</f>
        <v>3.2966666666666672E-2</v>
      </c>
      <c r="G69">
        <f ca="1">Таблица1[[#This Row],[miacr_31]]/100</f>
        <v>4.9599999999999998E-2</v>
      </c>
      <c r="H69">
        <f ca="1">Таблица1[[#This Row],[miacr_90]]/100</f>
        <v>7.0233333333333328E-2</v>
      </c>
      <c r="M69">
        <f>LOG(data_quart!N69,2.7182818)-LOG(data_quart!N70,2.7182818)</f>
        <v>-1.3693327275364986E-2</v>
      </c>
      <c r="N69">
        <f>LOG(data_quart!O69)-LOG(data_quart!O70)</f>
        <v>8.0832536433406155E-3</v>
      </c>
      <c r="O69">
        <f>Таблица1[[#This Row],[gdp_nominal_index]]</f>
        <v>123.3</v>
      </c>
      <c r="P69">
        <f>Таблица1[[#This Row],[gdp_real_index_SA]]</f>
        <v>69.878816109722706</v>
      </c>
      <c r="Q69">
        <f ca="1">(data_quart!P69-100)/100</f>
        <v>3.760000000000005E-2</v>
      </c>
      <c r="R69">
        <f ca="1">(data_quart!Q69-100)/100</f>
        <v>2.6700000000000015E-2</v>
      </c>
      <c r="S69">
        <f ca="1">(data_quart!R69-100)/100</f>
        <v>4.1599999999999963E-2</v>
      </c>
      <c r="T69">
        <f ca="1">(data_quart!S69-100)/100</f>
        <v>1.6200000000000044E-2</v>
      </c>
    </row>
    <row r="70" spans="1:20" x14ac:dyDescent="0.2">
      <c r="A70" s="45">
        <v>37986</v>
      </c>
      <c r="B70">
        <f ca="1">LOG(data_quart!B70,2.7182818)-LOG(data_quart!B71,2.7182818)</f>
        <v>2.2967396647999294E-3</v>
      </c>
      <c r="D70">
        <f ca="1">LOG(data_quart!E70,2.7182818) - LOG(data_quart!E71,2.7182818)</f>
        <v>0.11009344515417929</v>
      </c>
      <c r="E70">
        <f ca="1">LOG(data_quart!F70,2.7182818)-LOG(data_quart!F71,2.7182818)</f>
        <v>5.3296279312899486E-2</v>
      </c>
      <c r="F70">
        <f ca="1">Таблица1[[#This Row],[miacr_7]]/100</f>
        <v>5.2666666666666667E-2</v>
      </c>
      <c r="G70">
        <f ca="1">Таблица1[[#This Row],[miacr_31]]/100</f>
        <v>7.7833333333333338E-2</v>
      </c>
      <c r="H70">
        <f ca="1">Таблица1[[#This Row],[miacr_90]]/100</f>
        <v>0.12130000000000001</v>
      </c>
      <c r="M70">
        <f>LOG(data_quart!N70,2.7182818)-LOG(data_quart!N71,2.7182818)</f>
        <v>6.0174723666069241E-2</v>
      </c>
      <c r="N70">
        <f>LOG(data_quart!O70)-LOG(data_quart!O71)</f>
        <v>7.8493806529358334E-3</v>
      </c>
      <c r="O70">
        <f>Таблица1[[#This Row],[gdp_nominal_index]]</f>
        <v>125</v>
      </c>
      <c r="P70">
        <f>Таблица1[[#This Row],[gdp_real_index_SA]]</f>
        <v>68.590234064309399</v>
      </c>
      <c r="Q70">
        <f ca="1">(data_quart!P70-100)/100</f>
        <v>2.1099999999999994E-2</v>
      </c>
      <c r="R70">
        <f ca="1">(data_quart!Q70-100)/100</f>
        <v>3.519999999999996E-2</v>
      </c>
      <c r="S70">
        <f ca="1">(data_quart!R70-100)/100</f>
        <v>1.8199999999999932E-2</v>
      </c>
      <c r="T70">
        <f ca="1">(data_quart!S70-100)/100</f>
        <v>2.5100000000000053E-2</v>
      </c>
    </row>
    <row r="71" spans="1:20" x14ac:dyDescent="0.2">
      <c r="A71" s="45">
        <v>37894</v>
      </c>
      <c r="B71">
        <f ca="1">LOG(data_quart!B71,2.7182818)-LOG(data_quart!B72,2.7182818)</f>
        <v>0.10194284353515259</v>
      </c>
      <c r="D71">
        <f ca="1">LOG(data_quart!E71,2.7182818) - LOG(data_quart!E72,2.7182818)</f>
        <v>5.8989263473741005E-4</v>
      </c>
      <c r="E71">
        <f ca="1">LOG(data_quart!F71,2.7182818)-LOG(data_quart!F72,2.7182818)</f>
        <v>9.9710569720645736E-2</v>
      </c>
      <c r="F71">
        <f ca="1">Таблица1[[#This Row],[miacr_7]]/100</f>
        <v>5.5333333333333339E-2</v>
      </c>
      <c r="G71">
        <f ca="1">Таблица1[[#This Row],[miacr_31]]/100</f>
        <v>6.8566666666666665E-2</v>
      </c>
      <c r="H71">
        <f ca="1">Таблица1[[#This Row],[miacr_90]]/100</f>
        <v>0.11566666666666668</v>
      </c>
      <c r="M71">
        <f>LOG(data_quart!N71,2.7182818)-LOG(data_quart!N72,2.7182818)</f>
        <v>0.14218629058423105</v>
      </c>
      <c r="N71">
        <f>LOG(data_quart!O71)-LOG(data_quart!O72)</f>
        <v>7.2704197289461536E-3</v>
      </c>
      <c r="O71">
        <f>Таблица1[[#This Row],[gdp_nominal_index]]</f>
        <v>117.7</v>
      </c>
      <c r="P71">
        <f>Таблица1[[#This Row],[gdp_real_index_SA]]</f>
        <v>67.361679117407604</v>
      </c>
      <c r="Q71">
        <f ca="1">(data_quart!P71-100)/100</f>
        <v>1.3499999999999943E-2</v>
      </c>
      <c r="R71">
        <f ca="1">(data_quart!Q71-100)/100</f>
        <v>2.1500000000000057E-2</v>
      </c>
      <c r="S71">
        <f ca="1">(data_quart!R71-100)/100</f>
        <v>1.5000000000000568E-3</v>
      </c>
      <c r="T71">
        <f ca="1">(data_quart!S71-100)/100</f>
        <v>1.7000000000000029E-2</v>
      </c>
    </row>
    <row r="72" spans="1:20" x14ac:dyDescent="0.2">
      <c r="A72" s="45">
        <v>37802</v>
      </c>
      <c r="B72">
        <f ca="1">LOG(data_quart!B72,2.7182818)-LOG(data_quart!B73,2.7182818)</f>
        <v>-0.17251337762616803</v>
      </c>
      <c r="D72">
        <f ca="1">LOG(data_quart!E72,2.7182818) - LOG(data_quart!E73,2.7182818)</f>
        <v>0.19343134008101082</v>
      </c>
      <c r="E72">
        <f ca="1">LOG(data_quart!F72,2.7182818)-LOG(data_quart!F73,2.7182818)</f>
        <v>7.5794691647709023E-2</v>
      </c>
      <c r="F72">
        <f ca="1">Таблица1[[#This Row],[miacr_7]]/100</f>
        <v>3.5966666666666675E-2</v>
      </c>
      <c r="G72">
        <f ca="1">Таблица1[[#This Row],[miacr_31]]/100</f>
        <v>5.7200000000000001E-2</v>
      </c>
      <c r="H72">
        <f ca="1">Таблица1[[#This Row],[miacr_90]]/100</f>
        <v>0.13053333333333333</v>
      </c>
      <c r="M72">
        <f>LOG(data_quart!N72,2.7182818)-LOG(data_quart!N73,2.7182818)</f>
        <v>0.11729344079137505</v>
      </c>
      <c r="N72">
        <f>LOG(data_quart!O72)-LOG(data_quart!O73)</f>
        <v>4.8174611613887031E-3</v>
      </c>
      <c r="O72">
        <f>Таблица1[[#This Row],[gdp_nominal_index]]</f>
        <v>102.1</v>
      </c>
      <c r="P72">
        <f>Таблица1[[#This Row],[gdp_real_index_SA]]</f>
        <v>66.243380112972901</v>
      </c>
      <c r="Q72">
        <f ca="1">(data_quart!P72-100)/100</f>
        <v>3.0900000000000035E-2</v>
      </c>
      <c r="R72">
        <f ca="1">(data_quart!Q72-100)/100</f>
        <v>1.980000000000004E-2</v>
      </c>
      <c r="S72">
        <f ca="1">(data_quart!R72-100)/100</f>
        <v>2.7699999999999961E-2</v>
      </c>
      <c r="T72">
        <f ca="1">(data_quart!S72-100)/100</f>
        <v>2.0400000000000064E-2</v>
      </c>
    </row>
    <row r="73" spans="1:20" x14ac:dyDescent="0.2">
      <c r="A73" s="45">
        <v>37711</v>
      </c>
      <c r="B73">
        <f ca="1">LOG(data_quart!B73,2.7182818)-LOG(data_quart!B74,2.7182818)</f>
        <v>0.14340581491532589</v>
      </c>
      <c r="D73">
        <f ca="1">LOG(data_quart!E73,2.7182818) - LOG(data_quart!E74,2.7182818)</f>
        <v>0.10860097754427223</v>
      </c>
      <c r="E73">
        <f ca="1">LOG(data_quart!F73,2.7182818)-LOG(data_quart!F74,2.7182818)</f>
        <v>0.1083409127841044</v>
      </c>
      <c r="F73">
        <f ca="1">Таблица1[[#This Row],[miacr_7]]/100</f>
        <v>7.8166666666666662E-2</v>
      </c>
      <c r="G73">
        <f ca="1">Таблица1[[#This Row],[miacr_31]]/100</f>
        <v>0.11359999999999999</v>
      </c>
      <c r="H73">
        <f ca="1">Таблица1[[#This Row],[miacr_90]]/100</f>
        <v>0.16906666666666667</v>
      </c>
      <c r="M73">
        <f>LOG(data_quart!N73,2.7182818)-LOG(data_quart!N74,2.7182818)</f>
        <v>-4.2054715025076739E-2</v>
      </c>
      <c r="O73">
        <f>Таблица1[[#This Row],[gdp_nominal_index]]</f>
        <v>90.8</v>
      </c>
      <c r="P73">
        <f>Таблица1[[#This Row],[gdp_real_index_SA]]</f>
        <v>65.512628317237699</v>
      </c>
      <c r="Q73">
        <f ca="1">(data_quart!P73-100)/100</f>
        <v>5.4899999999999949E-2</v>
      </c>
      <c r="R73">
        <f ca="1">(data_quart!Q73-100)/100</f>
        <v>3.1400000000000004E-2</v>
      </c>
      <c r="S73">
        <f ca="1">(data_quart!R73-100)/100</f>
        <v>5.8599999999999992E-2</v>
      </c>
      <c r="T73">
        <f ca="1">(data_quart!S73-100)/100</f>
        <v>2.7000000000000027E-2</v>
      </c>
    </row>
    <row r="74" spans="1:20" x14ac:dyDescent="0.2">
      <c r="A74" s="45">
        <v>37621</v>
      </c>
      <c r="B74">
        <f ca="1">LOG(data_quart!B74,2.7182818)-LOG(data_quart!B75,2.7182818)</f>
        <v>-1.5095089508689874E-2</v>
      </c>
      <c r="D74">
        <f ca="1">LOG(data_quart!E74,2.7182818) - LOG(data_quart!E75,2.7182818)</f>
        <v>7.5041603355085584E-2</v>
      </c>
      <c r="E74">
        <f ca="1">LOG(data_quart!F74,2.7182818)-LOG(data_quart!F75,2.7182818)</f>
        <v>5.7785678736530066E-2</v>
      </c>
      <c r="F74">
        <f ca="1">Таблица1[[#This Row],[miacr_7]]/100</f>
        <v>0.11663333333333334</v>
      </c>
      <c r="G74">
        <f ca="1">Таблица1[[#This Row],[miacr_31]]/100</f>
        <v>0.13819999999999999</v>
      </c>
      <c r="H74">
        <f ca="1">Таблица1[[#This Row],[miacr_90]]/100</f>
        <v>0.19033333333333335</v>
      </c>
      <c r="M74">
        <f>LOG(data_quart!N74,2.7182818)-LOG(data_quart!N75,2.7182818)</f>
        <v>-4.2149694034403495E-3</v>
      </c>
      <c r="N74" s="51"/>
      <c r="O74" s="51">
        <f>Таблица1[[#This Row],[gdp_nominal_index]]</f>
        <v>94.7</v>
      </c>
      <c r="P74" s="51"/>
      <c r="Q74">
        <f ca="1">(data_quart!P74-100)/100</f>
        <v>2.9899999999999947E-2</v>
      </c>
      <c r="S74">
        <f ca="1">(data_quart!R74-100)/100</f>
        <v>1.8199999999999932E-2</v>
      </c>
      <c r="T74">
        <f ca="1">(data_quart!S74-100)/100</f>
        <v>2.5400000000000061E-2</v>
      </c>
    </row>
    <row r="75" spans="1:20" x14ac:dyDescent="0.2">
      <c r="A75" s="45">
        <v>37529</v>
      </c>
      <c r="B75">
        <f ca="1">LOG(data_quart!B75,2.7182818)-LOG(data_quart!B76,2.7182818)</f>
        <v>7.2740969902860275E-2</v>
      </c>
      <c r="D75">
        <f ca="1">LOG(data_quart!E75,2.7182818) - LOG(data_quart!E76,2.7182818)</f>
        <v>7.3767052696481983E-2</v>
      </c>
      <c r="E75">
        <f ca="1">LOG(data_quart!F75,2.7182818)-LOG(data_quart!F76,2.7182818)</f>
        <v>8.0313624740933953E-2</v>
      </c>
      <c r="F75">
        <f ca="1">Таблица1[[#This Row],[miacr_7]]/100</f>
        <v>0.12183333333333332</v>
      </c>
      <c r="G75">
        <f ca="1">Таблица1[[#This Row],[miacr_31]]/100</f>
        <v>0.12789999999999999</v>
      </c>
      <c r="H75">
        <f ca="1">Таблица1[[#This Row],[miacr_90]]/100</f>
        <v>0.19419999999999998</v>
      </c>
      <c r="M75">
        <f>LOG(data_quart!N75,2.7182818)-LOG(data_quart!N76,2.7182818)</f>
        <v>0.16915935036964225</v>
      </c>
      <c r="N75" s="51"/>
      <c r="O75" s="51">
        <f>Таблица1[[#This Row],[gdp_nominal_index]]</f>
        <v>95.1</v>
      </c>
      <c r="P75" s="51"/>
      <c r="Q75">
        <f ca="1">(data_quart!P75-100)/100</f>
        <v>1.8400000000000034E-2</v>
      </c>
      <c r="S75">
        <f ca="1">(data_quart!R75-100)/100</f>
        <v>6.0000000000002272E-4</v>
      </c>
      <c r="T75">
        <f ca="1">(data_quart!S75-100)/100</f>
        <v>2.489999999999995E-2</v>
      </c>
    </row>
    <row r="76" spans="1:20" x14ac:dyDescent="0.2">
      <c r="A76" s="45">
        <v>37435</v>
      </c>
      <c r="B76">
        <f ca="1">LOG(data_quart!B76,2.7182818)-LOG(data_quart!B77,2.7182818)</f>
        <v>0.14433091961543321</v>
      </c>
      <c r="D76">
        <f ca="1">LOG(data_quart!E76,2.7182818) - LOG(data_quart!E77,2.7182818)</f>
        <v>0.14298143178272049</v>
      </c>
      <c r="E76">
        <f ca="1">LOG(data_quart!F76,2.7182818)-LOG(data_quart!F77,2.7182818)</f>
        <v>5.5512710511449015E-2</v>
      </c>
      <c r="F76">
        <f ca="1">Таблица1[[#This Row],[miacr_7]]/100</f>
        <v>0.13466666666666666</v>
      </c>
      <c r="G76">
        <f ca="1">Таблица1[[#This Row],[miacr_31]]/100</f>
        <v>0.13489999999999999</v>
      </c>
      <c r="H76">
        <f ca="1">Таблица1[[#This Row],[miacr_90]]/100</f>
        <v>0.20876666666666666</v>
      </c>
      <c r="M76">
        <f>LOG(data_quart!N76,2.7182818)-LOG(data_quart!N77,2.7182818)</f>
        <v>0.1021830601618916</v>
      </c>
      <c r="N76" s="51"/>
      <c r="O76" s="51">
        <f>Таблица1[[#This Row],[gdp_nominal_index]]</f>
        <v>80.3</v>
      </c>
      <c r="P76" s="51"/>
      <c r="Q76">
        <f ca="1">(data_quart!P76-100)/100</f>
        <v>3.6099999999999993E-2</v>
      </c>
      <c r="S76">
        <f ca="1">(data_quart!R76-100)/100</f>
        <v>0.03</v>
      </c>
      <c r="T76">
        <f ca="1">(data_quart!S76-100)/100</f>
        <v>2.6700000000000015E-2</v>
      </c>
    </row>
    <row r="77" spans="1:20" x14ac:dyDescent="0.2">
      <c r="A77" s="45">
        <v>37344</v>
      </c>
      <c r="B77">
        <f ca="1">LOG(data_quart!B77,2.7182818)-LOG(data_quart!B78,2.7182818)</f>
        <v>0.12389276508384883</v>
      </c>
      <c r="D77">
        <f ca="1">LOG(data_quart!E77,2.7182818) - LOG(data_quart!E78,2.7182818)</f>
        <v>-1.5861089168126341E-2</v>
      </c>
      <c r="E77">
        <f ca="1">LOG(data_quart!F77,2.7182818)-LOG(data_quart!F78,2.7182818)</f>
        <v>6.4835179995731629E-2</v>
      </c>
      <c r="F77">
        <f ca="1">Таблица1[[#This Row],[miacr_7]]/100</f>
        <v>0.15289999999999998</v>
      </c>
      <c r="G77">
        <f ca="1">Таблица1[[#This Row],[miacr_31]]/100</f>
        <v>0.15713333333333332</v>
      </c>
      <c r="H77">
        <f ca="1">Таблица1[[#This Row],[miacr_90]]/100</f>
        <v>0.21083333333333334</v>
      </c>
      <c r="M77">
        <f>LOG(data_quart!N77,2.7182818)-LOG(data_quart!N78,2.7182818)</f>
        <v>-0.1021830601618916</v>
      </c>
      <c r="N77" s="51"/>
      <c r="O77" s="51">
        <f>Таблица1[[#This Row],[gdp_nominal_index]]</f>
        <v>72.5</v>
      </c>
      <c r="P77" s="51"/>
      <c r="Q77">
        <f ca="1">(data_quart!P77-100)/100</f>
        <v>5.8400000000000035E-2</v>
      </c>
      <c r="S77">
        <f ca="1">(data_quart!R77-100)/100</f>
        <v>5.4800000000000043E-2</v>
      </c>
      <c r="T77">
        <f ca="1">(data_quart!S77-100)/100</f>
        <v>2.9599999999999939E-2</v>
      </c>
    </row>
    <row r="78" spans="1:20" x14ac:dyDescent="0.2">
      <c r="A78" s="45">
        <v>37256</v>
      </c>
      <c r="B78">
        <f ca="1">LOG(data_quart!B78,2.7182818)-LOG(data_quart!B79,2.7182818)</f>
        <v>-0.22238958671280074</v>
      </c>
      <c r="D78">
        <f ca="1">LOG(data_quart!E78,2.7182818) - LOG(data_quart!E79,2.7182818)</f>
        <v>-5.8823993386312168E-3</v>
      </c>
      <c r="E78">
        <f ca="1">LOG(data_quart!F78,2.7182818)-LOG(data_quart!F79,2.7182818)</f>
        <v>6.589178178962829E-2</v>
      </c>
      <c r="F78">
        <f ca="1">Таблица1[[#This Row],[miacr_7]]/100</f>
        <v>0.16899999999999998</v>
      </c>
      <c r="G78">
        <f ca="1">Таблица1[[#This Row],[miacr_31]]/100</f>
        <v>0.16786666666666669</v>
      </c>
      <c r="H78">
        <f ca="1">Таблица1[[#This Row],[miacr_90]]/100</f>
        <v>0.2286</v>
      </c>
      <c r="M78">
        <f>LOG(data_quart!N78,2.7182818)-LOG(data_quart!N79,2.7182818)</f>
        <v>-4.979778117055389E-2</v>
      </c>
      <c r="N78" s="51"/>
      <c r="O78" s="51">
        <f>Таблица1[[#This Row],[gdp_nominal_index]]</f>
        <v>80.3</v>
      </c>
      <c r="P78" s="51"/>
      <c r="R78" s="29"/>
    </row>
    <row r="79" spans="1:20" x14ac:dyDescent="0.2">
      <c r="A79" s="45">
        <v>37162</v>
      </c>
      <c r="B79">
        <f ca="1">LOG(data_quart!B79,2.7182818)-LOG(data_quart!B80,2.7182818)</f>
        <v>-0.12875450635576779</v>
      </c>
      <c r="D79">
        <f ca="1">LOG(data_quart!E79,2.7182818) - LOG(data_quart!E80,2.7182818)</f>
        <v>0.12224910108091258</v>
      </c>
      <c r="E79">
        <f ca="1">LOG(data_quart!F79,2.7182818)-LOG(data_quart!F80,2.7182818)</f>
        <v>8.627443831553272E-2</v>
      </c>
      <c r="F79">
        <f ca="1">Таблица1[[#This Row],[miacr_7]]/100</f>
        <v>0.12319999999999999</v>
      </c>
      <c r="G79">
        <f ca="1">Таблица1[[#This Row],[miacr_31]]/100</f>
        <v>0.14043333333333335</v>
      </c>
      <c r="H79">
        <f ca="1">Таблица1[[#This Row],[miacr_90]]/100</f>
        <v>0.24143333333333333</v>
      </c>
      <c r="M79">
        <f>LOG(data_quart!N79,2.7182818)-LOG(data_quart!N80,2.7182818)</f>
        <v>0.15612735733770577</v>
      </c>
      <c r="N79" s="51"/>
      <c r="O79" s="51">
        <f>Таблица1[[#This Row],[gdp_nominal_index]]</f>
        <v>84.4</v>
      </c>
      <c r="P79" s="51"/>
      <c r="R79" s="29"/>
    </row>
    <row r="80" spans="1:20" x14ac:dyDescent="0.2">
      <c r="A80" s="45">
        <v>37071</v>
      </c>
      <c r="B80">
        <f ca="1">LOG(data_quart!B80,2.7182818)-LOG(data_quart!B81,2.7182818)</f>
        <v>0.10009615116822257</v>
      </c>
      <c r="D80">
        <f ca="1">LOG(data_quart!E80,2.7182818) - LOG(data_quart!E81,2.7182818)</f>
        <v>0.15089459678184092</v>
      </c>
      <c r="E80">
        <f ca="1">LOG(data_quart!F80,2.7182818)-LOG(data_quart!F81,2.7182818)</f>
        <v>7.0691193651559736E-2</v>
      </c>
      <c r="F80">
        <f ca="1">Таблица1[[#This Row],[miacr_7]]/100</f>
        <v>0.13533333333333333</v>
      </c>
      <c r="G80">
        <f ca="1">Таблица1[[#This Row],[miacr_31]]/100</f>
        <v>0.15903333333333333</v>
      </c>
      <c r="H80">
        <f ca="1">Таблица1[[#This Row],[miacr_90]]/100</f>
        <v>0.19276666666666667</v>
      </c>
      <c r="M80">
        <f>LOG(data_quart!N80,2.7182818)-LOG(data_quart!N81,2.7182818)</f>
        <v>8.8271299965295924E-2</v>
      </c>
      <c r="N80" s="51"/>
      <c r="O80" s="51">
        <f>Таблица1[[#This Row],[gdp_nominal_index]]</f>
        <v>72.2</v>
      </c>
      <c r="P80" s="51"/>
      <c r="R80" s="29"/>
    </row>
    <row r="81" spans="1:18" x14ac:dyDescent="0.2">
      <c r="A81" s="45">
        <v>36980</v>
      </c>
      <c r="B81">
        <f ca="1">LOG(data_quart!B81,2.7182818)-LOG(data_quart!B82,2.7182818)</f>
        <v>-0.12368833343204066</v>
      </c>
      <c r="D81">
        <f ca="1">LOG(data_quart!E81,2.7182818) - LOG(data_quart!E82,2.7182818)</f>
        <v>7.9383203349403075E-2</v>
      </c>
      <c r="E81">
        <f ca="1">LOG(data_quart!F81,2.7182818)-LOG(data_quart!F82,2.7182818)</f>
        <v>0.10245233700653777</v>
      </c>
      <c r="F81">
        <f ca="1">Таблица1[[#This Row],[miacr_7]]/100</f>
        <v>0.12903333333333333</v>
      </c>
      <c r="G81">
        <f ca="1">Таблица1[[#This Row],[miacr_31]]/100</f>
        <v>0.14123333333333332</v>
      </c>
      <c r="H81">
        <f ca="1">Таблица1[[#This Row],[miacr_90]]/100</f>
        <v>0.18013333333333331</v>
      </c>
      <c r="M81">
        <f>LOG(data_quart!N81,2.7182818)-LOG(data_quart!N82,2.7182818)</f>
        <v>-9.3796175955107586E-2</v>
      </c>
      <c r="N81" s="51"/>
      <c r="O81" s="51">
        <f>Таблица1[[#This Row],[gdp_nominal_index]]</f>
        <v>66.099999999999994</v>
      </c>
      <c r="P81" s="51"/>
      <c r="R81" s="29"/>
    </row>
    <row r="82" spans="1:18" x14ac:dyDescent="0.2">
      <c r="A82" s="45">
        <v>36889</v>
      </c>
      <c r="B82">
        <f ca="1">LOG(data_quart!B82,2.7182818)-LOG(data_quart!B83,2.7182818)</f>
        <v>-4.6139907059555174E-2</v>
      </c>
      <c r="D82">
        <f ca="1">LOG(data_quart!E82,2.7182818) - LOG(data_quart!E83,2.7182818)</f>
        <v>0.13429870383764353</v>
      </c>
      <c r="E82">
        <f ca="1">LOG(data_quart!F82,2.7182818)-LOG(data_quart!F83,2.7182818)</f>
        <v>9.4166499619781519E-2</v>
      </c>
      <c r="F82">
        <f ca="1">Таблица1[[#This Row],[miacr_7]]/100</f>
        <v>0.1143</v>
      </c>
      <c r="G82">
        <f ca="1">Таблица1[[#This Row],[miacr_31]]/100</f>
        <v>0.12676666666666667</v>
      </c>
      <c r="H82">
        <f ca="1">Таблица1[[#This Row],[miacr_90]]/100</f>
        <v>0.19233333333333336</v>
      </c>
      <c r="M82">
        <f>LOG(data_quart!N82,2.7182818)-LOG(data_quart!N83,2.7182818)</f>
        <v>-1.0959013904455972E-2</v>
      </c>
      <c r="N82" s="51"/>
      <c r="O82" s="51">
        <f>Таблица1[[#This Row],[gdp_nominal_index]]</f>
        <v>72.599999999999994</v>
      </c>
      <c r="P82" s="51"/>
      <c r="R82" s="29"/>
    </row>
    <row r="83" spans="1:18" x14ac:dyDescent="0.2">
      <c r="A83" s="45">
        <v>36798</v>
      </c>
      <c r="B83">
        <f ca="1">LOG(data_quart!B83,2.7182818)-LOG(data_quart!B84,2.7182818)</f>
        <v>5.9655228517220049E-2</v>
      </c>
      <c r="D83">
        <f ca="1">LOG(data_quart!E83,2.7182818) - LOG(data_quart!E84,2.7182818)</f>
        <v>0.2730026568661863</v>
      </c>
      <c r="E83">
        <f ca="1">LOG(data_quart!F83,2.7182818)-LOG(data_quart!F84,2.7182818)</f>
        <v>0.13337410293877916</v>
      </c>
      <c r="F83">
        <f ca="1">Таблица1[[#This Row],[miacr_7]]/100</f>
        <v>8.5900000000000004E-2</v>
      </c>
      <c r="G83">
        <f ca="1">Таблица1[[#This Row],[miacr_31]]/100</f>
        <v>0.13285</v>
      </c>
      <c r="H83">
        <f ca="1">Таблица1[[#This Row],[miacr_90]]/100</f>
        <v>0.18664999999999998</v>
      </c>
      <c r="M83">
        <f>LOG(data_quart!N83,2.7182818)-LOG(data_quart!N84,2.7182818)</f>
        <v>0.19493483272057066</v>
      </c>
      <c r="N83" s="51"/>
      <c r="O83" s="51">
        <f>Таблица1[[#This Row],[gdp_nominal_index]]</f>
        <v>73.400000000000006</v>
      </c>
      <c r="P83" s="51"/>
      <c r="R83" s="29"/>
    </row>
    <row r="84" spans="1:18" x14ac:dyDescent="0.2">
      <c r="A84" s="45">
        <v>36707</v>
      </c>
      <c r="D84">
        <f ca="1">LOG(data_quart!E84,2.7182818) - LOG(data_quart!E85,2.7182818)</f>
        <v>0.44924263403548004</v>
      </c>
      <c r="E84">
        <f ca="1">LOG(data_quart!F84,2.7182818)-LOG(data_quart!F85,2.7182818)</f>
        <v>0.10417451789294141</v>
      </c>
      <c r="M84">
        <f>LOG(data_quart!N84,2.7182818)-LOG(data_quart!N85,2.7182818)</f>
        <v>0.12505277507821022</v>
      </c>
      <c r="N84" s="51"/>
      <c r="O84" s="51">
        <f>Таблица1[[#This Row],[gdp_nominal_index]]</f>
        <v>60.4</v>
      </c>
      <c r="P84" s="51"/>
      <c r="R84" s="29"/>
    </row>
    <row r="85" spans="1:18" x14ac:dyDescent="0.2">
      <c r="A85" s="45">
        <v>36616</v>
      </c>
      <c r="E85">
        <f ca="1">LOG(data_quart!F85,2.7182818)-LOG(data_quart!F86,2.7182818)</f>
        <v>0.15497910789312908</v>
      </c>
      <c r="M85">
        <f>LOG(data_quart!N85,2.7182818)-LOG(data_quart!N86,2.7182818)</f>
        <v>1.5123161732552681E-2</v>
      </c>
      <c r="N85" s="51"/>
      <c r="O85" s="51">
        <f>Таблица1[[#This Row],[gdp_nominal_index]]</f>
        <v>53.3</v>
      </c>
      <c r="P85" s="51"/>
      <c r="R85" s="29"/>
    </row>
    <row r="86" spans="1:18" x14ac:dyDescent="0.2">
      <c r="A86" s="1"/>
      <c r="E86">
        <f ca="1">LOG(data_quart!F86,2.7182818)-LOG(data_quart!F87,2.7182818)</f>
        <v>8.4130349860639164E-2</v>
      </c>
      <c r="M86">
        <f>LOG(data_quart!N86,2.7182818)-LOG(data_quart!N87,2.7182818)</f>
        <v>-3.5550984636519622E-2</v>
      </c>
      <c r="N86" s="51"/>
      <c r="O86" s="51">
        <f>Таблица1[[#This Row],[gdp_nominal_index]]</f>
        <v>52.5</v>
      </c>
      <c r="P86" s="51"/>
      <c r="R86" s="29"/>
    </row>
    <row r="87" spans="1:18" x14ac:dyDescent="0.2">
      <c r="A87" s="1"/>
      <c r="E87">
        <f ca="1">LOG(data_quart!F87,2.7182818)-LOG(data_quart!F88,2.7182818)</f>
        <v>0.10809103487481764</v>
      </c>
      <c r="M87">
        <f>LOG(data_quart!N87,2.7182818)-LOG(data_quart!N88,2.7182818)</f>
        <v>0.18085205070802424</v>
      </c>
      <c r="N87" s="51"/>
      <c r="O87" s="51">
        <f>Таблица1[[#This Row],[gdp_nominal_index]]</f>
        <v>54.4</v>
      </c>
      <c r="P87" s="51"/>
      <c r="R87" s="29"/>
    </row>
    <row r="88" spans="1:18" x14ac:dyDescent="0.2">
      <c r="A88" s="1"/>
      <c r="E88">
        <f ca="1">LOG(data_quart!F88,2.7182818)-LOG(data_quart!F89,2.7182818)</f>
        <v>0.11309526858095964</v>
      </c>
      <c r="M88">
        <f>LOG(data_quart!N88,2.7182818)-LOG(data_quart!N89,2.7182818)</f>
        <v>0.22645298858642615</v>
      </c>
      <c r="N88" s="51"/>
      <c r="O88" s="51">
        <f>Таблица1[[#This Row],[gdp_nominal_index]]</f>
        <v>45.4</v>
      </c>
      <c r="P88" s="51"/>
      <c r="R88" s="29"/>
    </row>
    <row r="89" spans="1:18" x14ac:dyDescent="0.2">
      <c r="A89" s="1"/>
      <c r="E89">
        <f ca="1">LOG(data_quart!F89,2.7182818)-LOG(data_quart!F90,2.7182818)</f>
        <v>0.18219807142051003</v>
      </c>
      <c r="M89">
        <f>LOG(data_quart!N89,2.7182818)-LOG(data_quart!N90,2.7182818)</f>
        <v>-6.9361128523678595E-2</v>
      </c>
      <c r="N89" s="51"/>
      <c r="O89" s="51">
        <f>Таблица1[[#This Row],[gdp_nominal_index]]</f>
        <v>36.200000000000003</v>
      </c>
      <c r="P89" s="51"/>
      <c r="R89" s="29"/>
    </row>
    <row r="90" spans="1:18" x14ac:dyDescent="0.2">
      <c r="A90" s="1"/>
      <c r="E90">
        <f ca="1">LOG(data_quart!F90,2.7182818)-LOG(data_quart!F91,2.7182818)</f>
        <v>0.19046725854927526</v>
      </c>
      <c r="M90">
        <f>LOG(data_quart!N90,2.7182818)-LOG(data_quart!N91,2.7182818)</f>
        <v>-8.1627494913706578E-2</v>
      </c>
      <c r="N90" s="51"/>
      <c r="O90" s="51">
        <f>Таблица1[[#This Row],[gdp_nominal_index]]</f>
        <v>38.799999999999997</v>
      </c>
      <c r="P90" s="51"/>
      <c r="R90" s="29"/>
    </row>
    <row r="91" spans="1:18" x14ac:dyDescent="0.2">
      <c r="A91" s="1"/>
      <c r="E91">
        <f ca="1">LOG(data_quart!F91,2.7182818)-LOG(data_quart!F92,2.7182818)</f>
        <v>-3.8021442556530616E-3</v>
      </c>
      <c r="M91">
        <f>LOG(data_quart!N91,2.7182818)-LOG(data_quart!N92,2.7182818)</f>
        <v>-0.83672297953812658</v>
      </c>
      <c r="N91" s="51"/>
      <c r="O91" s="51">
        <f>Таблица1[[#This Row],[gdp_nominal_index]]</f>
        <v>42.1</v>
      </c>
      <c r="P91" s="51"/>
      <c r="R91" s="29"/>
    </row>
    <row r="92" spans="1:18" x14ac:dyDescent="0.2">
      <c r="A92" s="1"/>
      <c r="E92">
        <f ca="1">LOG(data_quart!F92,2.7182818)-LOG(data_quart!F93,2.7182818)</f>
        <v>7.7687700122845982E-3</v>
      </c>
      <c r="M92">
        <f>LOG(data_quart!N92,2.7182818)-LOG(data_quart!N93,2.7182818)</f>
        <v>7.4741285180318862E-2</v>
      </c>
      <c r="N92" s="51"/>
      <c r="O92" s="51">
        <f>Таблица1[[#This Row],[gdp_nominal_index]]</f>
        <v>97.2</v>
      </c>
      <c r="P92" s="51"/>
      <c r="R92" s="29"/>
    </row>
    <row r="93" spans="1:18" x14ac:dyDescent="0.2">
      <c r="A93" s="1"/>
      <c r="E93">
        <f ca="1">LOG(data_quart!F93,2.7182818)-LOG(data_quart!F94,2.7182818)</f>
        <v>1.3362219110066853E-2</v>
      </c>
      <c r="M93">
        <f>LOG(data_quart!N93,2.7182818)-LOG(data_quart!N94,2.7182818)</f>
        <v>-0.17639122250583394</v>
      </c>
      <c r="N93" s="51"/>
      <c r="O93" s="51">
        <f>Таблица1[[#This Row],[gdp_nominal_index]]</f>
        <v>90.2</v>
      </c>
      <c r="P93" s="51"/>
      <c r="R93" s="29"/>
    </row>
    <row r="94" spans="1:18" x14ac:dyDescent="0.2">
      <c r="A94" s="1"/>
      <c r="E94">
        <f ca="1">LOG(data_quart!F94,2.7182818)-LOG(data_quart!F95,2.7182818)</f>
        <v>2.3141528803974687E-2</v>
      </c>
      <c r="M94">
        <f>LOG(data_quart!N94,2.7182818)-LOG(data_quart!N95,2.7182818)</f>
        <v>-5.5607187429149718E-3</v>
      </c>
      <c r="N94" s="51"/>
      <c r="O94" s="51">
        <f>Таблица1[[#This Row],[gdp_nominal_index]]</f>
        <v>107.6</v>
      </c>
      <c r="P94" s="51"/>
      <c r="R94" s="29"/>
    </row>
    <row r="95" spans="1:18" x14ac:dyDescent="0.2">
      <c r="A95" s="1"/>
      <c r="E95">
        <f ca="1">LOG(data_quart!F95,2.7182818)-LOG(data_quart!F96,2.7182818)</f>
        <v>9.5411298150001045E-2</v>
      </c>
      <c r="M95">
        <f>LOG(data_quart!N95,2.7182818)-LOG(data_quart!N96,2.7182818)</f>
        <v>0.11963317619704483</v>
      </c>
      <c r="N95" s="51"/>
      <c r="O95" s="51">
        <f>Таблица1[[#This Row],[gdp_nominal_index]]</f>
        <v>108.2</v>
      </c>
      <c r="P95" s="51"/>
      <c r="R95" s="29"/>
    </row>
    <row r="96" spans="1:18" x14ac:dyDescent="0.2">
      <c r="A96" s="1"/>
      <c r="E96">
        <f ca="1">LOG(data_quart!F96,2.7182818)-LOG(data_quart!F97,2.7182818)</f>
        <v>7.0264934725175365E-2</v>
      </c>
      <c r="M96">
        <f>LOG(data_quart!N96,2.7182818)-LOG(data_quart!N97,2.7182818)</f>
        <v>7.0109566921038535E-2</v>
      </c>
      <c r="N96" s="51"/>
      <c r="O96" s="51">
        <f>Таблица1[[#This Row],[gdp_nominal_index]]</f>
        <v>96</v>
      </c>
      <c r="P96" s="51"/>
      <c r="R96" s="29"/>
    </row>
    <row r="97" spans="1:18" x14ac:dyDescent="0.2">
      <c r="A97" s="1"/>
      <c r="E97">
        <f ca="1">LOG(data_quart!F97,2.7182818)-LOG(data_quart!F98,2.7182818)</f>
        <v>7.0245984664574657E-2</v>
      </c>
      <c r="M97">
        <f>LOG(data_quart!N97,2.7182818)-LOG(data_quart!N98,2.7182818)</f>
        <v>-0.12877148018378559</v>
      </c>
      <c r="N97" s="51"/>
      <c r="O97" s="51">
        <f>Таблица1[[#This Row],[gdp_nominal_index]]</f>
        <v>89.5</v>
      </c>
      <c r="P97" s="51"/>
      <c r="R97" s="29"/>
    </row>
    <row r="98" spans="1:18" x14ac:dyDescent="0.2">
      <c r="A98" s="1"/>
      <c r="E98">
        <f ca="1">LOG(data_quart!F98,2.7182818)-LOG(data_quart!F99,2.7182818)</f>
        <v>1.878689536982403E-2</v>
      </c>
      <c r="M98">
        <f>LOG(data_quart!N98,2.7182818)-LOG(data_quart!N99,2.7182818)</f>
        <v>9.8280107219750334E-4</v>
      </c>
      <c r="N98" s="51"/>
      <c r="O98" s="51">
        <f>Таблица1[[#This Row],[gdp_nominal_index]]</f>
        <v>101.8</v>
      </c>
      <c r="P98" s="51"/>
      <c r="R98" s="29"/>
    </row>
    <row r="99" spans="1:18" x14ac:dyDescent="0.2">
      <c r="A99" s="1"/>
      <c r="E99">
        <f ca="1">LOG(data_quart!F99,2.7182818)-LOG(data_quart!F100,2.7182818)</f>
        <v>9.4537852185057503E-2</v>
      </c>
      <c r="M99">
        <f>LOG(data_quart!N99,2.7182818)-LOG(data_quart!N100,2.7182818)</f>
        <v>0.10241500650030311</v>
      </c>
      <c r="N99" s="51"/>
      <c r="O99" s="51">
        <f>Таблица1[[#This Row],[gdp_nominal_index]]</f>
        <v>101.7</v>
      </c>
      <c r="P99" s="51"/>
      <c r="R99" s="29"/>
    </row>
    <row r="100" spans="1:18" x14ac:dyDescent="0.2">
      <c r="A100" s="1"/>
      <c r="E100">
        <f ca="1">LOG(data_quart!F100,2.7182818)-LOG(data_quart!F101,2.7182818)</f>
        <v>7.331928587471026E-2</v>
      </c>
      <c r="M100">
        <f>LOG(data_quart!N100,2.7182818)-LOG(data_quart!N101,2.7182818)</f>
        <v>4.6831300174399182E-2</v>
      </c>
      <c r="N100" s="51"/>
      <c r="O100" s="51">
        <f>Таблица1[[#This Row],[gdp_nominal_index]]</f>
        <v>91.8</v>
      </c>
      <c r="P100" s="51"/>
      <c r="R100" s="29"/>
    </row>
    <row r="101" spans="1:18" x14ac:dyDescent="0.2">
      <c r="A101" s="1"/>
      <c r="E101">
        <f ca="1">LOG(data_quart!F101,2.7182818)-LOG(data_quart!F102,2.7182818)</f>
        <v>0.14935564482450392</v>
      </c>
      <c r="M101">
        <f>LOG(data_quart!N101,2.7182818)-LOG(data_quart!N102,2.7182818)</f>
        <v>-9.6762011415644444E-2</v>
      </c>
      <c r="N101" s="51"/>
      <c r="O101" s="51">
        <f>Таблица1[[#This Row],[gdp_nominal_index]]</f>
        <v>87.6</v>
      </c>
      <c r="P101" s="51"/>
      <c r="R101" s="29"/>
    </row>
    <row r="102" spans="1:18" x14ac:dyDescent="0.2">
      <c r="A102" s="1"/>
      <c r="E102">
        <f ca="1">LOG(data_quart!F102,2.7182818)-LOG(data_quart!F103,2.7182818)</f>
        <v>8.1352647007584267E-2</v>
      </c>
      <c r="M102">
        <f>LOG(data_quart!N102,2.7182818)-LOG(data_quart!N103,2.7182818)</f>
        <v>3.0512625180845632E-2</v>
      </c>
      <c r="N102" s="51"/>
      <c r="O102" s="51">
        <f>Таблица1[[#This Row],[gdp_nominal_index]]</f>
        <v>96.5</v>
      </c>
      <c r="P102" s="51"/>
      <c r="R102" s="29"/>
    </row>
    <row r="103" spans="1:18" x14ac:dyDescent="0.2">
      <c r="A103" s="1"/>
      <c r="E103" t="e">
        <f ca="1">LOG(data_quart!F103,2.7182818)-LOG(data_quart!F104,2.7182818)</f>
        <v>#NUM!</v>
      </c>
      <c r="M103">
        <f>LOG(data_quart!N103,2.7182818)-LOG(data_quart!N104,2.7182818)</f>
        <v>0.27073251697244061</v>
      </c>
      <c r="N103" s="51"/>
      <c r="O103" s="51">
        <f>Таблица1[[#This Row],[gdp_nominal_index]]</f>
        <v>93.6</v>
      </c>
      <c r="P103" s="51"/>
      <c r="R103" s="29"/>
    </row>
    <row r="104" spans="1:18" x14ac:dyDescent="0.2">
      <c r="A104" s="1"/>
      <c r="E104" t="e">
        <f>LOG(data_quart!F104,2.7182818)-LOG(data_quart!F105,2.7182818)</f>
        <v>#NUM!</v>
      </c>
      <c r="M104">
        <f>LOG(data_quart!N104,2.7182818)-LOG(data_quart!N105,2.7182818)</f>
        <v>0.39709686259505306</v>
      </c>
      <c r="N104" s="51"/>
      <c r="O104" s="51">
        <f>Таблица1[[#This Row],[gdp_nominal_index]]</f>
        <v>71.400000000000006</v>
      </c>
      <c r="P104" s="51"/>
      <c r="R104" s="29"/>
    </row>
    <row r="105" spans="1:18" x14ac:dyDescent="0.2">
      <c r="A105" s="1"/>
      <c r="E105" t="e">
        <f>LOG(data_quart!F105,2.7182818)-LOG(data_quart!F106,2.7182818)</f>
        <v>#NUM!</v>
      </c>
      <c r="N105" s="51"/>
      <c r="O105" s="51">
        <f>Таблица1[[#This Row],[gdp_nominal_index]]</f>
        <v>48</v>
      </c>
      <c r="P105" s="51"/>
      <c r="R105" s="29"/>
    </row>
    <row r="106" spans="1:18" x14ac:dyDescent="0.2">
      <c r="A106" s="1"/>
      <c r="E106" t="e">
        <f>LOG(data_quart!F106,2.7182818)-LOG(data_quart!F107,2.7182818)</f>
        <v>#NUM!</v>
      </c>
      <c r="R106" s="29"/>
    </row>
    <row r="107" spans="1:18" x14ac:dyDescent="0.2">
      <c r="A107" s="1"/>
      <c r="E107" t="e">
        <f>LOG(data_quart!F107,2.7182818)-LOG(data_quart!F108,2.7182818)</f>
        <v>#NUM!</v>
      </c>
      <c r="R107" s="29"/>
    </row>
    <row r="108" spans="1:18" x14ac:dyDescent="0.2">
      <c r="A108" s="1"/>
      <c r="E108" t="e">
        <f>LOG(data_quart!F108,2.7182818)-LOG(data_quart!F109,2.7182818)</f>
        <v>#NUM!</v>
      </c>
      <c r="R108" s="29"/>
    </row>
    <row r="109" spans="1:18" x14ac:dyDescent="0.2">
      <c r="A109" s="1"/>
      <c r="E109" t="e">
        <f>LOG(data_quart!F109,2.7182818)-LOG(data_quart!F110,2.7182818)</f>
        <v>#NUM!</v>
      </c>
      <c r="R109" s="29"/>
    </row>
    <row r="110" spans="1:18" x14ac:dyDescent="0.2">
      <c r="A110" s="1"/>
      <c r="E110" t="e">
        <f>LOG(data_quart!F110,2.7182818)-LOG(data_quart!F111,2.7182818)</f>
        <v>#NUM!</v>
      </c>
      <c r="R110" s="29"/>
    </row>
    <row r="111" spans="1:18" x14ac:dyDescent="0.2">
      <c r="A111" s="1"/>
      <c r="E111" t="e">
        <f>LOG(data_quart!F111,2.7182818)-LOG(data_quart!F112,2.7182818)</f>
        <v>#NUM!</v>
      </c>
      <c r="R111" s="29"/>
    </row>
    <row r="112" spans="1:18" x14ac:dyDescent="0.2">
      <c r="A112" s="1"/>
      <c r="E112" t="e">
        <f>LOG(data_quart!F112,2.7182818)-LOG(data_quart!F113,2.7182818)</f>
        <v>#NUM!</v>
      </c>
      <c r="R112" s="29"/>
    </row>
    <row r="113" spans="1:18" x14ac:dyDescent="0.2">
      <c r="A113" s="1"/>
      <c r="E113" t="e">
        <f>LOG(data_quart!F113,2.7182818)-LOG(data_quart!F114,2.7182818)</f>
        <v>#NUM!</v>
      </c>
      <c r="R113" s="29"/>
    </row>
    <row r="114" spans="1:18" x14ac:dyDescent="0.2">
      <c r="A114" s="1"/>
      <c r="E114" t="e">
        <f>LOG(data_quart!F114,2.7182818)-LOG(data_quart!F115,2.7182818)</f>
        <v>#NUM!</v>
      </c>
      <c r="R114" s="29"/>
    </row>
    <row r="115" spans="1:18" x14ac:dyDescent="0.2">
      <c r="A115" s="1"/>
      <c r="E115" t="e">
        <f>LOG(data_quart!F115,2.7182818)-LOG(data_quart!F116,2.7182818)</f>
        <v>#NUM!</v>
      </c>
      <c r="R115" s="29"/>
    </row>
    <row r="116" spans="1:18" x14ac:dyDescent="0.2">
      <c r="A116" s="1"/>
      <c r="E116" t="e">
        <f>LOG(data_quart!F116,2.7182818)-LOG(data_quart!F117,2.7182818)</f>
        <v>#NUM!</v>
      </c>
      <c r="R116" s="29"/>
    </row>
    <row r="117" spans="1:18" x14ac:dyDescent="0.2">
      <c r="A117" s="1"/>
      <c r="E117" t="e">
        <f>LOG(data_quart!F117,2.7182818)-LOG(data_quart!F118,2.7182818)</f>
        <v>#NUM!</v>
      </c>
      <c r="R117" s="29"/>
    </row>
    <row r="118" spans="1:18" x14ac:dyDescent="0.2">
      <c r="A118" s="1"/>
      <c r="E118" t="e">
        <f>LOG(data_quart!F118,2.7182818)-LOG(data_quart!F119,2.7182818)</f>
        <v>#NUM!</v>
      </c>
      <c r="R118" s="29"/>
    </row>
    <row r="119" spans="1:18" x14ac:dyDescent="0.2">
      <c r="A119" s="1"/>
      <c r="E119" t="e">
        <f>LOG(data_quart!F119,2.7182818)-LOG(data_quart!F120,2.7182818)</f>
        <v>#NUM!</v>
      </c>
      <c r="R119" s="29"/>
    </row>
    <row r="120" spans="1:18" x14ac:dyDescent="0.2">
      <c r="A120" s="1"/>
      <c r="E120" t="e">
        <f>LOG(data_quart!F120,2.7182818)-LOG(data_quart!F121,2.7182818)</f>
        <v>#NUM!</v>
      </c>
      <c r="R120" s="29"/>
    </row>
    <row r="121" spans="1:18" x14ac:dyDescent="0.2">
      <c r="A121" s="1"/>
      <c r="E121" t="e">
        <f>LOG(data_quart!F121,2.7182818)-LOG(data_quart!F122,2.7182818)</f>
        <v>#NUM!</v>
      </c>
      <c r="R121" s="29"/>
    </row>
    <row r="122" spans="1:18" x14ac:dyDescent="0.2">
      <c r="A122" s="1"/>
      <c r="E122" t="e">
        <f>LOG(data_quart!F122,2.7182818)-LOG(data_quart!F123,2.7182818)</f>
        <v>#NUM!</v>
      </c>
      <c r="R122" s="29"/>
    </row>
    <row r="123" spans="1:18" x14ac:dyDescent="0.2">
      <c r="A123" s="1"/>
      <c r="E123" t="e">
        <f>LOG(data_quart!F123,2.7182818)-LOG(data_quart!F124,2.7182818)</f>
        <v>#NUM!</v>
      </c>
      <c r="R123" s="29"/>
    </row>
    <row r="124" spans="1:18" x14ac:dyDescent="0.2">
      <c r="A124" s="1"/>
      <c r="E124" t="e">
        <f>LOG(data_quart!F124,2.7182818)-LOG(data_quart!F125,2.7182818)</f>
        <v>#NUM!</v>
      </c>
      <c r="R124" s="29"/>
    </row>
    <row r="125" spans="1:18" x14ac:dyDescent="0.2">
      <c r="A125" s="1"/>
      <c r="E125" t="e">
        <f>LOG(data_quart!F125,2.7182818)-LOG(data_quart!F126,2.7182818)</f>
        <v>#NUM!</v>
      </c>
      <c r="R125" s="29"/>
    </row>
    <row r="126" spans="1:18" x14ac:dyDescent="0.2">
      <c r="A126" s="1"/>
      <c r="E126" t="e">
        <f>LOG(data_quart!F126,2.7182818)-LOG(data_quart!F127,2.7182818)</f>
        <v>#NUM!</v>
      </c>
      <c r="R126" s="29"/>
    </row>
    <row r="127" spans="1:18" x14ac:dyDescent="0.2">
      <c r="A127" s="1"/>
      <c r="E127" t="e">
        <f>LOG(data_quart!F127,2.7182818)-LOG(data_quart!F128,2.7182818)</f>
        <v>#NUM!</v>
      </c>
      <c r="R127" s="29"/>
    </row>
    <row r="128" spans="1:18" x14ac:dyDescent="0.2">
      <c r="A128" s="1"/>
      <c r="E128" t="e">
        <f>LOG(data_quart!F128,2.7182818)-LOG(data_quart!F129,2.7182818)</f>
        <v>#NUM!</v>
      </c>
      <c r="R128" s="29"/>
    </row>
    <row r="129" spans="1:18" x14ac:dyDescent="0.2">
      <c r="A129" s="1"/>
      <c r="E129" t="e">
        <f>LOG(data_quart!F129,2.7182818)-LOG(data_quart!F130,2.7182818)</f>
        <v>#NUM!</v>
      </c>
      <c r="R129" s="29"/>
    </row>
    <row r="130" spans="1:18" x14ac:dyDescent="0.2">
      <c r="A130" s="1"/>
      <c r="E130" t="e">
        <f>LOG(data_quart!F130,2.7182818)-LOG(data_quart!F131,2.7182818)</f>
        <v>#NUM!</v>
      </c>
      <c r="R130" s="29"/>
    </row>
    <row r="131" spans="1:18" x14ac:dyDescent="0.2">
      <c r="A131" s="1"/>
      <c r="E131" t="e">
        <f>LOG(data_quart!F131,2.7182818)-LOG(data_quart!F132,2.7182818)</f>
        <v>#NUM!</v>
      </c>
      <c r="R131" s="29"/>
    </row>
    <row r="132" spans="1:18" x14ac:dyDescent="0.2">
      <c r="A132" s="1"/>
      <c r="E132" t="e">
        <f>LOG(data_quart!F132,2.7182818)-LOG(data_quart!F133,2.7182818)</f>
        <v>#NUM!</v>
      </c>
      <c r="R132" s="29"/>
    </row>
    <row r="133" spans="1:18" x14ac:dyDescent="0.2">
      <c r="A133" s="1"/>
      <c r="E133" t="e">
        <f>LOG(data_quart!F133,2.7182818)-LOG(data_quart!F134,2.7182818)</f>
        <v>#NUM!</v>
      </c>
      <c r="R133" s="29"/>
    </row>
    <row r="134" spans="1:18" x14ac:dyDescent="0.2">
      <c r="A134" s="1"/>
      <c r="E134" t="e">
        <f>LOG(data_quart!F134,2.7182818)-LOG(data_quart!F135,2.7182818)</f>
        <v>#NUM!</v>
      </c>
      <c r="R134" s="29"/>
    </row>
    <row r="135" spans="1:18" x14ac:dyDescent="0.2">
      <c r="A135" s="1"/>
      <c r="E135" t="e">
        <f>LOG(data_quart!F135,2.7182818)-LOG(data_quart!F136,2.7182818)</f>
        <v>#NUM!</v>
      </c>
      <c r="R135" s="29"/>
    </row>
    <row r="136" spans="1:18" x14ac:dyDescent="0.2">
      <c r="A136" s="1"/>
      <c r="E136" t="e">
        <f>LOG(data_quart!F136,2.7182818)-LOG(data_quart!F137,2.7182818)</f>
        <v>#NUM!</v>
      </c>
      <c r="R136" s="29"/>
    </row>
    <row r="137" spans="1:18" x14ac:dyDescent="0.2">
      <c r="A137" s="1"/>
      <c r="E137" t="e">
        <f>LOG(data_quart!F137,2.7182818)-LOG(data_quart!F138,2.7182818)</f>
        <v>#NUM!</v>
      </c>
      <c r="R137" s="29"/>
    </row>
    <row r="138" spans="1:18" x14ac:dyDescent="0.2">
      <c r="A138" s="1"/>
      <c r="E138" t="e">
        <f>LOG(data_quart!F138,2.7182818)-LOG(data_quart!F139,2.7182818)</f>
        <v>#NUM!</v>
      </c>
      <c r="R138" s="29"/>
    </row>
    <row r="139" spans="1:18" x14ac:dyDescent="0.2">
      <c r="A139" s="1"/>
      <c r="E139" t="e">
        <f>LOG(data_quart!F139,2.7182818)-LOG(data_quart!F140,2.7182818)</f>
        <v>#NUM!</v>
      </c>
      <c r="R139" s="29"/>
    </row>
    <row r="140" spans="1:18" x14ac:dyDescent="0.2">
      <c r="A140" s="1"/>
      <c r="E140" t="e">
        <f>LOG(data_quart!F140,2.7182818)-LOG(data_quart!F141,2.7182818)</f>
        <v>#NUM!</v>
      </c>
      <c r="R140" s="29"/>
    </row>
    <row r="141" spans="1:18" x14ac:dyDescent="0.2">
      <c r="A141" s="1"/>
      <c r="E141" t="e">
        <f>LOG(data_quart!F141,2.7182818)-LOG(data_quart!F142,2.7182818)</f>
        <v>#NUM!</v>
      </c>
      <c r="R141" s="29"/>
    </row>
    <row r="142" spans="1:18" x14ac:dyDescent="0.2">
      <c r="A142" s="1"/>
      <c r="E142" t="e">
        <f>LOG(data_quart!F142,2.7182818)-LOG(data_quart!F143,2.7182818)</f>
        <v>#NUM!</v>
      </c>
      <c r="R142" s="29"/>
    </row>
    <row r="143" spans="1:18" x14ac:dyDescent="0.2">
      <c r="A143" s="1"/>
      <c r="E143" t="e">
        <f>LOG(data_quart!F143,2.7182818)-LOG(data_quart!F144,2.7182818)</f>
        <v>#NUM!</v>
      </c>
      <c r="R143" s="29"/>
    </row>
    <row r="144" spans="1:18" x14ac:dyDescent="0.2">
      <c r="A144" s="1"/>
      <c r="E144" t="e">
        <f>LOG(data_quart!F144,2.7182818)-LOG(data_quart!F145,2.7182818)</f>
        <v>#NUM!</v>
      </c>
      <c r="R144" s="29"/>
    </row>
    <row r="145" spans="1:18" x14ac:dyDescent="0.2">
      <c r="A145" s="1"/>
      <c r="E145" t="e">
        <f>LOG(data_quart!F145,2.7182818)-LOG(data_quart!F146,2.7182818)</f>
        <v>#NUM!</v>
      </c>
      <c r="R145" s="29"/>
    </row>
    <row r="146" spans="1:18" x14ac:dyDescent="0.2">
      <c r="A146" s="1"/>
      <c r="E146" t="e">
        <f>LOG(data_quart!F146,2.7182818)-LOG(data_quart!F147,2.7182818)</f>
        <v>#NUM!</v>
      </c>
      <c r="R146" s="29"/>
    </row>
    <row r="147" spans="1:18" x14ac:dyDescent="0.2">
      <c r="A147" s="1"/>
      <c r="E147" t="e">
        <f>LOG(data_quart!F147,2.7182818)-LOG(data_quart!F148,2.7182818)</f>
        <v>#NUM!</v>
      </c>
      <c r="R147" s="29"/>
    </row>
    <row r="148" spans="1:18" x14ac:dyDescent="0.2">
      <c r="A148" s="1"/>
      <c r="E148" t="e">
        <f>LOG(data_quart!F148,2.7182818)-LOG(data_quart!F149,2.7182818)</f>
        <v>#NUM!</v>
      </c>
      <c r="R148" s="29"/>
    </row>
    <row r="149" spans="1:18" x14ac:dyDescent="0.2">
      <c r="A149" s="1"/>
      <c r="E149" t="e">
        <f>LOG(data_quart!F149,2.7182818)-LOG(data_quart!F150,2.7182818)</f>
        <v>#NUM!</v>
      </c>
      <c r="R149" s="29"/>
    </row>
    <row r="150" spans="1:18" x14ac:dyDescent="0.2">
      <c r="A150" s="1"/>
      <c r="E150" t="e">
        <f>LOG(data_quart!F150,2.7182818)-LOG(data_quart!F151,2.7182818)</f>
        <v>#NUM!</v>
      </c>
      <c r="R150" s="29"/>
    </row>
    <row r="151" spans="1:18" x14ac:dyDescent="0.2">
      <c r="A151" s="1"/>
      <c r="E151" t="e">
        <f>LOG(data_quart!F151,2.7182818)-LOG(data_quart!F152,2.7182818)</f>
        <v>#NUM!</v>
      </c>
      <c r="R151" s="29"/>
    </row>
    <row r="152" spans="1:18" x14ac:dyDescent="0.2">
      <c r="A152" s="1"/>
      <c r="E152" t="e">
        <f>LOG(data_quart!F152,2.7182818)-LOG(data_quart!F153,2.7182818)</f>
        <v>#NUM!</v>
      </c>
      <c r="R152" s="29"/>
    </row>
    <row r="153" spans="1:18" x14ac:dyDescent="0.2">
      <c r="A153" s="1"/>
      <c r="E153" t="e">
        <f>LOG(data_quart!F153,2.7182818)-LOG(data_quart!F154,2.7182818)</f>
        <v>#NUM!</v>
      </c>
      <c r="R153" s="29"/>
    </row>
    <row r="154" spans="1:18" x14ac:dyDescent="0.2">
      <c r="A154" s="1"/>
      <c r="E154" t="e">
        <f>LOG(data_quart!F154,2.7182818)-LOG(data_quart!F155,2.7182818)</f>
        <v>#NUM!</v>
      </c>
      <c r="R154" s="29"/>
    </row>
    <row r="155" spans="1:18" x14ac:dyDescent="0.2">
      <c r="A155" s="1"/>
      <c r="E155" t="e">
        <f>LOG(data_quart!F155,2.7182818)-LOG(data_quart!F156,2.7182818)</f>
        <v>#NUM!</v>
      </c>
      <c r="R155" s="29"/>
    </row>
    <row r="156" spans="1:18" x14ac:dyDescent="0.2">
      <c r="A156" s="1"/>
      <c r="E156" t="e">
        <f>LOG(data_quart!F156,2.7182818)-LOG(data_quart!F157,2.7182818)</f>
        <v>#NUM!</v>
      </c>
      <c r="R156" s="29"/>
    </row>
    <row r="157" spans="1:18" x14ac:dyDescent="0.2">
      <c r="A157" s="1"/>
      <c r="E157" t="e">
        <f>LOG(data_quart!F157,2.7182818)-LOG(data_quart!F158,2.7182818)</f>
        <v>#NUM!</v>
      </c>
      <c r="R157" s="29"/>
    </row>
    <row r="158" spans="1:18" x14ac:dyDescent="0.2">
      <c r="A158" s="1"/>
      <c r="E158" t="e">
        <f>LOG(data_quart!F158,2.7182818)-LOG(data_quart!F159,2.7182818)</f>
        <v>#NUM!</v>
      </c>
      <c r="R158" s="29"/>
    </row>
    <row r="159" spans="1:18" x14ac:dyDescent="0.2">
      <c r="A159" s="1"/>
      <c r="E159" t="e">
        <f>LOG(data_quart!F159,2.7182818)-LOG(data_quart!F160,2.7182818)</f>
        <v>#NUM!</v>
      </c>
      <c r="R159" s="29"/>
    </row>
    <row r="160" spans="1:18" x14ac:dyDescent="0.2">
      <c r="A160" s="1"/>
      <c r="E160" t="e">
        <f>LOG(data_quart!F160,2.7182818)-LOG(data_quart!F161,2.7182818)</f>
        <v>#NUM!</v>
      </c>
      <c r="R160" s="29"/>
    </row>
    <row r="161" spans="1:18" x14ac:dyDescent="0.2">
      <c r="A161" s="1"/>
      <c r="E161" t="e">
        <f>LOG(data_quart!F161,2.7182818)-LOG(data_quart!F162,2.7182818)</f>
        <v>#NUM!</v>
      </c>
      <c r="R161" s="29"/>
    </row>
    <row r="162" spans="1:18" x14ac:dyDescent="0.2">
      <c r="A162" s="1"/>
      <c r="E162" t="e">
        <f>LOG(data_quart!F162,2.7182818)-LOG(data_quart!F163,2.7182818)</f>
        <v>#NUM!</v>
      </c>
      <c r="R162" s="29"/>
    </row>
    <row r="163" spans="1:18" x14ac:dyDescent="0.2">
      <c r="A163" s="1"/>
      <c r="E163" t="e">
        <f>LOG(data_quart!F163,2.7182818)-LOG(data_quart!F164,2.7182818)</f>
        <v>#NUM!</v>
      </c>
      <c r="R163" s="29"/>
    </row>
    <row r="164" spans="1:18" x14ac:dyDescent="0.2">
      <c r="A164" s="1"/>
      <c r="E164" t="e">
        <f>LOG(data_quart!F164,2.7182818)-LOG(data_quart!F165,2.7182818)</f>
        <v>#NUM!</v>
      </c>
      <c r="R164" s="29"/>
    </row>
    <row r="165" spans="1:18" x14ac:dyDescent="0.2">
      <c r="A165" s="1"/>
      <c r="E165" t="e">
        <f>LOG(data_quart!F165,2.7182818)-LOG(data_quart!F166,2.7182818)</f>
        <v>#NUM!</v>
      </c>
      <c r="R165" s="29"/>
    </row>
    <row r="166" spans="1:18" x14ac:dyDescent="0.2">
      <c r="A166" s="1"/>
      <c r="E166" t="e">
        <f>LOG(data_quart!F166,2.7182818)-LOG(data_quart!F167,2.7182818)</f>
        <v>#NUM!</v>
      </c>
      <c r="R166" s="29"/>
    </row>
    <row r="167" spans="1:18" x14ac:dyDescent="0.2">
      <c r="A167" s="1"/>
      <c r="E167" t="e">
        <f>LOG(data_quart!F167,2.7182818)-LOG(data_quart!F168,2.7182818)</f>
        <v>#NUM!</v>
      </c>
      <c r="R167" s="29"/>
    </row>
    <row r="168" spans="1:18" x14ac:dyDescent="0.2">
      <c r="A168" s="1"/>
      <c r="E168" t="e">
        <f>LOG(data_quart!F168,2.7182818)-LOG(data_quart!F169,2.7182818)</f>
        <v>#NUM!</v>
      </c>
      <c r="R168" s="29"/>
    </row>
    <row r="169" spans="1:18" x14ac:dyDescent="0.2">
      <c r="A169" s="1"/>
      <c r="E169" t="e">
        <f>LOG(data_quart!F169,2.7182818)-LOG(data_quart!F170,2.7182818)</f>
        <v>#NUM!</v>
      </c>
      <c r="R169" s="29"/>
    </row>
    <row r="170" spans="1:18" x14ac:dyDescent="0.2">
      <c r="A170" s="1"/>
      <c r="E170" t="e">
        <f>LOG(data_quart!F170,2.7182818)-LOG(data_quart!F171,2.7182818)</f>
        <v>#NUM!</v>
      </c>
      <c r="R170" s="29"/>
    </row>
    <row r="171" spans="1:18" x14ac:dyDescent="0.2">
      <c r="A171" s="1"/>
      <c r="E171" t="e">
        <f>LOG(data_quart!F171,2.7182818)-LOG(data_quart!F172,2.7182818)</f>
        <v>#NUM!</v>
      </c>
      <c r="R171" s="29"/>
    </row>
    <row r="172" spans="1:18" x14ac:dyDescent="0.2">
      <c r="A172" s="1"/>
      <c r="E172" t="e">
        <f>LOG(data_quart!F172,2.7182818)-LOG(data_quart!F173,2.7182818)</f>
        <v>#NUM!</v>
      </c>
      <c r="R172" s="29"/>
    </row>
    <row r="173" spans="1:18" x14ac:dyDescent="0.2">
      <c r="A173" s="1"/>
      <c r="E173" t="e">
        <f>LOG(data_quart!F173,2.7182818)-LOG(data_quart!F174,2.7182818)</f>
        <v>#NUM!</v>
      </c>
      <c r="R173" s="29"/>
    </row>
    <row r="174" spans="1:18" x14ac:dyDescent="0.2">
      <c r="A174" s="1"/>
      <c r="E174" t="e">
        <f>LOG(data_quart!F174,2.7182818)-LOG(data_quart!F175,2.7182818)</f>
        <v>#NUM!</v>
      </c>
      <c r="R174" s="29"/>
    </row>
    <row r="175" spans="1:18" x14ac:dyDescent="0.2">
      <c r="A175" s="1"/>
      <c r="E175" t="e">
        <f>LOG(data_quart!F175,2.7182818)-LOG(data_quart!F176,2.7182818)</f>
        <v>#NUM!</v>
      </c>
      <c r="R175" s="29"/>
    </row>
    <row r="176" spans="1:18" x14ac:dyDescent="0.2">
      <c r="A176" s="1"/>
      <c r="E176" t="e">
        <f>LOG(data_quart!F176,2.7182818)-LOG(data_quart!F177,2.7182818)</f>
        <v>#NUM!</v>
      </c>
      <c r="R176" s="29"/>
    </row>
    <row r="177" spans="1:18" x14ac:dyDescent="0.2">
      <c r="A177" s="1"/>
      <c r="E177" t="e">
        <f>LOG(data_quart!F177,2.7182818)-LOG(data_quart!F178,2.7182818)</f>
        <v>#NUM!</v>
      </c>
      <c r="R177" s="29"/>
    </row>
    <row r="178" spans="1:18" x14ac:dyDescent="0.2">
      <c r="A178" s="1"/>
      <c r="E178" t="e">
        <f>LOG(data_quart!F178,2.7182818)-LOG(data_quart!F179,2.7182818)</f>
        <v>#NUM!</v>
      </c>
      <c r="R178" s="29"/>
    </row>
    <row r="179" spans="1:18" x14ac:dyDescent="0.2">
      <c r="A179" s="1"/>
      <c r="E179" t="e">
        <f>LOG(data_quart!F179,2.7182818)-LOG(data_quart!F180,2.7182818)</f>
        <v>#NUM!</v>
      </c>
      <c r="R179" s="29"/>
    </row>
    <row r="180" spans="1:18" x14ac:dyDescent="0.2">
      <c r="A180" s="1"/>
      <c r="E180" t="e">
        <f>LOG(data_quart!F180,2.7182818)-LOG(data_quart!F181,2.7182818)</f>
        <v>#NUM!</v>
      </c>
      <c r="R180" s="29"/>
    </row>
    <row r="181" spans="1:18" x14ac:dyDescent="0.2">
      <c r="A181" s="1"/>
      <c r="E181" t="e">
        <f>LOG(data_quart!F181,2.7182818)-LOG(data_quart!F182,2.7182818)</f>
        <v>#NUM!</v>
      </c>
      <c r="R181" s="29"/>
    </row>
    <row r="182" spans="1:18" x14ac:dyDescent="0.2">
      <c r="A182" s="1"/>
      <c r="E182" t="e">
        <f>LOG(data_quart!F182,2.7182818)-LOG(data_quart!F183,2.7182818)</f>
        <v>#NUM!</v>
      </c>
      <c r="R182" s="29"/>
    </row>
    <row r="183" spans="1:18" x14ac:dyDescent="0.2">
      <c r="A183" s="1"/>
      <c r="E183" t="e">
        <f>LOG(data_quart!F183,2.7182818)-LOG(data_quart!F184,2.7182818)</f>
        <v>#NUM!</v>
      </c>
      <c r="R183" s="29"/>
    </row>
    <row r="184" spans="1:18" x14ac:dyDescent="0.2">
      <c r="A184" s="1"/>
      <c r="E184" t="e">
        <f>LOG(data_quart!F184,2.7182818)-LOG(data_quart!F185,2.7182818)</f>
        <v>#NUM!</v>
      </c>
      <c r="R184" s="29"/>
    </row>
    <row r="185" spans="1:18" x14ac:dyDescent="0.2">
      <c r="A185" s="1"/>
      <c r="E185" t="e">
        <f>LOG(data_quart!F185,2.7182818)-LOG(data_quart!F186,2.7182818)</f>
        <v>#NUM!</v>
      </c>
      <c r="R185" s="29"/>
    </row>
    <row r="186" spans="1:18" x14ac:dyDescent="0.2">
      <c r="A186" s="1"/>
      <c r="E186" t="e">
        <f>LOG(data_quart!F186,2.7182818)-LOG(data_quart!F187,2.7182818)</f>
        <v>#NUM!</v>
      </c>
      <c r="R186" s="29"/>
    </row>
    <row r="187" spans="1:18" x14ac:dyDescent="0.2">
      <c r="A187" s="1"/>
      <c r="E187" t="e">
        <f>LOG(data_quart!F187,2.7182818)-LOG(data_quart!F188,2.7182818)</f>
        <v>#NUM!</v>
      </c>
      <c r="R187" s="29"/>
    </row>
    <row r="188" spans="1:18" x14ac:dyDescent="0.2">
      <c r="A188" s="1"/>
      <c r="E188" t="e">
        <f>LOG(data_quart!F188,2.7182818)-LOG(data_quart!F189,2.7182818)</f>
        <v>#NUM!</v>
      </c>
      <c r="R188" s="29"/>
    </row>
    <row r="189" spans="1:18" x14ac:dyDescent="0.2">
      <c r="A189" s="1"/>
      <c r="E189" t="e">
        <f>LOG(data_quart!F189,2.7182818)-LOG(data_quart!F190,2.7182818)</f>
        <v>#NUM!</v>
      </c>
      <c r="R189" s="29"/>
    </row>
    <row r="190" spans="1:18" x14ac:dyDescent="0.2">
      <c r="A190" s="1"/>
      <c r="E190" t="e">
        <f>LOG(data_quart!F190,2.7182818)-LOG(data_quart!F191,2.7182818)</f>
        <v>#NUM!</v>
      </c>
      <c r="R190" s="29"/>
    </row>
    <row r="191" spans="1:18" x14ac:dyDescent="0.2">
      <c r="A191" s="1"/>
      <c r="E191" t="e">
        <f>LOG(data_quart!F191,2.7182818)-LOG(data_quart!F192,2.7182818)</f>
        <v>#NUM!</v>
      </c>
      <c r="R191" s="29"/>
    </row>
    <row r="192" spans="1:18" x14ac:dyDescent="0.2">
      <c r="A192" s="1"/>
      <c r="E192" t="e">
        <f>LOG(data_quart!F192,2.7182818)-LOG(data_quart!F193,2.7182818)</f>
        <v>#NUM!</v>
      </c>
      <c r="R192" s="29"/>
    </row>
    <row r="193" spans="1:18" x14ac:dyDescent="0.2">
      <c r="A193" s="1"/>
      <c r="E193" t="e">
        <f>LOG(data_quart!F193,2.7182818)-LOG(data_quart!F194,2.7182818)</f>
        <v>#NUM!</v>
      </c>
      <c r="R193" s="29"/>
    </row>
    <row r="194" spans="1:18" x14ac:dyDescent="0.2">
      <c r="A194" s="1"/>
      <c r="E194" t="e">
        <f>LOG(data_quart!F194,2.7182818)-LOG(data_quart!F195,2.7182818)</f>
        <v>#NUM!</v>
      </c>
      <c r="R194" s="29"/>
    </row>
    <row r="195" spans="1:18" x14ac:dyDescent="0.2">
      <c r="A195" s="1"/>
      <c r="E195" t="e">
        <f>LOG(data_quart!F195,2.7182818)-LOG(data_quart!F196,2.7182818)</f>
        <v>#NUM!</v>
      </c>
      <c r="R195" s="29"/>
    </row>
    <row r="196" spans="1:18" x14ac:dyDescent="0.2">
      <c r="A196" s="1"/>
      <c r="E196" t="e">
        <f>LOG(data_quart!F196,2.7182818)-LOG(data_quart!F197,2.7182818)</f>
        <v>#NUM!</v>
      </c>
      <c r="R196" s="29"/>
    </row>
    <row r="197" spans="1:18" x14ac:dyDescent="0.2">
      <c r="A197" s="1"/>
      <c r="E197" t="e">
        <f>LOG(data_quart!F197,2.7182818)-LOG(data_quart!F198,2.7182818)</f>
        <v>#NUM!</v>
      </c>
      <c r="R197" s="29"/>
    </row>
    <row r="198" spans="1:18" x14ac:dyDescent="0.2">
      <c r="A198" s="1"/>
      <c r="E198" t="e">
        <f>LOG(data_quart!F198,2.7182818)-LOG(data_quart!F199,2.7182818)</f>
        <v>#NUM!</v>
      </c>
      <c r="R198" s="29"/>
    </row>
    <row r="199" spans="1:18" x14ac:dyDescent="0.2">
      <c r="A199" s="1"/>
      <c r="E199" t="e">
        <f>LOG(data_quart!F199,2.7182818)-LOG(data_quart!F200,2.7182818)</f>
        <v>#NUM!</v>
      </c>
      <c r="R199" s="29"/>
    </row>
    <row r="200" spans="1:18" x14ac:dyDescent="0.2">
      <c r="A200" s="1"/>
      <c r="E200" t="e">
        <f>LOG(data_quart!F200,2.7182818)-LOG(data_quart!F201,2.7182818)</f>
        <v>#NUM!</v>
      </c>
      <c r="R200" s="29"/>
    </row>
    <row r="201" spans="1:18" x14ac:dyDescent="0.2">
      <c r="A201" s="1"/>
      <c r="E201" t="e">
        <f>LOG(data_quart!F201,2.7182818)-LOG(data_quart!F202,2.7182818)</f>
        <v>#NUM!</v>
      </c>
      <c r="R201" s="29"/>
    </row>
    <row r="202" spans="1:18" x14ac:dyDescent="0.2">
      <c r="A202" s="1"/>
      <c r="E202" t="e">
        <f>LOG(data_quart!F202,2.7182818)-LOG(data_quart!F203,2.7182818)</f>
        <v>#NUM!</v>
      </c>
      <c r="R202" s="29"/>
    </row>
    <row r="203" spans="1:18" x14ac:dyDescent="0.2">
      <c r="A203" s="1"/>
      <c r="E203" t="e">
        <f>LOG(data_quart!F203,2.7182818)-LOG(data_quart!F204,2.7182818)</f>
        <v>#NUM!</v>
      </c>
      <c r="R203" s="29"/>
    </row>
    <row r="204" spans="1:18" x14ac:dyDescent="0.2">
      <c r="A204" s="1"/>
      <c r="E204" t="e">
        <f>LOG(data_quart!F204,2.7182818)-LOG(data_quart!F205,2.7182818)</f>
        <v>#NUM!</v>
      </c>
      <c r="R204" s="29"/>
    </row>
    <row r="205" spans="1:18" x14ac:dyDescent="0.2">
      <c r="A205" s="1"/>
      <c r="E205" t="e">
        <f>LOG(data_quart!F205,2.7182818)-LOG(data_quart!F206,2.7182818)</f>
        <v>#NUM!</v>
      </c>
      <c r="R205" s="29"/>
    </row>
    <row r="206" spans="1:18" x14ac:dyDescent="0.2">
      <c r="A206" s="1"/>
      <c r="E206" t="e">
        <f>LOG(data_quart!F206,2.7182818)-LOG(data_quart!F207,2.7182818)</f>
        <v>#NUM!</v>
      </c>
      <c r="R206" s="29"/>
    </row>
    <row r="207" spans="1:18" x14ac:dyDescent="0.2">
      <c r="A207" s="1"/>
      <c r="E207" t="e">
        <f>LOG(data_quart!F207,2.7182818)-LOG(data_quart!F208,2.7182818)</f>
        <v>#NUM!</v>
      </c>
      <c r="R207" s="29"/>
    </row>
    <row r="208" spans="1:18" x14ac:dyDescent="0.2">
      <c r="A208" s="1"/>
      <c r="E208" t="e">
        <f>LOG(data_quart!F208,2.7182818)-LOG(data_quart!F209,2.7182818)</f>
        <v>#NUM!</v>
      </c>
      <c r="R208" s="29"/>
    </row>
    <row r="209" spans="1:18" x14ac:dyDescent="0.2">
      <c r="A209" s="1"/>
      <c r="E209" t="e">
        <f>LOG(data_quart!F209,2.7182818)-LOG(data_quart!F210,2.7182818)</f>
        <v>#NUM!</v>
      </c>
      <c r="R209" s="29"/>
    </row>
    <row r="210" spans="1:18" x14ac:dyDescent="0.2">
      <c r="A210" s="1"/>
      <c r="E210" t="e">
        <f>LOG(data_quart!F210,2.7182818)-LOG(data_quart!F211,2.7182818)</f>
        <v>#NUM!</v>
      </c>
      <c r="R210" s="29"/>
    </row>
    <row r="211" spans="1:18" x14ac:dyDescent="0.2">
      <c r="A211" s="1"/>
      <c r="E211" t="e">
        <f>LOG(data_quart!F211,2.7182818)-LOG(data_quart!F212,2.7182818)</f>
        <v>#NUM!</v>
      </c>
      <c r="R211" s="29"/>
    </row>
    <row r="212" spans="1:18" x14ac:dyDescent="0.2">
      <c r="A212" s="1"/>
      <c r="E212" t="e">
        <f>LOG(data_quart!F212,2.7182818)-LOG(data_quart!F213,2.7182818)</f>
        <v>#NUM!</v>
      </c>
      <c r="R212" s="29"/>
    </row>
    <row r="213" spans="1:18" x14ac:dyDescent="0.2">
      <c r="A213" s="1"/>
      <c r="E213" t="e">
        <f>LOG(data_quart!F213,2.7182818)-LOG(data_quart!F214,2.7182818)</f>
        <v>#NUM!</v>
      </c>
      <c r="R213" s="29"/>
    </row>
    <row r="214" spans="1:18" x14ac:dyDescent="0.2">
      <c r="A214" s="1"/>
      <c r="E214" t="e">
        <f>LOG(data_quart!F214,2.7182818)-LOG(data_quart!F215,2.7182818)</f>
        <v>#NUM!</v>
      </c>
      <c r="R214" s="29"/>
    </row>
    <row r="215" spans="1:18" x14ac:dyDescent="0.2">
      <c r="A215" s="1"/>
      <c r="E215" t="e">
        <f>LOG(data_quart!F215,2.7182818)-LOG(data_quart!F216,2.7182818)</f>
        <v>#NUM!</v>
      </c>
      <c r="R215" s="29"/>
    </row>
    <row r="216" spans="1:18" x14ac:dyDescent="0.2">
      <c r="A216" s="1"/>
      <c r="E216" t="e">
        <f>LOG(data_quart!F216,2.7182818)-LOG(data_quart!F217,2.7182818)</f>
        <v>#NUM!</v>
      </c>
      <c r="R216" s="29"/>
    </row>
    <row r="217" spans="1:18" x14ac:dyDescent="0.2">
      <c r="A217" s="1"/>
      <c r="E217" t="e">
        <f>LOG(data_quart!F217,2.7182818)-LOG(data_quart!F218,2.7182818)</f>
        <v>#NUM!</v>
      </c>
      <c r="R217" s="29"/>
    </row>
    <row r="218" spans="1:18" x14ac:dyDescent="0.2">
      <c r="A218" s="1"/>
      <c r="E218" t="e">
        <f>LOG(data_quart!F218,2.7182818)-LOG(data_quart!F219,2.7182818)</f>
        <v>#NUM!</v>
      </c>
      <c r="R218" s="29"/>
    </row>
    <row r="219" spans="1:18" x14ac:dyDescent="0.2">
      <c r="A219" s="1"/>
      <c r="E219" t="e">
        <f>LOG(data_quart!F219,2.7182818)-LOG(data_quart!F220,2.7182818)</f>
        <v>#NUM!</v>
      </c>
      <c r="R219" s="29"/>
    </row>
    <row r="220" spans="1:18" x14ac:dyDescent="0.2">
      <c r="A220" s="1"/>
      <c r="E220" t="e">
        <f>LOG(data_quart!F220,2.7182818)-LOG(data_quart!F221,2.7182818)</f>
        <v>#NUM!</v>
      </c>
      <c r="R220" s="29"/>
    </row>
    <row r="221" spans="1:18" x14ac:dyDescent="0.2">
      <c r="A221" s="1"/>
      <c r="E221" t="e">
        <f>LOG(data_quart!F221,2.7182818)-LOG(data_quart!F222,2.7182818)</f>
        <v>#NUM!</v>
      </c>
      <c r="R221" s="29"/>
    </row>
    <row r="222" spans="1:18" x14ac:dyDescent="0.2">
      <c r="A222" s="1"/>
      <c r="E222" t="e">
        <f>LOG(data_quart!F222,2.7182818)-LOG(data_quart!F223,2.7182818)</f>
        <v>#NUM!</v>
      </c>
      <c r="R222" s="29"/>
    </row>
    <row r="223" spans="1:18" x14ac:dyDescent="0.2">
      <c r="A223" s="1"/>
      <c r="E223" t="e">
        <f>LOG(data_quart!F223,2.7182818)-LOG(data_quart!F224,2.7182818)</f>
        <v>#NUM!</v>
      </c>
      <c r="R223" s="29"/>
    </row>
    <row r="224" spans="1:18" x14ac:dyDescent="0.2">
      <c r="A224" s="1"/>
      <c r="E224" t="e">
        <f>LOG(data_quart!F224,2.7182818)-LOG(data_quart!F225,2.7182818)</f>
        <v>#NUM!</v>
      </c>
      <c r="R224" s="29"/>
    </row>
    <row r="225" spans="1:18" x14ac:dyDescent="0.2">
      <c r="A225" s="1"/>
      <c r="E225" t="e">
        <f>LOG(data_quart!F225,2.7182818)-LOG(data_quart!F226,2.7182818)</f>
        <v>#NUM!</v>
      </c>
      <c r="R225" s="29"/>
    </row>
    <row r="226" spans="1:18" x14ac:dyDescent="0.2">
      <c r="A226" s="1"/>
      <c r="E226" t="e">
        <f>LOG(data_quart!F226,2.7182818)-LOG(data_quart!F227,2.7182818)</f>
        <v>#NUM!</v>
      </c>
      <c r="R226" s="29"/>
    </row>
    <row r="227" spans="1:18" x14ac:dyDescent="0.2">
      <c r="A227" s="1"/>
      <c r="E227" t="e">
        <f>LOG(data_quart!F227,2.7182818)-LOG(data_quart!F228,2.7182818)</f>
        <v>#NUM!</v>
      </c>
      <c r="R227" s="29"/>
    </row>
    <row r="228" spans="1:18" x14ac:dyDescent="0.2">
      <c r="A228" s="1"/>
      <c r="E228" t="e">
        <f>LOG(data_quart!F228,2.7182818)-LOG(data_quart!F229,2.7182818)</f>
        <v>#NUM!</v>
      </c>
      <c r="R228" s="29"/>
    </row>
    <row r="229" spans="1:18" x14ac:dyDescent="0.2">
      <c r="A229" s="1"/>
      <c r="E229" t="e">
        <f>LOG(data_quart!F229,2.7182818)-LOG(data_quart!F230,2.7182818)</f>
        <v>#NUM!</v>
      </c>
      <c r="R229" s="29"/>
    </row>
    <row r="230" spans="1:18" x14ac:dyDescent="0.2">
      <c r="A230" s="1"/>
      <c r="E230" t="e">
        <f>LOG(data_quart!F230,2.7182818)-LOG(data_quart!F231,2.7182818)</f>
        <v>#NUM!</v>
      </c>
      <c r="R230" s="29"/>
    </row>
    <row r="231" spans="1:18" x14ac:dyDescent="0.2">
      <c r="A231" s="1"/>
      <c r="E231" t="e">
        <f>LOG(data_quart!F231,2.7182818)-LOG(data_quart!F232,2.7182818)</f>
        <v>#NUM!</v>
      </c>
      <c r="R231" s="29"/>
    </row>
    <row r="232" spans="1:18" x14ac:dyDescent="0.2">
      <c r="A232" s="1"/>
      <c r="E232" t="e">
        <f>LOG(data_quart!F232,2.7182818)-LOG(data_quart!F233,2.7182818)</f>
        <v>#NUM!</v>
      </c>
      <c r="R232" s="29"/>
    </row>
    <row r="233" spans="1:18" x14ac:dyDescent="0.2">
      <c r="A233" s="1"/>
      <c r="E233" t="e">
        <f>LOG(data_quart!F233,2.7182818)-LOG(data_quart!F234,2.7182818)</f>
        <v>#NUM!</v>
      </c>
      <c r="R233" s="29"/>
    </row>
    <row r="234" spans="1:18" x14ac:dyDescent="0.2">
      <c r="A234" s="1"/>
      <c r="E234" t="e">
        <f>LOG(data_quart!F234,2.7182818)-LOG(data_quart!F235,2.7182818)</f>
        <v>#NUM!</v>
      </c>
      <c r="R234" s="29"/>
    </row>
    <row r="235" spans="1:18" x14ac:dyDescent="0.2">
      <c r="A235" s="1"/>
      <c r="E235" t="e">
        <f>LOG(data_quart!F235,2.7182818)-LOG(data_quart!F236,2.7182818)</f>
        <v>#NUM!</v>
      </c>
      <c r="R235" s="29"/>
    </row>
    <row r="236" spans="1:18" x14ac:dyDescent="0.2">
      <c r="A236" s="1"/>
      <c r="E236" t="e">
        <f>LOG(data_quart!F236,2.7182818)-LOG(data_quart!F237,2.7182818)</f>
        <v>#NUM!</v>
      </c>
      <c r="R236" s="29"/>
    </row>
    <row r="237" spans="1:18" x14ac:dyDescent="0.2">
      <c r="A237" s="1"/>
      <c r="E237" t="e">
        <f>LOG(data_quart!F237,2.7182818)-LOG(data_quart!F238,2.7182818)</f>
        <v>#NUM!</v>
      </c>
      <c r="R237" s="29"/>
    </row>
    <row r="238" spans="1:18" x14ac:dyDescent="0.2">
      <c r="A238" s="1"/>
      <c r="E238" t="e">
        <f>LOG(data_quart!F238,2.7182818)-LOG(data_quart!F239,2.7182818)</f>
        <v>#NUM!</v>
      </c>
      <c r="R238" s="29"/>
    </row>
    <row r="239" spans="1:18" x14ac:dyDescent="0.2">
      <c r="A239" s="1"/>
      <c r="E239" t="e">
        <f>LOG(data_quart!F239,2.7182818)-LOG(data_quart!F240,2.7182818)</f>
        <v>#NUM!</v>
      </c>
      <c r="R239" s="29"/>
    </row>
    <row r="240" spans="1:18" x14ac:dyDescent="0.2">
      <c r="A240" s="1"/>
      <c r="E240" t="e">
        <f>LOG(data_quart!F240,2.7182818)-LOG(data_quart!F241,2.7182818)</f>
        <v>#NUM!</v>
      </c>
      <c r="R240" s="29"/>
    </row>
    <row r="241" spans="1:18" x14ac:dyDescent="0.2">
      <c r="A241" s="1"/>
      <c r="E241" t="e">
        <f>LOG(data_quart!F241,2.7182818)-LOG(data_quart!F242,2.7182818)</f>
        <v>#NUM!</v>
      </c>
      <c r="R241" s="29"/>
    </row>
    <row r="242" spans="1:18" x14ac:dyDescent="0.2">
      <c r="A242" s="1"/>
      <c r="E242" t="e">
        <f>LOG(data_quart!F242,2.7182818)-LOG(data_quart!F243,2.7182818)</f>
        <v>#NUM!</v>
      </c>
      <c r="R242" s="29"/>
    </row>
    <row r="243" spans="1:18" x14ac:dyDescent="0.2">
      <c r="A243" s="1"/>
      <c r="E243" t="e">
        <f>LOG(data_quart!F243,2.7182818)-LOG(data_quart!F244,2.7182818)</f>
        <v>#NUM!</v>
      </c>
      <c r="R243" s="29"/>
    </row>
    <row r="244" spans="1:18" x14ac:dyDescent="0.2">
      <c r="A244" s="1"/>
      <c r="E244" t="e">
        <f>LOG(data_quart!F244,2.7182818)-LOG(data_quart!F245,2.7182818)</f>
        <v>#NUM!</v>
      </c>
      <c r="R244" s="29"/>
    </row>
    <row r="245" spans="1:18" x14ac:dyDescent="0.2">
      <c r="A245" s="1"/>
      <c r="E245" t="e">
        <f>LOG(data_quart!F245,2.7182818)-LOG(data_quart!F246,2.7182818)</f>
        <v>#NUM!</v>
      </c>
      <c r="R245" s="29"/>
    </row>
    <row r="246" spans="1:18" x14ac:dyDescent="0.2">
      <c r="A246" s="1"/>
      <c r="E246" t="e">
        <f>LOG(data_quart!F246,2.7182818)-LOG(data_quart!F247,2.7182818)</f>
        <v>#NUM!</v>
      </c>
      <c r="R246" s="29"/>
    </row>
    <row r="247" spans="1:18" x14ac:dyDescent="0.2">
      <c r="A247" s="1"/>
      <c r="E247" t="e">
        <f>LOG(data_quart!F247,2.7182818)-LOG(data_quart!F248,2.7182818)</f>
        <v>#NUM!</v>
      </c>
      <c r="R247" s="29"/>
    </row>
    <row r="248" spans="1:18" x14ac:dyDescent="0.2">
      <c r="A248" s="1"/>
      <c r="E248" t="e">
        <f>LOG(data_quart!F248,2.7182818)-LOG(data_quart!F249,2.7182818)</f>
        <v>#NUM!</v>
      </c>
      <c r="R248" s="29"/>
    </row>
    <row r="249" spans="1:18" x14ac:dyDescent="0.2">
      <c r="A249" s="1"/>
      <c r="E249" t="e">
        <f>LOG(data_quart!F249,2.7182818)-LOG(data_quart!F250,2.7182818)</f>
        <v>#NUM!</v>
      </c>
      <c r="R249" s="29"/>
    </row>
    <row r="250" spans="1:18" x14ac:dyDescent="0.2">
      <c r="A250" s="1"/>
      <c r="E250" t="e">
        <f>LOG(data_quart!F250,2.7182818)-LOG(data_quart!F251,2.7182818)</f>
        <v>#NUM!</v>
      </c>
      <c r="R250" s="29"/>
    </row>
    <row r="251" spans="1:18" x14ac:dyDescent="0.2">
      <c r="A251" s="1"/>
      <c r="E251" t="e">
        <f>LOG(data_quart!F251,2.7182818)-LOG(data_quart!F252,2.7182818)</f>
        <v>#NUM!</v>
      </c>
      <c r="R251" s="29"/>
    </row>
    <row r="252" spans="1:18" x14ac:dyDescent="0.2">
      <c r="A252" s="1"/>
      <c r="E252" t="e">
        <f>LOG(data_quart!F252,2.7182818)-LOG(data_quart!F253,2.7182818)</f>
        <v>#NUM!</v>
      </c>
      <c r="R252" s="29"/>
    </row>
    <row r="253" spans="1:18" x14ac:dyDescent="0.2">
      <c r="A253" s="1"/>
      <c r="E253" t="e">
        <f>LOG(data_quart!F253,2.7182818)-LOG(data_quart!F254,2.7182818)</f>
        <v>#NUM!</v>
      </c>
      <c r="R253" s="29"/>
    </row>
    <row r="254" spans="1:18" x14ac:dyDescent="0.2">
      <c r="A254" s="1"/>
      <c r="E254" t="e">
        <f>LOG(data_quart!F254,2.7182818)-LOG(data_quart!F255,2.7182818)</f>
        <v>#NUM!</v>
      </c>
      <c r="R254" s="29"/>
    </row>
    <row r="255" spans="1:18" x14ac:dyDescent="0.2">
      <c r="A255" s="1"/>
      <c r="E255" t="e">
        <f>LOG(data_quart!F255,2.7182818)-LOG(data_quart!F256,2.7182818)</f>
        <v>#NUM!</v>
      </c>
      <c r="R255" s="29"/>
    </row>
    <row r="256" spans="1:18" x14ac:dyDescent="0.2">
      <c r="A256" s="1"/>
      <c r="E256" t="e">
        <f>LOG(data_quart!F256,2.7182818)-LOG(data_quart!F257,2.7182818)</f>
        <v>#NUM!</v>
      </c>
      <c r="R256" s="29"/>
    </row>
    <row r="257" spans="1:18" x14ac:dyDescent="0.2">
      <c r="A257" s="1"/>
      <c r="E257" t="e">
        <f>LOG(data_quart!F257,2.7182818)-LOG(data_quart!F258,2.7182818)</f>
        <v>#NUM!</v>
      </c>
      <c r="R257" s="29"/>
    </row>
  </sheetData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81CA-9E28-7048-948D-E36EB20654AA}">
  <dimension ref="A1:Q539"/>
  <sheetViews>
    <sheetView workbookViewId="0">
      <pane ySplit="1" topLeftCell="A2" activePane="bottomLeft" state="frozen"/>
      <selection pane="bottomLeft" activeCell="L2" sqref="L2"/>
    </sheetView>
  </sheetViews>
  <sheetFormatPr baseColWidth="10" defaultRowHeight="16" x14ac:dyDescent="0.2"/>
  <sheetData>
    <row r="1" spans="1:17" ht="56" x14ac:dyDescent="0.2">
      <c r="A1" s="54" t="s">
        <v>126</v>
      </c>
      <c r="B1" s="54" t="s">
        <v>126</v>
      </c>
      <c r="C1" s="54" t="s">
        <v>126</v>
      </c>
      <c r="D1" s="54" t="s">
        <v>126</v>
      </c>
      <c r="E1" s="25" t="s">
        <v>127</v>
      </c>
      <c r="F1" s="25" t="s">
        <v>128</v>
      </c>
      <c r="G1" s="25" t="s">
        <v>129</v>
      </c>
      <c r="H1" s="25" t="s">
        <v>130</v>
      </c>
      <c r="I1" s="25" t="s">
        <v>131</v>
      </c>
      <c r="J1" s="25" t="s">
        <v>132</v>
      </c>
      <c r="L1" s="25" t="s">
        <v>127</v>
      </c>
      <c r="M1" s="25" t="s">
        <v>128</v>
      </c>
      <c r="N1" s="25" t="s">
        <v>129</v>
      </c>
      <c r="O1" s="25" t="s">
        <v>130</v>
      </c>
      <c r="P1" s="25" t="s">
        <v>131</v>
      </c>
      <c r="Q1" s="25" t="s">
        <v>132</v>
      </c>
    </row>
    <row r="2" spans="1:17" x14ac:dyDescent="0.2">
      <c r="A2" s="54" t="s">
        <v>133</v>
      </c>
      <c r="B2" s="54" t="s">
        <v>134</v>
      </c>
      <c r="C2" s="26" t="s">
        <v>135</v>
      </c>
      <c r="D2" s="25" t="s">
        <v>136</v>
      </c>
      <c r="E2" s="32">
        <v>105.84</v>
      </c>
      <c r="F2" s="32">
        <v>104.57</v>
      </c>
      <c r="G2" s="33" t="s">
        <v>126</v>
      </c>
      <c r="H2" s="32">
        <v>104.65</v>
      </c>
      <c r="I2" s="32">
        <v>105.48</v>
      </c>
      <c r="J2" s="32">
        <v>102.96</v>
      </c>
      <c r="K2" s="33"/>
      <c r="L2" s="33">
        <f ca="1">OFFSET(E$77,(ROW(E$2)-ROW()),)</f>
        <v>101.12</v>
      </c>
      <c r="M2" s="33">
        <f t="shared" ref="M2:Q2" ca="1" si="0">OFFSET(F$77,(ROW(F$2)-ROW()),)</f>
        <v>101.61</v>
      </c>
      <c r="N2" s="33">
        <f t="shared" ca="1" si="0"/>
        <v>101.26</v>
      </c>
      <c r="O2" s="33">
        <f t="shared" ca="1" si="0"/>
        <v>101.69</v>
      </c>
      <c r="P2" s="33">
        <f t="shared" ca="1" si="0"/>
        <v>101.5</v>
      </c>
      <c r="Q2" s="33">
        <f t="shared" ca="1" si="0"/>
        <v>101.72</v>
      </c>
    </row>
    <row r="3" spans="1:17" x14ac:dyDescent="0.2">
      <c r="A3" s="54" t="s">
        <v>133</v>
      </c>
      <c r="B3" s="54" t="s">
        <v>134</v>
      </c>
      <c r="C3" s="26" t="s">
        <v>135</v>
      </c>
      <c r="D3" s="25" t="s">
        <v>137</v>
      </c>
      <c r="E3" s="32">
        <v>103.61</v>
      </c>
      <c r="F3" s="32">
        <v>102.88</v>
      </c>
      <c r="G3" s="33" t="s">
        <v>126</v>
      </c>
      <c r="H3" s="32">
        <v>102.96</v>
      </c>
      <c r="I3" s="28">
        <v>103</v>
      </c>
      <c r="J3" s="32">
        <v>102.67</v>
      </c>
      <c r="K3" s="33"/>
      <c r="L3" s="33">
        <f t="shared" ref="L3:L66" ca="1" si="1">OFFSET(E$77,(ROW(E$2)-ROW()),)</f>
        <v>100.54</v>
      </c>
      <c r="M3" s="33">
        <f t="shared" ref="M3:M66" ca="1" si="2">OFFSET(F$77,(ROW(F$2)-ROW()),)</f>
        <v>100.22</v>
      </c>
      <c r="N3" s="33">
        <f t="shared" ref="N3:N66" ca="1" si="3">OFFSET(G$77,(ROW(G$2)-ROW()),)</f>
        <v>100.84</v>
      </c>
      <c r="O3" s="33">
        <f t="shared" ref="O3:O66" ca="1" si="4">OFFSET(H$77,(ROW(H$2)-ROW()),)</f>
        <v>100.2</v>
      </c>
      <c r="P3" s="33">
        <f t="shared" ref="P3:P66" ca="1" si="5">OFFSET(I$77,(ROW(I$2)-ROW()),)</f>
        <v>99.46</v>
      </c>
      <c r="Q3" s="33">
        <f t="shared" ref="Q3:Q66" ca="1" si="6">OFFSET(J$77,(ROW(J$2)-ROW()),)</f>
        <v>101.06</v>
      </c>
    </row>
    <row r="4" spans="1:17" x14ac:dyDescent="0.2">
      <c r="A4" s="54" t="s">
        <v>133</v>
      </c>
      <c r="B4" s="54" t="s">
        <v>134</v>
      </c>
      <c r="C4" s="26" t="s">
        <v>135</v>
      </c>
      <c r="D4" s="25" t="s">
        <v>138</v>
      </c>
      <c r="E4" s="32">
        <v>101.84</v>
      </c>
      <c r="F4" s="32">
        <v>100.93</v>
      </c>
      <c r="G4" s="33" t="s">
        <v>126</v>
      </c>
      <c r="H4" s="32">
        <v>100.87</v>
      </c>
      <c r="I4" s="32">
        <v>100.06</v>
      </c>
      <c r="J4" s="32">
        <v>102.49</v>
      </c>
      <c r="K4" s="33"/>
      <c r="L4" s="33">
        <f t="shared" ca="1" si="1"/>
        <v>101.57</v>
      </c>
      <c r="M4" s="33">
        <f t="shared" ca="1" si="2"/>
        <v>101.93</v>
      </c>
      <c r="N4" s="33">
        <f t="shared" ca="1" si="3"/>
        <v>101.15</v>
      </c>
      <c r="O4" s="33">
        <f t="shared" ca="1" si="4"/>
        <v>101.98</v>
      </c>
      <c r="P4" s="33">
        <f t="shared" ca="1" si="5"/>
        <v>102.73</v>
      </c>
      <c r="Q4" s="33">
        <f t="shared" ca="1" si="6"/>
        <v>101.05</v>
      </c>
    </row>
    <row r="5" spans="1:17" x14ac:dyDescent="0.2">
      <c r="A5" s="54" t="s">
        <v>133</v>
      </c>
      <c r="B5" s="54" t="s">
        <v>134</v>
      </c>
      <c r="C5" s="26" t="s">
        <v>135</v>
      </c>
      <c r="D5" s="25" t="s">
        <v>139</v>
      </c>
      <c r="E5" s="32">
        <v>102.99</v>
      </c>
      <c r="F5" s="32">
        <v>102.09</v>
      </c>
      <c r="G5" s="33" t="s">
        <v>126</v>
      </c>
      <c r="H5" s="32">
        <v>102.13</v>
      </c>
      <c r="I5" s="32">
        <v>101.82</v>
      </c>
      <c r="J5" s="32">
        <v>102.54</v>
      </c>
      <c r="K5" s="33"/>
      <c r="L5" s="33">
        <f t="shared" ca="1" si="1"/>
        <v>101.14</v>
      </c>
      <c r="M5" s="33">
        <f t="shared" ca="1" si="2"/>
        <v>101.31</v>
      </c>
      <c r="N5" s="33">
        <f t="shared" ca="1" si="3"/>
        <v>100.58</v>
      </c>
      <c r="O5" s="33">
        <f t="shared" ca="1" si="4"/>
        <v>101.33</v>
      </c>
      <c r="P5" s="33">
        <f t="shared" ca="1" si="5"/>
        <v>101.98</v>
      </c>
      <c r="Q5" s="33">
        <f t="shared" ca="1" si="6"/>
        <v>100.59</v>
      </c>
    </row>
    <row r="6" spans="1:17" x14ac:dyDescent="0.2">
      <c r="A6" s="54" t="s">
        <v>133</v>
      </c>
      <c r="B6" s="54" t="s">
        <v>134</v>
      </c>
      <c r="C6" s="26" t="s">
        <v>140</v>
      </c>
      <c r="D6" s="25" t="s">
        <v>136</v>
      </c>
      <c r="E6" s="32">
        <v>105.49</v>
      </c>
      <c r="F6" s="32">
        <v>104.68</v>
      </c>
      <c r="G6" s="32">
        <v>103.14</v>
      </c>
      <c r="H6" s="32">
        <v>104.77</v>
      </c>
      <c r="I6" s="32">
        <v>105.86</v>
      </c>
      <c r="J6" s="32">
        <v>102.7</v>
      </c>
      <c r="K6" s="33"/>
      <c r="L6" s="33">
        <f t="shared" ca="1" si="1"/>
        <v>100.25</v>
      </c>
      <c r="M6" s="33">
        <f t="shared" ca="1" si="2"/>
        <v>100.38</v>
      </c>
      <c r="N6" s="33">
        <f t="shared" ca="1" si="3"/>
        <v>100.5</v>
      </c>
      <c r="O6" s="33">
        <f t="shared" ca="1" si="4"/>
        <v>100.41</v>
      </c>
      <c r="P6" s="33">
        <f t="shared" ca="1" si="5"/>
        <v>100.09</v>
      </c>
      <c r="Q6" s="33">
        <f t="shared" ca="1" si="6"/>
        <v>100.7</v>
      </c>
    </row>
    <row r="7" spans="1:17" x14ac:dyDescent="0.2">
      <c r="A7" s="54" t="s">
        <v>133</v>
      </c>
      <c r="B7" s="54" t="s">
        <v>134</v>
      </c>
      <c r="C7" s="26" t="s">
        <v>140</v>
      </c>
      <c r="D7" s="25" t="s">
        <v>137</v>
      </c>
      <c r="E7" s="32">
        <v>103.09</v>
      </c>
      <c r="F7" s="32">
        <v>102.5</v>
      </c>
      <c r="G7" s="32">
        <v>101.98</v>
      </c>
      <c r="H7" s="32">
        <v>102.55</v>
      </c>
      <c r="I7" s="32">
        <v>102.77</v>
      </c>
      <c r="J7" s="32">
        <v>102.04</v>
      </c>
      <c r="K7" s="33"/>
      <c r="L7" s="33">
        <f t="shared" ca="1" si="1"/>
        <v>100.12</v>
      </c>
      <c r="M7" s="33">
        <f t="shared" ca="1" si="2"/>
        <v>99.61</v>
      </c>
      <c r="N7" s="33">
        <f t="shared" ca="1" si="3"/>
        <v>100.6</v>
      </c>
      <c r="O7" s="33">
        <f t="shared" ca="1" si="4"/>
        <v>99.58</v>
      </c>
      <c r="P7" s="33">
        <f t="shared" ca="1" si="5"/>
        <v>98.77</v>
      </c>
      <c r="Q7" s="33">
        <f t="shared" ca="1" si="6"/>
        <v>100.52</v>
      </c>
    </row>
    <row r="8" spans="1:17" x14ac:dyDescent="0.2">
      <c r="A8" s="54" t="s">
        <v>133</v>
      </c>
      <c r="B8" s="54" t="s">
        <v>134</v>
      </c>
      <c r="C8" s="26" t="s">
        <v>140</v>
      </c>
      <c r="D8" s="25" t="s">
        <v>138</v>
      </c>
      <c r="E8" s="32">
        <v>101.35</v>
      </c>
      <c r="F8" s="32">
        <v>100.73</v>
      </c>
      <c r="G8" s="32">
        <v>102.15</v>
      </c>
      <c r="H8" s="32">
        <v>100.65</v>
      </c>
      <c r="I8" s="32">
        <v>100.15</v>
      </c>
      <c r="J8" s="32">
        <v>101.7</v>
      </c>
      <c r="K8" s="33"/>
      <c r="L8" s="33">
        <f t="shared" ca="1" si="1"/>
        <v>100.89</v>
      </c>
      <c r="M8" s="33">
        <f t="shared" ca="1" si="2"/>
        <v>100.93</v>
      </c>
      <c r="N8" s="33">
        <f t="shared" ca="1" si="3"/>
        <v>100.85</v>
      </c>
      <c r="O8" s="33">
        <f t="shared" ca="1" si="4"/>
        <v>100.96</v>
      </c>
      <c r="P8" s="33">
        <f t="shared" ca="1" si="5"/>
        <v>101.16</v>
      </c>
      <c r="Q8" s="33">
        <f t="shared" ca="1" si="6"/>
        <v>100.63</v>
      </c>
    </row>
    <row r="9" spans="1:17" x14ac:dyDescent="0.2">
      <c r="A9" s="54" t="s">
        <v>133</v>
      </c>
      <c r="B9" s="54" t="s">
        <v>134</v>
      </c>
      <c r="C9" s="26" t="s">
        <v>140</v>
      </c>
      <c r="D9" s="25" t="s">
        <v>139</v>
      </c>
      <c r="E9" s="32">
        <v>102.11</v>
      </c>
      <c r="F9" s="32">
        <v>102.09</v>
      </c>
      <c r="G9" s="32">
        <v>103.52</v>
      </c>
      <c r="H9" s="32">
        <v>102.07</v>
      </c>
      <c r="I9" s="32">
        <v>101.82</v>
      </c>
      <c r="J9" s="32">
        <v>102.51</v>
      </c>
      <c r="K9" s="33"/>
      <c r="L9" s="33">
        <f t="shared" ca="1" si="1"/>
        <v>102.14</v>
      </c>
      <c r="M9" s="33">
        <f t="shared" ca="1" si="2"/>
        <v>102.38</v>
      </c>
      <c r="N9" s="33">
        <f t="shared" ca="1" si="3"/>
        <v>101.43</v>
      </c>
      <c r="O9" s="33">
        <f t="shared" ca="1" si="4"/>
        <v>102.47</v>
      </c>
      <c r="P9" s="33">
        <f t="shared" ca="1" si="5"/>
        <v>103.47</v>
      </c>
      <c r="Q9" s="33">
        <f t="shared" ca="1" si="6"/>
        <v>101.19</v>
      </c>
    </row>
    <row r="10" spans="1:17" x14ac:dyDescent="0.2">
      <c r="A10" s="54" t="s">
        <v>133</v>
      </c>
      <c r="B10" s="54" t="s">
        <v>134</v>
      </c>
      <c r="C10" s="26" t="s">
        <v>141</v>
      </c>
      <c r="D10" s="25" t="s">
        <v>136</v>
      </c>
      <c r="E10" s="32">
        <v>103.76</v>
      </c>
      <c r="F10" s="32">
        <v>103.13</v>
      </c>
      <c r="G10" s="32">
        <v>102.67</v>
      </c>
      <c r="H10" s="32">
        <v>103.1</v>
      </c>
      <c r="I10" s="32">
        <v>104.16</v>
      </c>
      <c r="J10" s="32">
        <v>101.62</v>
      </c>
      <c r="K10" s="33"/>
      <c r="L10" s="33">
        <f t="shared" ca="1" si="1"/>
        <v>101.07</v>
      </c>
      <c r="M10" s="33">
        <f t="shared" ca="1" si="2"/>
        <v>101.36</v>
      </c>
      <c r="N10" s="33">
        <f t="shared" ca="1" si="3"/>
        <v>101.3</v>
      </c>
      <c r="O10" s="33">
        <f t="shared" ca="1" si="4"/>
        <v>101.43</v>
      </c>
      <c r="P10" s="33">
        <f t="shared" ca="1" si="5"/>
        <v>101.61</v>
      </c>
      <c r="Q10" s="33">
        <f t="shared" ca="1" si="6"/>
        <v>101.1</v>
      </c>
    </row>
    <row r="11" spans="1:17" x14ac:dyDescent="0.2">
      <c r="A11" s="54" t="s">
        <v>133</v>
      </c>
      <c r="B11" s="54" t="s">
        <v>134</v>
      </c>
      <c r="C11" s="26" t="s">
        <v>141</v>
      </c>
      <c r="D11" s="25" t="s">
        <v>137</v>
      </c>
      <c r="E11" s="32">
        <v>102.59</v>
      </c>
      <c r="F11" s="32">
        <v>102.18</v>
      </c>
      <c r="G11" s="32">
        <v>102.09</v>
      </c>
      <c r="H11" s="32">
        <v>102.17</v>
      </c>
      <c r="I11" s="32">
        <v>102.48</v>
      </c>
      <c r="J11" s="32">
        <v>101.76</v>
      </c>
      <c r="K11" s="33"/>
      <c r="L11" s="33">
        <f t="shared" ca="1" si="1"/>
        <v>100.79</v>
      </c>
      <c r="M11" s="33">
        <f t="shared" ca="1" si="2"/>
        <v>100.28</v>
      </c>
      <c r="N11" s="33">
        <f t="shared" ca="1" si="3"/>
        <v>100.96</v>
      </c>
      <c r="O11" s="33">
        <f t="shared" ca="1" si="4"/>
        <v>100.27</v>
      </c>
      <c r="P11" s="33">
        <f t="shared" ca="1" si="5"/>
        <v>99.62</v>
      </c>
      <c r="Q11" s="33">
        <f t="shared" ca="1" si="6"/>
        <v>100.96</v>
      </c>
    </row>
    <row r="12" spans="1:17" x14ac:dyDescent="0.2">
      <c r="A12" s="54" t="s">
        <v>133</v>
      </c>
      <c r="B12" s="54" t="s">
        <v>134</v>
      </c>
      <c r="C12" s="26" t="s">
        <v>141</v>
      </c>
      <c r="D12" s="25" t="s">
        <v>138</v>
      </c>
      <c r="E12" s="32">
        <v>102.13</v>
      </c>
      <c r="F12" s="32">
        <v>101.83</v>
      </c>
      <c r="G12" s="32">
        <v>102.07</v>
      </c>
      <c r="H12" s="32">
        <v>101.87</v>
      </c>
      <c r="I12" s="32">
        <v>101.78</v>
      </c>
      <c r="J12" s="32">
        <v>101.91</v>
      </c>
      <c r="K12" s="33"/>
      <c r="L12" s="33">
        <f t="shared" ca="1" si="1"/>
        <v>101.06</v>
      </c>
      <c r="M12" s="33">
        <f t="shared" ca="1" si="2"/>
        <v>101.11</v>
      </c>
      <c r="N12" s="33">
        <f t="shared" ca="1" si="3"/>
        <v>100.62</v>
      </c>
      <c r="O12" s="33">
        <f t="shared" ca="1" si="4"/>
        <v>101.16</v>
      </c>
      <c r="P12" s="33">
        <f t="shared" ca="1" si="5"/>
        <v>100.99</v>
      </c>
      <c r="Q12" s="33">
        <f t="shared" ca="1" si="6"/>
        <v>101.25</v>
      </c>
    </row>
    <row r="13" spans="1:17" x14ac:dyDescent="0.2">
      <c r="A13" s="54" t="s">
        <v>133</v>
      </c>
      <c r="B13" s="54" t="s">
        <v>134</v>
      </c>
      <c r="C13" s="26" t="s">
        <v>141</v>
      </c>
      <c r="D13" s="25" t="s">
        <v>139</v>
      </c>
      <c r="E13" s="32">
        <v>102.72</v>
      </c>
      <c r="F13" s="32">
        <v>102.67</v>
      </c>
      <c r="G13" s="32">
        <v>103.19</v>
      </c>
      <c r="H13" s="32">
        <v>102.78</v>
      </c>
      <c r="I13" s="32">
        <v>103.09</v>
      </c>
      <c r="J13" s="32">
        <v>102.08</v>
      </c>
      <c r="K13" s="33"/>
      <c r="L13" s="33">
        <f t="shared" ca="1" si="1"/>
        <v>100.9</v>
      </c>
      <c r="M13" s="33">
        <f t="shared" ca="1" si="2"/>
        <v>101.08</v>
      </c>
      <c r="N13" s="33">
        <f t="shared" ca="1" si="3"/>
        <v>100.47</v>
      </c>
      <c r="O13" s="33">
        <f t="shared" ca="1" si="4"/>
        <v>101.13</v>
      </c>
      <c r="P13" s="33">
        <f t="shared" ca="1" si="5"/>
        <v>101.38</v>
      </c>
      <c r="Q13" s="33">
        <f t="shared" ca="1" si="6"/>
        <v>100.76</v>
      </c>
    </row>
    <row r="14" spans="1:17" x14ac:dyDescent="0.2">
      <c r="A14" s="54" t="s">
        <v>133</v>
      </c>
      <c r="B14" s="54" t="s">
        <v>134</v>
      </c>
      <c r="C14" s="26" t="s">
        <v>142</v>
      </c>
      <c r="D14" s="25" t="s">
        <v>136</v>
      </c>
      <c r="E14" s="32">
        <v>105.09</v>
      </c>
      <c r="F14" s="32">
        <v>103.29</v>
      </c>
      <c r="G14" s="32">
        <v>102.7</v>
      </c>
      <c r="H14" s="32">
        <v>103.37</v>
      </c>
      <c r="I14" s="32">
        <v>104.77</v>
      </c>
      <c r="J14" s="32">
        <v>101.22</v>
      </c>
      <c r="K14" s="33"/>
      <c r="L14" s="33">
        <f t="shared" ca="1" si="1"/>
        <v>100.2</v>
      </c>
      <c r="M14" s="33">
        <f t="shared" ca="1" si="2"/>
        <v>100.21</v>
      </c>
      <c r="N14" s="33">
        <f t="shared" ca="1" si="3"/>
        <v>100.54</v>
      </c>
      <c r="O14" s="33">
        <f t="shared" ca="1" si="4"/>
        <v>100.21</v>
      </c>
      <c r="P14" s="33">
        <f t="shared" ca="1" si="5"/>
        <v>99.63</v>
      </c>
      <c r="Q14" s="33">
        <f t="shared" ca="1" si="6"/>
        <v>100.84</v>
      </c>
    </row>
    <row r="15" spans="1:17" x14ac:dyDescent="0.2">
      <c r="A15" s="54" t="s">
        <v>133</v>
      </c>
      <c r="B15" s="54" t="s">
        <v>134</v>
      </c>
      <c r="C15" s="26" t="s">
        <v>142</v>
      </c>
      <c r="D15" s="25" t="s">
        <v>137</v>
      </c>
      <c r="E15" s="32">
        <v>103.2</v>
      </c>
      <c r="F15" s="32">
        <v>103.19</v>
      </c>
      <c r="G15" s="32">
        <v>102.24</v>
      </c>
      <c r="H15" s="32">
        <v>103.31</v>
      </c>
      <c r="I15" s="32">
        <v>104.54</v>
      </c>
      <c r="J15" s="32">
        <v>101.28</v>
      </c>
      <c r="K15" s="33"/>
      <c r="L15" s="33">
        <f t="shared" ca="1" si="1"/>
        <v>100.19</v>
      </c>
      <c r="M15" s="33">
        <f t="shared" ca="1" si="2"/>
        <v>99.39</v>
      </c>
      <c r="N15" s="33">
        <f t="shared" ca="1" si="3"/>
        <v>100.44</v>
      </c>
      <c r="O15" s="33">
        <f t="shared" ca="1" si="4"/>
        <v>99.31</v>
      </c>
      <c r="P15" s="33">
        <f t="shared" ca="1" si="5"/>
        <v>98.47</v>
      </c>
      <c r="Q15" s="33">
        <f t="shared" ca="1" si="6"/>
        <v>100.38</v>
      </c>
    </row>
    <row r="16" spans="1:17" x14ac:dyDescent="0.2">
      <c r="A16" s="54" t="s">
        <v>133</v>
      </c>
      <c r="B16" s="54" t="s">
        <v>134</v>
      </c>
      <c r="C16" s="26" t="s">
        <v>142</v>
      </c>
      <c r="D16" s="25" t="s">
        <v>138</v>
      </c>
      <c r="E16" s="32">
        <v>101.15</v>
      </c>
      <c r="F16" s="32">
        <v>100.71</v>
      </c>
      <c r="G16" s="32">
        <v>101.63</v>
      </c>
      <c r="H16" s="32">
        <v>100.63</v>
      </c>
      <c r="I16" s="32">
        <v>100.18</v>
      </c>
      <c r="J16" s="32">
        <v>101.5</v>
      </c>
      <c r="K16" s="33"/>
      <c r="L16" s="33">
        <f t="shared" ca="1" si="1"/>
        <v>100.94</v>
      </c>
      <c r="M16" s="33">
        <f t="shared" ca="1" si="2"/>
        <v>101.02</v>
      </c>
      <c r="N16" s="33">
        <f t="shared" ca="1" si="3"/>
        <v>100.42</v>
      </c>
      <c r="O16" s="33">
        <f t="shared" ca="1" si="4"/>
        <v>101.01</v>
      </c>
      <c r="P16" s="33">
        <f t="shared" ca="1" si="5"/>
        <v>101.5</v>
      </c>
      <c r="Q16" s="33">
        <f t="shared" ca="1" si="6"/>
        <v>100.52</v>
      </c>
    </row>
    <row r="17" spans="1:17" x14ac:dyDescent="0.2">
      <c r="A17" s="54" t="s">
        <v>133</v>
      </c>
      <c r="B17" s="54" t="s">
        <v>134</v>
      </c>
      <c r="C17" s="26" t="s">
        <v>142</v>
      </c>
      <c r="D17" s="25" t="s">
        <v>139</v>
      </c>
      <c r="E17" s="32">
        <v>101.44</v>
      </c>
      <c r="F17" s="32">
        <v>101.2</v>
      </c>
      <c r="G17" s="32">
        <v>102.01</v>
      </c>
      <c r="H17" s="32">
        <v>101.17</v>
      </c>
      <c r="I17" s="32">
        <v>100.51</v>
      </c>
      <c r="J17" s="32">
        <v>102.2</v>
      </c>
      <c r="K17" s="33"/>
      <c r="L17" s="33">
        <f t="shared" ca="1" si="1"/>
        <v>101.23</v>
      </c>
      <c r="M17" s="33">
        <f t="shared" ca="1" si="2"/>
        <v>101.34</v>
      </c>
      <c r="N17" s="33">
        <f t="shared" ca="1" si="3"/>
        <v>100.87</v>
      </c>
      <c r="O17" s="33">
        <f t="shared" ca="1" si="4"/>
        <v>101.36</v>
      </c>
      <c r="P17" s="33">
        <f t="shared" ca="1" si="5"/>
        <v>101.66</v>
      </c>
      <c r="Q17" s="33">
        <f t="shared" ca="1" si="6"/>
        <v>101.02</v>
      </c>
    </row>
    <row r="18" spans="1:17" x14ac:dyDescent="0.2">
      <c r="A18" s="54" t="s">
        <v>133</v>
      </c>
      <c r="B18" s="54" t="s">
        <v>134</v>
      </c>
      <c r="C18" s="26" t="s">
        <v>143</v>
      </c>
      <c r="D18" s="25" t="s">
        <v>136</v>
      </c>
      <c r="E18" s="32">
        <v>104.67</v>
      </c>
      <c r="F18" s="32">
        <v>103.66</v>
      </c>
      <c r="G18" s="32">
        <v>102.47</v>
      </c>
      <c r="H18" s="32">
        <v>103.82</v>
      </c>
      <c r="I18" s="32">
        <v>105.45</v>
      </c>
      <c r="J18" s="32">
        <v>101.39</v>
      </c>
      <c r="K18" s="33"/>
      <c r="L18" s="33">
        <f t="shared" ca="1" si="1"/>
        <v>100.98</v>
      </c>
      <c r="M18" s="33">
        <f t="shared" ca="1" si="2"/>
        <v>101.31</v>
      </c>
      <c r="N18" s="33">
        <f t="shared" ca="1" si="3"/>
        <v>101.23</v>
      </c>
      <c r="O18" s="33">
        <f t="shared" ca="1" si="4"/>
        <v>101.32</v>
      </c>
      <c r="P18" s="33">
        <f t="shared" ca="1" si="5"/>
        <v>101.16</v>
      </c>
      <c r="Q18" s="33">
        <f t="shared" ca="1" si="6"/>
        <v>101.45</v>
      </c>
    </row>
    <row r="19" spans="1:17" x14ac:dyDescent="0.2">
      <c r="A19" s="54" t="s">
        <v>133</v>
      </c>
      <c r="B19" s="54" t="s">
        <v>134</v>
      </c>
      <c r="C19" s="26" t="s">
        <v>143</v>
      </c>
      <c r="D19" s="25" t="s">
        <v>137</v>
      </c>
      <c r="E19" s="32">
        <v>101.87</v>
      </c>
      <c r="F19" s="32">
        <v>101.81</v>
      </c>
      <c r="G19" s="32">
        <v>101.66</v>
      </c>
      <c r="H19" s="32">
        <v>101.79</v>
      </c>
      <c r="I19" s="32">
        <v>102.34</v>
      </c>
      <c r="J19" s="32">
        <v>101.1</v>
      </c>
      <c r="K19" s="33"/>
      <c r="L19" s="33">
        <f t="shared" ca="1" si="1"/>
        <v>100.98</v>
      </c>
      <c r="M19" s="33">
        <f t="shared" ca="1" si="2"/>
        <v>100.49</v>
      </c>
      <c r="N19" s="33">
        <f t="shared" ca="1" si="3"/>
        <v>101.2</v>
      </c>
      <c r="O19" s="33">
        <f t="shared" ca="1" si="4"/>
        <v>100.42</v>
      </c>
      <c r="P19" s="33">
        <f t="shared" ca="1" si="5"/>
        <v>99.72</v>
      </c>
      <c r="Q19" s="33">
        <f t="shared" ca="1" si="6"/>
        <v>101.28</v>
      </c>
    </row>
    <row r="20" spans="1:17" x14ac:dyDescent="0.2">
      <c r="A20" s="54" t="s">
        <v>133</v>
      </c>
      <c r="B20" s="54" t="s">
        <v>134</v>
      </c>
      <c r="C20" s="26" t="s">
        <v>143</v>
      </c>
      <c r="D20" s="25" t="s">
        <v>138</v>
      </c>
      <c r="E20" s="32">
        <v>101.17</v>
      </c>
      <c r="F20" s="32">
        <v>100.93</v>
      </c>
      <c r="G20" s="32">
        <v>101.54</v>
      </c>
      <c r="H20" s="32">
        <v>100.75</v>
      </c>
      <c r="I20" s="32">
        <v>100.47</v>
      </c>
      <c r="J20" s="32">
        <v>101.54</v>
      </c>
      <c r="K20" s="33"/>
      <c r="L20" s="33">
        <f t="shared" ca="1" si="1"/>
        <v>101.36</v>
      </c>
      <c r="M20" s="33">
        <f t="shared" ca="1" si="2"/>
        <v>101.52</v>
      </c>
      <c r="N20" s="33">
        <f t="shared" ca="1" si="3"/>
        <v>101.58</v>
      </c>
      <c r="O20" s="33">
        <f t="shared" ca="1" si="4"/>
        <v>101.48</v>
      </c>
      <c r="P20" s="33">
        <f t="shared" ca="1" si="5"/>
        <v>101.21</v>
      </c>
      <c r="Q20" s="33">
        <f t="shared" ca="1" si="6"/>
        <v>101.84</v>
      </c>
    </row>
    <row r="21" spans="1:17" x14ac:dyDescent="0.2">
      <c r="A21" s="54" t="s">
        <v>133</v>
      </c>
      <c r="B21" s="54" t="s">
        <v>134</v>
      </c>
      <c r="C21" s="26" t="s">
        <v>143</v>
      </c>
      <c r="D21" s="25" t="s">
        <v>139</v>
      </c>
      <c r="E21" s="32">
        <v>101.09</v>
      </c>
      <c r="F21" s="32">
        <v>100.94</v>
      </c>
      <c r="G21" s="32">
        <v>101.89</v>
      </c>
      <c r="H21" s="32">
        <v>100.74</v>
      </c>
      <c r="I21" s="32">
        <v>100.22</v>
      </c>
      <c r="J21" s="32">
        <v>101.91</v>
      </c>
      <c r="K21" s="33"/>
      <c r="L21" s="33">
        <f t="shared" ca="1" si="1"/>
        <v>102.31</v>
      </c>
      <c r="M21" s="33">
        <f t="shared" ca="1" si="2"/>
        <v>102.5</v>
      </c>
      <c r="N21" s="33">
        <f t="shared" ca="1" si="3"/>
        <v>102.05</v>
      </c>
      <c r="O21" s="33">
        <f t="shared" ca="1" si="4"/>
        <v>102.56</v>
      </c>
      <c r="P21" s="33">
        <f t="shared" ca="1" si="5"/>
        <v>102.98</v>
      </c>
      <c r="Q21" s="33">
        <f t="shared" ca="1" si="6"/>
        <v>102.01</v>
      </c>
    </row>
    <row r="22" spans="1:17" x14ac:dyDescent="0.2">
      <c r="A22" s="54" t="s">
        <v>133</v>
      </c>
      <c r="B22" s="54" t="s">
        <v>134</v>
      </c>
      <c r="C22" s="26" t="s">
        <v>144</v>
      </c>
      <c r="D22" s="25" t="s">
        <v>136</v>
      </c>
      <c r="E22" s="32">
        <v>103.39</v>
      </c>
      <c r="F22" s="32">
        <v>102.05</v>
      </c>
      <c r="G22" s="32">
        <v>101.82</v>
      </c>
      <c r="H22" s="32">
        <v>102.05</v>
      </c>
      <c r="I22" s="32">
        <v>102.76</v>
      </c>
      <c r="J22" s="32">
        <v>101.24</v>
      </c>
      <c r="K22" s="33"/>
      <c r="L22" s="33">
        <f t="shared" ca="1" si="1"/>
        <v>102.01</v>
      </c>
      <c r="M22" s="33">
        <f t="shared" ca="1" si="2"/>
        <v>102.45</v>
      </c>
      <c r="N22" s="33">
        <f t="shared" ca="1" si="3"/>
        <v>102.06</v>
      </c>
      <c r="O22" s="33">
        <f t="shared" ca="1" si="4"/>
        <v>102.52</v>
      </c>
      <c r="P22" s="33">
        <f t="shared" ca="1" si="5"/>
        <v>102.28</v>
      </c>
      <c r="Q22" s="33">
        <f t="shared" ca="1" si="6"/>
        <v>102.63</v>
      </c>
    </row>
    <row r="23" spans="1:17" x14ac:dyDescent="0.2">
      <c r="A23" s="54" t="s">
        <v>133</v>
      </c>
      <c r="B23" s="54" t="s">
        <v>134</v>
      </c>
      <c r="C23" s="26" t="s">
        <v>144</v>
      </c>
      <c r="D23" s="25" t="s">
        <v>137</v>
      </c>
      <c r="E23" s="32">
        <v>102.08</v>
      </c>
      <c r="F23" s="28">
        <v>102</v>
      </c>
      <c r="G23" s="32">
        <v>101.4</v>
      </c>
      <c r="H23" s="32">
        <v>102.04</v>
      </c>
      <c r="I23" s="32">
        <v>102.78</v>
      </c>
      <c r="J23" s="32">
        <v>101.1</v>
      </c>
      <c r="K23" s="33"/>
      <c r="L23" s="33">
        <f t="shared" ca="1" si="1"/>
        <v>101.47</v>
      </c>
      <c r="M23" s="33">
        <f t="shared" ca="1" si="2"/>
        <v>100.42</v>
      </c>
      <c r="N23" s="33">
        <f t="shared" ca="1" si="3"/>
        <v>101.65</v>
      </c>
      <c r="O23" s="33">
        <f t="shared" ca="1" si="4"/>
        <v>100.33</v>
      </c>
      <c r="P23" s="33">
        <f t="shared" ca="1" si="5"/>
        <v>99.15</v>
      </c>
      <c r="Q23" s="33">
        <f t="shared" ca="1" si="6"/>
        <v>101.72</v>
      </c>
    </row>
    <row r="24" spans="1:17" x14ac:dyDescent="0.2">
      <c r="A24" s="54" t="s">
        <v>133</v>
      </c>
      <c r="B24" s="54" t="s">
        <v>134</v>
      </c>
      <c r="C24" s="26" t="s">
        <v>144</v>
      </c>
      <c r="D24" s="25" t="s">
        <v>138</v>
      </c>
      <c r="E24" s="32">
        <v>102.04</v>
      </c>
      <c r="F24" s="32">
        <v>102.15</v>
      </c>
      <c r="G24" s="32">
        <v>102.56</v>
      </c>
      <c r="H24" s="32">
        <v>102.21</v>
      </c>
      <c r="I24" s="32">
        <v>102.84</v>
      </c>
      <c r="J24" s="32">
        <v>101.35</v>
      </c>
      <c r="K24" s="33"/>
      <c r="L24" s="33">
        <f t="shared" ca="1" si="1"/>
        <v>102.3</v>
      </c>
      <c r="M24" s="33">
        <f t="shared" ca="1" si="2"/>
        <v>102.67</v>
      </c>
      <c r="N24" s="33">
        <f t="shared" ca="1" si="3"/>
        <v>103.09</v>
      </c>
      <c r="O24" s="33">
        <f t="shared" ca="1" si="4"/>
        <v>102.62</v>
      </c>
      <c r="P24" s="33">
        <f t="shared" ca="1" si="5"/>
        <v>102.35</v>
      </c>
      <c r="Q24" s="33">
        <f t="shared" ca="1" si="6"/>
        <v>103</v>
      </c>
    </row>
    <row r="25" spans="1:17" x14ac:dyDescent="0.2">
      <c r="A25" s="54" t="s">
        <v>133</v>
      </c>
      <c r="B25" s="54" t="s">
        <v>134</v>
      </c>
      <c r="C25" s="26" t="s">
        <v>144</v>
      </c>
      <c r="D25" s="25" t="s">
        <v>139</v>
      </c>
      <c r="E25" s="32">
        <v>103.42</v>
      </c>
      <c r="F25" s="32">
        <v>104.17</v>
      </c>
      <c r="G25" s="32">
        <v>104.58</v>
      </c>
      <c r="H25" s="32">
        <v>104.37</v>
      </c>
      <c r="I25" s="32">
        <v>105.66</v>
      </c>
      <c r="J25" s="32">
        <v>102.41</v>
      </c>
      <c r="K25" s="33"/>
      <c r="L25" s="33">
        <f t="shared" ca="1" si="1"/>
        <v>108.1</v>
      </c>
      <c r="M25" s="33">
        <f t="shared" ca="1" si="2"/>
        <v>109.24</v>
      </c>
      <c r="N25" s="33">
        <f t="shared" ca="1" si="3"/>
        <v>107.8</v>
      </c>
      <c r="O25" s="33">
        <f t="shared" ca="1" si="4"/>
        <v>109.65</v>
      </c>
      <c r="P25" s="33">
        <f t="shared" ca="1" si="5"/>
        <v>111.59</v>
      </c>
      <c r="Q25" s="33">
        <f t="shared" ca="1" si="6"/>
        <v>106.91</v>
      </c>
    </row>
    <row r="26" spans="1:17" x14ac:dyDescent="0.2">
      <c r="A26" s="54" t="s">
        <v>133</v>
      </c>
      <c r="B26" s="54" t="s">
        <v>134</v>
      </c>
      <c r="C26" s="26" t="s">
        <v>145</v>
      </c>
      <c r="D26" s="25" t="s">
        <v>136</v>
      </c>
      <c r="E26" s="32">
        <v>104.74</v>
      </c>
      <c r="F26" s="32">
        <v>103.86</v>
      </c>
      <c r="G26" s="32">
        <v>103.06</v>
      </c>
      <c r="H26" s="32">
        <v>103.97</v>
      </c>
      <c r="I26" s="32">
        <v>105.49</v>
      </c>
      <c r="J26" s="32">
        <v>102.05</v>
      </c>
      <c r="K26" s="33"/>
      <c r="L26" s="33">
        <f t="shared" ca="1" si="1"/>
        <v>103.11</v>
      </c>
      <c r="M26" s="33">
        <f t="shared" ca="1" si="2"/>
        <v>103.29</v>
      </c>
      <c r="N26" s="33">
        <f t="shared" ca="1" si="3"/>
        <v>103.15</v>
      </c>
      <c r="O26" s="33">
        <f t="shared" ca="1" si="4"/>
        <v>103.43</v>
      </c>
      <c r="P26" s="33">
        <f t="shared" ca="1" si="5"/>
        <v>104.22</v>
      </c>
      <c r="Q26" s="33">
        <f t="shared" ca="1" si="6"/>
        <v>102.36</v>
      </c>
    </row>
    <row r="27" spans="1:17" x14ac:dyDescent="0.2">
      <c r="A27" s="54" t="s">
        <v>133</v>
      </c>
      <c r="B27" s="54" t="s">
        <v>134</v>
      </c>
      <c r="C27" s="26" t="s">
        <v>145</v>
      </c>
      <c r="D27" s="25" t="s">
        <v>137</v>
      </c>
      <c r="E27" s="32">
        <v>103.89</v>
      </c>
      <c r="F27" s="32">
        <v>104.23</v>
      </c>
      <c r="G27" s="32">
        <v>103.43</v>
      </c>
      <c r="H27" s="32">
        <v>104.33</v>
      </c>
      <c r="I27" s="32">
        <v>105.91</v>
      </c>
      <c r="J27" s="32">
        <v>102.36</v>
      </c>
      <c r="K27" s="33"/>
      <c r="L27" s="33">
        <f t="shared" ca="1" si="1"/>
        <v>101.59</v>
      </c>
      <c r="M27" s="33">
        <f t="shared" ca="1" si="2"/>
        <v>101.16</v>
      </c>
      <c r="N27" s="33">
        <f t="shared" ca="1" si="3"/>
        <v>102.15</v>
      </c>
      <c r="O27" s="33">
        <f t="shared" ca="1" si="4"/>
        <v>101.08</v>
      </c>
      <c r="P27" s="33">
        <f t="shared" ca="1" si="5"/>
        <v>101.04</v>
      </c>
      <c r="Q27" s="33">
        <f t="shared" ca="1" si="6"/>
        <v>101.31</v>
      </c>
    </row>
    <row r="28" spans="1:17" x14ac:dyDescent="0.2">
      <c r="A28" s="54" t="s">
        <v>133</v>
      </c>
      <c r="B28" s="54" t="s">
        <v>134</v>
      </c>
      <c r="C28" s="26" t="s">
        <v>145</v>
      </c>
      <c r="D28" s="25" t="s">
        <v>138</v>
      </c>
      <c r="E28" s="32">
        <v>102.13</v>
      </c>
      <c r="F28" s="32">
        <v>101.84</v>
      </c>
      <c r="G28" s="32">
        <v>102.97</v>
      </c>
      <c r="H28" s="32">
        <v>101.79</v>
      </c>
      <c r="I28" s="32">
        <v>101.63</v>
      </c>
      <c r="J28" s="32">
        <v>102.06</v>
      </c>
      <c r="K28" s="33"/>
      <c r="L28" s="33">
        <f t="shared" ca="1" si="1"/>
        <v>102.65</v>
      </c>
      <c r="M28" s="33">
        <f t="shared" ca="1" si="2"/>
        <v>102.88</v>
      </c>
      <c r="N28" s="33">
        <f t="shared" ca="1" si="3"/>
        <v>102.42</v>
      </c>
      <c r="O28" s="33">
        <f t="shared" ca="1" si="4"/>
        <v>102.76</v>
      </c>
      <c r="P28" s="33">
        <f t="shared" ca="1" si="5"/>
        <v>104.1</v>
      </c>
      <c r="Q28" s="33">
        <f t="shared" ca="1" si="6"/>
        <v>101.67</v>
      </c>
    </row>
    <row r="29" spans="1:17" x14ac:dyDescent="0.2">
      <c r="A29" s="54" t="s">
        <v>133</v>
      </c>
      <c r="B29" s="54" t="s">
        <v>134</v>
      </c>
      <c r="C29" s="26" t="s">
        <v>145</v>
      </c>
      <c r="D29" s="25" t="s">
        <v>139</v>
      </c>
      <c r="E29" s="32">
        <v>102.38</v>
      </c>
      <c r="F29" s="32">
        <v>102.58</v>
      </c>
      <c r="G29" s="32">
        <v>103.57</v>
      </c>
      <c r="H29" s="32">
        <v>102.56</v>
      </c>
      <c r="I29" s="32">
        <v>103.23</v>
      </c>
      <c r="J29" s="32">
        <v>101.81</v>
      </c>
      <c r="K29" s="33"/>
      <c r="L29" s="33">
        <f t="shared" ca="1" si="1"/>
        <v>101.94</v>
      </c>
      <c r="M29" s="33">
        <f t="shared" ca="1" si="2"/>
        <v>102.14</v>
      </c>
      <c r="N29" s="33">
        <f t="shared" ca="1" si="3"/>
        <v>101.45</v>
      </c>
      <c r="O29" s="33">
        <f t="shared" ca="1" si="4"/>
        <v>101.98</v>
      </c>
      <c r="P29" s="33">
        <f t="shared" ca="1" si="5"/>
        <v>103.24</v>
      </c>
      <c r="Q29" s="33">
        <f t="shared" ca="1" si="6"/>
        <v>101.07</v>
      </c>
    </row>
    <row r="30" spans="1:17" x14ac:dyDescent="0.2">
      <c r="A30" s="54" t="s">
        <v>133</v>
      </c>
      <c r="B30" s="54" t="s">
        <v>134</v>
      </c>
      <c r="C30" s="26" t="s">
        <v>146</v>
      </c>
      <c r="D30" s="25" t="s">
        <v>136</v>
      </c>
      <c r="E30" s="32">
        <v>104.72</v>
      </c>
      <c r="F30" s="32">
        <v>103.48</v>
      </c>
      <c r="G30" s="32">
        <v>103.73</v>
      </c>
      <c r="H30" s="32">
        <v>103.5</v>
      </c>
      <c r="I30" s="32">
        <v>104.35</v>
      </c>
      <c r="J30" s="32">
        <v>102.52</v>
      </c>
      <c r="K30" s="33"/>
      <c r="L30" s="33">
        <f t="shared" ca="1" si="1"/>
        <v>101.29</v>
      </c>
      <c r="M30" s="33">
        <f t="shared" ca="1" si="2"/>
        <v>101.55</v>
      </c>
      <c r="N30" s="33">
        <f t="shared" ca="1" si="3"/>
        <v>101.75</v>
      </c>
      <c r="O30" s="33">
        <f t="shared" ca="1" si="4"/>
        <v>101.57</v>
      </c>
      <c r="P30" s="33">
        <f t="shared" ca="1" si="5"/>
        <v>101.73</v>
      </c>
      <c r="Q30" s="33">
        <f t="shared" ca="1" si="6"/>
        <v>101.4</v>
      </c>
    </row>
    <row r="31" spans="1:17" x14ac:dyDescent="0.2">
      <c r="A31" s="54" t="s">
        <v>133</v>
      </c>
      <c r="B31" s="54" t="s">
        <v>134</v>
      </c>
      <c r="C31" s="26" t="s">
        <v>146</v>
      </c>
      <c r="D31" s="25" t="s">
        <v>137</v>
      </c>
      <c r="E31" s="32">
        <v>102.71</v>
      </c>
      <c r="F31" s="32">
        <v>103.13</v>
      </c>
      <c r="G31" s="32">
        <v>102.7</v>
      </c>
      <c r="H31" s="32">
        <v>103.11</v>
      </c>
      <c r="I31" s="32">
        <v>103.06</v>
      </c>
      <c r="J31" s="32">
        <v>103.2</v>
      </c>
      <c r="K31" s="33"/>
      <c r="L31" s="33">
        <f t="shared" ca="1" si="1"/>
        <v>101.48</v>
      </c>
      <c r="M31" s="33">
        <f t="shared" ca="1" si="2"/>
        <v>100.47</v>
      </c>
      <c r="N31" s="33">
        <f t="shared" ca="1" si="3"/>
        <v>101.2</v>
      </c>
      <c r="O31" s="33">
        <f t="shared" ca="1" si="4"/>
        <v>100.39</v>
      </c>
      <c r="P31" s="33">
        <f t="shared" ca="1" si="5"/>
        <v>100.09</v>
      </c>
      <c r="Q31" s="33">
        <f t="shared" ca="1" si="6"/>
        <v>100.9</v>
      </c>
    </row>
    <row r="32" spans="1:17" x14ac:dyDescent="0.2">
      <c r="A32" s="54" t="s">
        <v>133</v>
      </c>
      <c r="B32" s="54" t="s">
        <v>134</v>
      </c>
      <c r="C32" s="26" t="s">
        <v>146</v>
      </c>
      <c r="D32" s="25" t="s">
        <v>138</v>
      </c>
      <c r="E32" s="32">
        <v>101.21</v>
      </c>
      <c r="F32" s="32">
        <v>101.11</v>
      </c>
      <c r="G32" s="32">
        <v>101.13</v>
      </c>
      <c r="H32" s="32">
        <v>101.09</v>
      </c>
      <c r="I32" s="32">
        <v>100.24</v>
      </c>
      <c r="J32" s="32">
        <v>101.99</v>
      </c>
      <c r="K32" s="33"/>
      <c r="L32" s="33">
        <f t="shared" ca="1" si="1"/>
        <v>101.51</v>
      </c>
      <c r="M32" s="33">
        <f t="shared" ca="1" si="2"/>
        <v>101.52</v>
      </c>
      <c r="N32" s="33">
        <f t="shared" ca="1" si="3"/>
        <v>101.15</v>
      </c>
      <c r="O32" s="33">
        <f t="shared" ca="1" si="4"/>
        <v>101.38</v>
      </c>
      <c r="P32" s="33">
        <f t="shared" ca="1" si="5"/>
        <v>102.06</v>
      </c>
      <c r="Q32" s="33">
        <f t="shared" ca="1" si="6"/>
        <v>101</v>
      </c>
    </row>
    <row r="33" spans="1:17" x14ac:dyDescent="0.2">
      <c r="A33" s="54" t="s">
        <v>133</v>
      </c>
      <c r="B33" s="54" t="s">
        <v>134</v>
      </c>
      <c r="C33" s="26" t="s">
        <v>146</v>
      </c>
      <c r="D33" s="25" t="s">
        <v>139</v>
      </c>
      <c r="E33" s="32">
        <v>100.3</v>
      </c>
      <c r="F33" s="32">
        <v>100.29</v>
      </c>
      <c r="G33" s="32">
        <v>101.09</v>
      </c>
      <c r="H33" s="32">
        <v>100.24</v>
      </c>
      <c r="I33" s="28">
        <v>99</v>
      </c>
      <c r="J33" s="32">
        <v>101.58</v>
      </c>
      <c r="K33" s="33"/>
      <c r="L33" s="33">
        <f t="shared" ca="1" si="1"/>
        <v>101.94</v>
      </c>
      <c r="M33" s="33">
        <f t="shared" ca="1" si="2"/>
        <v>102.18</v>
      </c>
      <c r="N33" s="33">
        <f t="shared" ca="1" si="3"/>
        <v>101.34</v>
      </c>
      <c r="O33" s="33">
        <f t="shared" ca="1" si="4"/>
        <v>101.77</v>
      </c>
      <c r="P33" s="33">
        <f t="shared" ca="1" si="5"/>
        <v>103.21</v>
      </c>
      <c r="Q33" s="33">
        <f t="shared" ca="1" si="6"/>
        <v>101.18</v>
      </c>
    </row>
    <row r="34" spans="1:17" x14ac:dyDescent="0.2">
      <c r="A34" s="54" t="s">
        <v>133</v>
      </c>
      <c r="B34" s="54" t="s">
        <v>134</v>
      </c>
      <c r="C34" s="26" t="s">
        <v>147</v>
      </c>
      <c r="D34" s="25" t="s">
        <v>136</v>
      </c>
      <c r="E34" s="32">
        <v>102.81</v>
      </c>
      <c r="F34" s="28">
        <v>102</v>
      </c>
      <c r="G34" s="32">
        <v>101.36</v>
      </c>
      <c r="H34" s="32">
        <v>101.91</v>
      </c>
      <c r="I34" s="32">
        <v>103.09</v>
      </c>
      <c r="J34" s="32">
        <v>100.84</v>
      </c>
      <c r="K34" s="33"/>
      <c r="L34" s="33">
        <f t="shared" ca="1" si="1"/>
        <v>101.27</v>
      </c>
      <c r="M34" s="33">
        <f t="shared" ca="1" si="2"/>
        <v>101.34</v>
      </c>
      <c r="N34" s="33">
        <f t="shared" ca="1" si="3"/>
        <v>101.73</v>
      </c>
      <c r="O34" s="33">
        <f t="shared" ca="1" si="4"/>
        <v>101.26</v>
      </c>
      <c r="P34" s="33">
        <f t="shared" ca="1" si="5"/>
        <v>101.04</v>
      </c>
      <c r="Q34" s="33">
        <f t="shared" ca="1" si="6"/>
        <v>101.66</v>
      </c>
    </row>
    <row r="35" spans="1:17" x14ac:dyDescent="0.2">
      <c r="A35" s="54" t="s">
        <v>133</v>
      </c>
      <c r="B35" s="54" t="s">
        <v>134</v>
      </c>
      <c r="C35" s="26" t="s">
        <v>147</v>
      </c>
      <c r="D35" s="25" t="s">
        <v>137</v>
      </c>
      <c r="E35" s="32">
        <v>101.47</v>
      </c>
      <c r="F35" s="32">
        <v>101.57</v>
      </c>
      <c r="G35" s="32">
        <v>100.85</v>
      </c>
      <c r="H35" s="32">
        <v>101.48</v>
      </c>
      <c r="I35" s="32">
        <v>102.05</v>
      </c>
      <c r="J35" s="32">
        <v>101.05</v>
      </c>
      <c r="K35" s="33"/>
      <c r="L35" s="33">
        <f t="shared" ca="1" si="1"/>
        <v>102.26</v>
      </c>
      <c r="M35" s="33">
        <f t="shared" ca="1" si="2"/>
        <v>101.58</v>
      </c>
      <c r="N35" s="33">
        <f t="shared" ca="1" si="3"/>
        <v>101.48</v>
      </c>
      <c r="O35" s="33">
        <f t="shared" ca="1" si="4"/>
        <v>101.41</v>
      </c>
      <c r="P35" s="33">
        <f t="shared" ca="1" si="5"/>
        <v>102.07</v>
      </c>
      <c r="Q35" s="33">
        <f t="shared" ca="1" si="6"/>
        <v>101.1</v>
      </c>
    </row>
    <row r="36" spans="1:17" x14ac:dyDescent="0.2">
      <c r="A36" s="54" t="s">
        <v>133</v>
      </c>
      <c r="B36" s="54" t="s">
        <v>134</v>
      </c>
      <c r="C36" s="26" t="s">
        <v>147</v>
      </c>
      <c r="D36" s="25" t="s">
        <v>138</v>
      </c>
      <c r="E36" s="32">
        <v>101.44</v>
      </c>
      <c r="F36" s="32">
        <v>101.54</v>
      </c>
      <c r="G36" s="32">
        <v>101.4</v>
      </c>
      <c r="H36" s="32">
        <v>101.56</v>
      </c>
      <c r="I36" s="32">
        <v>102.05</v>
      </c>
      <c r="J36" s="32">
        <v>100.99</v>
      </c>
      <c r="K36" s="33"/>
      <c r="L36" s="33">
        <f t="shared" ca="1" si="1"/>
        <v>101.47</v>
      </c>
      <c r="M36" s="33">
        <f t="shared" ca="1" si="2"/>
        <v>101.55</v>
      </c>
      <c r="N36" s="33">
        <f t="shared" ca="1" si="3"/>
        <v>101.09</v>
      </c>
      <c r="O36" s="33">
        <f t="shared" ca="1" si="4"/>
        <v>101.48</v>
      </c>
      <c r="P36" s="33">
        <f t="shared" ca="1" si="5"/>
        <v>101.92</v>
      </c>
      <c r="Q36" s="33">
        <f t="shared" ca="1" si="6"/>
        <v>101.16</v>
      </c>
    </row>
    <row r="37" spans="1:17" x14ac:dyDescent="0.2">
      <c r="A37" s="54" t="s">
        <v>133</v>
      </c>
      <c r="B37" s="54" t="s">
        <v>134</v>
      </c>
      <c r="C37" s="26" t="s">
        <v>147</v>
      </c>
      <c r="D37" s="25" t="s">
        <v>139</v>
      </c>
      <c r="E37" s="32">
        <v>102.15</v>
      </c>
      <c r="F37" s="32">
        <v>102.77</v>
      </c>
      <c r="G37" s="32">
        <v>102.5</v>
      </c>
      <c r="H37" s="32">
        <v>102.91</v>
      </c>
      <c r="I37" s="32">
        <v>103.7</v>
      </c>
      <c r="J37" s="32">
        <v>101.75</v>
      </c>
      <c r="K37" s="33"/>
      <c r="L37" s="33">
        <f t="shared" ca="1" si="1"/>
        <v>101.38</v>
      </c>
      <c r="M37" s="33">
        <f t="shared" ca="1" si="2"/>
        <v>101.67</v>
      </c>
      <c r="N37" s="33">
        <f t="shared" ca="1" si="3"/>
        <v>101.38</v>
      </c>
      <c r="O37" s="33">
        <f t="shared" ca="1" si="4"/>
        <v>101.58</v>
      </c>
      <c r="P37" s="33">
        <f t="shared" ca="1" si="5"/>
        <v>102.12</v>
      </c>
      <c r="Q37" s="33">
        <f t="shared" ca="1" si="6"/>
        <v>101.21</v>
      </c>
    </row>
    <row r="38" spans="1:17" x14ac:dyDescent="0.2">
      <c r="A38" s="54" t="s">
        <v>133</v>
      </c>
      <c r="B38" s="54" t="s">
        <v>134</v>
      </c>
      <c r="C38" s="26" t="s">
        <v>148</v>
      </c>
      <c r="D38" s="25" t="s">
        <v>136</v>
      </c>
      <c r="E38" s="32">
        <v>104.13</v>
      </c>
      <c r="F38" s="32">
        <v>103.8</v>
      </c>
      <c r="G38" s="32">
        <v>102.52</v>
      </c>
      <c r="H38" s="32">
        <v>103.91</v>
      </c>
      <c r="I38" s="32">
        <v>105.65</v>
      </c>
      <c r="J38" s="32">
        <v>101.79</v>
      </c>
      <c r="K38" s="33"/>
      <c r="L38" s="33">
        <f t="shared" ca="1" si="1"/>
        <v>100.8</v>
      </c>
      <c r="M38" s="33">
        <f t="shared" ca="1" si="2"/>
        <v>100.98</v>
      </c>
      <c r="N38" s="33">
        <f t="shared" ca="1" si="3"/>
        <v>101.49</v>
      </c>
      <c r="O38" s="33">
        <f t="shared" ca="1" si="4"/>
        <v>100.91</v>
      </c>
      <c r="P38" s="33">
        <f t="shared" ca="1" si="5"/>
        <v>100.18</v>
      </c>
      <c r="Q38" s="33">
        <f t="shared" ca="1" si="6"/>
        <v>101.8</v>
      </c>
    </row>
    <row r="39" spans="1:17" x14ac:dyDescent="0.2">
      <c r="A39" s="54" t="s">
        <v>133</v>
      </c>
      <c r="B39" s="54" t="s">
        <v>134</v>
      </c>
      <c r="C39" s="26" t="s">
        <v>148</v>
      </c>
      <c r="D39" s="25" t="s">
        <v>137</v>
      </c>
      <c r="E39" s="32">
        <v>101.5</v>
      </c>
      <c r="F39" s="32">
        <v>101.45</v>
      </c>
      <c r="G39" s="32">
        <v>101.6</v>
      </c>
      <c r="H39" s="32">
        <v>101.41</v>
      </c>
      <c r="I39" s="32">
        <v>101.33</v>
      </c>
      <c r="J39" s="32">
        <v>101.61</v>
      </c>
      <c r="K39" s="33"/>
      <c r="L39" s="33">
        <f t="shared" ca="1" si="1"/>
        <v>100.12</v>
      </c>
      <c r="M39" s="33">
        <f t="shared" ca="1" si="2"/>
        <v>99.64</v>
      </c>
      <c r="N39" s="33">
        <f t="shared" ca="1" si="3"/>
        <v>101.15</v>
      </c>
      <c r="O39" s="33">
        <f t="shared" ca="1" si="4"/>
        <v>99.5</v>
      </c>
      <c r="P39" s="33">
        <f t="shared" ca="1" si="5"/>
        <v>98.01</v>
      </c>
      <c r="Q39" s="33">
        <f t="shared" ca="1" si="6"/>
        <v>101.42</v>
      </c>
    </row>
    <row r="40" spans="1:17" x14ac:dyDescent="0.2">
      <c r="A40" s="54" t="s">
        <v>133</v>
      </c>
      <c r="B40" s="54" t="s">
        <v>134</v>
      </c>
      <c r="C40" s="26" t="s">
        <v>148</v>
      </c>
      <c r="D40" s="25" t="s">
        <v>138</v>
      </c>
      <c r="E40" s="32">
        <v>100.12</v>
      </c>
      <c r="F40" s="32">
        <v>99.64</v>
      </c>
      <c r="G40" s="32">
        <v>101.15</v>
      </c>
      <c r="H40" s="32">
        <v>99.5</v>
      </c>
      <c r="I40" s="32">
        <v>98.01</v>
      </c>
      <c r="J40" s="32">
        <v>101.42</v>
      </c>
      <c r="K40" s="33"/>
      <c r="L40" s="33">
        <f t="shared" ca="1" si="1"/>
        <v>101.5</v>
      </c>
      <c r="M40" s="33">
        <f t="shared" ca="1" si="2"/>
        <v>101.45</v>
      </c>
      <c r="N40" s="33">
        <f t="shared" ca="1" si="3"/>
        <v>101.6</v>
      </c>
      <c r="O40" s="33">
        <f t="shared" ca="1" si="4"/>
        <v>101.41</v>
      </c>
      <c r="P40" s="33">
        <f t="shared" ca="1" si="5"/>
        <v>101.33</v>
      </c>
      <c r="Q40" s="33">
        <f t="shared" ca="1" si="6"/>
        <v>101.61</v>
      </c>
    </row>
    <row r="41" spans="1:17" x14ac:dyDescent="0.2">
      <c r="A41" s="54" t="s">
        <v>133</v>
      </c>
      <c r="B41" s="54" t="s">
        <v>134</v>
      </c>
      <c r="C41" s="26" t="s">
        <v>148</v>
      </c>
      <c r="D41" s="25" t="s">
        <v>139</v>
      </c>
      <c r="E41" s="32">
        <v>100.8</v>
      </c>
      <c r="F41" s="32">
        <v>100.98</v>
      </c>
      <c r="G41" s="32">
        <v>101.49</v>
      </c>
      <c r="H41" s="32">
        <v>100.91</v>
      </c>
      <c r="I41" s="32">
        <v>100.18</v>
      </c>
      <c r="J41" s="32">
        <v>101.8</v>
      </c>
      <c r="K41" s="33"/>
      <c r="L41" s="33">
        <f t="shared" ca="1" si="1"/>
        <v>104.13</v>
      </c>
      <c r="M41" s="33">
        <f t="shared" ca="1" si="2"/>
        <v>103.8</v>
      </c>
      <c r="N41" s="33">
        <f t="shared" ca="1" si="3"/>
        <v>102.52</v>
      </c>
      <c r="O41" s="33">
        <f t="shared" ca="1" si="4"/>
        <v>103.91</v>
      </c>
      <c r="P41" s="33">
        <f t="shared" ca="1" si="5"/>
        <v>105.65</v>
      </c>
      <c r="Q41" s="33">
        <f t="shared" ca="1" si="6"/>
        <v>101.79</v>
      </c>
    </row>
    <row r="42" spans="1:17" x14ac:dyDescent="0.2">
      <c r="A42" s="54" t="s">
        <v>133</v>
      </c>
      <c r="B42" s="54" t="s">
        <v>134</v>
      </c>
      <c r="C42" s="26" t="s">
        <v>149</v>
      </c>
      <c r="D42" s="25" t="s">
        <v>136</v>
      </c>
      <c r="E42" s="32">
        <v>101.38</v>
      </c>
      <c r="F42" s="32">
        <v>101.67</v>
      </c>
      <c r="G42" s="32">
        <v>101.38</v>
      </c>
      <c r="H42" s="32">
        <v>101.58</v>
      </c>
      <c r="I42" s="32">
        <v>102.12</v>
      </c>
      <c r="J42" s="32">
        <v>101.21</v>
      </c>
      <c r="K42" s="33"/>
      <c r="L42" s="33">
        <f t="shared" ca="1" si="1"/>
        <v>102.15</v>
      </c>
      <c r="M42" s="33">
        <f t="shared" ca="1" si="2"/>
        <v>102.77</v>
      </c>
      <c r="N42" s="33">
        <f t="shared" ca="1" si="3"/>
        <v>102.5</v>
      </c>
      <c r="O42" s="33">
        <f t="shared" ca="1" si="4"/>
        <v>102.91</v>
      </c>
      <c r="P42" s="33">
        <f t="shared" ca="1" si="5"/>
        <v>103.7</v>
      </c>
      <c r="Q42" s="33">
        <f t="shared" ca="1" si="6"/>
        <v>101.75</v>
      </c>
    </row>
    <row r="43" spans="1:17" x14ac:dyDescent="0.2">
      <c r="A43" s="54" t="s">
        <v>133</v>
      </c>
      <c r="B43" s="54" t="s">
        <v>134</v>
      </c>
      <c r="C43" s="26" t="s">
        <v>149</v>
      </c>
      <c r="D43" s="25" t="s">
        <v>137</v>
      </c>
      <c r="E43" s="32">
        <v>101.47</v>
      </c>
      <c r="F43" s="32">
        <v>101.55</v>
      </c>
      <c r="G43" s="32">
        <v>101.09</v>
      </c>
      <c r="H43" s="32">
        <v>101.48</v>
      </c>
      <c r="I43" s="32">
        <v>101.92</v>
      </c>
      <c r="J43" s="32">
        <v>101.16</v>
      </c>
      <c r="K43" s="33"/>
      <c r="L43" s="33">
        <f t="shared" ca="1" si="1"/>
        <v>101.44</v>
      </c>
      <c r="M43" s="33">
        <f t="shared" ca="1" si="2"/>
        <v>101.54</v>
      </c>
      <c r="N43" s="33">
        <f t="shared" ca="1" si="3"/>
        <v>101.4</v>
      </c>
      <c r="O43" s="33">
        <f t="shared" ca="1" si="4"/>
        <v>101.56</v>
      </c>
      <c r="P43" s="33">
        <f t="shared" ca="1" si="5"/>
        <v>102.05</v>
      </c>
      <c r="Q43" s="33">
        <f t="shared" ca="1" si="6"/>
        <v>100.99</v>
      </c>
    </row>
    <row r="44" spans="1:17" x14ac:dyDescent="0.2">
      <c r="A44" s="54" t="s">
        <v>133</v>
      </c>
      <c r="B44" s="54" t="s">
        <v>134</v>
      </c>
      <c r="C44" s="26" t="s">
        <v>149</v>
      </c>
      <c r="D44" s="25" t="s">
        <v>138</v>
      </c>
      <c r="E44" s="32">
        <v>102.26</v>
      </c>
      <c r="F44" s="32">
        <v>101.58</v>
      </c>
      <c r="G44" s="32">
        <v>101.48</v>
      </c>
      <c r="H44" s="32">
        <v>101.41</v>
      </c>
      <c r="I44" s="32">
        <v>102.07</v>
      </c>
      <c r="J44" s="32">
        <v>101.1</v>
      </c>
      <c r="K44" s="33"/>
      <c r="L44" s="33">
        <f t="shared" ca="1" si="1"/>
        <v>101.47</v>
      </c>
      <c r="M44" s="33">
        <f t="shared" ca="1" si="2"/>
        <v>101.57</v>
      </c>
      <c r="N44" s="33">
        <f t="shared" ca="1" si="3"/>
        <v>100.85</v>
      </c>
      <c r="O44" s="33">
        <f t="shared" ca="1" si="4"/>
        <v>101.48</v>
      </c>
      <c r="P44" s="33">
        <f t="shared" ca="1" si="5"/>
        <v>102.05</v>
      </c>
      <c r="Q44" s="33">
        <f t="shared" ca="1" si="6"/>
        <v>101.05</v>
      </c>
    </row>
    <row r="45" spans="1:17" x14ac:dyDescent="0.2">
      <c r="A45" s="54" t="s">
        <v>133</v>
      </c>
      <c r="B45" s="54" t="s">
        <v>134</v>
      </c>
      <c r="C45" s="26" t="s">
        <v>149</v>
      </c>
      <c r="D45" s="25" t="s">
        <v>139</v>
      </c>
      <c r="E45" s="32">
        <v>101.27</v>
      </c>
      <c r="F45" s="32">
        <v>101.34</v>
      </c>
      <c r="G45" s="32">
        <v>101.73</v>
      </c>
      <c r="H45" s="32">
        <v>101.26</v>
      </c>
      <c r="I45" s="32">
        <v>101.04</v>
      </c>
      <c r="J45" s="32">
        <v>101.66</v>
      </c>
      <c r="K45" s="33"/>
      <c r="L45" s="33">
        <f t="shared" ca="1" si="1"/>
        <v>102.81</v>
      </c>
      <c r="M45" s="33">
        <f t="shared" ca="1" si="2"/>
        <v>102</v>
      </c>
      <c r="N45" s="33">
        <f t="shared" ca="1" si="3"/>
        <v>101.36</v>
      </c>
      <c r="O45" s="33">
        <f t="shared" ca="1" si="4"/>
        <v>101.91</v>
      </c>
      <c r="P45" s="33">
        <f t="shared" ca="1" si="5"/>
        <v>103.09</v>
      </c>
      <c r="Q45" s="33">
        <f t="shared" ca="1" si="6"/>
        <v>100.84</v>
      </c>
    </row>
    <row r="46" spans="1:17" x14ac:dyDescent="0.2">
      <c r="A46" s="54" t="s">
        <v>133</v>
      </c>
      <c r="B46" s="54" t="s">
        <v>134</v>
      </c>
      <c r="C46" s="26" t="s">
        <v>150</v>
      </c>
      <c r="D46" s="25" t="s">
        <v>136</v>
      </c>
      <c r="E46" s="32">
        <v>101.94</v>
      </c>
      <c r="F46" s="32">
        <v>102.18</v>
      </c>
      <c r="G46" s="32">
        <v>101.34</v>
      </c>
      <c r="H46" s="32">
        <v>101.77</v>
      </c>
      <c r="I46" s="32">
        <v>103.21</v>
      </c>
      <c r="J46" s="32">
        <v>101.18</v>
      </c>
      <c r="K46" s="33"/>
      <c r="L46" s="33">
        <f t="shared" ca="1" si="1"/>
        <v>100.3</v>
      </c>
      <c r="M46" s="33">
        <f t="shared" ca="1" si="2"/>
        <v>100.29</v>
      </c>
      <c r="N46" s="33">
        <f t="shared" ca="1" si="3"/>
        <v>101.09</v>
      </c>
      <c r="O46" s="33">
        <f t="shared" ca="1" si="4"/>
        <v>100.24</v>
      </c>
      <c r="P46" s="33">
        <f t="shared" ca="1" si="5"/>
        <v>99</v>
      </c>
      <c r="Q46" s="33">
        <f t="shared" ca="1" si="6"/>
        <v>101.58</v>
      </c>
    </row>
    <row r="47" spans="1:17" x14ac:dyDescent="0.2">
      <c r="A47" s="54" t="s">
        <v>133</v>
      </c>
      <c r="B47" s="54" t="s">
        <v>134</v>
      </c>
      <c r="C47" s="26" t="s">
        <v>150</v>
      </c>
      <c r="D47" s="25" t="s">
        <v>137</v>
      </c>
      <c r="E47" s="32">
        <v>101.51</v>
      </c>
      <c r="F47" s="32">
        <v>101.52</v>
      </c>
      <c r="G47" s="32">
        <v>101.15</v>
      </c>
      <c r="H47" s="32">
        <v>101.38</v>
      </c>
      <c r="I47" s="32">
        <v>102.06</v>
      </c>
      <c r="J47" s="28">
        <v>101</v>
      </c>
      <c r="K47" s="33"/>
      <c r="L47" s="33">
        <f t="shared" ca="1" si="1"/>
        <v>101.21</v>
      </c>
      <c r="M47" s="33">
        <f t="shared" ca="1" si="2"/>
        <v>101.11</v>
      </c>
      <c r="N47" s="33">
        <f t="shared" ca="1" si="3"/>
        <v>101.13</v>
      </c>
      <c r="O47" s="33">
        <f t="shared" ca="1" si="4"/>
        <v>101.09</v>
      </c>
      <c r="P47" s="33">
        <f t="shared" ca="1" si="5"/>
        <v>100.24</v>
      </c>
      <c r="Q47" s="33">
        <f t="shared" ca="1" si="6"/>
        <v>101.99</v>
      </c>
    </row>
    <row r="48" spans="1:17" x14ac:dyDescent="0.2">
      <c r="A48" s="54" t="s">
        <v>133</v>
      </c>
      <c r="B48" s="54" t="s">
        <v>134</v>
      </c>
      <c r="C48" s="26" t="s">
        <v>150</v>
      </c>
      <c r="D48" s="25" t="s">
        <v>138</v>
      </c>
      <c r="E48" s="32">
        <v>101.48</v>
      </c>
      <c r="F48" s="32">
        <v>100.47</v>
      </c>
      <c r="G48" s="32">
        <v>101.2</v>
      </c>
      <c r="H48" s="32">
        <v>100.39</v>
      </c>
      <c r="I48" s="32">
        <v>100.09</v>
      </c>
      <c r="J48" s="32">
        <v>100.9</v>
      </c>
      <c r="K48" s="33"/>
      <c r="L48" s="33">
        <f t="shared" ca="1" si="1"/>
        <v>102.71</v>
      </c>
      <c r="M48" s="33">
        <f t="shared" ca="1" si="2"/>
        <v>103.13</v>
      </c>
      <c r="N48" s="33">
        <f t="shared" ca="1" si="3"/>
        <v>102.7</v>
      </c>
      <c r="O48" s="33">
        <f t="shared" ca="1" si="4"/>
        <v>103.11</v>
      </c>
      <c r="P48" s="33">
        <f t="shared" ca="1" si="5"/>
        <v>103.06</v>
      </c>
      <c r="Q48" s="33">
        <f t="shared" ca="1" si="6"/>
        <v>103.2</v>
      </c>
    </row>
    <row r="49" spans="1:17" x14ac:dyDescent="0.2">
      <c r="A49" s="54" t="s">
        <v>133</v>
      </c>
      <c r="B49" s="54" t="s">
        <v>134</v>
      </c>
      <c r="C49" s="26" t="s">
        <v>150</v>
      </c>
      <c r="D49" s="25" t="s">
        <v>139</v>
      </c>
      <c r="E49" s="32">
        <v>101.29</v>
      </c>
      <c r="F49" s="32">
        <v>101.55</v>
      </c>
      <c r="G49" s="32">
        <v>101.75</v>
      </c>
      <c r="H49" s="32">
        <v>101.57</v>
      </c>
      <c r="I49" s="32">
        <v>101.73</v>
      </c>
      <c r="J49" s="32">
        <v>101.4</v>
      </c>
      <c r="K49" s="33"/>
      <c r="L49" s="33">
        <f t="shared" ca="1" si="1"/>
        <v>104.72</v>
      </c>
      <c r="M49" s="33">
        <f t="shared" ca="1" si="2"/>
        <v>103.48</v>
      </c>
      <c r="N49" s="33">
        <f t="shared" ca="1" si="3"/>
        <v>103.73</v>
      </c>
      <c r="O49" s="33">
        <f t="shared" ca="1" si="4"/>
        <v>103.5</v>
      </c>
      <c r="P49" s="33">
        <f t="shared" ca="1" si="5"/>
        <v>104.35</v>
      </c>
      <c r="Q49" s="33">
        <f t="shared" ca="1" si="6"/>
        <v>102.52</v>
      </c>
    </row>
    <row r="50" spans="1:17" x14ac:dyDescent="0.2">
      <c r="A50" s="54" t="s">
        <v>133</v>
      </c>
      <c r="B50" s="54" t="s">
        <v>134</v>
      </c>
      <c r="C50" s="26" t="s">
        <v>151</v>
      </c>
      <c r="D50" s="25" t="s">
        <v>136</v>
      </c>
      <c r="E50" s="32">
        <v>101.94</v>
      </c>
      <c r="F50" s="32">
        <v>102.14</v>
      </c>
      <c r="G50" s="32">
        <v>101.45</v>
      </c>
      <c r="H50" s="32">
        <v>101.98</v>
      </c>
      <c r="I50" s="32">
        <v>103.24</v>
      </c>
      <c r="J50" s="32">
        <v>101.07</v>
      </c>
      <c r="K50" s="33"/>
      <c r="L50" s="33">
        <f t="shared" ca="1" si="1"/>
        <v>102.38</v>
      </c>
      <c r="M50" s="33">
        <f t="shared" ca="1" si="2"/>
        <v>102.58</v>
      </c>
      <c r="N50" s="33">
        <f t="shared" ca="1" si="3"/>
        <v>103.57</v>
      </c>
      <c r="O50" s="33">
        <f t="shared" ca="1" si="4"/>
        <v>102.56</v>
      </c>
      <c r="P50" s="33">
        <f t="shared" ca="1" si="5"/>
        <v>103.23</v>
      </c>
      <c r="Q50" s="33">
        <f t="shared" ca="1" si="6"/>
        <v>101.81</v>
      </c>
    </row>
    <row r="51" spans="1:17" x14ac:dyDescent="0.2">
      <c r="A51" s="54" t="s">
        <v>133</v>
      </c>
      <c r="B51" s="54" t="s">
        <v>134</v>
      </c>
      <c r="C51" s="26" t="s">
        <v>151</v>
      </c>
      <c r="D51" s="25" t="s">
        <v>137</v>
      </c>
      <c r="E51" s="32">
        <v>102.65</v>
      </c>
      <c r="F51" s="32">
        <v>102.88</v>
      </c>
      <c r="G51" s="32">
        <v>102.42</v>
      </c>
      <c r="H51" s="32">
        <v>102.76</v>
      </c>
      <c r="I51" s="32">
        <v>104.1</v>
      </c>
      <c r="J51" s="32">
        <v>101.67</v>
      </c>
      <c r="K51" s="33"/>
      <c r="L51" s="33">
        <f t="shared" ca="1" si="1"/>
        <v>102.13</v>
      </c>
      <c r="M51" s="33">
        <f t="shared" ca="1" si="2"/>
        <v>101.84</v>
      </c>
      <c r="N51" s="33">
        <f t="shared" ca="1" si="3"/>
        <v>102.97</v>
      </c>
      <c r="O51" s="33">
        <f t="shared" ca="1" si="4"/>
        <v>101.79</v>
      </c>
      <c r="P51" s="33">
        <f t="shared" ca="1" si="5"/>
        <v>101.63</v>
      </c>
      <c r="Q51" s="33">
        <f t="shared" ca="1" si="6"/>
        <v>102.06</v>
      </c>
    </row>
    <row r="52" spans="1:17" x14ac:dyDescent="0.2">
      <c r="A52" s="54" t="s">
        <v>133</v>
      </c>
      <c r="B52" s="54" t="s">
        <v>134</v>
      </c>
      <c r="C52" s="26" t="s">
        <v>151</v>
      </c>
      <c r="D52" s="25" t="s">
        <v>138</v>
      </c>
      <c r="E52" s="32">
        <v>101.59</v>
      </c>
      <c r="F52" s="32">
        <v>101.16</v>
      </c>
      <c r="G52" s="32">
        <v>102.15</v>
      </c>
      <c r="H52" s="32">
        <v>101.08</v>
      </c>
      <c r="I52" s="32">
        <v>101.04</v>
      </c>
      <c r="J52" s="32">
        <v>101.31</v>
      </c>
      <c r="K52" s="33"/>
      <c r="L52" s="33">
        <f t="shared" ca="1" si="1"/>
        <v>103.89</v>
      </c>
      <c r="M52" s="33">
        <f t="shared" ca="1" si="2"/>
        <v>104.23</v>
      </c>
      <c r="N52" s="33">
        <f t="shared" ca="1" si="3"/>
        <v>103.43</v>
      </c>
      <c r="O52" s="33">
        <f t="shared" ca="1" si="4"/>
        <v>104.33</v>
      </c>
      <c r="P52" s="33">
        <f t="shared" ca="1" si="5"/>
        <v>105.91</v>
      </c>
      <c r="Q52" s="33">
        <f t="shared" ca="1" si="6"/>
        <v>102.36</v>
      </c>
    </row>
    <row r="53" spans="1:17" x14ac:dyDescent="0.2">
      <c r="A53" s="54" t="s">
        <v>133</v>
      </c>
      <c r="B53" s="54" t="s">
        <v>134</v>
      </c>
      <c r="C53" s="26" t="s">
        <v>151</v>
      </c>
      <c r="D53" s="25" t="s">
        <v>139</v>
      </c>
      <c r="E53" s="32">
        <v>103.11</v>
      </c>
      <c r="F53" s="32">
        <v>103.29</v>
      </c>
      <c r="G53" s="32">
        <v>103.15</v>
      </c>
      <c r="H53" s="32">
        <v>103.43</v>
      </c>
      <c r="I53" s="32">
        <v>104.22</v>
      </c>
      <c r="J53" s="32">
        <v>102.36</v>
      </c>
      <c r="K53" s="33"/>
      <c r="L53" s="33">
        <f t="shared" ca="1" si="1"/>
        <v>104.74</v>
      </c>
      <c r="M53" s="33">
        <f t="shared" ca="1" si="2"/>
        <v>103.86</v>
      </c>
      <c r="N53" s="33">
        <f t="shared" ca="1" si="3"/>
        <v>103.06</v>
      </c>
      <c r="O53" s="33">
        <f t="shared" ca="1" si="4"/>
        <v>103.97</v>
      </c>
      <c r="P53" s="33">
        <f t="shared" ca="1" si="5"/>
        <v>105.49</v>
      </c>
      <c r="Q53" s="33">
        <f t="shared" ca="1" si="6"/>
        <v>102.05</v>
      </c>
    </row>
    <row r="54" spans="1:17" x14ac:dyDescent="0.2">
      <c r="A54" s="54" t="s">
        <v>133</v>
      </c>
      <c r="B54" s="54" t="s">
        <v>134</v>
      </c>
      <c r="C54" s="26" t="s">
        <v>152</v>
      </c>
      <c r="D54" s="25" t="s">
        <v>136</v>
      </c>
      <c r="E54" s="32">
        <v>108.1</v>
      </c>
      <c r="F54" s="32">
        <v>109.24</v>
      </c>
      <c r="G54" s="32">
        <v>107.8</v>
      </c>
      <c r="H54" s="32">
        <v>109.65</v>
      </c>
      <c r="I54" s="32">
        <v>111.59</v>
      </c>
      <c r="J54" s="32">
        <v>106.91</v>
      </c>
      <c r="K54" s="33"/>
      <c r="L54" s="33">
        <f t="shared" ca="1" si="1"/>
        <v>103.42</v>
      </c>
      <c r="M54" s="33">
        <f t="shared" ca="1" si="2"/>
        <v>104.17</v>
      </c>
      <c r="N54" s="33">
        <f t="shared" ca="1" si="3"/>
        <v>104.58</v>
      </c>
      <c r="O54" s="33">
        <f t="shared" ca="1" si="4"/>
        <v>104.37</v>
      </c>
      <c r="P54" s="33">
        <f t="shared" ca="1" si="5"/>
        <v>105.66</v>
      </c>
      <c r="Q54" s="33">
        <f t="shared" ca="1" si="6"/>
        <v>102.41</v>
      </c>
    </row>
    <row r="55" spans="1:17" x14ac:dyDescent="0.2">
      <c r="A55" s="54" t="s">
        <v>133</v>
      </c>
      <c r="B55" s="54" t="s">
        <v>134</v>
      </c>
      <c r="C55" s="26" t="s">
        <v>152</v>
      </c>
      <c r="D55" s="25" t="s">
        <v>137</v>
      </c>
      <c r="E55" s="32">
        <v>102.3</v>
      </c>
      <c r="F55" s="32">
        <v>102.67</v>
      </c>
      <c r="G55" s="32">
        <v>103.09</v>
      </c>
      <c r="H55" s="32">
        <v>102.62</v>
      </c>
      <c r="I55" s="32">
        <v>102.35</v>
      </c>
      <c r="J55" s="28">
        <v>103</v>
      </c>
      <c r="K55" s="33"/>
      <c r="L55" s="33">
        <f t="shared" ca="1" si="1"/>
        <v>102.04</v>
      </c>
      <c r="M55" s="33">
        <f t="shared" ca="1" si="2"/>
        <v>102.15</v>
      </c>
      <c r="N55" s="33">
        <f t="shared" ca="1" si="3"/>
        <v>102.56</v>
      </c>
      <c r="O55" s="33">
        <f t="shared" ca="1" si="4"/>
        <v>102.21</v>
      </c>
      <c r="P55" s="33">
        <f t="shared" ca="1" si="5"/>
        <v>102.84</v>
      </c>
      <c r="Q55" s="33">
        <f t="shared" ca="1" si="6"/>
        <v>101.35</v>
      </c>
    </row>
    <row r="56" spans="1:17" x14ac:dyDescent="0.2">
      <c r="A56" s="54" t="s">
        <v>133</v>
      </c>
      <c r="B56" s="54" t="s">
        <v>134</v>
      </c>
      <c r="C56" s="26" t="s">
        <v>152</v>
      </c>
      <c r="D56" s="25" t="s">
        <v>138</v>
      </c>
      <c r="E56" s="32">
        <v>101.47</v>
      </c>
      <c r="F56" s="32">
        <v>100.42</v>
      </c>
      <c r="G56" s="32">
        <v>101.65</v>
      </c>
      <c r="H56" s="32">
        <v>100.33</v>
      </c>
      <c r="I56" s="32">
        <v>99.15</v>
      </c>
      <c r="J56" s="32">
        <v>101.72</v>
      </c>
      <c r="K56" s="33"/>
      <c r="L56" s="33">
        <f t="shared" ca="1" si="1"/>
        <v>102.08</v>
      </c>
      <c r="M56" s="33">
        <f t="shared" ca="1" si="2"/>
        <v>102</v>
      </c>
      <c r="N56" s="33">
        <f t="shared" ca="1" si="3"/>
        <v>101.4</v>
      </c>
      <c r="O56" s="33">
        <f t="shared" ca="1" si="4"/>
        <v>102.04</v>
      </c>
      <c r="P56" s="33">
        <f t="shared" ca="1" si="5"/>
        <v>102.78</v>
      </c>
      <c r="Q56" s="33">
        <f t="shared" ca="1" si="6"/>
        <v>101.1</v>
      </c>
    </row>
    <row r="57" spans="1:17" x14ac:dyDescent="0.2">
      <c r="A57" s="54" t="s">
        <v>133</v>
      </c>
      <c r="B57" s="54" t="s">
        <v>134</v>
      </c>
      <c r="C57" s="26" t="s">
        <v>152</v>
      </c>
      <c r="D57" s="25" t="s">
        <v>139</v>
      </c>
      <c r="E57" s="32">
        <v>102.01</v>
      </c>
      <c r="F57" s="32">
        <v>102.45</v>
      </c>
      <c r="G57" s="32">
        <v>102.06</v>
      </c>
      <c r="H57" s="32">
        <v>102.52</v>
      </c>
      <c r="I57" s="32">
        <v>102.28</v>
      </c>
      <c r="J57" s="32">
        <v>102.63</v>
      </c>
      <c r="K57" s="33"/>
      <c r="L57" s="33">
        <f t="shared" ca="1" si="1"/>
        <v>103.39</v>
      </c>
      <c r="M57" s="33">
        <f t="shared" ca="1" si="2"/>
        <v>102.05</v>
      </c>
      <c r="N57" s="33">
        <f t="shared" ca="1" si="3"/>
        <v>101.82</v>
      </c>
      <c r="O57" s="33">
        <f t="shared" ca="1" si="4"/>
        <v>102.05</v>
      </c>
      <c r="P57" s="33">
        <f t="shared" ca="1" si="5"/>
        <v>102.76</v>
      </c>
      <c r="Q57" s="33">
        <f t="shared" ca="1" si="6"/>
        <v>101.24</v>
      </c>
    </row>
    <row r="58" spans="1:17" x14ac:dyDescent="0.2">
      <c r="A58" s="54" t="s">
        <v>133</v>
      </c>
      <c r="B58" s="54" t="s">
        <v>134</v>
      </c>
      <c r="C58" s="26" t="s">
        <v>153</v>
      </c>
      <c r="D58" s="25" t="s">
        <v>136</v>
      </c>
      <c r="E58" s="32">
        <v>102.31</v>
      </c>
      <c r="F58" s="32">
        <v>102.5</v>
      </c>
      <c r="G58" s="32">
        <v>102.05</v>
      </c>
      <c r="H58" s="32">
        <v>102.56</v>
      </c>
      <c r="I58" s="32">
        <v>102.98</v>
      </c>
      <c r="J58" s="32">
        <v>102.01</v>
      </c>
      <c r="K58" s="33"/>
      <c r="L58" s="33">
        <f t="shared" ca="1" si="1"/>
        <v>101.09</v>
      </c>
      <c r="M58" s="33">
        <f t="shared" ca="1" si="2"/>
        <v>100.94</v>
      </c>
      <c r="N58" s="33">
        <f t="shared" ca="1" si="3"/>
        <v>101.89</v>
      </c>
      <c r="O58" s="33">
        <f t="shared" ca="1" si="4"/>
        <v>100.74</v>
      </c>
      <c r="P58" s="33">
        <f t="shared" ca="1" si="5"/>
        <v>100.22</v>
      </c>
      <c r="Q58" s="33">
        <f t="shared" ca="1" si="6"/>
        <v>101.91</v>
      </c>
    </row>
    <row r="59" spans="1:17" x14ac:dyDescent="0.2">
      <c r="A59" s="54" t="s">
        <v>133</v>
      </c>
      <c r="B59" s="54" t="s">
        <v>134</v>
      </c>
      <c r="C59" s="26" t="s">
        <v>153</v>
      </c>
      <c r="D59" s="25" t="s">
        <v>137</v>
      </c>
      <c r="E59" s="32">
        <v>101.36</v>
      </c>
      <c r="F59" s="32">
        <v>101.52</v>
      </c>
      <c r="G59" s="32">
        <v>101.58</v>
      </c>
      <c r="H59" s="32">
        <v>101.48</v>
      </c>
      <c r="I59" s="32">
        <v>101.21</v>
      </c>
      <c r="J59" s="32">
        <v>101.84</v>
      </c>
      <c r="K59" s="33"/>
      <c r="L59" s="33">
        <f t="shared" ca="1" si="1"/>
        <v>101.17</v>
      </c>
      <c r="M59" s="33">
        <f t="shared" ca="1" si="2"/>
        <v>100.93</v>
      </c>
      <c r="N59" s="33">
        <f t="shared" ca="1" si="3"/>
        <v>101.54</v>
      </c>
      <c r="O59" s="33">
        <f t="shared" ca="1" si="4"/>
        <v>100.75</v>
      </c>
      <c r="P59" s="33">
        <f t="shared" ca="1" si="5"/>
        <v>100.47</v>
      </c>
      <c r="Q59" s="33">
        <f t="shared" ca="1" si="6"/>
        <v>101.54</v>
      </c>
    </row>
    <row r="60" spans="1:17" x14ac:dyDescent="0.2">
      <c r="A60" s="54" t="s">
        <v>133</v>
      </c>
      <c r="B60" s="54" t="s">
        <v>134</v>
      </c>
      <c r="C60" s="26" t="s">
        <v>153</v>
      </c>
      <c r="D60" s="25" t="s">
        <v>138</v>
      </c>
      <c r="E60" s="32">
        <v>100.98</v>
      </c>
      <c r="F60" s="32">
        <v>100.49</v>
      </c>
      <c r="G60" s="32">
        <v>101.2</v>
      </c>
      <c r="H60" s="32">
        <v>100.42</v>
      </c>
      <c r="I60" s="32">
        <v>99.72</v>
      </c>
      <c r="J60" s="32">
        <v>101.28</v>
      </c>
      <c r="K60" s="33"/>
      <c r="L60" s="33">
        <f t="shared" ca="1" si="1"/>
        <v>101.87</v>
      </c>
      <c r="M60" s="33">
        <f t="shared" ca="1" si="2"/>
        <v>101.81</v>
      </c>
      <c r="N60" s="33">
        <f t="shared" ca="1" si="3"/>
        <v>101.66</v>
      </c>
      <c r="O60" s="33">
        <f t="shared" ca="1" si="4"/>
        <v>101.79</v>
      </c>
      <c r="P60" s="33">
        <f t="shared" ca="1" si="5"/>
        <v>102.34</v>
      </c>
      <c r="Q60" s="33">
        <f t="shared" ca="1" si="6"/>
        <v>101.1</v>
      </c>
    </row>
    <row r="61" spans="1:17" x14ac:dyDescent="0.2">
      <c r="A61" s="54" t="s">
        <v>133</v>
      </c>
      <c r="B61" s="54" t="s">
        <v>134</v>
      </c>
      <c r="C61" s="26" t="s">
        <v>153</v>
      </c>
      <c r="D61" s="25" t="s">
        <v>139</v>
      </c>
      <c r="E61" s="32">
        <v>100.98</v>
      </c>
      <c r="F61" s="32">
        <v>101.31</v>
      </c>
      <c r="G61" s="32">
        <v>101.23</v>
      </c>
      <c r="H61" s="32">
        <v>101.32</v>
      </c>
      <c r="I61" s="32">
        <v>101.16</v>
      </c>
      <c r="J61" s="32">
        <v>101.45</v>
      </c>
      <c r="K61" s="33"/>
      <c r="L61" s="33">
        <f t="shared" ca="1" si="1"/>
        <v>104.67</v>
      </c>
      <c r="M61" s="33">
        <f t="shared" ca="1" si="2"/>
        <v>103.66</v>
      </c>
      <c r="N61" s="33">
        <f t="shared" ca="1" si="3"/>
        <v>102.47</v>
      </c>
      <c r="O61" s="33">
        <f t="shared" ca="1" si="4"/>
        <v>103.82</v>
      </c>
      <c r="P61" s="33">
        <f t="shared" ca="1" si="5"/>
        <v>105.45</v>
      </c>
      <c r="Q61" s="33">
        <f t="shared" ca="1" si="6"/>
        <v>101.39</v>
      </c>
    </row>
    <row r="62" spans="1:17" x14ac:dyDescent="0.2">
      <c r="A62" s="54" t="s">
        <v>133</v>
      </c>
      <c r="B62" s="54" t="s">
        <v>134</v>
      </c>
      <c r="C62" s="26" t="s">
        <v>154</v>
      </c>
      <c r="D62" s="25" t="s">
        <v>136</v>
      </c>
      <c r="E62" s="32">
        <v>101.23</v>
      </c>
      <c r="F62" s="32">
        <v>101.34</v>
      </c>
      <c r="G62" s="32">
        <v>100.87</v>
      </c>
      <c r="H62" s="32">
        <v>101.36</v>
      </c>
      <c r="I62" s="32">
        <v>101.66</v>
      </c>
      <c r="J62" s="32">
        <v>101.02</v>
      </c>
      <c r="K62" s="33"/>
      <c r="L62" s="33">
        <f t="shared" ca="1" si="1"/>
        <v>101.44</v>
      </c>
      <c r="M62" s="33">
        <f t="shared" ca="1" si="2"/>
        <v>101.2</v>
      </c>
      <c r="N62" s="33">
        <f t="shared" ca="1" si="3"/>
        <v>102.01</v>
      </c>
      <c r="O62" s="33">
        <f t="shared" ca="1" si="4"/>
        <v>101.17</v>
      </c>
      <c r="P62" s="33">
        <f t="shared" ca="1" si="5"/>
        <v>100.51</v>
      </c>
      <c r="Q62" s="33">
        <f t="shared" ca="1" si="6"/>
        <v>102.2</v>
      </c>
    </row>
    <row r="63" spans="1:17" x14ac:dyDescent="0.2">
      <c r="A63" s="54" t="s">
        <v>133</v>
      </c>
      <c r="B63" s="54" t="s">
        <v>134</v>
      </c>
      <c r="C63" s="26" t="s">
        <v>154</v>
      </c>
      <c r="D63" s="25" t="s">
        <v>137</v>
      </c>
      <c r="E63" s="32">
        <v>100.94</v>
      </c>
      <c r="F63" s="32">
        <v>101.02</v>
      </c>
      <c r="G63" s="32">
        <v>100.42</v>
      </c>
      <c r="H63" s="32">
        <v>101.01</v>
      </c>
      <c r="I63" s="32">
        <v>101.5</v>
      </c>
      <c r="J63" s="32">
        <v>100.52</v>
      </c>
      <c r="K63" s="33"/>
      <c r="L63" s="33">
        <f t="shared" ca="1" si="1"/>
        <v>101.15</v>
      </c>
      <c r="M63" s="33">
        <f t="shared" ca="1" si="2"/>
        <v>100.71</v>
      </c>
      <c r="N63" s="33">
        <f t="shared" ca="1" si="3"/>
        <v>101.63</v>
      </c>
      <c r="O63" s="33">
        <f t="shared" ca="1" si="4"/>
        <v>100.63</v>
      </c>
      <c r="P63" s="33">
        <f t="shared" ca="1" si="5"/>
        <v>100.18</v>
      </c>
      <c r="Q63" s="33">
        <f t="shared" ca="1" si="6"/>
        <v>101.5</v>
      </c>
    </row>
    <row r="64" spans="1:17" x14ac:dyDescent="0.2">
      <c r="A64" s="54" t="s">
        <v>133</v>
      </c>
      <c r="B64" s="54" t="s">
        <v>134</v>
      </c>
      <c r="C64" s="26" t="s">
        <v>154</v>
      </c>
      <c r="D64" s="25" t="s">
        <v>138</v>
      </c>
      <c r="E64" s="32">
        <v>100.19</v>
      </c>
      <c r="F64" s="32">
        <v>99.39</v>
      </c>
      <c r="G64" s="32">
        <v>100.44</v>
      </c>
      <c r="H64" s="32">
        <v>99.31</v>
      </c>
      <c r="I64" s="32">
        <v>98.47</v>
      </c>
      <c r="J64" s="32">
        <v>100.38</v>
      </c>
      <c r="K64" s="33"/>
      <c r="L64" s="33">
        <f t="shared" ca="1" si="1"/>
        <v>103.2</v>
      </c>
      <c r="M64" s="33">
        <f t="shared" ca="1" si="2"/>
        <v>103.19</v>
      </c>
      <c r="N64" s="33">
        <f t="shared" ca="1" si="3"/>
        <v>102.24</v>
      </c>
      <c r="O64" s="33">
        <f t="shared" ca="1" si="4"/>
        <v>103.31</v>
      </c>
      <c r="P64" s="33">
        <f t="shared" ca="1" si="5"/>
        <v>104.54</v>
      </c>
      <c r="Q64" s="33">
        <f t="shared" ca="1" si="6"/>
        <v>101.28</v>
      </c>
    </row>
    <row r="65" spans="1:17" x14ac:dyDescent="0.2">
      <c r="A65" s="54" t="s">
        <v>133</v>
      </c>
      <c r="B65" s="54" t="s">
        <v>134</v>
      </c>
      <c r="C65" s="26" t="s">
        <v>154</v>
      </c>
      <c r="D65" s="25" t="s">
        <v>139</v>
      </c>
      <c r="E65" s="32">
        <v>100.2</v>
      </c>
      <c r="F65" s="32">
        <v>100.21</v>
      </c>
      <c r="G65" s="32">
        <v>100.54</v>
      </c>
      <c r="H65" s="32">
        <v>100.21</v>
      </c>
      <c r="I65" s="32">
        <v>99.63</v>
      </c>
      <c r="J65" s="32">
        <v>100.84</v>
      </c>
      <c r="K65" s="33"/>
      <c r="L65" s="33">
        <f t="shared" ca="1" si="1"/>
        <v>105.09</v>
      </c>
      <c r="M65" s="33">
        <f t="shared" ca="1" si="2"/>
        <v>103.29</v>
      </c>
      <c r="N65" s="33">
        <f t="shared" ca="1" si="3"/>
        <v>102.7</v>
      </c>
      <c r="O65" s="33">
        <f t="shared" ca="1" si="4"/>
        <v>103.37</v>
      </c>
      <c r="P65" s="33">
        <f t="shared" ca="1" si="5"/>
        <v>104.77</v>
      </c>
      <c r="Q65" s="33">
        <f t="shared" ca="1" si="6"/>
        <v>101.22</v>
      </c>
    </row>
    <row r="66" spans="1:17" x14ac:dyDescent="0.2">
      <c r="A66" s="54" t="s">
        <v>133</v>
      </c>
      <c r="B66" s="54" t="s">
        <v>134</v>
      </c>
      <c r="C66" s="26" t="s">
        <v>155</v>
      </c>
      <c r="D66" s="25" t="s">
        <v>136</v>
      </c>
      <c r="E66" s="32">
        <v>100.9</v>
      </c>
      <c r="F66" s="32">
        <v>101.08</v>
      </c>
      <c r="G66" s="32">
        <v>100.47</v>
      </c>
      <c r="H66" s="32">
        <v>101.13</v>
      </c>
      <c r="I66" s="32">
        <v>101.38</v>
      </c>
      <c r="J66" s="32">
        <v>100.76</v>
      </c>
      <c r="K66" s="33"/>
      <c r="L66" s="33">
        <f t="shared" ca="1" si="1"/>
        <v>102.72</v>
      </c>
      <c r="M66" s="33">
        <f t="shared" ca="1" si="2"/>
        <v>102.67</v>
      </c>
      <c r="N66" s="33">
        <f t="shared" ca="1" si="3"/>
        <v>103.19</v>
      </c>
      <c r="O66" s="33">
        <f t="shared" ca="1" si="4"/>
        <v>102.78</v>
      </c>
      <c r="P66" s="33">
        <f t="shared" ca="1" si="5"/>
        <v>103.09</v>
      </c>
      <c r="Q66" s="33">
        <f t="shared" ca="1" si="6"/>
        <v>102.08</v>
      </c>
    </row>
    <row r="67" spans="1:17" x14ac:dyDescent="0.2">
      <c r="A67" s="54" t="s">
        <v>133</v>
      </c>
      <c r="B67" s="54" t="s">
        <v>134</v>
      </c>
      <c r="C67" s="26" t="s">
        <v>155</v>
      </c>
      <c r="D67" s="25" t="s">
        <v>137</v>
      </c>
      <c r="E67" s="32">
        <v>101.06</v>
      </c>
      <c r="F67" s="32">
        <v>101.11</v>
      </c>
      <c r="G67" s="32">
        <v>100.62</v>
      </c>
      <c r="H67" s="32">
        <v>101.16</v>
      </c>
      <c r="I67" s="32">
        <v>100.99</v>
      </c>
      <c r="J67" s="32">
        <v>101.25</v>
      </c>
      <c r="K67" s="33"/>
      <c r="L67" s="33">
        <f t="shared" ref="L67:L77" ca="1" si="7">OFFSET(E$77,(ROW(E$2)-ROW()),)</f>
        <v>102.13</v>
      </c>
      <c r="M67" s="33">
        <f t="shared" ref="M67:M77" ca="1" si="8">OFFSET(F$77,(ROW(F$2)-ROW()),)</f>
        <v>101.83</v>
      </c>
      <c r="N67" s="33">
        <f t="shared" ref="N67:N77" ca="1" si="9">OFFSET(G$77,(ROW(G$2)-ROW()),)</f>
        <v>102.07</v>
      </c>
      <c r="O67" s="33">
        <f t="shared" ref="O67:O77" ca="1" si="10">OFFSET(H$77,(ROW(H$2)-ROW()),)</f>
        <v>101.87</v>
      </c>
      <c r="P67" s="33">
        <f t="shared" ref="P67:P77" ca="1" si="11">OFFSET(I$77,(ROW(I$2)-ROW()),)</f>
        <v>101.78</v>
      </c>
      <c r="Q67" s="33">
        <f t="shared" ref="Q67:Q77" ca="1" si="12">OFFSET(J$77,(ROW(J$2)-ROW()),)</f>
        <v>101.91</v>
      </c>
    </row>
    <row r="68" spans="1:17" x14ac:dyDescent="0.2">
      <c r="A68" s="54" t="s">
        <v>133</v>
      </c>
      <c r="B68" s="54" t="s">
        <v>134</v>
      </c>
      <c r="C68" s="26" t="s">
        <v>155</v>
      </c>
      <c r="D68" s="25" t="s">
        <v>138</v>
      </c>
      <c r="E68" s="32">
        <v>100.79</v>
      </c>
      <c r="F68" s="32">
        <v>100.28</v>
      </c>
      <c r="G68" s="32">
        <v>100.96</v>
      </c>
      <c r="H68" s="32">
        <v>100.27</v>
      </c>
      <c r="I68" s="32">
        <v>99.62</v>
      </c>
      <c r="J68" s="32">
        <v>100.96</v>
      </c>
      <c r="K68" s="33"/>
      <c r="L68" s="33">
        <f t="shared" ca="1" si="7"/>
        <v>102.59</v>
      </c>
      <c r="M68" s="33">
        <f t="shared" ca="1" si="8"/>
        <v>102.18</v>
      </c>
      <c r="N68" s="33">
        <f t="shared" ca="1" si="9"/>
        <v>102.09</v>
      </c>
      <c r="O68" s="33">
        <f t="shared" ca="1" si="10"/>
        <v>102.17</v>
      </c>
      <c r="P68" s="33">
        <f t="shared" ca="1" si="11"/>
        <v>102.48</v>
      </c>
      <c r="Q68" s="33">
        <f t="shared" ca="1" si="12"/>
        <v>101.76</v>
      </c>
    </row>
    <row r="69" spans="1:17" x14ac:dyDescent="0.2">
      <c r="A69" s="54" t="s">
        <v>133</v>
      </c>
      <c r="B69" s="54" t="s">
        <v>134</v>
      </c>
      <c r="C69" s="26" t="s">
        <v>155</v>
      </c>
      <c r="D69" s="25" t="s">
        <v>139</v>
      </c>
      <c r="E69" s="32">
        <v>101.07</v>
      </c>
      <c r="F69" s="32">
        <v>101.36</v>
      </c>
      <c r="G69" s="32">
        <v>101.3</v>
      </c>
      <c r="H69" s="32">
        <v>101.43</v>
      </c>
      <c r="I69" s="32">
        <v>101.61</v>
      </c>
      <c r="J69" s="32">
        <v>101.1</v>
      </c>
      <c r="K69" s="33"/>
      <c r="L69" s="33">
        <f t="shared" ca="1" si="7"/>
        <v>103.76</v>
      </c>
      <c r="M69" s="33">
        <f t="shared" ca="1" si="8"/>
        <v>103.13</v>
      </c>
      <c r="N69" s="33">
        <f t="shared" ca="1" si="9"/>
        <v>102.67</v>
      </c>
      <c r="O69" s="33">
        <f t="shared" ca="1" si="10"/>
        <v>103.1</v>
      </c>
      <c r="P69" s="33">
        <f t="shared" ca="1" si="11"/>
        <v>104.16</v>
      </c>
      <c r="Q69" s="33">
        <f t="shared" ca="1" si="12"/>
        <v>101.62</v>
      </c>
    </row>
    <row r="70" spans="1:17" x14ac:dyDescent="0.2">
      <c r="A70" s="54" t="s">
        <v>133</v>
      </c>
      <c r="B70" s="54" t="s">
        <v>134</v>
      </c>
      <c r="C70" s="26" t="s">
        <v>156</v>
      </c>
      <c r="D70" s="25" t="s">
        <v>136</v>
      </c>
      <c r="E70" s="32">
        <v>102.14</v>
      </c>
      <c r="F70" s="32">
        <v>102.38</v>
      </c>
      <c r="G70" s="32">
        <v>101.43</v>
      </c>
      <c r="H70" s="32">
        <v>102.47</v>
      </c>
      <c r="I70" s="32">
        <v>103.47</v>
      </c>
      <c r="J70" s="32">
        <v>101.19</v>
      </c>
      <c r="K70" s="33"/>
      <c r="L70" s="33">
        <f t="shared" ca="1" si="7"/>
        <v>102.11</v>
      </c>
      <c r="M70" s="33">
        <f t="shared" ca="1" si="8"/>
        <v>102.09</v>
      </c>
      <c r="N70" s="33">
        <f t="shared" ca="1" si="9"/>
        <v>103.52</v>
      </c>
      <c r="O70" s="33">
        <f t="shared" ca="1" si="10"/>
        <v>102.07</v>
      </c>
      <c r="P70" s="33">
        <f t="shared" ca="1" si="11"/>
        <v>101.82</v>
      </c>
      <c r="Q70" s="33">
        <f t="shared" ca="1" si="12"/>
        <v>102.51</v>
      </c>
    </row>
    <row r="71" spans="1:17" x14ac:dyDescent="0.2">
      <c r="A71" s="54" t="s">
        <v>133</v>
      </c>
      <c r="B71" s="54" t="s">
        <v>134</v>
      </c>
      <c r="C71" s="26" t="s">
        <v>156</v>
      </c>
      <c r="D71" s="25" t="s">
        <v>137</v>
      </c>
      <c r="E71" s="32">
        <v>100.89</v>
      </c>
      <c r="F71" s="32">
        <v>100.93</v>
      </c>
      <c r="G71" s="32">
        <v>100.85</v>
      </c>
      <c r="H71" s="32">
        <v>100.96</v>
      </c>
      <c r="I71" s="32">
        <v>101.16</v>
      </c>
      <c r="J71" s="32">
        <v>100.63</v>
      </c>
      <c r="K71" s="33"/>
      <c r="L71" s="33">
        <f t="shared" ca="1" si="7"/>
        <v>101.35</v>
      </c>
      <c r="M71" s="33">
        <f t="shared" ca="1" si="8"/>
        <v>100.73</v>
      </c>
      <c r="N71" s="33">
        <f t="shared" ca="1" si="9"/>
        <v>102.15</v>
      </c>
      <c r="O71" s="33">
        <f t="shared" ca="1" si="10"/>
        <v>100.65</v>
      </c>
      <c r="P71" s="33">
        <f t="shared" ca="1" si="11"/>
        <v>100.15</v>
      </c>
      <c r="Q71" s="33">
        <f t="shared" ca="1" si="12"/>
        <v>101.7</v>
      </c>
    </row>
    <row r="72" spans="1:17" x14ac:dyDescent="0.2">
      <c r="A72" s="54" t="s">
        <v>133</v>
      </c>
      <c r="B72" s="54" t="s">
        <v>134</v>
      </c>
      <c r="C72" s="26" t="s">
        <v>156</v>
      </c>
      <c r="D72" s="25" t="s">
        <v>138</v>
      </c>
      <c r="E72" s="32">
        <v>100.12</v>
      </c>
      <c r="F72" s="32">
        <v>99.61</v>
      </c>
      <c r="G72" s="32">
        <v>100.6</v>
      </c>
      <c r="H72" s="32">
        <v>99.58</v>
      </c>
      <c r="I72" s="32">
        <v>98.77</v>
      </c>
      <c r="J72" s="32">
        <v>100.52</v>
      </c>
      <c r="K72" s="33"/>
      <c r="L72" s="33">
        <f t="shared" ca="1" si="7"/>
        <v>103.09</v>
      </c>
      <c r="M72" s="33">
        <f t="shared" ca="1" si="8"/>
        <v>102.5</v>
      </c>
      <c r="N72" s="33">
        <f t="shared" ca="1" si="9"/>
        <v>101.98</v>
      </c>
      <c r="O72" s="33">
        <f t="shared" ca="1" si="10"/>
        <v>102.55</v>
      </c>
      <c r="P72" s="33">
        <f t="shared" ca="1" si="11"/>
        <v>102.77</v>
      </c>
      <c r="Q72" s="33">
        <f t="shared" ca="1" si="12"/>
        <v>102.04</v>
      </c>
    </row>
    <row r="73" spans="1:17" x14ac:dyDescent="0.2">
      <c r="A73" s="54" t="s">
        <v>133</v>
      </c>
      <c r="B73" s="54" t="s">
        <v>134</v>
      </c>
      <c r="C73" s="26" t="s">
        <v>156</v>
      </c>
      <c r="D73" s="25" t="s">
        <v>139</v>
      </c>
      <c r="E73" s="32">
        <v>100.25</v>
      </c>
      <c r="F73" s="32">
        <v>100.38</v>
      </c>
      <c r="G73" s="32">
        <v>100.5</v>
      </c>
      <c r="H73" s="32">
        <v>100.41</v>
      </c>
      <c r="I73" s="32">
        <v>100.09</v>
      </c>
      <c r="J73" s="32">
        <v>100.7</v>
      </c>
      <c r="K73" s="33"/>
      <c r="L73" s="33">
        <f t="shared" ca="1" si="7"/>
        <v>105.49</v>
      </c>
      <c r="M73" s="33">
        <f t="shared" ca="1" si="8"/>
        <v>104.68</v>
      </c>
      <c r="N73" s="33">
        <f t="shared" ca="1" si="9"/>
        <v>103.14</v>
      </c>
      <c r="O73" s="33">
        <f t="shared" ca="1" si="10"/>
        <v>104.77</v>
      </c>
      <c r="P73" s="33">
        <f t="shared" ca="1" si="11"/>
        <v>105.86</v>
      </c>
      <c r="Q73" s="33">
        <f t="shared" ca="1" si="12"/>
        <v>102.7</v>
      </c>
    </row>
    <row r="74" spans="1:17" x14ac:dyDescent="0.2">
      <c r="A74" s="54" t="s">
        <v>133</v>
      </c>
      <c r="B74" s="54" t="s">
        <v>134</v>
      </c>
      <c r="C74" s="26" t="s">
        <v>157</v>
      </c>
      <c r="D74" s="25" t="s">
        <v>136</v>
      </c>
      <c r="E74" s="32">
        <v>101.14</v>
      </c>
      <c r="F74" s="32">
        <v>101.31</v>
      </c>
      <c r="G74" s="32">
        <v>100.58</v>
      </c>
      <c r="H74" s="32">
        <v>101.33</v>
      </c>
      <c r="I74" s="32">
        <v>101.98</v>
      </c>
      <c r="J74" s="32">
        <v>100.59</v>
      </c>
      <c r="K74" s="33"/>
      <c r="L74" s="33">
        <f t="shared" ca="1" si="7"/>
        <v>102.99</v>
      </c>
      <c r="M74" s="33">
        <f t="shared" ca="1" si="8"/>
        <v>102.09</v>
      </c>
      <c r="N74" s="33" t="str">
        <f t="shared" ca="1" si="9"/>
        <v/>
      </c>
      <c r="O74" s="33">
        <f t="shared" ca="1" si="10"/>
        <v>102.13</v>
      </c>
      <c r="P74" s="33">
        <f t="shared" ca="1" si="11"/>
        <v>101.82</v>
      </c>
      <c r="Q74" s="33">
        <f t="shared" ca="1" si="12"/>
        <v>102.54</v>
      </c>
    </row>
    <row r="75" spans="1:17" x14ac:dyDescent="0.2">
      <c r="A75" s="54" t="s">
        <v>133</v>
      </c>
      <c r="B75" s="54" t="s">
        <v>134</v>
      </c>
      <c r="C75" s="26" t="s">
        <v>157</v>
      </c>
      <c r="D75" s="25" t="s">
        <v>137</v>
      </c>
      <c r="E75" s="32">
        <v>101.57</v>
      </c>
      <c r="F75" s="32">
        <v>101.93</v>
      </c>
      <c r="G75" s="32">
        <v>101.15</v>
      </c>
      <c r="H75" s="32">
        <v>101.98</v>
      </c>
      <c r="I75" s="32">
        <v>102.73</v>
      </c>
      <c r="J75" s="32">
        <v>101.05</v>
      </c>
      <c r="K75" s="33"/>
      <c r="L75" s="33">
        <f t="shared" ca="1" si="7"/>
        <v>101.84</v>
      </c>
      <c r="M75" s="33">
        <f t="shared" ca="1" si="8"/>
        <v>100.93</v>
      </c>
      <c r="N75" s="33" t="str">
        <f t="shared" ca="1" si="9"/>
        <v/>
      </c>
      <c r="O75" s="33">
        <f t="shared" ca="1" si="10"/>
        <v>100.87</v>
      </c>
      <c r="P75" s="33">
        <f t="shared" ca="1" si="11"/>
        <v>100.06</v>
      </c>
      <c r="Q75" s="33">
        <f t="shared" ca="1" si="12"/>
        <v>102.49</v>
      </c>
    </row>
    <row r="76" spans="1:17" x14ac:dyDescent="0.2">
      <c r="A76" s="54" t="s">
        <v>133</v>
      </c>
      <c r="B76" s="54" t="s">
        <v>134</v>
      </c>
      <c r="C76" s="26" t="s">
        <v>157</v>
      </c>
      <c r="D76" s="25" t="s">
        <v>138</v>
      </c>
      <c r="E76" s="32">
        <v>100.54</v>
      </c>
      <c r="F76" s="32">
        <v>100.22</v>
      </c>
      <c r="G76" s="32">
        <v>100.84</v>
      </c>
      <c r="H76" s="32">
        <v>100.2</v>
      </c>
      <c r="I76" s="32">
        <v>99.46</v>
      </c>
      <c r="J76" s="32">
        <v>101.06</v>
      </c>
      <c r="K76" s="33"/>
      <c r="L76" s="33">
        <f t="shared" ca="1" si="7"/>
        <v>103.61</v>
      </c>
      <c r="M76" s="33">
        <f t="shared" ca="1" si="8"/>
        <v>102.88</v>
      </c>
      <c r="N76" s="33" t="str">
        <f t="shared" ca="1" si="9"/>
        <v/>
      </c>
      <c r="O76" s="33">
        <f t="shared" ca="1" si="10"/>
        <v>102.96</v>
      </c>
      <c r="P76" s="33">
        <f t="shared" ca="1" si="11"/>
        <v>103</v>
      </c>
      <c r="Q76" s="33">
        <f t="shared" ca="1" si="12"/>
        <v>102.67</v>
      </c>
    </row>
    <row r="77" spans="1:17" x14ac:dyDescent="0.2">
      <c r="A77" s="55" t="s">
        <v>133</v>
      </c>
      <c r="B77" s="55" t="s">
        <v>134</v>
      </c>
      <c r="C77" s="34" t="s">
        <v>157</v>
      </c>
      <c r="D77" s="35" t="s">
        <v>139</v>
      </c>
      <c r="E77" s="36">
        <v>101.12</v>
      </c>
      <c r="F77" s="36">
        <v>101.61</v>
      </c>
      <c r="G77" s="36">
        <v>101.26</v>
      </c>
      <c r="H77" s="36">
        <v>101.69</v>
      </c>
      <c r="I77" s="36">
        <v>101.5</v>
      </c>
      <c r="J77" s="36">
        <v>101.72</v>
      </c>
      <c r="K77" s="37"/>
      <c r="L77" s="37">
        <f t="shared" ca="1" si="7"/>
        <v>105.84</v>
      </c>
      <c r="M77" s="37">
        <f t="shared" ca="1" si="8"/>
        <v>104.57</v>
      </c>
      <c r="N77" s="37" t="str">
        <f t="shared" ca="1" si="9"/>
        <v/>
      </c>
      <c r="O77" s="37">
        <f t="shared" ca="1" si="10"/>
        <v>104.65</v>
      </c>
      <c r="P77" s="37">
        <f t="shared" ca="1" si="11"/>
        <v>105.48</v>
      </c>
      <c r="Q77" s="37">
        <f t="shared" ca="1" si="12"/>
        <v>102.96</v>
      </c>
    </row>
    <row r="78" spans="1:17" x14ac:dyDescent="0.2">
      <c r="A78" s="56" t="s">
        <v>158</v>
      </c>
      <c r="B78" s="56" t="s">
        <v>134</v>
      </c>
      <c r="C78" s="38" t="s">
        <v>135</v>
      </c>
      <c r="D78" s="39" t="s">
        <v>159</v>
      </c>
      <c r="E78" s="40">
        <v>103.09</v>
      </c>
      <c r="F78" s="40">
        <v>102.24</v>
      </c>
      <c r="G78" s="41" t="s">
        <v>126</v>
      </c>
      <c r="H78" s="40">
        <v>102.29</v>
      </c>
      <c r="I78" s="40">
        <v>102.82</v>
      </c>
      <c r="J78" s="40">
        <v>101.23</v>
      </c>
      <c r="K78" s="41"/>
      <c r="L78" s="41">
        <f t="shared" ref="L78:L141" ca="1" si="13">OFFSET(E$308,(ROW(E$78)-ROW()),)</f>
        <v>100.66</v>
      </c>
      <c r="M78" s="41">
        <f t="shared" ref="M78:M141" ca="1" si="14">OFFSET(F$308,(ROW(F$78)-ROW()),)</f>
        <v>100.77</v>
      </c>
      <c r="N78" s="41">
        <f t="shared" ref="N78:N141" ca="1" si="15">OFFSET(G$308,(ROW(G$78)-ROW()),)</f>
        <v>100.83</v>
      </c>
      <c r="O78" s="41">
        <f t="shared" ref="O78:O141" ca="1" si="16">OFFSET(H$308,(ROW(H$78)-ROW()),)</f>
        <v>100.79</v>
      </c>
      <c r="P78" s="41">
        <f t="shared" ref="P78:P141" ca="1" si="17">OFFSET(I$308,(ROW(I$78)-ROW()),)</f>
        <v>100.82</v>
      </c>
      <c r="Q78" s="41">
        <f t="shared" ref="Q78:Q141" ca="1" si="18">OFFSET(J$308,(ROW(J$78)-ROW()),)</f>
        <v>100.72</v>
      </c>
    </row>
    <row r="79" spans="1:17" x14ac:dyDescent="0.2">
      <c r="A79" s="54" t="s">
        <v>158</v>
      </c>
      <c r="B79" s="54" t="s">
        <v>134</v>
      </c>
      <c r="C79" s="26" t="s">
        <v>135</v>
      </c>
      <c r="D79" s="25" t="s">
        <v>160</v>
      </c>
      <c r="E79" s="32">
        <v>101.16</v>
      </c>
      <c r="F79" s="32">
        <v>100.83</v>
      </c>
      <c r="G79" s="33" t="s">
        <v>126</v>
      </c>
      <c r="H79" s="32">
        <v>100.82</v>
      </c>
      <c r="I79" s="32">
        <v>100.87</v>
      </c>
      <c r="J79" s="32">
        <v>100.77</v>
      </c>
      <c r="K79" s="33"/>
      <c r="L79" s="33">
        <f t="shared" ca="1" si="13"/>
        <v>100.78</v>
      </c>
      <c r="M79" s="33">
        <f t="shared" ca="1" si="14"/>
        <v>100.91</v>
      </c>
      <c r="N79" s="33">
        <f t="shared" ca="1" si="15"/>
        <v>100.58</v>
      </c>
      <c r="O79" s="33">
        <f t="shared" ca="1" si="16"/>
        <v>100.96</v>
      </c>
      <c r="P79" s="33">
        <f t="shared" ca="1" si="17"/>
        <v>101.22</v>
      </c>
      <c r="Q79" s="33">
        <f t="shared" ca="1" si="18"/>
        <v>100.58</v>
      </c>
    </row>
    <row r="80" spans="1:17" x14ac:dyDescent="0.2">
      <c r="A80" s="54" t="s">
        <v>158</v>
      </c>
      <c r="B80" s="54" t="s">
        <v>134</v>
      </c>
      <c r="C80" s="26" t="s">
        <v>135</v>
      </c>
      <c r="D80" s="25" t="s">
        <v>161</v>
      </c>
      <c r="E80" s="32">
        <v>101.08</v>
      </c>
      <c r="F80" s="32">
        <v>100.54</v>
      </c>
      <c r="G80" s="33" t="s">
        <v>126</v>
      </c>
      <c r="H80" s="32">
        <v>100.53</v>
      </c>
      <c r="I80" s="32">
        <v>100.46</v>
      </c>
      <c r="J80" s="32">
        <v>100.68</v>
      </c>
      <c r="K80" s="33"/>
      <c r="L80" s="33">
        <f t="shared" ca="1" si="13"/>
        <v>100.67</v>
      </c>
      <c r="M80" s="33">
        <f t="shared" ca="1" si="14"/>
        <v>100.78</v>
      </c>
      <c r="N80" s="33">
        <f t="shared" ca="1" si="15"/>
        <v>100.5</v>
      </c>
      <c r="O80" s="33">
        <f t="shared" ca="1" si="16"/>
        <v>100.79</v>
      </c>
      <c r="P80" s="33">
        <f t="shared" ca="1" si="17"/>
        <v>101.01</v>
      </c>
      <c r="Q80" s="33">
        <f t="shared" ca="1" si="18"/>
        <v>100.53</v>
      </c>
    </row>
    <row r="81" spans="1:17" x14ac:dyDescent="0.2">
      <c r="A81" s="54" t="s">
        <v>158</v>
      </c>
      <c r="B81" s="54" t="s">
        <v>134</v>
      </c>
      <c r="C81" s="26" t="s">
        <v>135</v>
      </c>
      <c r="D81" s="25" t="s">
        <v>162</v>
      </c>
      <c r="E81" s="32">
        <v>101.16</v>
      </c>
      <c r="F81" s="32">
        <v>100.89</v>
      </c>
      <c r="G81" s="33" t="s">
        <v>126</v>
      </c>
      <c r="H81" s="32">
        <v>100.92</v>
      </c>
      <c r="I81" s="32">
        <v>100.96</v>
      </c>
      <c r="J81" s="32">
        <v>100.77</v>
      </c>
      <c r="K81" s="33"/>
      <c r="L81" s="33">
        <f t="shared" ca="1" si="13"/>
        <v>100.83</v>
      </c>
      <c r="M81" s="33">
        <f t="shared" ca="1" si="14"/>
        <v>100.98</v>
      </c>
      <c r="N81" s="33">
        <f t="shared" ca="1" si="15"/>
        <v>100.46</v>
      </c>
      <c r="O81" s="33">
        <f t="shared" ca="1" si="16"/>
        <v>101.03</v>
      </c>
      <c r="P81" s="33">
        <f t="shared" ca="1" si="17"/>
        <v>101.53</v>
      </c>
      <c r="Q81" s="33">
        <f t="shared" ca="1" si="18"/>
        <v>100.4</v>
      </c>
    </row>
    <row r="82" spans="1:17" x14ac:dyDescent="0.2">
      <c r="A82" s="54" t="s">
        <v>158</v>
      </c>
      <c r="B82" s="54" t="s">
        <v>134</v>
      </c>
      <c r="C82" s="26" t="s">
        <v>135</v>
      </c>
      <c r="D82" s="25" t="s">
        <v>163</v>
      </c>
      <c r="E82" s="32">
        <v>101.69</v>
      </c>
      <c r="F82" s="32">
        <v>101.84</v>
      </c>
      <c r="G82" s="33" t="s">
        <v>126</v>
      </c>
      <c r="H82" s="32">
        <v>101.95</v>
      </c>
      <c r="I82" s="32">
        <v>102.21</v>
      </c>
      <c r="J82" s="32">
        <v>101.19</v>
      </c>
      <c r="K82" s="33"/>
      <c r="L82" s="33">
        <f t="shared" ca="1" si="13"/>
        <v>100.71</v>
      </c>
      <c r="M82" s="33">
        <f t="shared" ca="1" si="14"/>
        <v>100.97</v>
      </c>
      <c r="N82" s="33">
        <f t="shared" ca="1" si="15"/>
        <v>100.5</v>
      </c>
      <c r="O82" s="33">
        <f t="shared" ca="1" si="16"/>
        <v>101.03</v>
      </c>
      <c r="P82" s="33">
        <f t="shared" ca="1" si="17"/>
        <v>101.34</v>
      </c>
      <c r="Q82" s="33">
        <f t="shared" ca="1" si="18"/>
        <v>100.58</v>
      </c>
    </row>
    <row r="83" spans="1:17" x14ac:dyDescent="0.2">
      <c r="A83" s="54" t="s">
        <v>158</v>
      </c>
      <c r="B83" s="54" t="s">
        <v>134</v>
      </c>
      <c r="C83" s="26" t="s">
        <v>135</v>
      </c>
      <c r="D83" s="25" t="s">
        <v>164</v>
      </c>
      <c r="E83" s="32">
        <v>100.53</v>
      </c>
      <c r="F83" s="32">
        <v>100.29</v>
      </c>
      <c r="G83" s="33" t="s">
        <v>126</v>
      </c>
      <c r="H83" s="32">
        <v>100.25</v>
      </c>
      <c r="I83" s="32">
        <v>99.82</v>
      </c>
      <c r="J83" s="32">
        <v>101.13</v>
      </c>
      <c r="K83" s="33"/>
      <c r="L83" s="33">
        <f t="shared" ca="1" si="13"/>
        <v>100.43</v>
      </c>
      <c r="M83" s="33">
        <f t="shared" ca="1" si="14"/>
        <v>100.65</v>
      </c>
      <c r="N83" s="33">
        <f t="shared" ca="1" si="15"/>
        <v>100.46</v>
      </c>
      <c r="O83" s="33">
        <f t="shared" ca="1" si="16"/>
        <v>100.69</v>
      </c>
      <c r="P83" s="33">
        <f t="shared" ca="1" si="17"/>
        <v>100.62</v>
      </c>
      <c r="Q83" s="33">
        <f t="shared" ca="1" si="18"/>
        <v>100.68</v>
      </c>
    </row>
    <row r="84" spans="1:17" x14ac:dyDescent="0.2">
      <c r="A84" s="54" t="s">
        <v>158</v>
      </c>
      <c r="B84" s="54" t="s">
        <v>134</v>
      </c>
      <c r="C84" s="26" t="s">
        <v>135</v>
      </c>
      <c r="D84" s="25" t="s">
        <v>165</v>
      </c>
      <c r="E84" s="32">
        <v>100.72</v>
      </c>
      <c r="F84" s="32">
        <v>100.48</v>
      </c>
      <c r="G84" s="33" t="s">
        <v>126</v>
      </c>
      <c r="H84" s="32">
        <v>100.48</v>
      </c>
      <c r="I84" s="32">
        <v>100.43</v>
      </c>
      <c r="J84" s="32">
        <v>100.57</v>
      </c>
      <c r="K84" s="33"/>
      <c r="L84" s="33">
        <f t="shared" ca="1" si="13"/>
        <v>99.93</v>
      </c>
      <c r="M84" s="33">
        <f t="shared" ca="1" si="14"/>
        <v>100.06</v>
      </c>
      <c r="N84" s="33">
        <f t="shared" ca="1" si="15"/>
        <v>100.3</v>
      </c>
      <c r="O84" s="33">
        <f t="shared" ca="1" si="16"/>
        <v>100.06</v>
      </c>
      <c r="P84" s="33">
        <f t="shared" ca="1" si="17"/>
        <v>99.59</v>
      </c>
      <c r="Q84" s="33">
        <f t="shared" ca="1" si="18"/>
        <v>100.56</v>
      </c>
    </row>
    <row r="85" spans="1:17" x14ac:dyDescent="0.2">
      <c r="A85" s="54" t="s">
        <v>158</v>
      </c>
      <c r="B85" s="54" t="s">
        <v>134</v>
      </c>
      <c r="C85" s="26" t="s">
        <v>135</v>
      </c>
      <c r="D85" s="25" t="s">
        <v>166</v>
      </c>
      <c r="E85" s="32">
        <v>100.09</v>
      </c>
      <c r="F85" s="32">
        <v>99.55</v>
      </c>
      <c r="G85" s="33" t="s">
        <v>126</v>
      </c>
      <c r="H85" s="32">
        <v>99.46</v>
      </c>
      <c r="I85" s="32">
        <v>98.92</v>
      </c>
      <c r="J85" s="32">
        <v>100.68</v>
      </c>
      <c r="K85" s="33"/>
      <c r="L85" s="33">
        <f t="shared" ca="1" si="13"/>
        <v>99.96</v>
      </c>
      <c r="M85" s="33">
        <f t="shared" ca="1" si="14"/>
        <v>99.8</v>
      </c>
      <c r="N85" s="33">
        <f t="shared" ca="1" si="15"/>
        <v>100.32</v>
      </c>
      <c r="O85" s="33">
        <f t="shared" ca="1" si="16"/>
        <v>99.78</v>
      </c>
      <c r="P85" s="33">
        <f t="shared" ca="1" si="17"/>
        <v>99.23</v>
      </c>
      <c r="Q85" s="33">
        <f t="shared" ca="1" si="18"/>
        <v>100.41</v>
      </c>
    </row>
    <row r="86" spans="1:17" x14ac:dyDescent="0.2">
      <c r="A86" s="54" t="s">
        <v>158</v>
      </c>
      <c r="B86" s="54" t="s">
        <v>134</v>
      </c>
      <c r="C86" s="26" t="s">
        <v>135</v>
      </c>
      <c r="D86" s="25" t="s">
        <v>167</v>
      </c>
      <c r="E86" s="32">
        <v>100.4</v>
      </c>
      <c r="F86" s="32">
        <v>99.85</v>
      </c>
      <c r="G86" s="33" t="s">
        <v>126</v>
      </c>
      <c r="H86" s="32">
        <v>99.79</v>
      </c>
      <c r="I86" s="32">
        <v>99.27</v>
      </c>
      <c r="J86" s="32">
        <v>100.87</v>
      </c>
      <c r="K86" s="33"/>
      <c r="L86" s="33">
        <f t="shared" ca="1" si="13"/>
        <v>100.35</v>
      </c>
      <c r="M86" s="33">
        <f t="shared" ca="1" si="14"/>
        <v>100.1</v>
      </c>
      <c r="N86" s="33">
        <f t="shared" ca="1" si="15"/>
        <v>100.26</v>
      </c>
      <c r="O86" s="33">
        <f t="shared" ca="1" si="16"/>
        <v>100.1</v>
      </c>
      <c r="P86" s="33">
        <f t="shared" ca="1" si="17"/>
        <v>99.93</v>
      </c>
      <c r="Q86" s="33">
        <f t="shared" ca="1" si="18"/>
        <v>100.29</v>
      </c>
    </row>
    <row r="87" spans="1:17" x14ac:dyDescent="0.2">
      <c r="A87" s="54" t="s">
        <v>158</v>
      </c>
      <c r="B87" s="54" t="s">
        <v>134</v>
      </c>
      <c r="C87" s="26" t="s">
        <v>135</v>
      </c>
      <c r="D87" s="25" t="s">
        <v>168</v>
      </c>
      <c r="E87" s="32">
        <v>101.07</v>
      </c>
      <c r="F87" s="32">
        <v>100.73</v>
      </c>
      <c r="G87" s="33" t="s">
        <v>126</v>
      </c>
      <c r="H87" s="32">
        <v>100.75</v>
      </c>
      <c r="I87" s="32">
        <v>100.62</v>
      </c>
      <c r="J87" s="32">
        <v>100.91</v>
      </c>
      <c r="K87" s="33"/>
      <c r="L87" s="33">
        <f t="shared" ca="1" si="13"/>
        <v>100.22</v>
      </c>
      <c r="M87" s="33">
        <f t="shared" ca="1" si="14"/>
        <v>100.25</v>
      </c>
      <c r="N87" s="33">
        <f t="shared" ca="1" si="15"/>
        <v>100.27</v>
      </c>
      <c r="O87" s="33">
        <f t="shared" ca="1" si="16"/>
        <v>100.25</v>
      </c>
      <c r="P87" s="33">
        <f t="shared" ca="1" si="17"/>
        <v>100.17</v>
      </c>
      <c r="Q87" s="33">
        <f t="shared" ca="1" si="18"/>
        <v>100.34</v>
      </c>
    </row>
    <row r="88" spans="1:17" x14ac:dyDescent="0.2">
      <c r="A88" s="54" t="s">
        <v>158</v>
      </c>
      <c r="B88" s="54" t="s">
        <v>134</v>
      </c>
      <c r="C88" s="26" t="s">
        <v>135</v>
      </c>
      <c r="D88" s="25" t="s">
        <v>169</v>
      </c>
      <c r="E88" s="32">
        <v>101.61</v>
      </c>
      <c r="F88" s="32">
        <v>101.56</v>
      </c>
      <c r="G88" s="33" t="s">
        <v>126</v>
      </c>
      <c r="H88" s="32">
        <v>101.65</v>
      </c>
      <c r="I88" s="32">
        <v>101.96</v>
      </c>
      <c r="J88" s="32">
        <v>100.86</v>
      </c>
      <c r="K88" s="33"/>
      <c r="L88" s="33">
        <f t="shared" ca="1" si="13"/>
        <v>100.27</v>
      </c>
      <c r="M88" s="33">
        <f t="shared" ca="1" si="14"/>
        <v>100.2</v>
      </c>
      <c r="N88" s="33">
        <f t="shared" ca="1" si="15"/>
        <v>100.28</v>
      </c>
      <c r="O88" s="33">
        <f t="shared" ca="1" si="16"/>
        <v>100.2</v>
      </c>
      <c r="P88" s="33">
        <f t="shared" ca="1" si="17"/>
        <v>100.16</v>
      </c>
      <c r="Q88" s="33">
        <f t="shared" ca="1" si="18"/>
        <v>100.25</v>
      </c>
    </row>
    <row r="89" spans="1:17" x14ac:dyDescent="0.2">
      <c r="A89" s="54" t="s">
        <v>158</v>
      </c>
      <c r="B89" s="54" t="s">
        <v>134</v>
      </c>
      <c r="C89" s="26" t="s">
        <v>135</v>
      </c>
      <c r="D89" s="25" t="s">
        <v>170</v>
      </c>
      <c r="E89" s="32">
        <v>101.54</v>
      </c>
      <c r="F89" s="32">
        <v>101.65</v>
      </c>
      <c r="G89" s="33" t="s">
        <v>126</v>
      </c>
      <c r="H89" s="32">
        <v>101.72</v>
      </c>
      <c r="I89" s="32">
        <v>102.22</v>
      </c>
      <c r="J89" s="32">
        <v>100.67</v>
      </c>
      <c r="K89" s="33"/>
      <c r="L89" s="33">
        <f t="shared" ca="1" si="13"/>
        <v>100.83</v>
      </c>
      <c r="M89" s="33">
        <f t="shared" ca="1" si="14"/>
        <v>101.1</v>
      </c>
      <c r="N89" s="33">
        <f t="shared" ca="1" si="15"/>
        <v>100.5</v>
      </c>
      <c r="O89" s="33">
        <f t="shared" ca="1" si="16"/>
        <v>101.15</v>
      </c>
      <c r="P89" s="33">
        <f t="shared" ca="1" si="17"/>
        <v>101.72</v>
      </c>
      <c r="Q89" s="33">
        <f t="shared" ca="1" si="18"/>
        <v>100.44</v>
      </c>
    </row>
    <row r="90" spans="1:17" x14ac:dyDescent="0.2">
      <c r="A90" s="54" t="s">
        <v>158</v>
      </c>
      <c r="B90" s="54" t="s">
        <v>134</v>
      </c>
      <c r="C90" s="26" t="s">
        <v>140</v>
      </c>
      <c r="D90" s="25" t="s">
        <v>159</v>
      </c>
      <c r="E90" s="32">
        <v>102.4</v>
      </c>
      <c r="F90" s="32">
        <v>101.97</v>
      </c>
      <c r="G90" s="32">
        <v>101.2</v>
      </c>
      <c r="H90" s="32">
        <v>101.98</v>
      </c>
      <c r="I90" s="32">
        <v>102.51</v>
      </c>
      <c r="J90" s="32">
        <v>101.08</v>
      </c>
      <c r="K90" s="33"/>
      <c r="L90" s="33">
        <f t="shared" ca="1" si="13"/>
        <v>100.55</v>
      </c>
      <c r="M90" s="33">
        <f t="shared" ca="1" si="14"/>
        <v>100.73</v>
      </c>
      <c r="N90" s="33">
        <f t="shared" ca="1" si="15"/>
        <v>100.51</v>
      </c>
      <c r="O90" s="33">
        <f t="shared" ca="1" si="16"/>
        <v>100.74</v>
      </c>
      <c r="P90" s="33">
        <f t="shared" ca="1" si="17"/>
        <v>100.96</v>
      </c>
      <c r="Q90" s="33">
        <f t="shared" ca="1" si="18"/>
        <v>100.48</v>
      </c>
    </row>
    <row r="91" spans="1:17" x14ac:dyDescent="0.2">
      <c r="A91" s="54" t="s">
        <v>158</v>
      </c>
      <c r="B91" s="54" t="s">
        <v>134</v>
      </c>
      <c r="C91" s="26" t="s">
        <v>140</v>
      </c>
      <c r="D91" s="25" t="s">
        <v>160</v>
      </c>
      <c r="E91" s="32">
        <v>101.63</v>
      </c>
      <c r="F91" s="32">
        <v>101.08</v>
      </c>
      <c r="G91" s="32">
        <v>100.88</v>
      </c>
      <c r="H91" s="32">
        <v>101.08</v>
      </c>
      <c r="I91" s="32">
        <v>101.2</v>
      </c>
      <c r="J91" s="32">
        <v>100.88</v>
      </c>
      <c r="K91" s="33"/>
      <c r="L91" s="33">
        <f t="shared" ca="1" si="13"/>
        <v>100.33</v>
      </c>
      <c r="M91" s="33">
        <f t="shared" ca="1" si="14"/>
        <v>100.31</v>
      </c>
      <c r="N91" s="33">
        <f t="shared" ca="1" si="15"/>
        <v>100.11</v>
      </c>
      <c r="O91" s="33">
        <f t="shared" ca="1" si="16"/>
        <v>100.3</v>
      </c>
      <c r="P91" s="33">
        <f t="shared" ca="1" si="17"/>
        <v>100.57</v>
      </c>
      <c r="Q91" s="33">
        <f t="shared" ca="1" si="18"/>
        <v>100.04</v>
      </c>
    </row>
    <row r="92" spans="1:17" x14ac:dyDescent="0.2">
      <c r="A92" s="54" t="s">
        <v>158</v>
      </c>
      <c r="B92" s="54" t="s">
        <v>134</v>
      </c>
      <c r="C92" s="26" t="s">
        <v>140</v>
      </c>
      <c r="D92" s="25" t="s">
        <v>161</v>
      </c>
      <c r="E92" s="32">
        <v>101.05</v>
      </c>
      <c r="F92" s="32">
        <v>100.91</v>
      </c>
      <c r="G92" s="32">
        <v>100.68</v>
      </c>
      <c r="H92" s="32">
        <v>100.91</v>
      </c>
      <c r="I92" s="32">
        <v>100.97</v>
      </c>
      <c r="J92" s="32">
        <v>100.81</v>
      </c>
      <c r="K92" s="33"/>
      <c r="L92" s="33">
        <f t="shared" ca="1" si="13"/>
        <v>100.4</v>
      </c>
      <c r="M92" s="33">
        <f t="shared" ca="1" si="14"/>
        <v>100.47</v>
      </c>
      <c r="N92" s="33">
        <f t="shared" ca="1" si="15"/>
        <v>100.17</v>
      </c>
      <c r="O92" s="33">
        <f t="shared" ca="1" si="16"/>
        <v>100.47</v>
      </c>
      <c r="P92" s="33">
        <f t="shared" ca="1" si="17"/>
        <v>100.69</v>
      </c>
      <c r="Q92" s="33">
        <f t="shared" ca="1" si="18"/>
        <v>100.23</v>
      </c>
    </row>
    <row r="93" spans="1:17" x14ac:dyDescent="0.2">
      <c r="A93" s="54" t="s">
        <v>158</v>
      </c>
      <c r="B93" s="54" t="s">
        <v>134</v>
      </c>
      <c r="C93" s="26" t="s">
        <v>140</v>
      </c>
      <c r="D93" s="25" t="s">
        <v>162</v>
      </c>
      <c r="E93" s="32">
        <v>101.02</v>
      </c>
      <c r="F93" s="32">
        <v>100.85</v>
      </c>
      <c r="G93" s="32">
        <v>100.63</v>
      </c>
      <c r="H93" s="32">
        <v>100.88</v>
      </c>
      <c r="I93" s="32">
        <v>100.98</v>
      </c>
      <c r="J93" s="32">
        <v>100.63</v>
      </c>
      <c r="K93" s="33"/>
      <c r="L93" s="33">
        <f t="shared" ca="1" si="13"/>
        <v>100.36</v>
      </c>
      <c r="M93" s="33">
        <f t="shared" ca="1" si="14"/>
        <v>100.4</v>
      </c>
      <c r="N93" s="33">
        <f t="shared" ca="1" si="15"/>
        <v>100.14</v>
      </c>
      <c r="O93" s="33">
        <f t="shared" ca="1" si="16"/>
        <v>100.42</v>
      </c>
      <c r="P93" s="33">
        <f t="shared" ca="1" si="17"/>
        <v>100.65</v>
      </c>
      <c r="Q93" s="33">
        <f t="shared" ca="1" si="18"/>
        <v>100.14</v>
      </c>
    </row>
    <row r="94" spans="1:17" x14ac:dyDescent="0.2">
      <c r="A94" s="54" t="s">
        <v>158</v>
      </c>
      <c r="B94" s="54" t="s">
        <v>134</v>
      </c>
      <c r="C94" s="26" t="s">
        <v>140</v>
      </c>
      <c r="D94" s="25" t="s">
        <v>163</v>
      </c>
      <c r="E94" s="32">
        <v>100.8</v>
      </c>
      <c r="F94" s="32">
        <v>100.65</v>
      </c>
      <c r="G94" s="32">
        <v>100.57</v>
      </c>
      <c r="H94" s="32">
        <v>100.67</v>
      </c>
      <c r="I94" s="32">
        <v>100.69</v>
      </c>
      <c r="J94" s="32">
        <v>100.58</v>
      </c>
      <c r="K94" s="33"/>
      <c r="L94" s="33">
        <f t="shared" ca="1" si="13"/>
        <v>100.28</v>
      </c>
      <c r="M94" s="33">
        <f t="shared" ca="1" si="14"/>
        <v>100.35</v>
      </c>
      <c r="N94" s="33">
        <f t="shared" ca="1" si="15"/>
        <v>100.22</v>
      </c>
      <c r="O94" s="33">
        <f t="shared" ca="1" si="16"/>
        <v>100.37</v>
      </c>
      <c r="P94" s="33">
        <f t="shared" ca="1" si="17"/>
        <v>100.45</v>
      </c>
      <c r="Q94" s="33">
        <f t="shared" ca="1" si="18"/>
        <v>100.23</v>
      </c>
    </row>
    <row r="95" spans="1:17" x14ac:dyDescent="0.2">
      <c r="A95" s="54" t="s">
        <v>158</v>
      </c>
      <c r="B95" s="54" t="s">
        <v>134</v>
      </c>
      <c r="C95" s="26" t="s">
        <v>140</v>
      </c>
      <c r="D95" s="25" t="s">
        <v>164</v>
      </c>
      <c r="E95" s="32">
        <v>100.8</v>
      </c>
      <c r="F95" s="32">
        <v>100.7</v>
      </c>
      <c r="G95" s="32">
        <v>100.63</v>
      </c>
      <c r="H95" s="32">
        <v>100.7</v>
      </c>
      <c r="I95" s="32">
        <v>100.79</v>
      </c>
      <c r="J95" s="32">
        <v>100.54</v>
      </c>
      <c r="K95" s="33"/>
      <c r="L95" s="33">
        <f t="shared" ca="1" si="13"/>
        <v>100.13</v>
      </c>
      <c r="M95" s="33">
        <f t="shared" ca="1" si="14"/>
        <v>100.24</v>
      </c>
      <c r="N95" s="33">
        <f t="shared" ca="1" si="15"/>
        <v>100.16</v>
      </c>
      <c r="O95" s="33">
        <f t="shared" ca="1" si="16"/>
        <v>100.26</v>
      </c>
      <c r="P95" s="33">
        <f t="shared" ca="1" si="17"/>
        <v>100.18</v>
      </c>
      <c r="Q95" s="33">
        <f t="shared" ca="1" si="18"/>
        <v>100.31</v>
      </c>
    </row>
    <row r="96" spans="1:17" x14ac:dyDescent="0.2">
      <c r="A96" s="54" t="s">
        <v>158</v>
      </c>
      <c r="B96" s="54" t="s">
        <v>134</v>
      </c>
      <c r="C96" s="26" t="s">
        <v>140</v>
      </c>
      <c r="D96" s="25" t="s">
        <v>165</v>
      </c>
      <c r="E96" s="32">
        <v>100.71</v>
      </c>
      <c r="F96" s="32">
        <v>100.43</v>
      </c>
      <c r="G96" s="32">
        <v>100.66</v>
      </c>
      <c r="H96" s="32">
        <v>100.43</v>
      </c>
      <c r="I96" s="32">
        <v>100.41</v>
      </c>
      <c r="J96" s="32">
        <v>100.47</v>
      </c>
      <c r="K96" s="33"/>
      <c r="L96" s="33">
        <f t="shared" ca="1" si="13"/>
        <v>99.84</v>
      </c>
      <c r="M96" s="33">
        <f t="shared" ca="1" si="14"/>
        <v>99.86</v>
      </c>
      <c r="N96" s="33">
        <f t="shared" ca="1" si="15"/>
        <v>100.15</v>
      </c>
      <c r="O96" s="33">
        <f t="shared" ca="1" si="16"/>
        <v>99.86</v>
      </c>
      <c r="P96" s="33">
        <f t="shared" ca="1" si="17"/>
        <v>99.56</v>
      </c>
      <c r="Q96" s="33">
        <f t="shared" ca="1" si="18"/>
        <v>100.19</v>
      </c>
    </row>
    <row r="97" spans="1:17" x14ac:dyDescent="0.2">
      <c r="A97" s="54" t="s">
        <v>158</v>
      </c>
      <c r="B97" s="54" t="s">
        <v>134</v>
      </c>
      <c r="C97" s="26" t="s">
        <v>140</v>
      </c>
      <c r="D97" s="25" t="s">
        <v>166</v>
      </c>
      <c r="E97" s="32">
        <v>99.59</v>
      </c>
      <c r="F97" s="32">
        <v>99.32</v>
      </c>
      <c r="G97" s="32">
        <v>100.74</v>
      </c>
      <c r="H97" s="32">
        <v>99.21</v>
      </c>
      <c r="I97" s="32">
        <v>98.59</v>
      </c>
      <c r="J97" s="32">
        <v>100.58</v>
      </c>
      <c r="K97" s="33"/>
      <c r="L97" s="33">
        <f t="shared" ca="1" si="13"/>
        <v>99.76</v>
      </c>
      <c r="M97" s="33">
        <f t="shared" ca="1" si="14"/>
        <v>99.6</v>
      </c>
      <c r="N97" s="33">
        <f t="shared" ca="1" si="15"/>
        <v>100.17</v>
      </c>
      <c r="O97" s="33">
        <f t="shared" ca="1" si="16"/>
        <v>99.58</v>
      </c>
      <c r="P97" s="33">
        <f t="shared" ca="1" si="17"/>
        <v>99.09</v>
      </c>
      <c r="Q97" s="33">
        <f t="shared" ca="1" si="18"/>
        <v>100.17</v>
      </c>
    </row>
    <row r="98" spans="1:17" x14ac:dyDescent="0.2">
      <c r="A98" s="54" t="s">
        <v>158</v>
      </c>
      <c r="B98" s="54" t="s">
        <v>134</v>
      </c>
      <c r="C98" s="26" t="s">
        <v>140</v>
      </c>
      <c r="D98" s="25" t="s">
        <v>167</v>
      </c>
      <c r="E98" s="32">
        <v>100.34</v>
      </c>
      <c r="F98" s="32">
        <v>100.21</v>
      </c>
      <c r="G98" s="32">
        <v>101.11</v>
      </c>
      <c r="H98" s="32">
        <v>100.18</v>
      </c>
      <c r="I98" s="32">
        <v>99.82</v>
      </c>
      <c r="J98" s="32">
        <v>100.87</v>
      </c>
      <c r="K98" s="33"/>
      <c r="L98" s="33">
        <f t="shared" ca="1" si="13"/>
        <v>100.2</v>
      </c>
      <c r="M98" s="33">
        <f t="shared" ca="1" si="14"/>
        <v>99.93</v>
      </c>
      <c r="N98" s="33">
        <f t="shared" ca="1" si="15"/>
        <v>100.2</v>
      </c>
      <c r="O98" s="33">
        <f t="shared" ca="1" si="16"/>
        <v>99.92</v>
      </c>
      <c r="P98" s="33">
        <f t="shared" ca="1" si="17"/>
        <v>99.7</v>
      </c>
      <c r="Q98" s="33">
        <f t="shared" ca="1" si="18"/>
        <v>100.17</v>
      </c>
    </row>
    <row r="99" spans="1:17" x14ac:dyDescent="0.2">
      <c r="A99" s="54" t="s">
        <v>158</v>
      </c>
      <c r="B99" s="54" t="s">
        <v>134</v>
      </c>
      <c r="C99" s="26" t="s">
        <v>140</v>
      </c>
      <c r="D99" s="25" t="s">
        <v>168</v>
      </c>
      <c r="E99" s="28">
        <v>101</v>
      </c>
      <c r="F99" s="32">
        <v>101.05</v>
      </c>
      <c r="G99" s="32">
        <v>101.43</v>
      </c>
      <c r="H99" s="32">
        <v>101.08</v>
      </c>
      <c r="I99" s="32">
        <v>101.1</v>
      </c>
      <c r="J99" s="32">
        <v>100.96</v>
      </c>
      <c r="K99" s="33"/>
      <c r="L99" s="33">
        <f t="shared" ca="1" si="13"/>
        <v>100.04</v>
      </c>
      <c r="M99" s="33">
        <f t="shared" ca="1" si="14"/>
        <v>99.83</v>
      </c>
      <c r="N99" s="33">
        <f t="shared" ca="1" si="15"/>
        <v>100.23</v>
      </c>
      <c r="O99" s="33">
        <f t="shared" ca="1" si="16"/>
        <v>99.81</v>
      </c>
      <c r="P99" s="33">
        <f t="shared" ca="1" si="17"/>
        <v>99.52</v>
      </c>
      <c r="Q99" s="33">
        <f t="shared" ca="1" si="18"/>
        <v>100.17</v>
      </c>
    </row>
    <row r="100" spans="1:17" x14ac:dyDescent="0.2">
      <c r="A100" s="54" t="s">
        <v>158</v>
      </c>
      <c r="B100" s="54" t="s">
        <v>134</v>
      </c>
      <c r="C100" s="26" t="s">
        <v>140</v>
      </c>
      <c r="D100" s="25" t="s">
        <v>169</v>
      </c>
      <c r="E100" s="32">
        <v>100.96</v>
      </c>
      <c r="F100" s="32">
        <v>101.09</v>
      </c>
      <c r="G100" s="32">
        <v>101.11</v>
      </c>
      <c r="H100" s="32">
        <v>101.12</v>
      </c>
      <c r="I100" s="32">
        <v>101.24</v>
      </c>
      <c r="J100" s="32">
        <v>100.84</v>
      </c>
      <c r="K100" s="33"/>
      <c r="L100" s="33">
        <f t="shared" ca="1" si="13"/>
        <v>100.34</v>
      </c>
      <c r="M100" s="33">
        <f t="shared" ca="1" si="14"/>
        <v>100.31</v>
      </c>
      <c r="N100" s="33">
        <f t="shared" ca="1" si="15"/>
        <v>100.29</v>
      </c>
      <c r="O100" s="33">
        <f t="shared" ca="1" si="16"/>
        <v>100.33</v>
      </c>
      <c r="P100" s="33">
        <f t="shared" ca="1" si="17"/>
        <v>100.41</v>
      </c>
      <c r="Q100" s="33">
        <f t="shared" ca="1" si="18"/>
        <v>100.21</v>
      </c>
    </row>
    <row r="101" spans="1:17" x14ac:dyDescent="0.2">
      <c r="A101" s="54" t="s">
        <v>158</v>
      </c>
      <c r="B101" s="54" t="s">
        <v>134</v>
      </c>
      <c r="C101" s="26" t="s">
        <v>140</v>
      </c>
      <c r="D101" s="25" t="s">
        <v>170</v>
      </c>
      <c r="E101" s="32">
        <v>101.1</v>
      </c>
      <c r="F101" s="32">
        <v>101.14</v>
      </c>
      <c r="G101" s="32">
        <v>100.98</v>
      </c>
      <c r="H101" s="32">
        <v>101.16</v>
      </c>
      <c r="I101" s="32">
        <v>101.47</v>
      </c>
      <c r="J101" s="32">
        <v>100.59</v>
      </c>
      <c r="K101" s="33"/>
      <c r="L101" s="33">
        <f t="shared" ca="1" si="13"/>
        <v>100.29</v>
      </c>
      <c r="M101" s="33">
        <f t="shared" ca="1" si="14"/>
        <v>100.32</v>
      </c>
      <c r="N101" s="33">
        <f t="shared" ca="1" si="15"/>
        <v>100.26</v>
      </c>
      <c r="O101" s="33">
        <f t="shared" ca="1" si="16"/>
        <v>100.33</v>
      </c>
      <c r="P101" s="33">
        <f t="shared" ca="1" si="17"/>
        <v>100.43</v>
      </c>
      <c r="Q101" s="33">
        <f t="shared" ca="1" si="18"/>
        <v>100.19</v>
      </c>
    </row>
    <row r="102" spans="1:17" x14ac:dyDescent="0.2">
      <c r="A102" s="54" t="s">
        <v>158</v>
      </c>
      <c r="B102" s="54" t="s">
        <v>134</v>
      </c>
      <c r="C102" s="26" t="s">
        <v>141</v>
      </c>
      <c r="D102" s="25" t="s">
        <v>159</v>
      </c>
      <c r="E102" s="32">
        <v>101.75</v>
      </c>
      <c r="F102" s="32">
        <v>101.16</v>
      </c>
      <c r="G102" s="32">
        <v>100.89</v>
      </c>
      <c r="H102" s="32">
        <v>101.13</v>
      </c>
      <c r="I102" s="32">
        <v>101.61</v>
      </c>
      <c r="J102" s="32">
        <v>100.51</v>
      </c>
      <c r="K102" s="33"/>
      <c r="L102" s="33">
        <f t="shared" ca="1" si="13"/>
        <v>100.32</v>
      </c>
      <c r="M102" s="33">
        <f t="shared" ca="1" si="14"/>
        <v>100.4</v>
      </c>
      <c r="N102" s="33">
        <f t="shared" ca="1" si="15"/>
        <v>100.31</v>
      </c>
      <c r="O102" s="33">
        <f t="shared" ca="1" si="16"/>
        <v>100.41</v>
      </c>
      <c r="P102" s="33">
        <f t="shared" ca="1" si="17"/>
        <v>100.53</v>
      </c>
      <c r="Q102" s="33">
        <f t="shared" ca="1" si="18"/>
        <v>100.25</v>
      </c>
    </row>
    <row r="103" spans="1:17" x14ac:dyDescent="0.2">
      <c r="A103" s="54" t="s">
        <v>158</v>
      </c>
      <c r="B103" s="54" t="s">
        <v>134</v>
      </c>
      <c r="C103" s="26" t="s">
        <v>141</v>
      </c>
      <c r="D103" s="25" t="s">
        <v>160</v>
      </c>
      <c r="E103" s="32">
        <v>100.99</v>
      </c>
      <c r="F103" s="32">
        <v>100.83</v>
      </c>
      <c r="G103" s="32">
        <v>100.77</v>
      </c>
      <c r="H103" s="32">
        <v>100.79</v>
      </c>
      <c r="I103" s="32">
        <v>101.12</v>
      </c>
      <c r="J103" s="32">
        <v>100.42</v>
      </c>
      <c r="K103" s="33"/>
      <c r="L103" s="33">
        <f t="shared" ca="1" si="13"/>
        <v>100.44</v>
      </c>
      <c r="M103" s="33">
        <f t="shared" ca="1" si="14"/>
        <v>100.54</v>
      </c>
      <c r="N103" s="33">
        <f t="shared" ca="1" si="15"/>
        <v>100.36</v>
      </c>
      <c r="O103" s="33">
        <f t="shared" ca="1" si="16"/>
        <v>100.57</v>
      </c>
      <c r="P103" s="33">
        <f t="shared" ca="1" si="17"/>
        <v>100.79</v>
      </c>
      <c r="Q103" s="33">
        <f t="shared" ca="1" si="18"/>
        <v>100.26</v>
      </c>
    </row>
    <row r="104" spans="1:17" x14ac:dyDescent="0.2">
      <c r="A104" s="54" t="s">
        <v>158</v>
      </c>
      <c r="B104" s="54" t="s">
        <v>134</v>
      </c>
      <c r="C104" s="26" t="s">
        <v>141</v>
      </c>
      <c r="D104" s="25" t="s">
        <v>161</v>
      </c>
      <c r="E104" s="32">
        <v>100.75</v>
      </c>
      <c r="F104" s="32">
        <v>100.8</v>
      </c>
      <c r="G104" s="32">
        <v>100.67</v>
      </c>
      <c r="H104" s="32">
        <v>100.8</v>
      </c>
      <c r="I104" s="32">
        <v>101.05</v>
      </c>
      <c r="J104" s="32">
        <v>100.44</v>
      </c>
      <c r="K104" s="33"/>
      <c r="L104" s="33">
        <f t="shared" ca="1" si="13"/>
        <v>101.01</v>
      </c>
      <c r="M104" s="33">
        <f t="shared" ca="1" si="14"/>
        <v>100.97</v>
      </c>
      <c r="N104" s="33">
        <f t="shared" ca="1" si="15"/>
        <v>100.63</v>
      </c>
      <c r="O104" s="33">
        <f t="shared" ca="1" si="16"/>
        <v>100.99</v>
      </c>
      <c r="P104" s="33">
        <f t="shared" ca="1" si="17"/>
        <v>101.27</v>
      </c>
      <c r="Q104" s="33">
        <f t="shared" ca="1" si="18"/>
        <v>100.64</v>
      </c>
    </row>
    <row r="105" spans="1:17" x14ac:dyDescent="0.2">
      <c r="A105" s="54" t="s">
        <v>158</v>
      </c>
      <c r="B105" s="54" t="s">
        <v>134</v>
      </c>
      <c r="C105" s="26" t="s">
        <v>141</v>
      </c>
      <c r="D105" s="25" t="s">
        <v>162</v>
      </c>
      <c r="E105" s="32">
        <v>100.99</v>
      </c>
      <c r="F105" s="32">
        <v>100.73</v>
      </c>
      <c r="G105" s="32">
        <v>100.82</v>
      </c>
      <c r="H105" s="32">
        <v>100.73</v>
      </c>
      <c r="I105" s="32">
        <v>100.84</v>
      </c>
      <c r="J105" s="32">
        <v>100.58</v>
      </c>
      <c r="K105" s="33"/>
      <c r="L105" s="33">
        <f t="shared" ca="1" si="13"/>
        <v>100.84</v>
      </c>
      <c r="M105" s="33">
        <f t="shared" ca="1" si="14"/>
        <v>100.99</v>
      </c>
      <c r="N105" s="33">
        <f t="shared" ca="1" si="15"/>
        <v>100.47</v>
      </c>
      <c r="O105" s="33">
        <f t="shared" ca="1" si="16"/>
        <v>101.04</v>
      </c>
      <c r="P105" s="33">
        <f t="shared" ca="1" si="17"/>
        <v>101.7</v>
      </c>
      <c r="Q105" s="33">
        <f t="shared" ca="1" si="18"/>
        <v>100.24</v>
      </c>
    </row>
    <row r="106" spans="1:17" x14ac:dyDescent="0.2">
      <c r="A106" s="54" t="s">
        <v>158</v>
      </c>
      <c r="B106" s="54" t="s">
        <v>134</v>
      </c>
      <c r="C106" s="26" t="s">
        <v>141</v>
      </c>
      <c r="D106" s="25" t="s">
        <v>163</v>
      </c>
      <c r="E106" s="32">
        <v>100.74</v>
      </c>
      <c r="F106" s="32">
        <v>100.57</v>
      </c>
      <c r="G106" s="32">
        <v>100.61</v>
      </c>
      <c r="H106" s="32">
        <v>100.56</v>
      </c>
      <c r="I106" s="32">
        <v>100.43</v>
      </c>
      <c r="J106" s="32">
        <v>100.77</v>
      </c>
      <c r="K106" s="33"/>
      <c r="L106" s="33">
        <f t="shared" ca="1" si="13"/>
        <v>100.5</v>
      </c>
      <c r="M106" s="33">
        <f t="shared" ca="1" si="14"/>
        <v>100.7</v>
      </c>
      <c r="N106" s="33">
        <f t="shared" ca="1" si="15"/>
        <v>100.42</v>
      </c>
      <c r="O106" s="33">
        <f t="shared" ca="1" si="16"/>
        <v>100.74</v>
      </c>
      <c r="P106" s="33">
        <f t="shared" ca="1" si="17"/>
        <v>100.99</v>
      </c>
      <c r="Q106" s="33">
        <f t="shared" ca="1" si="18"/>
        <v>100.39</v>
      </c>
    </row>
    <row r="107" spans="1:17" x14ac:dyDescent="0.2">
      <c r="A107" s="54" t="s">
        <v>158</v>
      </c>
      <c r="B107" s="54" t="s">
        <v>134</v>
      </c>
      <c r="C107" s="26" t="s">
        <v>141</v>
      </c>
      <c r="D107" s="25" t="s">
        <v>164</v>
      </c>
      <c r="E107" s="32">
        <v>100.78</v>
      </c>
      <c r="F107" s="32">
        <v>100.75</v>
      </c>
      <c r="G107" s="32">
        <v>100.45</v>
      </c>
      <c r="H107" s="32">
        <v>100.78</v>
      </c>
      <c r="I107" s="32">
        <v>100.8</v>
      </c>
      <c r="J107" s="32">
        <v>100.67</v>
      </c>
      <c r="K107" s="33"/>
      <c r="L107" s="33">
        <f t="shared" ca="1" si="13"/>
        <v>100.35</v>
      </c>
      <c r="M107" s="33">
        <f t="shared" ca="1" si="14"/>
        <v>100.5</v>
      </c>
      <c r="N107" s="33">
        <f t="shared" ca="1" si="15"/>
        <v>100.43</v>
      </c>
      <c r="O107" s="33">
        <f t="shared" ca="1" si="16"/>
        <v>100.52</v>
      </c>
      <c r="P107" s="33">
        <f t="shared" ca="1" si="17"/>
        <v>100.55</v>
      </c>
      <c r="Q107" s="33">
        <f t="shared" ca="1" si="18"/>
        <v>100.45</v>
      </c>
    </row>
    <row r="108" spans="1:17" x14ac:dyDescent="0.2">
      <c r="A108" s="54" t="s">
        <v>158</v>
      </c>
      <c r="B108" s="54" t="s">
        <v>134</v>
      </c>
      <c r="C108" s="26" t="s">
        <v>141</v>
      </c>
      <c r="D108" s="25" t="s">
        <v>165</v>
      </c>
      <c r="E108" s="32">
        <v>100.92</v>
      </c>
      <c r="F108" s="32">
        <v>100.82</v>
      </c>
      <c r="G108" s="32">
        <v>100.81</v>
      </c>
      <c r="H108" s="32">
        <v>100.86</v>
      </c>
      <c r="I108" s="32">
        <v>101.01</v>
      </c>
      <c r="J108" s="32">
        <v>100.56</v>
      </c>
      <c r="K108" s="33"/>
      <c r="L108" s="33">
        <f t="shared" ca="1" si="13"/>
        <v>100.16</v>
      </c>
      <c r="M108" s="33">
        <f t="shared" ca="1" si="14"/>
        <v>100.13</v>
      </c>
      <c r="N108" s="33">
        <f t="shared" ca="1" si="15"/>
        <v>100.46</v>
      </c>
      <c r="O108" s="33">
        <f t="shared" ca="1" si="16"/>
        <v>100.14</v>
      </c>
      <c r="P108" s="33">
        <f t="shared" ca="1" si="17"/>
        <v>99.92</v>
      </c>
      <c r="Q108" s="33">
        <f t="shared" ca="1" si="18"/>
        <v>100.36</v>
      </c>
    </row>
    <row r="109" spans="1:17" x14ac:dyDescent="0.2">
      <c r="A109" s="54" t="s">
        <v>158</v>
      </c>
      <c r="B109" s="54" t="s">
        <v>134</v>
      </c>
      <c r="C109" s="26" t="s">
        <v>141</v>
      </c>
      <c r="D109" s="25" t="s">
        <v>166</v>
      </c>
      <c r="E109" s="32">
        <v>100.42</v>
      </c>
      <c r="F109" s="32">
        <v>100.28</v>
      </c>
      <c r="G109" s="32">
        <v>100.68</v>
      </c>
      <c r="H109" s="32">
        <v>100.27</v>
      </c>
      <c r="I109" s="32">
        <v>100.11</v>
      </c>
      <c r="J109" s="32">
        <v>100.52</v>
      </c>
      <c r="K109" s="33"/>
      <c r="L109" s="33">
        <f t="shared" ca="1" si="13"/>
        <v>100.01</v>
      </c>
      <c r="M109" s="33">
        <f t="shared" ca="1" si="14"/>
        <v>99.91</v>
      </c>
      <c r="N109" s="33">
        <f t="shared" ca="1" si="15"/>
        <v>100.34</v>
      </c>
      <c r="O109" s="33">
        <f t="shared" ca="1" si="16"/>
        <v>99.9</v>
      </c>
      <c r="P109" s="33">
        <f t="shared" ca="1" si="17"/>
        <v>99.62</v>
      </c>
      <c r="Q109" s="33">
        <f t="shared" ca="1" si="18"/>
        <v>100.22</v>
      </c>
    </row>
    <row r="110" spans="1:17" x14ac:dyDescent="0.2">
      <c r="A110" s="54" t="s">
        <v>158</v>
      </c>
      <c r="B110" s="54" t="s">
        <v>134</v>
      </c>
      <c r="C110" s="26" t="s">
        <v>141</v>
      </c>
      <c r="D110" s="25" t="s">
        <v>167</v>
      </c>
      <c r="E110" s="32">
        <v>100.43</v>
      </c>
      <c r="F110" s="32">
        <v>100.38</v>
      </c>
      <c r="G110" s="32">
        <v>100.89</v>
      </c>
      <c r="H110" s="32">
        <v>100.37</v>
      </c>
      <c r="I110" s="32">
        <v>100.04</v>
      </c>
      <c r="J110" s="32">
        <v>100.87</v>
      </c>
      <c r="K110" s="33"/>
      <c r="L110" s="33">
        <f t="shared" ca="1" si="13"/>
        <v>100.27</v>
      </c>
      <c r="M110" s="33">
        <f t="shared" ca="1" si="14"/>
        <v>99.89</v>
      </c>
      <c r="N110" s="33">
        <f t="shared" ca="1" si="15"/>
        <v>100.28</v>
      </c>
      <c r="O110" s="33">
        <f t="shared" ca="1" si="16"/>
        <v>99.88</v>
      </c>
      <c r="P110" s="33">
        <f t="shared" ca="1" si="17"/>
        <v>99.67</v>
      </c>
      <c r="Q110" s="33">
        <f t="shared" ca="1" si="18"/>
        <v>100.12</v>
      </c>
    </row>
    <row r="111" spans="1:17" x14ac:dyDescent="0.2">
      <c r="A111" s="54" t="s">
        <v>158</v>
      </c>
      <c r="B111" s="54" t="s">
        <v>134</v>
      </c>
      <c r="C111" s="26" t="s">
        <v>141</v>
      </c>
      <c r="D111" s="25" t="s">
        <v>168</v>
      </c>
      <c r="E111" s="32">
        <v>101.14</v>
      </c>
      <c r="F111" s="32">
        <v>101.12</v>
      </c>
      <c r="G111" s="32">
        <v>101.26</v>
      </c>
      <c r="H111" s="32">
        <v>101.18</v>
      </c>
      <c r="I111" s="32">
        <v>101.39</v>
      </c>
      <c r="J111" s="32">
        <v>100.74</v>
      </c>
      <c r="K111" s="33"/>
      <c r="L111" s="33">
        <f t="shared" ca="1" si="13"/>
        <v>100.49</v>
      </c>
      <c r="M111" s="33">
        <f t="shared" ca="1" si="14"/>
        <v>100.4</v>
      </c>
      <c r="N111" s="33">
        <f t="shared" ca="1" si="15"/>
        <v>100.34</v>
      </c>
      <c r="O111" s="33">
        <f t="shared" ca="1" si="16"/>
        <v>100.41</v>
      </c>
      <c r="P111" s="33">
        <f t="shared" ca="1" si="17"/>
        <v>100.38</v>
      </c>
      <c r="Q111" s="33">
        <f t="shared" ca="1" si="18"/>
        <v>100.41</v>
      </c>
    </row>
    <row r="112" spans="1:17" x14ac:dyDescent="0.2">
      <c r="A112" s="54" t="s">
        <v>158</v>
      </c>
      <c r="B112" s="54" t="s">
        <v>134</v>
      </c>
      <c r="C112" s="26" t="s">
        <v>141</v>
      </c>
      <c r="D112" s="25" t="s">
        <v>169</v>
      </c>
      <c r="E112" s="32">
        <v>101.11</v>
      </c>
      <c r="F112" s="32">
        <v>101.18</v>
      </c>
      <c r="G112" s="32">
        <v>101.1</v>
      </c>
      <c r="H112" s="32">
        <v>101.25</v>
      </c>
      <c r="I112" s="32">
        <v>101.53</v>
      </c>
      <c r="J112" s="32">
        <v>100.67</v>
      </c>
      <c r="K112" s="33"/>
      <c r="L112" s="33">
        <f t="shared" ca="1" si="13"/>
        <v>100.38</v>
      </c>
      <c r="M112" s="33">
        <f t="shared" ca="1" si="14"/>
        <v>100.39</v>
      </c>
      <c r="N112" s="33">
        <f t="shared" ca="1" si="15"/>
        <v>100.22</v>
      </c>
      <c r="O112" s="33">
        <f t="shared" ca="1" si="16"/>
        <v>100.41</v>
      </c>
      <c r="P112" s="33">
        <f t="shared" ca="1" si="17"/>
        <v>99.94</v>
      </c>
      <c r="Q112" s="33">
        <f t="shared" ca="1" si="18"/>
        <v>100.88</v>
      </c>
    </row>
    <row r="113" spans="1:17" x14ac:dyDescent="0.2">
      <c r="A113" s="54" t="s">
        <v>158</v>
      </c>
      <c r="B113" s="54" t="s">
        <v>134</v>
      </c>
      <c r="C113" s="26" t="s">
        <v>141</v>
      </c>
      <c r="D113" s="25" t="s">
        <v>170</v>
      </c>
      <c r="E113" s="32">
        <v>101.14</v>
      </c>
      <c r="F113" s="32">
        <v>101.19</v>
      </c>
      <c r="G113" s="32">
        <v>101.03</v>
      </c>
      <c r="H113" s="32">
        <v>101.23</v>
      </c>
      <c r="I113" s="32">
        <v>101.74</v>
      </c>
      <c r="J113" s="32">
        <v>100.38</v>
      </c>
      <c r="K113" s="33"/>
      <c r="L113" s="33">
        <f t="shared" ca="1" si="13"/>
        <v>100.38</v>
      </c>
      <c r="M113" s="33">
        <f t="shared" ca="1" si="14"/>
        <v>100.4</v>
      </c>
      <c r="N113" s="33">
        <f t="shared" ca="1" si="15"/>
        <v>100.25</v>
      </c>
      <c r="O113" s="33">
        <f t="shared" ca="1" si="16"/>
        <v>100.42</v>
      </c>
      <c r="P113" s="33">
        <f t="shared" ca="1" si="17"/>
        <v>100.43</v>
      </c>
      <c r="Q113" s="33">
        <f t="shared" ca="1" si="18"/>
        <v>100.37</v>
      </c>
    </row>
    <row r="114" spans="1:17" x14ac:dyDescent="0.2">
      <c r="A114" s="54" t="s">
        <v>158</v>
      </c>
      <c r="B114" s="54" t="s">
        <v>134</v>
      </c>
      <c r="C114" s="26" t="s">
        <v>142</v>
      </c>
      <c r="D114" s="25" t="s">
        <v>159</v>
      </c>
      <c r="E114" s="32">
        <v>102.62</v>
      </c>
      <c r="F114" s="32">
        <v>100.98</v>
      </c>
      <c r="G114" s="32">
        <v>100.87</v>
      </c>
      <c r="H114" s="32">
        <v>100.98</v>
      </c>
      <c r="I114" s="32">
        <v>101.42</v>
      </c>
      <c r="J114" s="32">
        <v>100.37</v>
      </c>
      <c r="K114" s="33"/>
      <c r="L114" s="33">
        <f t="shared" ca="1" si="13"/>
        <v>100.29</v>
      </c>
      <c r="M114" s="33">
        <f t="shared" ca="1" si="14"/>
        <v>100.35</v>
      </c>
      <c r="N114" s="33">
        <f t="shared" ca="1" si="15"/>
        <v>100.11</v>
      </c>
      <c r="O114" s="33">
        <f t="shared" ca="1" si="16"/>
        <v>100.37</v>
      </c>
      <c r="P114" s="33">
        <f t="shared" ca="1" si="17"/>
        <v>100.53</v>
      </c>
      <c r="Q114" s="33">
        <f t="shared" ca="1" si="18"/>
        <v>100.16</v>
      </c>
    </row>
    <row r="115" spans="1:17" x14ac:dyDescent="0.2">
      <c r="A115" s="54" t="s">
        <v>158</v>
      </c>
      <c r="B115" s="54" t="s">
        <v>134</v>
      </c>
      <c r="C115" s="26" t="s">
        <v>142</v>
      </c>
      <c r="D115" s="25" t="s">
        <v>160</v>
      </c>
      <c r="E115" s="32">
        <v>101.23</v>
      </c>
      <c r="F115" s="32">
        <v>100.95</v>
      </c>
      <c r="G115" s="32">
        <v>100.72</v>
      </c>
      <c r="H115" s="32">
        <v>100.96</v>
      </c>
      <c r="I115" s="32">
        <v>101.37</v>
      </c>
      <c r="J115" s="32">
        <v>100.35</v>
      </c>
      <c r="K115" s="33"/>
      <c r="L115" s="33">
        <f t="shared" ca="1" si="13"/>
        <v>100.21</v>
      </c>
      <c r="M115" s="33">
        <f t="shared" ca="1" si="14"/>
        <v>100.25</v>
      </c>
      <c r="N115" s="33">
        <f t="shared" ca="1" si="15"/>
        <v>100.11</v>
      </c>
      <c r="O115" s="33">
        <f t="shared" ca="1" si="16"/>
        <v>100.25</v>
      </c>
      <c r="P115" s="33">
        <f t="shared" ca="1" si="17"/>
        <v>100.35</v>
      </c>
      <c r="Q115" s="33">
        <f t="shared" ca="1" si="18"/>
        <v>100.13</v>
      </c>
    </row>
    <row r="116" spans="1:17" x14ac:dyDescent="0.2">
      <c r="A116" s="54" t="s">
        <v>158</v>
      </c>
      <c r="B116" s="54" t="s">
        <v>134</v>
      </c>
      <c r="C116" s="26" t="s">
        <v>142</v>
      </c>
      <c r="D116" s="25" t="s">
        <v>161</v>
      </c>
      <c r="E116" s="32">
        <v>101.34</v>
      </c>
      <c r="F116" s="32">
        <v>101.37</v>
      </c>
      <c r="G116" s="32">
        <v>100.81</v>
      </c>
      <c r="H116" s="32">
        <v>101.43</v>
      </c>
      <c r="I116" s="32">
        <v>102.07</v>
      </c>
      <c r="J116" s="32">
        <v>100.39</v>
      </c>
      <c r="K116" s="33"/>
      <c r="L116" s="33">
        <f t="shared" ca="1" si="13"/>
        <v>100.31</v>
      </c>
      <c r="M116" s="33">
        <f t="shared" ca="1" si="14"/>
        <v>100.4</v>
      </c>
      <c r="N116" s="33">
        <f t="shared" ca="1" si="15"/>
        <v>100.2</v>
      </c>
      <c r="O116" s="33">
        <f t="shared" ca="1" si="16"/>
        <v>100.42</v>
      </c>
      <c r="P116" s="33">
        <f t="shared" ca="1" si="17"/>
        <v>100.5</v>
      </c>
      <c r="Q116" s="33">
        <f t="shared" ca="1" si="18"/>
        <v>100.3</v>
      </c>
    </row>
    <row r="117" spans="1:17" x14ac:dyDescent="0.2">
      <c r="A117" s="54" t="s">
        <v>158</v>
      </c>
      <c r="B117" s="54" t="s">
        <v>134</v>
      </c>
      <c r="C117" s="26" t="s">
        <v>142</v>
      </c>
      <c r="D117" s="25" t="s">
        <v>162</v>
      </c>
      <c r="E117" s="32">
        <v>101.12</v>
      </c>
      <c r="F117" s="32">
        <v>101.21</v>
      </c>
      <c r="G117" s="32">
        <v>100.89</v>
      </c>
      <c r="H117" s="32">
        <v>101.27</v>
      </c>
      <c r="I117" s="32">
        <v>101.7</v>
      </c>
      <c r="J117" s="32">
        <v>100.51</v>
      </c>
      <c r="K117" s="33"/>
      <c r="L117" s="33">
        <f t="shared" ca="1" si="13"/>
        <v>100.42</v>
      </c>
      <c r="M117" s="33">
        <f t="shared" ca="1" si="14"/>
        <v>100.46</v>
      </c>
      <c r="N117" s="33">
        <f t="shared" ca="1" si="15"/>
        <v>100.17</v>
      </c>
      <c r="O117" s="33">
        <f t="shared" ca="1" si="16"/>
        <v>100.49</v>
      </c>
      <c r="P117" s="33">
        <f t="shared" ca="1" si="17"/>
        <v>100.6</v>
      </c>
      <c r="Q117" s="33">
        <f t="shared" ca="1" si="18"/>
        <v>100.31</v>
      </c>
    </row>
    <row r="118" spans="1:17" x14ac:dyDescent="0.2">
      <c r="A118" s="54" t="s">
        <v>158</v>
      </c>
      <c r="B118" s="54" t="s">
        <v>134</v>
      </c>
      <c r="C118" s="26" t="s">
        <v>142</v>
      </c>
      <c r="D118" s="25" t="s">
        <v>163</v>
      </c>
      <c r="E118" s="32">
        <v>100.8</v>
      </c>
      <c r="F118" s="32">
        <v>100.81</v>
      </c>
      <c r="G118" s="32">
        <v>100.61</v>
      </c>
      <c r="H118" s="32">
        <v>100.83</v>
      </c>
      <c r="I118" s="32">
        <v>101.06</v>
      </c>
      <c r="J118" s="32">
        <v>100.43</v>
      </c>
      <c r="K118" s="33"/>
      <c r="L118" s="33">
        <f t="shared" ca="1" si="13"/>
        <v>100.22</v>
      </c>
      <c r="M118" s="33">
        <f t="shared" ca="1" si="14"/>
        <v>100.26</v>
      </c>
      <c r="N118" s="33">
        <f t="shared" ca="1" si="15"/>
        <v>100.15</v>
      </c>
      <c r="O118" s="33">
        <f t="shared" ca="1" si="16"/>
        <v>100.27</v>
      </c>
      <c r="P118" s="33">
        <f t="shared" ca="1" si="17"/>
        <v>100.2</v>
      </c>
      <c r="Q118" s="33">
        <f t="shared" ca="1" si="18"/>
        <v>100.32</v>
      </c>
    </row>
    <row r="119" spans="1:17" x14ac:dyDescent="0.2">
      <c r="A119" s="54" t="s">
        <v>158</v>
      </c>
      <c r="B119" s="54" t="s">
        <v>134</v>
      </c>
      <c r="C119" s="26" t="s">
        <v>142</v>
      </c>
      <c r="D119" s="25" t="s">
        <v>164</v>
      </c>
      <c r="E119" s="32">
        <v>100.64</v>
      </c>
      <c r="F119" s="32">
        <v>100.56</v>
      </c>
      <c r="G119" s="32">
        <v>100.45</v>
      </c>
      <c r="H119" s="32">
        <v>100.56</v>
      </c>
      <c r="I119" s="32">
        <v>100.72</v>
      </c>
      <c r="J119" s="32">
        <v>100.31</v>
      </c>
      <c r="K119" s="33"/>
      <c r="L119" s="33">
        <f t="shared" ca="1" si="13"/>
        <v>100.2</v>
      </c>
      <c r="M119" s="33">
        <f t="shared" ca="1" si="14"/>
        <v>100.34</v>
      </c>
      <c r="N119" s="33">
        <f t="shared" ca="1" si="15"/>
        <v>100.14</v>
      </c>
      <c r="O119" s="33">
        <f t="shared" ca="1" si="16"/>
        <v>100.36</v>
      </c>
      <c r="P119" s="33">
        <f t="shared" ca="1" si="17"/>
        <v>100.38</v>
      </c>
      <c r="Q119" s="33">
        <f t="shared" ca="1" si="18"/>
        <v>100.3</v>
      </c>
    </row>
    <row r="120" spans="1:17" x14ac:dyDescent="0.2">
      <c r="A120" s="54" t="s">
        <v>158</v>
      </c>
      <c r="B120" s="54" t="s">
        <v>134</v>
      </c>
      <c r="C120" s="26" t="s">
        <v>142</v>
      </c>
      <c r="D120" s="25" t="s">
        <v>165</v>
      </c>
      <c r="E120" s="32">
        <v>100.46</v>
      </c>
      <c r="F120" s="32">
        <v>100.33</v>
      </c>
      <c r="G120" s="32">
        <v>100.52</v>
      </c>
      <c r="H120" s="32">
        <v>100.31</v>
      </c>
      <c r="I120" s="32">
        <v>100.27</v>
      </c>
      <c r="J120" s="32">
        <v>100.43</v>
      </c>
      <c r="K120" s="33"/>
      <c r="L120" s="33">
        <f t="shared" ca="1" si="13"/>
        <v>99.85</v>
      </c>
      <c r="M120" s="33">
        <f t="shared" ca="1" si="14"/>
        <v>99.76</v>
      </c>
      <c r="N120" s="33">
        <f t="shared" ca="1" si="15"/>
        <v>100.31</v>
      </c>
      <c r="O120" s="33">
        <f t="shared" ca="1" si="16"/>
        <v>99.73</v>
      </c>
      <c r="P120" s="33">
        <f t="shared" ca="1" si="17"/>
        <v>99.29</v>
      </c>
      <c r="Q120" s="33">
        <f t="shared" ca="1" si="18"/>
        <v>100.25</v>
      </c>
    </row>
    <row r="121" spans="1:17" x14ac:dyDescent="0.2">
      <c r="A121" s="54" t="s">
        <v>158</v>
      </c>
      <c r="B121" s="54" t="s">
        <v>134</v>
      </c>
      <c r="C121" s="26" t="s">
        <v>142</v>
      </c>
      <c r="D121" s="25" t="s">
        <v>166</v>
      </c>
      <c r="E121" s="32">
        <v>99.86</v>
      </c>
      <c r="F121" s="32">
        <v>99.59</v>
      </c>
      <c r="G121" s="32">
        <v>100.49</v>
      </c>
      <c r="H121" s="32">
        <v>99.5</v>
      </c>
      <c r="I121" s="32">
        <v>98.95</v>
      </c>
      <c r="J121" s="32">
        <v>100.53</v>
      </c>
      <c r="K121" s="33"/>
      <c r="L121" s="33">
        <f t="shared" ca="1" si="13"/>
        <v>99.46</v>
      </c>
      <c r="M121" s="33">
        <f t="shared" ca="1" si="14"/>
        <v>99.14</v>
      </c>
      <c r="N121" s="33">
        <f t="shared" ca="1" si="15"/>
        <v>100.14</v>
      </c>
      <c r="O121" s="33">
        <f t="shared" ca="1" si="16"/>
        <v>99.07</v>
      </c>
      <c r="P121" s="33">
        <f t="shared" ca="1" si="17"/>
        <v>98.2</v>
      </c>
      <c r="Q121" s="33">
        <f t="shared" ca="1" si="18"/>
        <v>100.14</v>
      </c>
    </row>
    <row r="122" spans="1:17" x14ac:dyDescent="0.2">
      <c r="A122" s="54" t="s">
        <v>158</v>
      </c>
      <c r="B122" s="54" t="s">
        <v>134</v>
      </c>
      <c r="C122" s="26" t="s">
        <v>142</v>
      </c>
      <c r="D122" s="25" t="s">
        <v>167</v>
      </c>
      <c r="E122" s="32">
        <v>100.25</v>
      </c>
      <c r="F122" s="32">
        <v>100.06</v>
      </c>
      <c r="G122" s="32">
        <v>100.81</v>
      </c>
      <c r="H122" s="32">
        <v>100.01</v>
      </c>
      <c r="I122" s="32">
        <v>99.34</v>
      </c>
      <c r="J122" s="32">
        <v>101.09</v>
      </c>
      <c r="K122" s="33"/>
      <c r="L122" s="33">
        <f t="shared" ca="1" si="13"/>
        <v>100.07</v>
      </c>
      <c r="M122" s="33">
        <f t="shared" ca="1" si="14"/>
        <v>99.53</v>
      </c>
      <c r="N122" s="33">
        <f t="shared" ca="1" si="15"/>
        <v>100.13</v>
      </c>
      <c r="O122" s="33">
        <f t="shared" ca="1" si="16"/>
        <v>99.49</v>
      </c>
      <c r="P122" s="33">
        <f t="shared" ca="1" si="17"/>
        <v>99.03</v>
      </c>
      <c r="Q122" s="33">
        <f t="shared" ca="1" si="18"/>
        <v>100.08</v>
      </c>
    </row>
    <row r="123" spans="1:17" x14ac:dyDescent="0.2">
      <c r="A123" s="54" t="s">
        <v>158</v>
      </c>
      <c r="B123" s="54" t="s">
        <v>134</v>
      </c>
      <c r="C123" s="26" t="s">
        <v>142</v>
      </c>
      <c r="D123" s="25" t="s">
        <v>168</v>
      </c>
      <c r="E123" s="32">
        <v>100.55</v>
      </c>
      <c r="F123" s="32">
        <v>100.5</v>
      </c>
      <c r="G123" s="32">
        <v>100.69</v>
      </c>
      <c r="H123" s="32">
        <v>100.51</v>
      </c>
      <c r="I123" s="32">
        <v>100.36</v>
      </c>
      <c r="J123" s="32">
        <v>100.71</v>
      </c>
      <c r="K123" s="33"/>
      <c r="L123" s="33">
        <f t="shared" ca="1" si="13"/>
        <v>100.61</v>
      </c>
      <c r="M123" s="33">
        <f t="shared" ca="1" si="14"/>
        <v>100.58</v>
      </c>
      <c r="N123" s="33">
        <f t="shared" ca="1" si="15"/>
        <v>100.11</v>
      </c>
      <c r="O123" s="33">
        <f t="shared" ca="1" si="16"/>
        <v>100.61</v>
      </c>
      <c r="P123" s="33">
        <f t="shared" ca="1" si="17"/>
        <v>101.02</v>
      </c>
      <c r="Q123" s="33">
        <f t="shared" ca="1" si="18"/>
        <v>100.11</v>
      </c>
    </row>
    <row r="124" spans="1:17" x14ac:dyDescent="0.2">
      <c r="A124" s="54" t="s">
        <v>158</v>
      </c>
      <c r="B124" s="54" t="s">
        <v>134</v>
      </c>
      <c r="C124" s="26" t="s">
        <v>142</v>
      </c>
      <c r="D124" s="25" t="s">
        <v>169</v>
      </c>
      <c r="E124" s="32">
        <v>100.74</v>
      </c>
      <c r="F124" s="32">
        <v>100.78</v>
      </c>
      <c r="G124" s="32">
        <v>100.6</v>
      </c>
      <c r="H124" s="32">
        <v>100.8</v>
      </c>
      <c r="I124" s="32">
        <v>100.89</v>
      </c>
      <c r="J124" s="32">
        <v>100.63</v>
      </c>
      <c r="K124" s="33"/>
      <c r="L124" s="33">
        <f t="shared" ca="1" si="13"/>
        <v>100.37</v>
      </c>
      <c r="M124" s="33">
        <f t="shared" ca="1" si="14"/>
        <v>100.38</v>
      </c>
      <c r="N124" s="33">
        <f t="shared" ca="1" si="15"/>
        <v>100.12</v>
      </c>
      <c r="O124" s="33">
        <f t="shared" ca="1" si="16"/>
        <v>100.37</v>
      </c>
      <c r="P124" s="33">
        <f t="shared" ca="1" si="17"/>
        <v>100.59</v>
      </c>
      <c r="Q124" s="33">
        <f t="shared" ca="1" si="18"/>
        <v>100.15</v>
      </c>
    </row>
    <row r="125" spans="1:17" x14ac:dyDescent="0.2">
      <c r="A125" s="54" t="s">
        <v>158</v>
      </c>
      <c r="B125" s="54" t="s">
        <v>134</v>
      </c>
      <c r="C125" s="26" t="s">
        <v>142</v>
      </c>
      <c r="D125" s="25" t="s">
        <v>170</v>
      </c>
      <c r="E125" s="32">
        <v>100.82</v>
      </c>
      <c r="F125" s="32">
        <v>100.82</v>
      </c>
      <c r="G125" s="32">
        <v>100.58</v>
      </c>
      <c r="H125" s="32">
        <v>100.84</v>
      </c>
      <c r="I125" s="32">
        <v>101.06</v>
      </c>
      <c r="J125" s="32">
        <v>100.48</v>
      </c>
      <c r="K125" s="33"/>
      <c r="L125" s="33">
        <f t="shared" ca="1" si="13"/>
        <v>100.33</v>
      </c>
      <c r="M125" s="33">
        <f t="shared" ca="1" si="14"/>
        <v>100.39</v>
      </c>
      <c r="N125" s="33">
        <f t="shared" ca="1" si="15"/>
        <v>100.15</v>
      </c>
      <c r="O125" s="33">
        <f t="shared" ca="1" si="16"/>
        <v>100.4</v>
      </c>
      <c r="P125" s="33">
        <f t="shared" ca="1" si="17"/>
        <v>100.6</v>
      </c>
      <c r="Q125" s="33">
        <f t="shared" ca="1" si="18"/>
        <v>100.17</v>
      </c>
    </row>
    <row r="126" spans="1:17" x14ac:dyDescent="0.2">
      <c r="A126" s="54" t="s">
        <v>158</v>
      </c>
      <c r="B126" s="54" t="s">
        <v>134</v>
      </c>
      <c r="C126" s="26" t="s">
        <v>143</v>
      </c>
      <c r="D126" s="25" t="s">
        <v>159</v>
      </c>
      <c r="E126" s="32">
        <v>102.43</v>
      </c>
      <c r="F126" s="32">
        <v>101.28</v>
      </c>
      <c r="G126" s="32">
        <v>100.83</v>
      </c>
      <c r="H126" s="32">
        <v>101.34</v>
      </c>
      <c r="I126" s="32">
        <v>101.97</v>
      </c>
      <c r="J126" s="32">
        <v>100.41</v>
      </c>
      <c r="K126" s="33"/>
      <c r="L126" s="33">
        <f t="shared" ca="1" si="13"/>
        <v>100.13</v>
      </c>
      <c r="M126" s="33">
        <f t="shared" ca="1" si="14"/>
        <v>100.18</v>
      </c>
      <c r="N126" s="33">
        <f t="shared" ca="1" si="15"/>
        <v>100.15</v>
      </c>
      <c r="O126" s="33">
        <f t="shared" ca="1" si="16"/>
        <v>100.15</v>
      </c>
      <c r="P126" s="33">
        <f t="shared" ca="1" si="17"/>
        <v>100.14</v>
      </c>
      <c r="Q126" s="33">
        <f t="shared" ca="1" si="18"/>
        <v>100.22</v>
      </c>
    </row>
    <row r="127" spans="1:17" x14ac:dyDescent="0.2">
      <c r="A127" s="54" t="s">
        <v>158</v>
      </c>
      <c r="B127" s="54" t="s">
        <v>134</v>
      </c>
      <c r="C127" s="26" t="s">
        <v>143</v>
      </c>
      <c r="D127" s="25" t="s">
        <v>160</v>
      </c>
      <c r="E127" s="32">
        <v>101.66</v>
      </c>
      <c r="F127" s="32">
        <v>101.87</v>
      </c>
      <c r="G127" s="32">
        <v>101.2</v>
      </c>
      <c r="H127" s="32">
        <v>101.99</v>
      </c>
      <c r="I127" s="32">
        <v>102.98</v>
      </c>
      <c r="J127" s="32">
        <v>100.45</v>
      </c>
      <c r="K127" s="33"/>
      <c r="L127" s="33">
        <f t="shared" ca="1" si="13"/>
        <v>100.22</v>
      </c>
      <c r="M127" s="33">
        <f t="shared" ca="1" si="14"/>
        <v>100.2</v>
      </c>
      <c r="N127" s="33">
        <f t="shared" ca="1" si="15"/>
        <v>100.17</v>
      </c>
      <c r="O127" s="33">
        <f t="shared" ca="1" si="16"/>
        <v>100.19</v>
      </c>
      <c r="P127" s="33">
        <f t="shared" ca="1" si="17"/>
        <v>100.2</v>
      </c>
      <c r="Q127" s="33">
        <f t="shared" ca="1" si="18"/>
        <v>100.2</v>
      </c>
    </row>
    <row r="128" spans="1:17" x14ac:dyDescent="0.2">
      <c r="A128" s="54" t="s">
        <v>158</v>
      </c>
      <c r="B128" s="54" t="s">
        <v>134</v>
      </c>
      <c r="C128" s="26" t="s">
        <v>143</v>
      </c>
      <c r="D128" s="25" t="s">
        <v>161</v>
      </c>
      <c r="E128" s="32">
        <v>100.82</v>
      </c>
      <c r="F128" s="32">
        <v>100.85</v>
      </c>
      <c r="G128" s="32">
        <v>100.72</v>
      </c>
      <c r="H128" s="32">
        <v>100.85</v>
      </c>
      <c r="I128" s="32">
        <v>101.17</v>
      </c>
      <c r="J128" s="32">
        <v>100.42</v>
      </c>
      <c r="K128" s="33"/>
      <c r="L128" s="33">
        <f t="shared" ca="1" si="13"/>
        <v>100.62</v>
      </c>
      <c r="M128" s="33">
        <f t="shared" ca="1" si="14"/>
        <v>100.66</v>
      </c>
      <c r="N128" s="33">
        <f t="shared" ca="1" si="15"/>
        <v>100.36</v>
      </c>
      <c r="O128" s="33">
        <f t="shared" ca="1" si="16"/>
        <v>100.68</v>
      </c>
      <c r="P128" s="33">
        <f t="shared" ca="1" si="17"/>
        <v>100.85</v>
      </c>
      <c r="Q128" s="33">
        <f t="shared" ca="1" si="18"/>
        <v>100.47</v>
      </c>
    </row>
    <row r="129" spans="1:17" x14ac:dyDescent="0.2">
      <c r="A129" s="54" t="s">
        <v>158</v>
      </c>
      <c r="B129" s="54" t="s">
        <v>134</v>
      </c>
      <c r="C129" s="26" t="s">
        <v>143</v>
      </c>
      <c r="D129" s="25" t="s">
        <v>162</v>
      </c>
      <c r="E129" s="32">
        <v>100.35</v>
      </c>
      <c r="F129" s="32">
        <v>100.27</v>
      </c>
      <c r="G129" s="32">
        <v>100.43</v>
      </c>
      <c r="H129" s="32">
        <v>100.24</v>
      </c>
      <c r="I129" s="32">
        <v>100.26</v>
      </c>
      <c r="J129" s="32">
        <v>100.28</v>
      </c>
      <c r="K129" s="33"/>
      <c r="L129" s="33">
        <f t="shared" ca="1" si="13"/>
        <v>100.4</v>
      </c>
      <c r="M129" s="33">
        <f t="shared" ca="1" si="14"/>
        <v>100.44</v>
      </c>
      <c r="N129" s="33">
        <f t="shared" ca="1" si="15"/>
        <v>100.33</v>
      </c>
      <c r="O129" s="33">
        <f t="shared" ca="1" si="16"/>
        <v>100.45</v>
      </c>
      <c r="P129" s="33">
        <f t="shared" ca="1" si="17"/>
        <v>100.58</v>
      </c>
      <c r="Q129" s="33">
        <f t="shared" ca="1" si="18"/>
        <v>100.3</v>
      </c>
    </row>
    <row r="130" spans="1:17" x14ac:dyDescent="0.2">
      <c r="A130" s="54" t="s">
        <v>158</v>
      </c>
      <c r="B130" s="54" t="s">
        <v>134</v>
      </c>
      <c r="C130" s="26" t="s">
        <v>143</v>
      </c>
      <c r="D130" s="25" t="s">
        <v>163</v>
      </c>
      <c r="E130" s="32">
        <v>100.48</v>
      </c>
      <c r="F130" s="32">
        <v>100.44</v>
      </c>
      <c r="G130" s="32">
        <v>100.36</v>
      </c>
      <c r="H130" s="32">
        <v>100.42</v>
      </c>
      <c r="I130" s="32">
        <v>100.47</v>
      </c>
      <c r="J130" s="32">
        <v>100.41</v>
      </c>
      <c r="K130" s="33"/>
      <c r="L130" s="33">
        <f t="shared" ca="1" si="13"/>
        <v>100.44</v>
      </c>
      <c r="M130" s="33">
        <f t="shared" ca="1" si="14"/>
        <v>100.58</v>
      </c>
      <c r="N130" s="33">
        <f t="shared" ca="1" si="15"/>
        <v>100.38</v>
      </c>
      <c r="O130" s="33">
        <f t="shared" ca="1" si="16"/>
        <v>100.59</v>
      </c>
      <c r="P130" s="33">
        <f t="shared" ca="1" si="17"/>
        <v>100.72</v>
      </c>
      <c r="Q130" s="33">
        <f t="shared" ca="1" si="18"/>
        <v>100.43</v>
      </c>
    </row>
    <row r="131" spans="1:17" x14ac:dyDescent="0.2">
      <c r="A131" s="54" t="s">
        <v>158</v>
      </c>
      <c r="B131" s="54" t="s">
        <v>134</v>
      </c>
      <c r="C131" s="26" t="s">
        <v>143</v>
      </c>
      <c r="D131" s="25" t="s">
        <v>164</v>
      </c>
      <c r="E131" s="32">
        <v>100.28</v>
      </c>
      <c r="F131" s="32">
        <v>100.16</v>
      </c>
      <c r="G131" s="32">
        <v>100.3</v>
      </c>
      <c r="H131" s="32">
        <v>100.12</v>
      </c>
      <c r="I131" s="32">
        <v>100.02</v>
      </c>
      <c r="J131" s="32">
        <v>100.34</v>
      </c>
      <c r="K131" s="33"/>
      <c r="L131" s="33">
        <f t="shared" ca="1" si="13"/>
        <v>100.43</v>
      </c>
      <c r="M131" s="33">
        <f t="shared" ca="1" si="14"/>
        <v>100.66</v>
      </c>
      <c r="N131" s="33">
        <f t="shared" ca="1" si="15"/>
        <v>100.39</v>
      </c>
      <c r="O131" s="33">
        <f t="shared" ca="1" si="16"/>
        <v>100.68</v>
      </c>
      <c r="P131" s="33">
        <f t="shared" ca="1" si="17"/>
        <v>100.78</v>
      </c>
      <c r="Q131" s="33">
        <f t="shared" ca="1" si="18"/>
        <v>100.54</v>
      </c>
    </row>
    <row r="132" spans="1:17" x14ac:dyDescent="0.2">
      <c r="A132" s="54" t="s">
        <v>158</v>
      </c>
      <c r="B132" s="54" t="s">
        <v>134</v>
      </c>
      <c r="C132" s="26" t="s">
        <v>143</v>
      </c>
      <c r="D132" s="25" t="s">
        <v>165</v>
      </c>
      <c r="E132" s="32">
        <v>100.67</v>
      </c>
      <c r="F132" s="32">
        <v>100.68</v>
      </c>
      <c r="G132" s="32">
        <v>100.54</v>
      </c>
      <c r="H132" s="32">
        <v>100.66</v>
      </c>
      <c r="I132" s="32">
        <v>100.89</v>
      </c>
      <c r="J132" s="32">
        <v>100.4</v>
      </c>
      <c r="K132" s="33"/>
      <c r="L132" s="33">
        <f t="shared" ca="1" si="13"/>
        <v>100.17</v>
      </c>
      <c r="M132" s="33">
        <f t="shared" ca="1" si="14"/>
        <v>100.2</v>
      </c>
      <c r="N132" s="33">
        <f t="shared" ca="1" si="15"/>
        <v>100.51</v>
      </c>
      <c r="O132" s="33">
        <f t="shared" ca="1" si="16"/>
        <v>100.19</v>
      </c>
      <c r="P132" s="33">
        <f t="shared" ca="1" si="17"/>
        <v>99.86</v>
      </c>
      <c r="Q132" s="33">
        <f t="shared" ca="1" si="18"/>
        <v>100.56</v>
      </c>
    </row>
    <row r="133" spans="1:17" x14ac:dyDescent="0.2">
      <c r="A133" s="54" t="s">
        <v>158</v>
      </c>
      <c r="B133" s="54" t="s">
        <v>134</v>
      </c>
      <c r="C133" s="26" t="s">
        <v>143</v>
      </c>
      <c r="D133" s="25" t="s">
        <v>166</v>
      </c>
      <c r="E133" s="32">
        <v>100.19</v>
      </c>
      <c r="F133" s="32">
        <v>100.01</v>
      </c>
      <c r="G133" s="32">
        <v>100.62</v>
      </c>
      <c r="H133" s="32">
        <v>99.89</v>
      </c>
      <c r="I133" s="32">
        <v>99.45</v>
      </c>
      <c r="J133" s="32">
        <v>100.76</v>
      </c>
      <c r="K133" s="33"/>
      <c r="L133" s="33">
        <f t="shared" ca="1" si="13"/>
        <v>100.01</v>
      </c>
      <c r="M133" s="33">
        <f t="shared" ca="1" si="14"/>
        <v>99.9</v>
      </c>
      <c r="N133" s="33">
        <f t="shared" ca="1" si="15"/>
        <v>100.4</v>
      </c>
      <c r="O133" s="33">
        <f t="shared" ca="1" si="16"/>
        <v>99.87</v>
      </c>
      <c r="P133" s="33">
        <f t="shared" ca="1" si="17"/>
        <v>99.41</v>
      </c>
      <c r="Q133" s="33">
        <f t="shared" ca="1" si="18"/>
        <v>100.41</v>
      </c>
    </row>
    <row r="134" spans="1:17" x14ac:dyDescent="0.2">
      <c r="A134" s="54" t="s">
        <v>158</v>
      </c>
      <c r="B134" s="54" t="s">
        <v>134</v>
      </c>
      <c r="C134" s="26" t="s">
        <v>143</v>
      </c>
      <c r="D134" s="25" t="s">
        <v>167</v>
      </c>
      <c r="E134" s="32">
        <v>100.09</v>
      </c>
      <c r="F134" s="32">
        <v>99.97</v>
      </c>
      <c r="G134" s="32">
        <v>100.76</v>
      </c>
      <c r="H134" s="32">
        <v>99.85</v>
      </c>
      <c r="I134" s="32">
        <v>99.37</v>
      </c>
      <c r="J134" s="32">
        <v>100.76</v>
      </c>
      <c r="K134" s="33"/>
      <c r="L134" s="33">
        <f t="shared" ca="1" si="13"/>
        <v>100.54</v>
      </c>
      <c r="M134" s="33">
        <f t="shared" ca="1" si="14"/>
        <v>100.16</v>
      </c>
      <c r="N134" s="33">
        <f t="shared" ca="1" si="15"/>
        <v>100.34</v>
      </c>
      <c r="O134" s="33">
        <f t="shared" ca="1" si="16"/>
        <v>100.13</v>
      </c>
      <c r="P134" s="33">
        <f t="shared" ca="1" si="17"/>
        <v>99.96</v>
      </c>
      <c r="Q134" s="33">
        <f t="shared" ca="1" si="18"/>
        <v>100.37</v>
      </c>
    </row>
    <row r="135" spans="1:17" x14ac:dyDescent="0.2">
      <c r="A135" s="54" t="s">
        <v>158</v>
      </c>
      <c r="B135" s="54" t="s">
        <v>134</v>
      </c>
      <c r="C135" s="26" t="s">
        <v>143</v>
      </c>
      <c r="D135" s="25" t="s">
        <v>168</v>
      </c>
      <c r="E135" s="32">
        <v>100.28</v>
      </c>
      <c r="F135" s="32">
        <v>100.23</v>
      </c>
      <c r="G135" s="32">
        <v>100.52</v>
      </c>
      <c r="H135" s="32">
        <v>100.17</v>
      </c>
      <c r="I135" s="32">
        <v>99.95</v>
      </c>
      <c r="J135" s="32">
        <v>100.61</v>
      </c>
      <c r="K135" s="33"/>
      <c r="L135" s="33">
        <f t="shared" ca="1" si="13"/>
        <v>100.36</v>
      </c>
      <c r="M135" s="33">
        <f t="shared" ca="1" si="14"/>
        <v>100.29</v>
      </c>
      <c r="N135" s="33">
        <f t="shared" ca="1" si="15"/>
        <v>100.41</v>
      </c>
      <c r="O135" s="33">
        <f t="shared" ca="1" si="16"/>
        <v>100.27</v>
      </c>
      <c r="P135" s="33">
        <f t="shared" ca="1" si="17"/>
        <v>100.12</v>
      </c>
      <c r="Q135" s="33">
        <f t="shared" ca="1" si="18"/>
        <v>100.46</v>
      </c>
    </row>
    <row r="136" spans="1:17" x14ac:dyDescent="0.2">
      <c r="A136" s="54" t="s">
        <v>158</v>
      </c>
      <c r="B136" s="54" t="s">
        <v>134</v>
      </c>
      <c r="C136" s="26" t="s">
        <v>143</v>
      </c>
      <c r="D136" s="25" t="s">
        <v>169</v>
      </c>
      <c r="E136" s="32">
        <v>100.63</v>
      </c>
      <c r="F136" s="32">
        <v>100.68</v>
      </c>
      <c r="G136" s="32">
        <v>100.61</v>
      </c>
      <c r="H136" s="32">
        <v>100.65</v>
      </c>
      <c r="I136" s="32">
        <v>100.78</v>
      </c>
      <c r="J136" s="32">
        <v>100.56</v>
      </c>
      <c r="K136" s="33"/>
      <c r="L136" s="33">
        <f t="shared" ca="1" si="13"/>
        <v>100.41</v>
      </c>
      <c r="M136" s="33">
        <f t="shared" ca="1" si="14"/>
        <v>100.4</v>
      </c>
      <c r="N136" s="33">
        <f t="shared" ca="1" si="15"/>
        <v>100.45</v>
      </c>
      <c r="O136" s="33">
        <f t="shared" ca="1" si="16"/>
        <v>100.39</v>
      </c>
      <c r="P136" s="33">
        <f t="shared" ca="1" si="17"/>
        <v>100.37</v>
      </c>
      <c r="Q136" s="33">
        <f t="shared" ca="1" si="18"/>
        <v>100.42</v>
      </c>
    </row>
    <row r="137" spans="1:17" x14ac:dyDescent="0.2">
      <c r="A137" s="54" t="s">
        <v>158</v>
      </c>
      <c r="B137" s="54" t="s">
        <v>134</v>
      </c>
      <c r="C137" s="26" t="s">
        <v>143</v>
      </c>
      <c r="D137" s="25" t="s">
        <v>170</v>
      </c>
      <c r="E137" s="32">
        <v>100.79</v>
      </c>
      <c r="F137" s="32">
        <v>100.81</v>
      </c>
      <c r="G137" s="32">
        <v>100.69</v>
      </c>
      <c r="H137" s="32">
        <v>100.82</v>
      </c>
      <c r="I137" s="32">
        <v>101.09</v>
      </c>
      <c r="J137" s="32">
        <v>100.45</v>
      </c>
      <c r="K137" s="33"/>
      <c r="L137" s="33">
        <f t="shared" ca="1" si="13"/>
        <v>100.44</v>
      </c>
      <c r="M137" s="33">
        <f t="shared" ca="1" si="14"/>
        <v>100.51</v>
      </c>
      <c r="N137" s="33">
        <f t="shared" ca="1" si="15"/>
        <v>100.5</v>
      </c>
      <c r="O137" s="33">
        <f t="shared" ca="1" si="16"/>
        <v>100.49</v>
      </c>
      <c r="P137" s="33">
        <f t="shared" ca="1" si="17"/>
        <v>100.42</v>
      </c>
      <c r="Q137" s="33">
        <f t="shared" ca="1" si="18"/>
        <v>100.6</v>
      </c>
    </row>
    <row r="138" spans="1:17" x14ac:dyDescent="0.2">
      <c r="A138" s="54" t="s">
        <v>158</v>
      </c>
      <c r="B138" s="54" t="s">
        <v>134</v>
      </c>
      <c r="C138" s="26" t="s">
        <v>144</v>
      </c>
      <c r="D138" s="25" t="s">
        <v>159</v>
      </c>
      <c r="E138" s="32">
        <v>101.68</v>
      </c>
      <c r="F138" s="32">
        <v>100.68</v>
      </c>
      <c r="G138" s="32">
        <v>100.63</v>
      </c>
      <c r="H138" s="32">
        <v>100.68</v>
      </c>
      <c r="I138" s="32">
        <v>100.94</v>
      </c>
      <c r="J138" s="32">
        <v>100.4</v>
      </c>
      <c r="K138" s="33"/>
      <c r="L138" s="33">
        <f t="shared" ca="1" si="13"/>
        <v>100.46</v>
      </c>
      <c r="M138" s="33">
        <f t="shared" ca="1" si="14"/>
        <v>100.6</v>
      </c>
      <c r="N138" s="33">
        <f t="shared" ca="1" si="15"/>
        <v>100.62</v>
      </c>
      <c r="O138" s="33">
        <f t="shared" ca="1" si="16"/>
        <v>100.58</v>
      </c>
      <c r="P138" s="33">
        <f t="shared" ca="1" si="17"/>
        <v>100.4</v>
      </c>
      <c r="Q138" s="33">
        <f t="shared" ca="1" si="18"/>
        <v>100.81</v>
      </c>
    </row>
    <row r="139" spans="1:17" x14ac:dyDescent="0.2">
      <c r="A139" s="54" t="s">
        <v>158</v>
      </c>
      <c r="B139" s="54" t="s">
        <v>134</v>
      </c>
      <c r="C139" s="26" t="s">
        <v>144</v>
      </c>
      <c r="D139" s="25" t="s">
        <v>160</v>
      </c>
      <c r="E139" s="32">
        <v>101.11</v>
      </c>
      <c r="F139" s="32">
        <v>100.6</v>
      </c>
      <c r="G139" s="32">
        <v>100.51</v>
      </c>
      <c r="H139" s="32">
        <v>100.6</v>
      </c>
      <c r="I139" s="32">
        <v>100.83</v>
      </c>
      <c r="J139" s="32">
        <v>100.33</v>
      </c>
      <c r="K139" s="33"/>
      <c r="L139" s="33">
        <f t="shared" ca="1" si="13"/>
        <v>100.63</v>
      </c>
      <c r="M139" s="33">
        <f t="shared" ca="1" si="14"/>
        <v>100.73</v>
      </c>
      <c r="N139" s="33">
        <f t="shared" ca="1" si="15"/>
        <v>100.66</v>
      </c>
      <c r="O139" s="33">
        <f t="shared" ca="1" si="16"/>
        <v>100.73</v>
      </c>
      <c r="P139" s="33">
        <f t="shared" ca="1" si="17"/>
        <v>100.68</v>
      </c>
      <c r="Q139" s="33">
        <f t="shared" ca="1" si="18"/>
        <v>100.78</v>
      </c>
    </row>
    <row r="140" spans="1:17" x14ac:dyDescent="0.2">
      <c r="A140" s="54" t="s">
        <v>158</v>
      </c>
      <c r="B140" s="54" t="s">
        <v>134</v>
      </c>
      <c r="C140" s="26" t="s">
        <v>144</v>
      </c>
      <c r="D140" s="25" t="s">
        <v>161</v>
      </c>
      <c r="E140" s="32">
        <v>100.59</v>
      </c>
      <c r="F140" s="32">
        <v>100.59</v>
      </c>
      <c r="G140" s="32">
        <v>100.52</v>
      </c>
      <c r="H140" s="32">
        <v>100.59</v>
      </c>
      <c r="I140" s="32">
        <v>100.77</v>
      </c>
      <c r="J140" s="32">
        <v>100.38</v>
      </c>
      <c r="K140" s="33"/>
      <c r="L140" s="33">
        <f t="shared" ca="1" si="13"/>
        <v>100.96</v>
      </c>
      <c r="M140" s="33">
        <f t="shared" ca="1" si="14"/>
        <v>100.94</v>
      </c>
      <c r="N140" s="33">
        <f t="shared" ca="1" si="15"/>
        <v>100.82</v>
      </c>
      <c r="O140" s="33">
        <f t="shared" ca="1" si="16"/>
        <v>100.97</v>
      </c>
      <c r="P140" s="33">
        <f t="shared" ca="1" si="17"/>
        <v>101.19</v>
      </c>
      <c r="Q140" s="33">
        <f t="shared" ca="1" si="18"/>
        <v>100.67</v>
      </c>
    </row>
    <row r="141" spans="1:17" x14ac:dyDescent="0.2">
      <c r="A141" s="54" t="s">
        <v>158</v>
      </c>
      <c r="B141" s="54" t="s">
        <v>134</v>
      </c>
      <c r="C141" s="26" t="s">
        <v>144</v>
      </c>
      <c r="D141" s="25" t="s">
        <v>162</v>
      </c>
      <c r="E141" s="32">
        <v>100.57</v>
      </c>
      <c r="F141" s="32">
        <v>100.59</v>
      </c>
      <c r="G141" s="32">
        <v>100.53</v>
      </c>
      <c r="H141" s="32">
        <v>100.59</v>
      </c>
      <c r="I141" s="32">
        <v>100.75</v>
      </c>
      <c r="J141" s="32">
        <v>100.4</v>
      </c>
      <c r="K141" s="33"/>
      <c r="L141" s="33">
        <f t="shared" ca="1" si="13"/>
        <v>100.77</v>
      </c>
      <c r="M141" s="33">
        <f t="shared" ca="1" si="14"/>
        <v>100.81</v>
      </c>
      <c r="N141" s="33">
        <f t="shared" ca="1" si="15"/>
        <v>100.56</v>
      </c>
      <c r="O141" s="33">
        <f t="shared" ca="1" si="16"/>
        <v>100.84</v>
      </c>
      <c r="P141" s="33">
        <f t="shared" ca="1" si="17"/>
        <v>101.18</v>
      </c>
      <c r="Q141" s="33">
        <f t="shared" ca="1" si="18"/>
        <v>100.43</v>
      </c>
    </row>
    <row r="142" spans="1:17" x14ac:dyDescent="0.2">
      <c r="A142" s="54" t="s">
        <v>158</v>
      </c>
      <c r="B142" s="54" t="s">
        <v>134</v>
      </c>
      <c r="C142" s="26" t="s">
        <v>144</v>
      </c>
      <c r="D142" s="25" t="s">
        <v>163</v>
      </c>
      <c r="E142" s="32">
        <v>100.63</v>
      </c>
      <c r="F142" s="32">
        <v>100.67</v>
      </c>
      <c r="G142" s="32">
        <v>100.3</v>
      </c>
      <c r="H142" s="32">
        <v>100.69</v>
      </c>
      <c r="I142" s="32">
        <v>100.95</v>
      </c>
      <c r="J142" s="32">
        <v>100.35</v>
      </c>
      <c r="K142" s="33"/>
      <c r="L142" s="33">
        <f t="shared" ref="L142:L205" ca="1" si="19">OFFSET(E$308,(ROW(E$78)-ROW()),)</f>
        <v>100.75</v>
      </c>
      <c r="M142" s="33">
        <f t="shared" ref="M142:M205" ca="1" si="20">OFFSET(F$308,(ROW(F$78)-ROW()),)</f>
        <v>100.94</v>
      </c>
      <c r="N142" s="33">
        <f t="shared" ref="N142:N205" ca="1" si="21">OFFSET(G$308,(ROW(G$78)-ROW()),)</f>
        <v>100.57</v>
      </c>
      <c r="O142" s="33">
        <f t="shared" ref="O142:O205" ca="1" si="22">OFFSET(H$308,(ROW(H$78)-ROW()),)</f>
        <v>100.97</v>
      </c>
      <c r="P142" s="33">
        <f t="shared" ref="P142:P205" ca="1" si="23">OFFSET(I$308,(ROW(I$78)-ROW()),)</f>
        <v>101.16</v>
      </c>
      <c r="Q142" s="33">
        <f t="shared" ref="Q142:Q205" ca="1" si="24">OFFSET(J$308,(ROW(J$78)-ROW()),)</f>
        <v>100.73</v>
      </c>
    </row>
    <row r="143" spans="1:17" x14ac:dyDescent="0.2">
      <c r="A143" s="54" t="s">
        <v>158</v>
      </c>
      <c r="B143" s="54" t="s">
        <v>134</v>
      </c>
      <c r="C143" s="26" t="s">
        <v>144</v>
      </c>
      <c r="D143" s="25" t="s">
        <v>164</v>
      </c>
      <c r="E143" s="32">
        <v>100.95</v>
      </c>
      <c r="F143" s="32">
        <v>101.07</v>
      </c>
      <c r="G143" s="32">
        <v>100.43</v>
      </c>
      <c r="H143" s="32">
        <v>101.13</v>
      </c>
      <c r="I143" s="32">
        <v>101.73</v>
      </c>
      <c r="J143" s="32">
        <v>100.3</v>
      </c>
      <c r="K143" s="33"/>
      <c r="L143" s="33">
        <f t="shared" ca="1" si="19"/>
        <v>100.74</v>
      </c>
      <c r="M143" s="33">
        <f t="shared" ca="1" si="20"/>
        <v>101.02</v>
      </c>
      <c r="N143" s="33">
        <f t="shared" ca="1" si="21"/>
        <v>100.69</v>
      </c>
      <c r="O143" s="33">
        <f t="shared" ca="1" si="22"/>
        <v>101.05</v>
      </c>
      <c r="P143" s="33">
        <f t="shared" ca="1" si="23"/>
        <v>101.04</v>
      </c>
      <c r="Q143" s="33">
        <f t="shared" ca="1" si="24"/>
        <v>101</v>
      </c>
    </row>
    <row r="144" spans="1:17" x14ac:dyDescent="0.2">
      <c r="A144" s="54" t="s">
        <v>158</v>
      </c>
      <c r="B144" s="54" t="s">
        <v>134</v>
      </c>
      <c r="C144" s="26" t="s">
        <v>144</v>
      </c>
      <c r="D144" s="25" t="s">
        <v>165</v>
      </c>
      <c r="E144" s="32">
        <v>100.87</v>
      </c>
      <c r="F144" s="32">
        <v>100.94</v>
      </c>
      <c r="G144" s="32">
        <v>100.9</v>
      </c>
      <c r="H144" s="32">
        <v>100.98</v>
      </c>
      <c r="I144" s="32">
        <v>101.42</v>
      </c>
      <c r="J144" s="32">
        <v>100.37</v>
      </c>
      <c r="K144" s="33"/>
      <c r="L144" s="33">
        <f t="shared" ca="1" si="19"/>
        <v>100.57</v>
      </c>
      <c r="M144" s="33">
        <f t="shared" ca="1" si="20"/>
        <v>100.76</v>
      </c>
      <c r="N144" s="33">
        <f t="shared" ca="1" si="21"/>
        <v>100.8</v>
      </c>
      <c r="O144" s="33">
        <f t="shared" ca="1" si="22"/>
        <v>100.77</v>
      </c>
      <c r="P144" s="33">
        <f t="shared" ca="1" si="23"/>
        <v>100.42</v>
      </c>
      <c r="Q144" s="33">
        <f t="shared" ca="1" si="24"/>
        <v>101.09</v>
      </c>
    </row>
    <row r="145" spans="1:17" x14ac:dyDescent="0.2">
      <c r="A145" s="54" t="s">
        <v>158</v>
      </c>
      <c r="B145" s="54" t="s">
        <v>134</v>
      </c>
      <c r="C145" s="26" t="s">
        <v>144</v>
      </c>
      <c r="D145" s="25" t="s">
        <v>166</v>
      </c>
      <c r="E145" s="32">
        <v>100.09</v>
      </c>
      <c r="F145" s="32">
        <v>99.94</v>
      </c>
      <c r="G145" s="32">
        <v>101.07</v>
      </c>
      <c r="H145" s="32">
        <v>99.89</v>
      </c>
      <c r="I145" s="32">
        <v>99.4</v>
      </c>
      <c r="J145" s="32">
        <v>100.6</v>
      </c>
      <c r="K145" s="33"/>
      <c r="L145" s="33">
        <f t="shared" ca="1" si="19"/>
        <v>100.35</v>
      </c>
      <c r="M145" s="33">
        <f t="shared" ca="1" si="20"/>
        <v>100.03</v>
      </c>
      <c r="N145" s="33">
        <f t="shared" ca="1" si="21"/>
        <v>100.78</v>
      </c>
      <c r="O145" s="33">
        <f t="shared" ca="1" si="22"/>
        <v>100.01</v>
      </c>
      <c r="P145" s="33">
        <f t="shared" ca="1" si="23"/>
        <v>99.34</v>
      </c>
      <c r="Q145" s="33">
        <f t="shared" ca="1" si="24"/>
        <v>100.75</v>
      </c>
    </row>
    <row r="146" spans="1:17" x14ac:dyDescent="0.2">
      <c r="A146" s="54" t="s">
        <v>158</v>
      </c>
      <c r="B146" s="54" t="s">
        <v>134</v>
      </c>
      <c r="C146" s="26" t="s">
        <v>144</v>
      </c>
      <c r="D146" s="25" t="s">
        <v>167</v>
      </c>
      <c r="E146" s="32">
        <v>100.79</v>
      </c>
      <c r="F146" s="32">
        <v>100.9</v>
      </c>
      <c r="G146" s="32">
        <v>101.61</v>
      </c>
      <c r="H146" s="32">
        <v>100.93</v>
      </c>
      <c r="I146" s="32">
        <v>101.02</v>
      </c>
      <c r="J146" s="32">
        <v>100.77</v>
      </c>
      <c r="K146" s="33"/>
      <c r="L146" s="33">
        <f t="shared" ca="1" si="19"/>
        <v>100.8</v>
      </c>
      <c r="M146" s="33">
        <f t="shared" ca="1" si="20"/>
        <v>100.09</v>
      </c>
      <c r="N146" s="33">
        <f t="shared" ca="1" si="21"/>
        <v>100.38</v>
      </c>
      <c r="O146" s="33">
        <f t="shared" ca="1" si="22"/>
        <v>100.05</v>
      </c>
      <c r="P146" s="33">
        <f t="shared" ca="1" si="23"/>
        <v>99.73</v>
      </c>
      <c r="Q146" s="33">
        <f t="shared" ca="1" si="24"/>
        <v>100.45</v>
      </c>
    </row>
    <row r="147" spans="1:17" x14ac:dyDescent="0.2">
      <c r="A147" s="54" t="s">
        <v>158</v>
      </c>
      <c r="B147" s="54" t="s">
        <v>134</v>
      </c>
      <c r="C147" s="26" t="s">
        <v>144</v>
      </c>
      <c r="D147" s="25" t="s">
        <v>168</v>
      </c>
      <c r="E147" s="32">
        <v>101.64</v>
      </c>
      <c r="F147" s="32">
        <v>102.16</v>
      </c>
      <c r="G147" s="32">
        <v>102.08</v>
      </c>
      <c r="H147" s="32">
        <v>102.3</v>
      </c>
      <c r="I147" s="32">
        <v>103.26</v>
      </c>
      <c r="J147" s="32">
        <v>100.86</v>
      </c>
      <c r="K147" s="33"/>
      <c r="L147" s="33">
        <f t="shared" ca="1" si="19"/>
        <v>100.19</v>
      </c>
      <c r="M147" s="33">
        <f t="shared" ca="1" si="20"/>
        <v>99.94</v>
      </c>
      <c r="N147" s="33">
        <f t="shared" ca="1" si="21"/>
        <v>100.44</v>
      </c>
      <c r="O147" s="33">
        <f t="shared" ca="1" si="22"/>
        <v>99.88</v>
      </c>
      <c r="P147" s="33">
        <f t="shared" ca="1" si="23"/>
        <v>99.55</v>
      </c>
      <c r="Q147" s="33">
        <f t="shared" ca="1" si="24"/>
        <v>100.33</v>
      </c>
    </row>
    <row r="148" spans="1:17" x14ac:dyDescent="0.2">
      <c r="A148" s="54" t="s">
        <v>158</v>
      </c>
      <c r="B148" s="54" t="s">
        <v>134</v>
      </c>
      <c r="C148" s="26" t="s">
        <v>144</v>
      </c>
      <c r="D148" s="25" t="s">
        <v>169</v>
      </c>
      <c r="E148" s="32">
        <v>101.23</v>
      </c>
      <c r="F148" s="32">
        <v>101.45</v>
      </c>
      <c r="G148" s="32">
        <v>101.09</v>
      </c>
      <c r="H148" s="32">
        <v>101.51</v>
      </c>
      <c r="I148" s="32">
        <v>101.93</v>
      </c>
      <c r="J148" s="32">
        <v>100.86</v>
      </c>
      <c r="K148" s="33"/>
      <c r="L148" s="33">
        <f t="shared" ca="1" si="19"/>
        <v>100.35</v>
      </c>
      <c r="M148" s="33">
        <f t="shared" ca="1" si="20"/>
        <v>100.3</v>
      </c>
      <c r="N148" s="33">
        <f t="shared" ca="1" si="21"/>
        <v>100.55</v>
      </c>
      <c r="O148" s="33">
        <f t="shared" ca="1" si="22"/>
        <v>100.28</v>
      </c>
      <c r="P148" s="33">
        <f t="shared" ca="1" si="23"/>
        <v>100.07</v>
      </c>
      <c r="Q148" s="33">
        <f t="shared" ca="1" si="24"/>
        <v>100.54</v>
      </c>
    </row>
    <row r="149" spans="1:17" x14ac:dyDescent="0.2">
      <c r="A149" s="54" t="s">
        <v>158</v>
      </c>
      <c r="B149" s="54" t="s">
        <v>134</v>
      </c>
      <c r="C149" s="26" t="s">
        <v>144</v>
      </c>
      <c r="D149" s="25" t="s">
        <v>170</v>
      </c>
      <c r="E149" s="32">
        <v>101.13</v>
      </c>
      <c r="F149" s="32">
        <v>101.22</v>
      </c>
      <c r="G149" s="32">
        <v>100.85</v>
      </c>
      <c r="H149" s="32">
        <v>101.26</v>
      </c>
      <c r="I149" s="32">
        <v>101.61</v>
      </c>
      <c r="J149" s="32">
        <v>100.74</v>
      </c>
      <c r="K149" s="33"/>
      <c r="L149" s="33">
        <f t="shared" ca="1" si="19"/>
        <v>100.46</v>
      </c>
      <c r="M149" s="33">
        <f t="shared" ca="1" si="20"/>
        <v>100.6</v>
      </c>
      <c r="N149" s="33">
        <f t="shared" ca="1" si="21"/>
        <v>100.8</v>
      </c>
      <c r="O149" s="33">
        <f t="shared" ca="1" si="22"/>
        <v>100.56</v>
      </c>
      <c r="P149" s="33">
        <f t="shared" ca="1" si="23"/>
        <v>100.33</v>
      </c>
      <c r="Q149" s="33">
        <f t="shared" ca="1" si="24"/>
        <v>100.88</v>
      </c>
    </row>
    <row r="150" spans="1:17" x14ac:dyDescent="0.2">
      <c r="A150" s="54" t="s">
        <v>158</v>
      </c>
      <c r="B150" s="54" t="s">
        <v>134</v>
      </c>
      <c r="C150" s="26" t="s">
        <v>145</v>
      </c>
      <c r="D150" s="25" t="s">
        <v>159</v>
      </c>
      <c r="E150" s="32">
        <v>102.31</v>
      </c>
      <c r="F150" s="32">
        <v>101.29</v>
      </c>
      <c r="G150" s="32">
        <v>101.07</v>
      </c>
      <c r="H150" s="32">
        <v>101.33</v>
      </c>
      <c r="I150" s="32">
        <v>101.91</v>
      </c>
      <c r="J150" s="32">
        <v>100.62</v>
      </c>
      <c r="K150" s="33"/>
      <c r="L150" s="33">
        <f t="shared" ca="1" si="19"/>
        <v>101.21</v>
      </c>
      <c r="M150" s="33">
        <f t="shared" ca="1" si="20"/>
        <v>101.5</v>
      </c>
      <c r="N150" s="33">
        <f t="shared" ca="1" si="21"/>
        <v>101.47</v>
      </c>
      <c r="O150" s="33">
        <f t="shared" ca="1" si="22"/>
        <v>101.49</v>
      </c>
      <c r="P150" s="33">
        <f t="shared" ca="1" si="23"/>
        <v>101.57</v>
      </c>
      <c r="Q150" s="33">
        <f t="shared" ca="1" si="24"/>
        <v>101.43</v>
      </c>
    </row>
    <row r="151" spans="1:17" x14ac:dyDescent="0.2">
      <c r="A151" s="54" t="s">
        <v>158</v>
      </c>
      <c r="B151" s="54" t="s">
        <v>134</v>
      </c>
      <c r="C151" s="26" t="s">
        <v>145</v>
      </c>
      <c r="D151" s="25" t="s">
        <v>160</v>
      </c>
      <c r="E151" s="32">
        <v>101.2</v>
      </c>
      <c r="F151" s="32">
        <v>101.15</v>
      </c>
      <c r="G151" s="32">
        <v>100.99</v>
      </c>
      <c r="H151" s="32">
        <v>101.16</v>
      </c>
      <c r="I151" s="32">
        <v>101.66</v>
      </c>
      <c r="J151" s="32">
        <v>100.59</v>
      </c>
      <c r="K151" s="33"/>
      <c r="L151" s="33">
        <f t="shared" ca="1" si="19"/>
        <v>102.22</v>
      </c>
      <c r="M151" s="33">
        <f t="shared" ca="1" si="20"/>
        <v>102.68</v>
      </c>
      <c r="N151" s="33">
        <f t="shared" ca="1" si="21"/>
        <v>102.35</v>
      </c>
      <c r="O151" s="33">
        <f t="shared" ca="1" si="22"/>
        <v>102.78</v>
      </c>
      <c r="P151" s="33">
        <f t="shared" ca="1" si="23"/>
        <v>103.29</v>
      </c>
      <c r="Q151" s="33">
        <f t="shared" ca="1" si="24"/>
        <v>102.06</v>
      </c>
    </row>
    <row r="152" spans="1:17" x14ac:dyDescent="0.2">
      <c r="A152" s="54" t="s">
        <v>158</v>
      </c>
      <c r="B152" s="54" t="s">
        <v>134</v>
      </c>
      <c r="C152" s="26" t="s">
        <v>145</v>
      </c>
      <c r="D152" s="25" t="s">
        <v>161</v>
      </c>
      <c r="E152" s="32">
        <v>101.2</v>
      </c>
      <c r="F152" s="32">
        <v>101.39</v>
      </c>
      <c r="G152" s="32">
        <v>101.11</v>
      </c>
      <c r="H152" s="32">
        <v>101.42</v>
      </c>
      <c r="I152" s="32">
        <v>101.98</v>
      </c>
      <c r="J152" s="32">
        <v>100.74</v>
      </c>
      <c r="K152" s="33"/>
      <c r="L152" s="33">
        <f t="shared" ca="1" si="19"/>
        <v>103.85</v>
      </c>
      <c r="M152" s="33">
        <f t="shared" ca="1" si="20"/>
        <v>104.43</v>
      </c>
      <c r="N152" s="33">
        <f t="shared" ca="1" si="21"/>
        <v>103.52</v>
      </c>
      <c r="O152" s="33">
        <f t="shared" ca="1" si="22"/>
        <v>104.62</v>
      </c>
      <c r="P152" s="33">
        <f t="shared" ca="1" si="23"/>
        <v>105.66</v>
      </c>
      <c r="Q152" s="33">
        <f t="shared" ca="1" si="24"/>
        <v>103.2</v>
      </c>
    </row>
    <row r="153" spans="1:17" x14ac:dyDescent="0.2">
      <c r="A153" s="54" t="s">
        <v>158</v>
      </c>
      <c r="B153" s="54" t="s">
        <v>134</v>
      </c>
      <c r="C153" s="26" t="s">
        <v>145</v>
      </c>
      <c r="D153" s="25" t="s">
        <v>162</v>
      </c>
      <c r="E153" s="32">
        <v>101.42</v>
      </c>
      <c r="F153" s="32">
        <v>101.57</v>
      </c>
      <c r="G153" s="32">
        <v>101.26</v>
      </c>
      <c r="H153" s="32">
        <v>101.62</v>
      </c>
      <c r="I153" s="32">
        <v>102.19</v>
      </c>
      <c r="J153" s="32">
        <v>100.88</v>
      </c>
      <c r="K153" s="33"/>
      <c r="L153" s="33">
        <f t="shared" ca="1" si="19"/>
        <v>102.62</v>
      </c>
      <c r="M153" s="33">
        <f t="shared" ca="1" si="20"/>
        <v>102.75</v>
      </c>
      <c r="N153" s="33">
        <f t="shared" ca="1" si="21"/>
        <v>102.55</v>
      </c>
      <c r="O153" s="33">
        <f t="shared" ca="1" si="22"/>
        <v>102.92</v>
      </c>
      <c r="P153" s="33">
        <f t="shared" ca="1" si="23"/>
        <v>103.25</v>
      </c>
      <c r="Q153" s="33">
        <f t="shared" ca="1" si="24"/>
        <v>102.25</v>
      </c>
    </row>
    <row r="154" spans="1:17" x14ac:dyDescent="0.2">
      <c r="A154" s="54" t="s">
        <v>158</v>
      </c>
      <c r="B154" s="54" t="s">
        <v>134</v>
      </c>
      <c r="C154" s="26" t="s">
        <v>145</v>
      </c>
      <c r="D154" s="25" t="s">
        <v>163</v>
      </c>
      <c r="E154" s="32">
        <v>101.35</v>
      </c>
      <c r="F154" s="32">
        <v>101.47</v>
      </c>
      <c r="G154" s="32">
        <v>101.12</v>
      </c>
      <c r="H154" s="32">
        <v>101.51</v>
      </c>
      <c r="I154" s="32">
        <v>102.07</v>
      </c>
      <c r="J154" s="32">
        <v>100.79</v>
      </c>
      <c r="K154" s="33"/>
      <c r="L154" s="33">
        <f t="shared" ca="1" si="19"/>
        <v>101.28</v>
      </c>
      <c r="M154" s="33">
        <f t="shared" ca="1" si="20"/>
        <v>101.32</v>
      </c>
      <c r="N154" s="33">
        <f t="shared" ca="1" si="21"/>
        <v>101.02</v>
      </c>
      <c r="O154" s="33">
        <f t="shared" ca="1" si="22"/>
        <v>101.39</v>
      </c>
      <c r="P154" s="33">
        <f t="shared" ca="1" si="23"/>
        <v>101.99</v>
      </c>
      <c r="Q154" s="33">
        <f t="shared" ca="1" si="24"/>
        <v>100.64</v>
      </c>
    </row>
    <row r="155" spans="1:17" x14ac:dyDescent="0.2">
      <c r="A155" s="54" t="s">
        <v>158</v>
      </c>
      <c r="B155" s="54" t="s">
        <v>134</v>
      </c>
      <c r="C155" s="26" t="s">
        <v>145</v>
      </c>
      <c r="D155" s="25" t="s">
        <v>164</v>
      </c>
      <c r="E155" s="32">
        <v>100.97</v>
      </c>
      <c r="F155" s="32">
        <v>100.92</v>
      </c>
      <c r="G155" s="32">
        <v>100.94</v>
      </c>
      <c r="H155" s="32">
        <v>100.93</v>
      </c>
      <c r="I155" s="32">
        <v>101.08</v>
      </c>
      <c r="J155" s="32">
        <v>100.74</v>
      </c>
      <c r="K155" s="33"/>
      <c r="L155" s="33">
        <f t="shared" ca="1" si="19"/>
        <v>100.82</v>
      </c>
      <c r="M155" s="33">
        <f t="shared" ca="1" si="20"/>
        <v>100.91</v>
      </c>
      <c r="N155" s="33">
        <f t="shared" ca="1" si="21"/>
        <v>100.8</v>
      </c>
      <c r="O155" s="33">
        <f t="shared" ca="1" si="22"/>
        <v>100.94</v>
      </c>
      <c r="P155" s="33">
        <f t="shared" ca="1" si="23"/>
        <v>101.17</v>
      </c>
      <c r="Q155" s="33">
        <f t="shared" ca="1" si="24"/>
        <v>100.64</v>
      </c>
    </row>
    <row r="156" spans="1:17" x14ac:dyDescent="0.2">
      <c r="A156" s="54" t="s">
        <v>158</v>
      </c>
      <c r="B156" s="54" t="s">
        <v>134</v>
      </c>
      <c r="C156" s="26" t="s">
        <v>145</v>
      </c>
      <c r="D156" s="25" t="s">
        <v>165</v>
      </c>
      <c r="E156" s="32">
        <v>100.51</v>
      </c>
      <c r="F156" s="32">
        <v>100.37</v>
      </c>
      <c r="G156" s="32">
        <v>100.83</v>
      </c>
      <c r="H156" s="32">
        <v>100.35</v>
      </c>
      <c r="I156" s="32">
        <v>100.09</v>
      </c>
      <c r="J156" s="32">
        <v>100.69</v>
      </c>
      <c r="K156" s="33"/>
      <c r="L156" s="33">
        <f t="shared" ca="1" si="19"/>
        <v>100.65</v>
      </c>
      <c r="M156" s="33">
        <f t="shared" ca="1" si="20"/>
        <v>100.78</v>
      </c>
      <c r="N156" s="33">
        <f t="shared" ca="1" si="21"/>
        <v>100.86</v>
      </c>
      <c r="O156" s="33">
        <f t="shared" ca="1" si="22"/>
        <v>100.79</v>
      </c>
      <c r="P156" s="33">
        <f t="shared" ca="1" si="23"/>
        <v>101</v>
      </c>
      <c r="Q156" s="33">
        <f t="shared" ca="1" si="24"/>
        <v>100.55</v>
      </c>
    </row>
    <row r="157" spans="1:17" x14ac:dyDescent="0.2">
      <c r="A157" s="54" t="s">
        <v>158</v>
      </c>
      <c r="B157" s="54" t="s">
        <v>134</v>
      </c>
      <c r="C157" s="26" t="s">
        <v>145</v>
      </c>
      <c r="D157" s="25" t="s">
        <v>166</v>
      </c>
      <c r="E157" s="32">
        <v>100.36</v>
      </c>
      <c r="F157" s="32">
        <v>100.17</v>
      </c>
      <c r="G157" s="32">
        <v>100.99</v>
      </c>
      <c r="H157" s="32">
        <v>100.13</v>
      </c>
      <c r="I157" s="32">
        <v>99.82</v>
      </c>
      <c r="J157" s="32">
        <v>100.57</v>
      </c>
      <c r="K157" s="33"/>
      <c r="L157" s="33">
        <f t="shared" ca="1" si="19"/>
        <v>100.24</v>
      </c>
      <c r="M157" s="33">
        <f t="shared" ca="1" si="20"/>
        <v>100.1</v>
      </c>
      <c r="N157" s="33">
        <f t="shared" ca="1" si="21"/>
        <v>100.64</v>
      </c>
      <c r="O157" s="33">
        <f t="shared" ca="1" si="22"/>
        <v>100.03</v>
      </c>
      <c r="P157" s="33">
        <f t="shared" ca="1" si="23"/>
        <v>99.74</v>
      </c>
      <c r="Q157" s="33">
        <f t="shared" ca="1" si="24"/>
        <v>100.47</v>
      </c>
    </row>
    <row r="158" spans="1:17" x14ac:dyDescent="0.2">
      <c r="A158" s="54" t="s">
        <v>158</v>
      </c>
      <c r="B158" s="54" t="s">
        <v>134</v>
      </c>
      <c r="C158" s="26" t="s">
        <v>145</v>
      </c>
      <c r="D158" s="25" t="s">
        <v>167</v>
      </c>
      <c r="E158" s="32">
        <v>100.8</v>
      </c>
      <c r="F158" s="32">
        <v>100.71</v>
      </c>
      <c r="G158" s="32">
        <v>101.35</v>
      </c>
      <c r="H158" s="32">
        <v>100.71</v>
      </c>
      <c r="I158" s="32">
        <v>100.74</v>
      </c>
      <c r="J158" s="32">
        <v>100.67</v>
      </c>
      <c r="K158" s="33"/>
      <c r="L158" s="33">
        <f t="shared" ca="1" si="19"/>
        <v>100.49</v>
      </c>
      <c r="M158" s="33">
        <f t="shared" ca="1" si="20"/>
        <v>100.17</v>
      </c>
      <c r="N158" s="33">
        <f t="shared" ca="1" si="21"/>
        <v>100.62</v>
      </c>
      <c r="O158" s="33">
        <f t="shared" ca="1" si="22"/>
        <v>100.13</v>
      </c>
      <c r="P158" s="33">
        <f t="shared" ca="1" si="23"/>
        <v>99.94</v>
      </c>
      <c r="Q158" s="33">
        <f t="shared" ca="1" si="24"/>
        <v>100.4</v>
      </c>
    </row>
    <row r="159" spans="1:17" x14ac:dyDescent="0.2">
      <c r="A159" s="54" t="s">
        <v>158</v>
      </c>
      <c r="B159" s="54" t="s">
        <v>134</v>
      </c>
      <c r="C159" s="26" t="s">
        <v>145</v>
      </c>
      <c r="D159" s="25" t="s">
        <v>168</v>
      </c>
      <c r="E159" s="32">
        <v>100.91</v>
      </c>
      <c r="F159" s="32">
        <v>101.22</v>
      </c>
      <c r="G159" s="32">
        <v>101.32</v>
      </c>
      <c r="H159" s="32">
        <v>101.24</v>
      </c>
      <c r="I159" s="32">
        <v>101.57</v>
      </c>
      <c r="J159" s="32">
        <v>100.81</v>
      </c>
      <c r="K159" s="33"/>
      <c r="L159" s="33">
        <f t="shared" ca="1" si="19"/>
        <v>100.62</v>
      </c>
      <c r="M159" s="33">
        <f t="shared" ca="1" si="20"/>
        <v>100.53</v>
      </c>
      <c r="N159" s="33">
        <f t="shared" ca="1" si="21"/>
        <v>100.77</v>
      </c>
      <c r="O159" s="33">
        <f t="shared" ca="1" si="22"/>
        <v>100.51</v>
      </c>
      <c r="P159" s="33">
        <f t="shared" ca="1" si="23"/>
        <v>100.69</v>
      </c>
      <c r="Q159" s="33">
        <f t="shared" ca="1" si="24"/>
        <v>100.37</v>
      </c>
    </row>
    <row r="160" spans="1:17" x14ac:dyDescent="0.2">
      <c r="A160" s="54" t="s">
        <v>158</v>
      </c>
      <c r="B160" s="54" t="s">
        <v>134</v>
      </c>
      <c r="C160" s="26" t="s">
        <v>145</v>
      </c>
      <c r="D160" s="25" t="s">
        <v>169</v>
      </c>
      <c r="E160" s="32">
        <v>100.83</v>
      </c>
      <c r="F160" s="32">
        <v>100.89</v>
      </c>
      <c r="G160" s="32">
        <v>101.06</v>
      </c>
      <c r="H160" s="32">
        <v>100.9</v>
      </c>
      <c r="I160" s="32">
        <v>101.26</v>
      </c>
      <c r="J160" s="32">
        <v>100.47</v>
      </c>
      <c r="K160" s="33"/>
      <c r="L160" s="33">
        <f t="shared" ca="1" si="19"/>
        <v>100.9</v>
      </c>
      <c r="M160" s="33">
        <f t="shared" ca="1" si="20"/>
        <v>100.96</v>
      </c>
      <c r="N160" s="33">
        <f t="shared" ca="1" si="21"/>
        <v>100.85</v>
      </c>
      <c r="O160" s="33">
        <f t="shared" ca="1" si="22"/>
        <v>100.94</v>
      </c>
      <c r="P160" s="33">
        <f t="shared" ca="1" si="23"/>
        <v>101.45</v>
      </c>
      <c r="Q160" s="33">
        <f t="shared" ca="1" si="24"/>
        <v>100.46</v>
      </c>
    </row>
    <row r="161" spans="1:17" x14ac:dyDescent="0.2">
      <c r="A161" s="54" t="s">
        <v>158</v>
      </c>
      <c r="B161" s="54" t="s">
        <v>134</v>
      </c>
      <c r="C161" s="26" t="s">
        <v>145</v>
      </c>
      <c r="D161" s="25" t="s">
        <v>170</v>
      </c>
      <c r="E161" s="32">
        <v>100.69</v>
      </c>
      <c r="F161" s="32">
        <v>100.6</v>
      </c>
      <c r="G161" s="32">
        <v>100.8</v>
      </c>
      <c r="H161" s="32">
        <v>100.58</v>
      </c>
      <c r="I161" s="32">
        <v>101.01</v>
      </c>
      <c r="J161" s="32">
        <v>100.12</v>
      </c>
      <c r="K161" s="33"/>
      <c r="L161" s="33">
        <f t="shared" ca="1" si="19"/>
        <v>100.9</v>
      </c>
      <c r="M161" s="33">
        <f t="shared" ca="1" si="20"/>
        <v>100.97</v>
      </c>
      <c r="N161" s="33">
        <f t="shared" ca="1" si="21"/>
        <v>100.87</v>
      </c>
      <c r="O161" s="33">
        <f t="shared" ca="1" si="22"/>
        <v>100.95</v>
      </c>
      <c r="P161" s="33">
        <f t="shared" ca="1" si="23"/>
        <v>101.29</v>
      </c>
      <c r="Q161" s="33">
        <f t="shared" ca="1" si="24"/>
        <v>100.64</v>
      </c>
    </row>
    <row r="162" spans="1:17" x14ac:dyDescent="0.2">
      <c r="A162" s="54" t="s">
        <v>158</v>
      </c>
      <c r="B162" s="54" t="s">
        <v>134</v>
      </c>
      <c r="C162" s="26" t="s">
        <v>146</v>
      </c>
      <c r="D162" s="25" t="s">
        <v>159</v>
      </c>
      <c r="E162" s="32">
        <v>102.37</v>
      </c>
      <c r="F162" s="32">
        <v>101.06</v>
      </c>
      <c r="G162" s="32">
        <v>101.26</v>
      </c>
      <c r="H162" s="32">
        <v>101.07</v>
      </c>
      <c r="I162" s="32">
        <v>101.4</v>
      </c>
      <c r="J162" s="32">
        <v>100.72</v>
      </c>
      <c r="K162" s="33"/>
      <c r="L162" s="33">
        <f t="shared" ca="1" si="19"/>
        <v>101.02</v>
      </c>
      <c r="M162" s="33">
        <f t="shared" ca="1" si="20"/>
        <v>101.21</v>
      </c>
      <c r="N162" s="33">
        <f t="shared" ca="1" si="21"/>
        <v>100.82</v>
      </c>
      <c r="O162" s="33">
        <f t="shared" ca="1" si="22"/>
        <v>101.13</v>
      </c>
      <c r="P162" s="33">
        <f t="shared" ca="1" si="23"/>
        <v>101.76</v>
      </c>
      <c r="Q162" s="33">
        <f t="shared" ca="1" si="24"/>
        <v>100.68</v>
      </c>
    </row>
    <row r="163" spans="1:17" x14ac:dyDescent="0.2">
      <c r="A163" s="54" t="s">
        <v>158</v>
      </c>
      <c r="B163" s="54" t="s">
        <v>134</v>
      </c>
      <c r="C163" s="26" t="s">
        <v>146</v>
      </c>
      <c r="D163" s="25" t="s">
        <v>160</v>
      </c>
      <c r="E163" s="32">
        <v>101.65</v>
      </c>
      <c r="F163" s="32">
        <v>101.73</v>
      </c>
      <c r="G163" s="32">
        <v>101.63</v>
      </c>
      <c r="H163" s="32">
        <v>101.76</v>
      </c>
      <c r="I163" s="32">
        <v>101.85</v>
      </c>
      <c r="J163" s="32">
        <v>101.6</v>
      </c>
      <c r="K163" s="33"/>
      <c r="L163" s="33">
        <f t="shared" ca="1" si="19"/>
        <v>100.7</v>
      </c>
      <c r="M163" s="33">
        <f t="shared" ca="1" si="20"/>
        <v>100.79</v>
      </c>
      <c r="N163" s="33">
        <f t="shared" ca="1" si="21"/>
        <v>100.49</v>
      </c>
      <c r="O163" s="33">
        <f t="shared" ca="1" si="22"/>
        <v>100.7</v>
      </c>
      <c r="P163" s="33">
        <f t="shared" ca="1" si="23"/>
        <v>101.18</v>
      </c>
      <c r="Q163" s="33">
        <f t="shared" ca="1" si="24"/>
        <v>100.41</v>
      </c>
    </row>
    <row r="164" spans="1:17" x14ac:dyDescent="0.2">
      <c r="A164" s="54" t="s">
        <v>158</v>
      </c>
      <c r="B164" s="54" t="s">
        <v>134</v>
      </c>
      <c r="C164" s="26" t="s">
        <v>146</v>
      </c>
      <c r="D164" s="25" t="s">
        <v>161</v>
      </c>
      <c r="E164" s="32">
        <v>101.31</v>
      </c>
      <c r="F164" s="32">
        <v>101.56</v>
      </c>
      <c r="G164" s="32">
        <v>101.36</v>
      </c>
      <c r="H164" s="32">
        <v>101.56</v>
      </c>
      <c r="I164" s="32">
        <v>101.69</v>
      </c>
      <c r="J164" s="32">
        <v>101.43</v>
      </c>
      <c r="K164" s="33"/>
      <c r="L164" s="33">
        <f t="shared" ca="1" si="19"/>
        <v>100.59</v>
      </c>
      <c r="M164" s="33">
        <f t="shared" ca="1" si="20"/>
        <v>100.64</v>
      </c>
      <c r="N164" s="33">
        <f t="shared" ca="1" si="21"/>
        <v>100.39</v>
      </c>
      <c r="O164" s="33">
        <f t="shared" ca="1" si="22"/>
        <v>100.56</v>
      </c>
      <c r="P164" s="33">
        <f t="shared" ca="1" si="23"/>
        <v>101.02</v>
      </c>
      <c r="Q164" s="33">
        <f t="shared" ca="1" si="24"/>
        <v>100.27</v>
      </c>
    </row>
    <row r="165" spans="1:17" x14ac:dyDescent="0.2">
      <c r="A165" s="54" t="s">
        <v>158</v>
      </c>
      <c r="B165" s="54" t="s">
        <v>134</v>
      </c>
      <c r="C165" s="26" t="s">
        <v>146</v>
      </c>
      <c r="D165" s="25" t="s">
        <v>162</v>
      </c>
      <c r="E165" s="32">
        <v>100.69</v>
      </c>
      <c r="F165" s="32">
        <v>100.84</v>
      </c>
      <c r="G165" s="32">
        <v>100.84</v>
      </c>
      <c r="H165" s="32">
        <v>100.82</v>
      </c>
      <c r="I165" s="32">
        <v>100.69</v>
      </c>
      <c r="J165" s="32">
        <v>100.99</v>
      </c>
      <c r="K165" s="33"/>
      <c r="L165" s="33">
        <f t="shared" ca="1" si="19"/>
        <v>100.51</v>
      </c>
      <c r="M165" s="33">
        <f t="shared" ca="1" si="20"/>
        <v>100.48</v>
      </c>
      <c r="N165" s="33">
        <f t="shared" ca="1" si="21"/>
        <v>100.39</v>
      </c>
      <c r="O165" s="33">
        <f t="shared" ca="1" si="22"/>
        <v>100.49</v>
      </c>
      <c r="P165" s="33">
        <f t="shared" ca="1" si="23"/>
        <v>100.75</v>
      </c>
      <c r="Q165" s="33">
        <f t="shared" ca="1" si="24"/>
        <v>100.22</v>
      </c>
    </row>
    <row r="166" spans="1:17" x14ac:dyDescent="0.2">
      <c r="A166" s="54" t="s">
        <v>158</v>
      </c>
      <c r="B166" s="54" t="s">
        <v>134</v>
      </c>
      <c r="C166" s="26" t="s">
        <v>146</v>
      </c>
      <c r="D166" s="25" t="s">
        <v>163</v>
      </c>
      <c r="E166" s="32">
        <v>100.57</v>
      </c>
      <c r="F166" s="32">
        <v>100.65</v>
      </c>
      <c r="G166" s="32">
        <v>100.45</v>
      </c>
      <c r="H166" s="32">
        <v>100.63</v>
      </c>
      <c r="I166" s="32">
        <v>100.66</v>
      </c>
      <c r="J166" s="32">
        <v>100.65</v>
      </c>
      <c r="K166" s="33"/>
      <c r="L166" s="33">
        <f t="shared" ca="1" si="19"/>
        <v>100.56</v>
      </c>
      <c r="M166" s="33">
        <f t="shared" ca="1" si="20"/>
        <v>100.69</v>
      </c>
      <c r="N166" s="33">
        <f t="shared" ca="1" si="21"/>
        <v>100.58</v>
      </c>
      <c r="O166" s="33">
        <f t="shared" ca="1" si="22"/>
        <v>100.71</v>
      </c>
      <c r="P166" s="33">
        <f t="shared" ca="1" si="23"/>
        <v>100.94</v>
      </c>
      <c r="Q166" s="33">
        <f t="shared" ca="1" si="24"/>
        <v>100.43</v>
      </c>
    </row>
    <row r="167" spans="1:17" x14ac:dyDescent="0.2">
      <c r="A167" s="54" t="s">
        <v>158</v>
      </c>
      <c r="B167" s="54" t="s">
        <v>134</v>
      </c>
      <c r="C167" s="26" t="s">
        <v>146</v>
      </c>
      <c r="D167" s="25" t="s">
        <v>164</v>
      </c>
      <c r="E167" s="32">
        <v>100.6</v>
      </c>
      <c r="F167" s="32">
        <v>100.64</v>
      </c>
      <c r="G167" s="32">
        <v>100.3</v>
      </c>
      <c r="H167" s="32">
        <v>100.65</v>
      </c>
      <c r="I167" s="32">
        <v>100.51</v>
      </c>
      <c r="J167" s="32">
        <v>100.78</v>
      </c>
      <c r="K167" s="33"/>
      <c r="L167" s="33">
        <f t="shared" ca="1" si="19"/>
        <v>100.57</v>
      </c>
      <c r="M167" s="33">
        <f t="shared" ca="1" si="20"/>
        <v>100.8</v>
      </c>
      <c r="N167" s="33">
        <f t="shared" ca="1" si="21"/>
        <v>100.61</v>
      </c>
      <c r="O167" s="33">
        <f t="shared" ca="1" si="22"/>
        <v>100.82</v>
      </c>
      <c r="P167" s="33">
        <f t="shared" ca="1" si="23"/>
        <v>101.11</v>
      </c>
      <c r="Q167" s="33">
        <f t="shared" ca="1" si="24"/>
        <v>100.49</v>
      </c>
    </row>
    <row r="168" spans="1:17" x14ac:dyDescent="0.2">
      <c r="A168" s="54" t="s">
        <v>158</v>
      </c>
      <c r="B168" s="54" t="s">
        <v>134</v>
      </c>
      <c r="C168" s="26" t="s">
        <v>146</v>
      </c>
      <c r="D168" s="25" t="s">
        <v>165</v>
      </c>
      <c r="E168" s="32">
        <v>100.63</v>
      </c>
      <c r="F168" s="32">
        <v>100.58</v>
      </c>
      <c r="G168" s="32">
        <v>100.3</v>
      </c>
      <c r="H168" s="32">
        <v>100.59</v>
      </c>
      <c r="I168" s="32">
        <v>100.55</v>
      </c>
      <c r="J168" s="32">
        <v>100.6</v>
      </c>
      <c r="K168" s="33"/>
      <c r="L168" s="33">
        <f t="shared" ca="1" si="19"/>
        <v>100.21</v>
      </c>
      <c r="M168" s="33">
        <f t="shared" ca="1" si="20"/>
        <v>100.25</v>
      </c>
      <c r="N168" s="33">
        <f t="shared" ca="1" si="21"/>
        <v>100.67</v>
      </c>
      <c r="O168" s="33">
        <f t="shared" ca="1" si="22"/>
        <v>100.23</v>
      </c>
      <c r="P168" s="33">
        <f t="shared" ca="1" si="23"/>
        <v>99.98</v>
      </c>
      <c r="Q168" s="33">
        <f t="shared" ca="1" si="24"/>
        <v>100.52</v>
      </c>
    </row>
    <row r="169" spans="1:17" x14ac:dyDescent="0.2">
      <c r="A169" s="54" t="s">
        <v>158</v>
      </c>
      <c r="B169" s="54" t="s">
        <v>134</v>
      </c>
      <c r="C169" s="26" t="s">
        <v>146</v>
      </c>
      <c r="D169" s="25" t="s">
        <v>166</v>
      </c>
      <c r="E169" s="28">
        <v>100</v>
      </c>
      <c r="F169" s="32">
        <v>99.86</v>
      </c>
      <c r="G169" s="32">
        <v>100.47</v>
      </c>
      <c r="H169" s="32">
        <v>99.83</v>
      </c>
      <c r="I169" s="32">
        <v>99.11</v>
      </c>
      <c r="J169" s="32">
        <v>100.63</v>
      </c>
      <c r="K169" s="33"/>
      <c r="L169" s="33">
        <f t="shared" ca="1" si="19"/>
        <v>100.14</v>
      </c>
      <c r="M169" s="33">
        <f t="shared" ca="1" si="20"/>
        <v>99.88</v>
      </c>
      <c r="N169" s="33">
        <f t="shared" ca="1" si="21"/>
        <v>100.51</v>
      </c>
      <c r="O169" s="33">
        <f t="shared" ca="1" si="22"/>
        <v>99.84</v>
      </c>
      <c r="P169" s="33">
        <f t="shared" ca="1" si="23"/>
        <v>99.25</v>
      </c>
      <c r="Q169" s="33">
        <f t="shared" ca="1" si="24"/>
        <v>100.53</v>
      </c>
    </row>
    <row r="170" spans="1:17" x14ac:dyDescent="0.2">
      <c r="A170" s="54" t="s">
        <v>158</v>
      </c>
      <c r="B170" s="54" t="s">
        <v>134</v>
      </c>
      <c r="C170" s="26" t="s">
        <v>146</v>
      </c>
      <c r="D170" s="25" t="s">
        <v>167</v>
      </c>
      <c r="E170" s="32">
        <v>99.97</v>
      </c>
      <c r="F170" s="32">
        <v>99.94</v>
      </c>
      <c r="G170" s="32">
        <v>100.5</v>
      </c>
      <c r="H170" s="32">
        <v>99.91</v>
      </c>
      <c r="I170" s="32">
        <v>99.21</v>
      </c>
      <c r="J170" s="32">
        <v>100.66</v>
      </c>
      <c r="K170" s="33"/>
      <c r="L170" s="33">
        <f t="shared" ca="1" si="19"/>
        <v>100.82</v>
      </c>
      <c r="M170" s="33">
        <f t="shared" ca="1" si="20"/>
        <v>100.04</v>
      </c>
      <c r="N170" s="33">
        <f t="shared" ca="1" si="21"/>
        <v>100.33</v>
      </c>
      <c r="O170" s="33">
        <f t="shared" ca="1" si="22"/>
        <v>100</v>
      </c>
      <c r="P170" s="33">
        <f t="shared" ca="1" si="23"/>
        <v>99.95</v>
      </c>
      <c r="Q170" s="33">
        <f t="shared" ca="1" si="24"/>
        <v>100.14</v>
      </c>
    </row>
    <row r="171" spans="1:17" x14ac:dyDescent="0.2">
      <c r="A171" s="54" t="s">
        <v>158</v>
      </c>
      <c r="B171" s="54" t="s">
        <v>134</v>
      </c>
      <c r="C171" s="26" t="s">
        <v>146</v>
      </c>
      <c r="D171" s="25" t="s">
        <v>168</v>
      </c>
      <c r="E171" s="28">
        <v>100</v>
      </c>
      <c r="F171" s="32">
        <v>100.02</v>
      </c>
      <c r="G171" s="32">
        <v>100.27</v>
      </c>
      <c r="H171" s="28">
        <v>100</v>
      </c>
      <c r="I171" s="32">
        <v>99.47</v>
      </c>
      <c r="J171" s="32">
        <v>100.57</v>
      </c>
      <c r="K171" s="33"/>
      <c r="L171" s="33">
        <f t="shared" ca="1" si="19"/>
        <v>100.42</v>
      </c>
      <c r="M171" s="33">
        <f t="shared" ca="1" si="20"/>
        <v>100.35</v>
      </c>
      <c r="N171" s="33">
        <f t="shared" ca="1" si="21"/>
        <v>100.29</v>
      </c>
      <c r="O171" s="33">
        <f t="shared" ca="1" si="22"/>
        <v>100.32</v>
      </c>
      <c r="P171" s="33">
        <f t="shared" ca="1" si="23"/>
        <v>100.5</v>
      </c>
      <c r="Q171" s="33">
        <f t="shared" ca="1" si="24"/>
        <v>100.2</v>
      </c>
    </row>
    <row r="172" spans="1:17" x14ac:dyDescent="0.2">
      <c r="A172" s="54" t="s">
        <v>158</v>
      </c>
      <c r="B172" s="54" t="s">
        <v>134</v>
      </c>
      <c r="C172" s="26" t="s">
        <v>146</v>
      </c>
      <c r="D172" s="25" t="s">
        <v>169</v>
      </c>
      <c r="E172" s="32">
        <v>100.29</v>
      </c>
      <c r="F172" s="32">
        <v>100.35</v>
      </c>
      <c r="G172" s="32">
        <v>100.31</v>
      </c>
      <c r="H172" s="32">
        <v>100.34</v>
      </c>
      <c r="I172" s="32">
        <v>100.27</v>
      </c>
      <c r="J172" s="32">
        <v>100.42</v>
      </c>
      <c r="K172" s="33"/>
      <c r="L172" s="33">
        <f t="shared" ca="1" si="19"/>
        <v>100.66</v>
      </c>
      <c r="M172" s="33">
        <f t="shared" ca="1" si="20"/>
        <v>100.6</v>
      </c>
      <c r="N172" s="33">
        <f t="shared" ca="1" si="21"/>
        <v>100.33</v>
      </c>
      <c r="O172" s="33">
        <f t="shared" ca="1" si="22"/>
        <v>100.59</v>
      </c>
      <c r="P172" s="33">
        <f t="shared" ca="1" si="23"/>
        <v>100.95</v>
      </c>
      <c r="Q172" s="33">
        <f t="shared" ca="1" si="24"/>
        <v>100.25</v>
      </c>
    </row>
    <row r="173" spans="1:17" x14ac:dyDescent="0.2">
      <c r="A173" s="54" t="s">
        <v>158</v>
      </c>
      <c r="B173" s="54" t="s">
        <v>134</v>
      </c>
      <c r="C173" s="26" t="s">
        <v>146</v>
      </c>
      <c r="D173" s="25" t="s">
        <v>170</v>
      </c>
      <c r="E173" s="32">
        <v>100.41</v>
      </c>
      <c r="F173" s="32">
        <v>100.38</v>
      </c>
      <c r="G173" s="32">
        <v>100.36</v>
      </c>
      <c r="H173" s="32">
        <v>100.38</v>
      </c>
      <c r="I173" s="32">
        <v>100.55</v>
      </c>
      <c r="J173" s="32">
        <v>100.21</v>
      </c>
      <c r="K173" s="33"/>
      <c r="L173" s="33">
        <f t="shared" ca="1" si="19"/>
        <v>100.51</v>
      </c>
      <c r="M173" s="33">
        <f t="shared" ca="1" si="20"/>
        <v>100.53</v>
      </c>
      <c r="N173" s="33">
        <f t="shared" ca="1" si="21"/>
        <v>100.43</v>
      </c>
      <c r="O173" s="33">
        <f t="shared" ca="1" si="22"/>
        <v>100.49</v>
      </c>
      <c r="P173" s="33">
        <f t="shared" ca="1" si="23"/>
        <v>100.7</v>
      </c>
      <c r="Q173" s="33">
        <f t="shared" ca="1" si="24"/>
        <v>100.35</v>
      </c>
    </row>
    <row r="174" spans="1:17" x14ac:dyDescent="0.2">
      <c r="A174" s="54" t="s">
        <v>158</v>
      </c>
      <c r="B174" s="54" t="s">
        <v>134</v>
      </c>
      <c r="C174" s="26" t="s">
        <v>147</v>
      </c>
      <c r="D174" s="25" t="s">
        <v>159</v>
      </c>
      <c r="E174" s="32">
        <v>101.64</v>
      </c>
      <c r="F174" s="32">
        <v>100.84</v>
      </c>
      <c r="G174" s="32">
        <v>100.54</v>
      </c>
      <c r="H174" s="32">
        <v>100.79</v>
      </c>
      <c r="I174" s="32">
        <v>101.42</v>
      </c>
      <c r="J174" s="32">
        <v>100.23</v>
      </c>
      <c r="K174" s="33"/>
      <c r="L174" s="33">
        <f t="shared" ca="1" si="19"/>
        <v>100.34</v>
      </c>
      <c r="M174" s="33">
        <f t="shared" ca="1" si="20"/>
        <v>100.4</v>
      </c>
      <c r="N174" s="33">
        <f t="shared" ca="1" si="21"/>
        <v>100.39</v>
      </c>
      <c r="O174" s="33">
        <f t="shared" ca="1" si="22"/>
        <v>100.32</v>
      </c>
      <c r="P174" s="33">
        <f t="shared" ca="1" si="23"/>
        <v>100.41</v>
      </c>
      <c r="Q174" s="33">
        <f t="shared" ca="1" si="24"/>
        <v>100.4</v>
      </c>
    </row>
    <row r="175" spans="1:17" x14ac:dyDescent="0.2">
      <c r="A175" s="54" t="s">
        <v>158</v>
      </c>
      <c r="B175" s="54" t="s">
        <v>134</v>
      </c>
      <c r="C175" s="26" t="s">
        <v>147</v>
      </c>
      <c r="D175" s="25" t="s">
        <v>160</v>
      </c>
      <c r="E175" s="32">
        <v>100.86</v>
      </c>
      <c r="F175" s="32">
        <v>100.8</v>
      </c>
      <c r="G175" s="32">
        <v>100.47</v>
      </c>
      <c r="H175" s="32">
        <v>100.76</v>
      </c>
      <c r="I175" s="32">
        <v>101.26</v>
      </c>
      <c r="J175" s="32">
        <v>100.3</v>
      </c>
      <c r="K175" s="33"/>
      <c r="L175" s="33">
        <f t="shared" ca="1" si="19"/>
        <v>100.56</v>
      </c>
      <c r="M175" s="33">
        <f t="shared" ca="1" si="20"/>
        <v>100.62</v>
      </c>
      <c r="N175" s="33">
        <f t="shared" ca="1" si="21"/>
        <v>100.4</v>
      </c>
      <c r="O175" s="33">
        <f t="shared" ca="1" si="22"/>
        <v>100.51</v>
      </c>
      <c r="P175" s="33">
        <f t="shared" ca="1" si="23"/>
        <v>100.81</v>
      </c>
      <c r="Q175" s="33">
        <f t="shared" ca="1" si="24"/>
        <v>100.44</v>
      </c>
    </row>
    <row r="176" spans="1:17" x14ac:dyDescent="0.2">
      <c r="A176" s="54" t="s">
        <v>158</v>
      </c>
      <c r="B176" s="54" t="s">
        <v>134</v>
      </c>
      <c r="C176" s="26" t="s">
        <v>147</v>
      </c>
      <c r="D176" s="25" t="s">
        <v>161</v>
      </c>
      <c r="E176" s="32">
        <v>100.63</v>
      </c>
      <c r="F176" s="32">
        <v>100.72</v>
      </c>
      <c r="G176" s="32">
        <v>100.47</v>
      </c>
      <c r="H176" s="32">
        <v>100.69</v>
      </c>
      <c r="I176" s="32">
        <v>101.03</v>
      </c>
      <c r="J176" s="32">
        <v>100.39</v>
      </c>
      <c r="K176" s="33"/>
      <c r="L176" s="33">
        <f t="shared" ca="1" si="19"/>
        <v>100.97</v>
      </c>
      <c r="M176" s="33">
        <f t="shared" ca="1" si="20"/>
        <v>101.09</v>
      </c>
      <c r="N176" s="33">
        <f t="shared" ca="1" si="21"/>
        <v>100.5</v>
      </c>
      <c r="O176" s="33">
        <f t="shared" ca="1" si="22"/>
        <v>100.79</v>
      </c>
      <c r="P176" s="33">
        <f t="shared" ca="1" si="23"/>
        <v>101.76</v>
      </c>
      <c r="Q176" s="33">
        <f t="shared" ca="1" si="24"/>
        <v>100.42</v>
      </c>
    </row>
    <row r="177" spans="1:17" x14ac:dyDescent="0.2">
      <c r="A177" s="54" t="s">
        <v>158</v>
      </c>
      <c r="B177" s="54" t="s">
        <v>134</v>
      </c>
      <c r="C177" s="26" t="s">
        <v>147</v>
      </c>
      <c r="D177" s="25" t="s">
        <v>162</v>
      </c>
      <c r="E177" s="32">
        <v>100.29</v>
      </c>
      <c r="F177" s="32">
        <v>100.32</v>
      </c>
      <c r="G177" s="32">
        <v>100.23</v>
      </c>
      <c r="H177" s="32">
        <v>100.28</v>
      </c>
      <c r="I177" s="32">
        <v>100.3</v>
      </c>
      <c r="J177" s="32">
        <v>100.34</v>
      </c>
      <c r="K177" s="33"/>
      <c r="L177" s="33">
        <f t="shared" ca="1" si="19"/>
        <v>100.54</v>
      </c>
      <c r="M177" s="33">
        <f t="shared" ca="1" si="20"/>
        <v>100.58</v>
      </c>
      <c r="N177" s="33">
        <f t="shared" ca="1" si="21"/>
        <v>100.42</v>
      </c>
      <c r="O177" s="33">
        <f t="shared" ca="1" si="22"/>
        <v>100.56</v>
      </c>
      <c r="P177" s="33">
        <f t="shared" ca="1" si="23"/>
        <v>100.88</v>
      </c>
      <c r="Q177" s="33">
        <f t="shared" ca="1" si="24"/>
        <v>100.27</v>
      </c>
    </row>
    <row r="178" spans="1:17" x14ac:dyDescent="0.2">
      <c r="A178" s="54" t="s">
        <v>158</v>
      </c>
      <c r="B178" s="54" t="s">
        <v>134</v>
      </c>
      <c r="C178" s="26" t="s">
        <v>147</v>
      </c>
      <c r="D178" s="25" t="s">
        <v>163</v>
      </c>
      <c r="E178" s="32">
        <v>100.5</v>
      </c>
      <c r="F178" s="32">
        <v>100.56</v>
      </c>
      <c r="G178" s="32">
        <v>100.13</v>
      </c>
      <c r="H178" s="32">
        <v>100.54</v>
      </c>
      <c r="I178" s="32">
        <v>100.69</v>
      </c>
      <c r="J178" s="32">
        <v>100.42</v>
      </c>
      <c r="K178" s="33"/>
      <c r="L178" s="33">
        <f t="shared" ca="1" si="19"/>
        <v>100.34</v>
      </c>
      <c r="M178" s="33">
        <f t="shared" ca="1" si="20"/>
        <v>100.45</v>
      </c>
      <c r="N178" s="33">
        <f t="shared" ca="1" si="21"/>
        <v>100.48</v>
      </c>
      <c r="O178" s="33">
        <f t="shared" ca="1" si="22"/>
        <v>100.44</v>
      </c>
      <c r="P178" s="33">
        <f t="shared" ca="1" si="23"/>
        <v>100.45</v>
      </c>
      <c r="Q178" s="33">
        <f t="shared" ca="1" si="24"/>
        <v>100.44</v>
      </c>
    </row>
    <row r="179" spans="1:17" x14ac:dyDescent="0.2">
      <c r="A179" s="54" t="s">
        <v>158</v>
      </c>
      <c r="B179" s="54" t="s">
        <v>134</v>
      </c>
      <c r="C179" s="26" t="s">
        <v>147</v>
      </c>
      <c r="D179" s="25" t="s">
        <v>164</v>
      </c>
      <c r="E179" s="32">
        <v>100.39</v>
      </c>
      <c r="F179" s="32">
        <v>100.38</v>
      </c>
      <c r="G179" s="32">
        <v>100.17</v>
      </c>
      <c r="H179" s="32">
        <v>100.38</v>
      </c>
      <c r="I179" s="32">
        <v>100.54</v>
      </c>
      <c r="J179" s="32">
        <v>100.21</v>
      </c>
      <c r="K179" s="33"/>
      <c r="L179" s="33">
        <f t="shared" ca="1" si="19"/>
        <v>100.46</v>
      </c>
      <c r="M179" s="33">
        <f t="shared" ca="1" si="20"/>
        <v>100.6</v>
      </c>
      <c r="N179" s="33">
        <f t="shared" ca="1" si="21"/>
        <v>100.58</v>
      </c>
      <c r="O179" s="33">
        <f t="shared" ca="1" si="22"/>
        <v>100.58</v>
      </c>
      <c r="P179" s="33">
        <f t="shared" ca="1" si="23"/>
        <v>100.53</v>
      </c>
      <c r="Q179" s="33">
        <f t="shared" ca="1" si="24"/>
        <v>100.68</v>
      </c>
    </row>
    <row r="180" spans="1:17" x14ac:dyDescent="0.2">
      <c r="A180" s="54" t="s">
        <v>158</v>
      </c>
      <c r="B180" s="54" t="s">
        <v>134</v>
      </c>
      <c r="C180" s="26" t="s">
        <v>147</v>
      </c>
      <c r="D180" s="25" t="s">
        <v>165</v>
      </c>
      <c r="E180" s="32">
        <v>100.36</v>
      </c>
      <c r="F180" s="32">
        <v>100.29</v>
      </c>
      <c r="G180" s="32">
        <v>100.35</v>
      </c>
      <c r="H180" s="32">
        <v>100.28</v>
      </c>
      <c r="I180" s="32">
        <v>100.31</v>
      </c>
      <c r="J180" s="32">
        <v>100.26</v>
      </c>
      <c r="K180" s="33"/>
      <c r="L180" s="33">
        <f t="shared" ca="1" si="19"/>
        <v>100.55</v>
      </c>
      <c r="M180" s="33">
        <f t="shared" ca="1" si="20"/>
        <v>100.41</v>
      </c>
      <c r="N180" s="33">
        <f t="shared" ca="1" si="21"/>
        <v>100.7</v>
      </c>
      <c r="O180" s="33">
        <f t="shared" ca="1" si="22"/>
        <v>100.36</v>
      </c>
      <c r="P180" s="33">
        <f t="shared" ca="1" si="23"/>
        <v>100.14</v>
      </c>
      <c r="Q180" s="33">
        <f t="shared" ca="1" si="24"/>
        <v>100.68</v>
      </c>
    </row>
    <row r="181" spans="1:17" x14ac:dyDescent="0.2">
      <c r="A181" s="54" t="s">
        <v>158</v>
      </c>
      <c r="B181" s="54" t="s">
        <v>134</v>
      </c>
      <c r="C181" s="26" t="s">
        <v>147</v>
      </c>
      <c r="D181" s="25" t="s">
        <v>166</v>
      </c>
      <c r="E181" s="32">
        <v>100.55</v>
      </c>
      <c r="F181" s="32">
        <v>100.65</v>
      </c>
      <c r="G181" s="32">
        <v>100.74</v>
      </c>
      <c r="H181" s="32">
        <v>100.67</v>
      </c>
      <c r="I181" s="32">
        <v>100.9</v>
      </c>
      <c r="J181" s="32">
        <v>100.37</v>
      </c>
      <c r="K181" s="33"/>
      <c r="L181" s="33">
        <f t="shared" ca="1" si="19"/>
        <v>100.1</v>
      </c>
      <c r="M181" s="33">
        <f t="shared" ca="1" si="20"/>
        <v>99.93</v>
      </c>
      <c r="N181" s="33">
        <f t="shared" ca="1" si="21"/>
        <v>100.6</v>
      </c>
      <c r="O181" s="33">
        <f t="shared" ca="1" si="22"/>
        <v>99.83</v>
      </c>
      <c r="P181" s="33">
        <f t="shared" ca="1" si="23"/>
        <v>99.48</v>
      </c>
      <c r="Q181" s="33">
        <f t="shared" ca="1" si="24"/>
        <v>100.4</v>
      </c>
    </row>
    <row r="182" spans="1:17" x14ac:dyDescent="0.2">
      <c r="A182" s="54" t="s">
        <v>158</v>
      </c>
      <c r="B182" s="54" t="s">
        <v>134</v>
      </c>
      <c r="C182" s="26" t="s">
        <v>147</v>
      </c>
      <c r="D182" s="25" t="s">
        <v>167</v>
      </c>
      <c r="E182" s="32">
        <v>100.84</v>
      </c>
      <c r="F182" s="32">
        <v>101.12</v>
      </c>
      <c r="G182" s="32">
        <v>101.13</v>
      </c>
      <c r="H182" s="32">
        <v>101.19</v>
      </c>
      <c r="I182" s="32">
        <v>101.62</v>
      </c>
      <c r="J182" s="32">
        <v>100.58</v>
      </c>
      <c r="K182" s="33"/>
      <c r="L182" s="33">
        <f t="shared" ca="1" si="19"/>
        <v>101.23</v>
      </c>
      <c r="M182" s="33">
        <f t="shared" ca="1" si="20"/>
        <v>100.72</v>
      </c>
      <c r="N182" s="33">
        <f t="shared" ca="1" si="21"/>
        <v>100.52</v>
      </c>
      <c r="O182" s="33">
        <f t="shared" ca="1" si="22"/>
        <v>100.61</v>
      </c>
      <c r="P182" s="33">
        <f t="shared" ca="1" si="23"/>
        <v>101.11</v>
      </c>
      <c r="Q182" s="33">
        <f t="shared" ca="1" si="24"/>
        <v>100.32</v>
      </c>
    </row>
    <row r="183" spans="1:17" x14ac:dyDescent="0.2">
      <c r="A183" s="54" t="s">
        <v>158</v>
      </c>
      <c r="B183" s="54" t="s">
        <v>134</v>
      </c>
      <c r="C183" s="26" t="s">
        <v>147</v>
      </c>
      <c r="D183" s="25" t="s">
        <v>168</v>
      </c>
      <c r="E183" s="32">
        <v>100.5</v>
      </c>
      <c r="F183" s="32">
        <v>100.67</v>
      </c>
      <c r="G183" s="32">
        <v>100.75</v>
      </c>
      <c r="H183" s="32">
        <v>100.69</v>
      </c>
      <c r="I183" s="32">
        <v>100.7</v>
      </c>
      <c r="J183" s="32">
        <v>100.63</v>
      </c>
      <c r="K183" s="33"/>
      <c r="L183" s="33">
        <f t="shared" ca="1" si="19"/>
        <v>100.89</v>
      </c>
      <c r="M183" s="33">
        <f t="shared" ca="1" si="20"/>
        <v>100.92</v>
      </c>
      <c r="N183" s="33">
        <f t="shared" ca="1" si="21"/>
        <v>100.36</v>
      </c>
      <c r="O183" s="33">
        <f t="shared" ca="1" si="22"/>
        <v>100.95</v>
      </c>
      <c r="P183" s="33">
        <f t="shared" ca="1" si="23"/>
        <v>101.61</v>
      </c>
      <c r="Q183" s="33">
        <f t="shared" ca="1" si="24"/>
        <v>100.23</v>
      </c>
    </row>
    <row r="184" spans="1:17" x14ac:dyDescent="0.2">
      <c r="A184" s="54" t="s">
        <v>158</v>
      </c>
      <c r="B184" s="54" t="s">
        <v>134</v>
      </c>
      <c r="C184" s="26" t="s">
        <v>147</v>
      </c>
      <c r="D184" s="25" t="s">
        <v>169</v>
      </c>
      <c r="E184" s="32">
        <v>100.81</v>
      </c>
      <c r="F184" s="32">
        <v>101.02</v>
      </c>
      <c r="G184" s="32">
        <v>100.71</v>
      </c>
      <c r="H184" s="32">
        <v>101.07</v>
      </c>
      <c r="I184" s="32">
        <v>101.35</v>
      </c>
      <c r="J184" s="32">
        <v>100.65</v>
      </c>
      <c r="K184" s="33"/>
      <c r="L184" s="33">
        <f t="shared" ca="1" si="19"/>
        <v>100.52</v>
      </c>
      <c r="M184" s="33">
        <f t="shared" ca="1" si="20"/>
        <v>100.47</v>
      </c>
      <c r="N184" s="33">
        <f t="shared" ca="1" si="21"/>
        <v>100.21</v>
      </c>
      <c r="O184" s="33">
        <f t="shared" ca="1" si="22"/>
        <v>100.46</v>
      </c>
      <c r="P184" s="33">
        <f t="shared" ca="1" si="23"/>
        <v>100.56</v>
      </c>
      <c r="Q184" s="33">
        <f t="shared" ca="1" si="24"/>
        <v>100.38</v>
      </c>
    </row>
    <row r="185" spans="1:17" x14ac:dyDescent="0.2">
      <c r="A185" s="54" t="s">
        <v>158</v>
      </c>
      <c r="B185" s="54" t="s">
        <v>134</v>
      </c>
      <c r="C185" s="26" t="s">
        <v>147</v>
      </c>
      <c r="D185" s="25" t="s">
        <v>170</v>
      </c>
      <c r="E185" s="32">
        <v>101.08</v>
      </c>
      <c r="F185" s="32">
        <v>101.32</v>
      </c>
      <c r="G185" s="32">
        <v>100.74</v>
      </c>
      <c r="H185" s="32">
        <v>101.39</v>
      </c>
      <c r="I185" s="32">
        <v>102.07</v>
      </c>
      <c r="J185" s="32">
        <v>100.48</v>
      </c>
      <c r="K185" s="33"/>
      <c r="L185" s="33">
        <f t="shared" ca="1" si="19"/>
        <v>100.31</v>
      </c>
      <c r="M185" s="33">
        <f t="shared" ca="1" si="20"/>
        <v>100.32</v>
      </c>
      <c r="N185" s="33">
        <f t="shared" ca="1" si="21"/>
        <v>100.36</v>
      </c>
      <c r="O185" s="33">
        <f t="shared" ca="1" si="22"/>
        <v>100.29</v>
      </c>
      <c r="P185" s="33">
        <f t="shared" ca="1" si="23"/>
        <v>100.23</v>
      </c>
      <c r="Q185" s="33">
        <f t="shared" ca="1" si="24"/>
        <v>100.41</v>
      </c>
    </row>
    <row r="186" spans="1:17" x14ac:dyDescent="0.2">
      <c r="A186" s="54" t="s">
        <v>158</v>
      </c>
      <c r="B186" s="54" t="s">
        <v>134</v>
      </c>
      <c r="C186" s="26" t="s">
        <v>148</v>
      </c>
      <c r="D186" s="25" t="s">
        <v>159</v>
      </c>
      <c r="E186" s="32">
        <v>102.37</v>
      </c>
      <c r="F186" s="32">
        <v>101.77</v>
      </c>
      <c r="G186" s="32">
        <v>101.06</v>
      </c>
      <c r="H186" s="32">
        <v>101.82</v>
      </c>
      <c r="I186" s="32">
        <v>102.6</v>
      </c>
      <c r="J186" s="32">
        <v>100.87</v>
      </c>
      <c r="K186" s="33"/>
      <c r="L186" s="33">
        <f t="shared" ca="1" si="19"/>
        <v>100.58</v>
      </c>
      <c r="M186" s="33">
        <f t="shared" ca="1" si="20"/>
        <v>100.64</v>
      </c>
      <c r="N186" s="33">
        <f t="shared" ca="1" si="21"/>
        <v>100.49</v>
      </c>
      <c r="O186" s="33">
        <f t="shared" ca="1" si="22"/>
        <v>100.61</v>
      </c>
      <c r="P186" s="33">
        <f t="shared" ca="1" si="23"/>
        <v>100.81</v>
      </c>
      <c r="Q186" s="33">
        <f t="shared" ca="1" si="24"/>
        <v>100.46</v>
      </c>
    </row>
    <row r="187" spans="1:17" x14ac:dyDescent="0.2">
      <c r="A187" s="54" t="s">
        <v>158</v>
      </c>
      <c r="B187" s="54" t="s">
        <v>134</v>
      </c>
      <c r="C187" s="26" t="s">
        <v>148</v>
      </c>
      <c r="D187" s="25" t="s">
        <v>160</v>
      </c>
      <c r="E187" s="32">
        <v>100.78</v>
      </c>
      <c r="F187" s="32">
        <v>100.79</v>
      </c>
      <c r="G187" s="32">
        <v>100.72</v>
      </c>
      <c r="H187" s="32">
        <v>100.78</v>
      </c>
      <c r="I187" s="32">
        <v>101.22</v>
      </c>
      <c r="J187" s="32">
        <v>100.32</v>
      </c>
      <c r="K187" s="33"/>
      <c r="L187" s="33">
        <f t="shared" ca="1" si="19"/>
        <v>100.37</v>
      </c>
      <c r="M187" s="33">
        <f t="shared" ca="1" si="20"/>
        <v>100.51</v>
      </c>
      <c r="N187" s="33">
        <f t="shared" ca="1" si="21"/>
        <v>100.4</v>
      </c>
      <c r="O187" s="33">
        <f t="shared" ca="1" si="22"/>
        <v>100.47</v>
      </c>
      <c r="P187" s="33">
        <f t="shared" ca="1" si="23"/>
        <v>100.68</v>
      </c>
      <c r="Q187" s="33">
        <f t="shared" ca="1" si="24"/>
        <v>100.33</v>
      </c>
    </row>
    <row r="188" spans="1:17" x14ac:dyDescent="0.2">
      <c r="A188" s="54" t="s">
        <v>158</v>
      </c>
      <c r="B188" s="54" t="s">
        <v>134</v>
      </c>
      <c r="C188" s="26" t="s">
        <v>148</v>
      </c>
      <c r="D188" s="25" t="s">
        <v>161</v>
      </c>
      <c r="E188" s="32">
        <v>100.62</v>
      </c>
      <c r="F188" s="32">
        <v>100.72</v>
      </c>
      <c r="G188" s="32">
        <v>100.69</v>
      </c>
      <c r="H188" s="32">
        <v>100.73</v>
      </c>
      <c r="I188" s="32">
        <v>100.94</v>
      </c>
      <c r="J188" s="32">
        <v>100.49</v>
      </c>
      <c r="K188" s="33"/>
      <c r="L188" s="33">
        <f t="shared" ca="1" si="19"/>
        <v>100.5</v>
      </c>
      <c r="M188" s="33">
        <f t="shared" ca="1" si="20"/>
        <v>100.6</v>
      </c>
      <c r="N188" s="33">
        <f t="shared" ca="1" si="21"/>
        <v>100.49</v>
      </c>
      <c r="O188" s="33">
        <f t="shared" ca="1" si="22"/>
        <v>100.57</v>
      </c>
      <c r="P188" s="33">
        <f t="shared" ca="1" si="23"/>
        <v>100.76</v>
      </c>
      <c r="Q188" s="33">
        <f t="shared" ca="1" si="24"/>
        <v>100.44</v>
      </c>
    </row>
    <row r="189" spans="1:17" x14ac:dyDescent="0.2">
      <c r="A189" s="54" t="s">
        <v>158</v>
      </c>
      <c r="B189" s="54" t="s">
        <v>134</v>
      </c>
      <c r="C189" s="26" t="s">
        <v>148</v>
      </c>
      <c r="D189" s="25" t="s">
        <v>162</v>
      </c>
      <c r="E189" s="32">
        <v>100.43</v>
      </c>
      <c r="F189" s="32">
        <v>100.41</v>
      </c>
      <c r="G189" s="32">
        <v>100.53</v>
      </c>
      <c r="H189" s="32">
        <v>100.39</v>
      </c>
      <c r="I189" s="32">
        <v>100.36</v>
      </c>
      <c r="J189" s="32">
        <v>100.48</v>
      </c>
      <c r="K189" s="33"/>
      <c r="L189" s="33">
        <f t="shared" ca="1" si="19"/>
        <v>100.44</v>
      </c>
      <c r="M189" s="33">
        <f t="shared" ca="1" si="20"/>
        <v>100.49</v>
      </c>
      <c r="N189" s="33">
        <f t="shared" ca="1" si="21"/>
        <v>100.43</v>
      </c>
      <c r="O189" s="33">
        <f t="shared" ca="1" si="22"/>
        <v>100.47</v>
      </c>
      <c r="P189" s="33">
        <f t="shared" ca="1" si="23"/>
        <v>100.67</v>
      </c>
      <c r="Q189" s="33">
        <f t="shared" ca="1" si="24"/>
        <v>100.31</v>
      </c>
    </row>
    <row r="190" spans="1:17" x14ac:dyDescent="0.2">
      <c r="A190" s="54" t="s">
        <v>158</v>
      </c>
      <c r="B190" s="54" t="s">
        <v>134</v>
      </c>
      <c r="C190" s="26" t="s">
        <v>148</v>
      </c>
      <c r="D190" s="25" t="s">
        <v>163</v>
      </c>
      <c r="E190" s="32">
        <v>100.48</v>
      </c>
      <c r="F190" s="32">
        <v>100.4</v>
      </c>
      <c r="G190" s="32">
        <v>100.38</v>
      </c>
      <c r="H190" s="32">
        <v>100.38</v>
      </c>
      <c r="I190" s="32">
        <v>100.03</v>
      </c>
      <c r="J190" s="32">
        <v>100.82</v>
      </c>
      <c r="K190" s="33"/>
      <c r="L190" s="33">
        <f t="shared" ca="1" si="19"/>
        <v>100.42</v>
      </c>
      <c r="M190" s="33">
        <f t="shared" ca="1" si="20"/>
        <v>100.54</v>
      </c>
      <c r="N190" s="33">
        <f t="shared" ca="1" si="21"/>
        <v>100.5</v>
      </c>
      <c r="O190" s="33">
        <f t="shared" ca="1" si="22"/>
        <v>100.52</v>
      </c>
      <c r="P190" s="33">
        <f t="shared" ca="1" si="23"/>
        <v>100.52</v>
      </c>
      <c r="Q190" s="33">
        <f t="shared" ca="1" si="24"/>
        <v>100.55</v>
      </c>
    </row>
    <row r="191" spans="1:17" x14ac:dyDescent="0.2">
      <c r="A191" s="54" t="s">
        <v>158</v>
      </c>
      <c r="B191" s="54" t="s">
        <v>134</v>
      </c>
      <c r="C191" s="26" t="s">
        <v>148</v>
      </c>
      <c r="D191" s="25" t="s">
        <v>164</v>
      </c>
      <c r="E191" s="32">
        <v>100.23</v>
      </c>
      <c r="F191" s="32">
        <v>100.07</v>
      </c>
      <c r="G191" s="32">
        <v>100.32</v>
      </c>
      <c r="H191" s="32">
        <v>100.03</v>
      </c>
      <c r="I191" s="32">
        <v>99.75</v>
      </c>
      <c r="J191" s="32">
        <v>100.42</v>
      </c>
      <c r="K191" s="33"/>
      <c r="L191" s="33">
        <f t="shared" ca="1" si="19"/>
        <v>100.48</v>
      </c>
      <c r="M191" s="33">
        <f t="shared" ca="1" si="20"/>
        <v>100.61</v>
      </c>
      <c r="N191" s="33">
        <f t="shared" ca="1" si="21"/>
        <v>100.54</v>
      </c>
      <c r="O191" s="33">
        <f t="shared" ca="1" si="22"/>
        <v>100.62</v>
      </c>
      <c r="P191" s="33">
        <f t="shared" ca="1" si="23"/>
        <v>100.51</v>
      </c>
      <c r="Q191" s="33">
        <f t="shared" ca="1" si="24"/>
        <v>100.71</v>
      </c>
    </row>
    <row r="192" spans="1:17" x14ac:dyDescent="0.2">
      <c r="A192" s="54" t="s">
        <v>158</v>
      </c>
      <c r="B192" s="54" t="s">
        <v>134</v>
      </c>
      <c r="C192" s="26" t="s">
        <v>148</v>
      </c>
      <c r="D192" s="25" t="s">
        <v>165</v>
      </c>
      <c r="E192" s="32">
        <v>99.99</v>
      </c>
      <c r="F192" s="32">
        <v>99.76</v>
      </c>
      <c r="G192" s="32">
        <v>100.36</v>
      </c>
      <c r="H192" s="32">
        <v>99.71</v>
      </c>
      <c r="I192" s="32">
        <v>99.29</v>
      </c>
      <c r="J192" s="32">
        <v>100.29</v>
      </c>
      <c r="K192" s="33"/>
      <c r="L192" s="33">
        <f t="shared" ca="1" si="19"/>
        <v>99.96</v>
      </c>
      <c r="M192" s="33">
        <f t="shared" ca="1" si="20"/>
        <v>99.98</v>
      </c>
      <c r="N192" s="33">
        <f t="shared" ca="1" si="21"/>
        <v>100.49</v>
      </c>
      <c r="O192" s="33">
        <f t="shared" ca="1" si="22"/>
        <v>99.93</v>
      </c>
      <c r="P192" s="33">
        <f t="shared" ca="1" si="23"/>
        <v>99.35</v>
      </c>
      <c r="Q192" s="33">
        <f t="shared" ca="1" si="24"/>
        <v>100.66</v>
      </c>
    </row>
    <row r="193" spans="1:17" x14ac:dyDescent="0.2">
      <c r="A193" s="54" t="s">
        <v>158</v>
      </c>
      <c r="B193" s="54" t="s">
        <v>134</v>
      </c>
      <c r="C193" s="26" t="s">
        <v>148</v>
      </c>
      <c r="D193" s="25" t="s">
        <v>166</v>
      </c>
      <c r="E193" s="32">
        <v>99.76</v>
      </c>
      <c r="F193" s="32">
        <v>99.54</v>
      </c>
      <c r="G193" s="32">
        <v>100.41</v>
      </c>
      <c r="H193" s="32">
        <v>99.48</v>
      </c>
      <c r="I193" s="32">
        <v>98.63</v>
      </c>
      <c r="J193" s="32">
        <v>100.53</v>
      </c>
      <c r="K193" s="33"/>
      <c r="L193" s="33">
        <f t="shared" ca="1" si="19"/>
        <v>99.76</v>
      </c>
      <c r="M193" s="33">
        <f t="shared" ca="1" si="20"/>
        <v>99.54</v>
      </c>
      <c r="N193" s="33">
        <f t="shared" ca="1" si="21"/>
        <v>100.41</v>
      </c>
      <c r="O193" s="33">
        <f t="shared" ca="1" si="22"/>
        <v>99.48</v>
      </c>
      <c r="P193" s="33">
        <f t="shared" ca="1" si="23"/>
        <v>98.63</v>
      </c>
      <c r="Q193" s="33">
        <f t="shared" ca="1" si="24"/>
        <v>100.53</v>
      </c>
    </row>
    <row r="194" spans="1:17" x14ac:dyDescent="0.2">
      <c r="A194" s="54" t="s">
        <v>158</v>
      </c>
      <c r="B194" s="54" t="s">
        <v>134</v>
      </c>
      <c r="C194" s="26" t="s">
        <v>148</v>
      </c>
      <c r="D194" s="25" t="s">
        <v>167</v>
      </c>
      <c r="E194" s="32">
        <v>99.96</v>
      </c>
      <c r="F194" s="32">
        <v>99.98</v>
      </c>
      <c r="G194" s="32">
        <v>100.49</v>
      </c>
      <c r="H194" s="32">
        <v>99.93</v>
      </c>
      <c r="I194" s="32">
        <v>99.35</v>
      </c>
      <c r="J194" s="32">
        <v>100.66</v>
      </c>
      <c r="K194" s="33"/>
      <c r="L194" s="33">
        <f t="shared" ca="1" si="19"/>
        <v>99.99</v>
      </c>
      <c r="M194" s="33">
        <f t="shared" ca="1" si="20"/>
        <v>99.76</v>
      </c>
      <c r="N194" s="33">
        <f t="shared" ca="1" si="21"/>
        <v>100.36</v>
      </c>
      <c r="O194" s="33">
        <f t="shared" ca="1" si="22"/>
        <v>99.71</v>
      </c>
      <c r="P194" s="33">
        <f t="shared" ca="1" si="23"/>
        <v>99.29</v>
      </c>
      <c r="Q194" s="33">
        <f t="shared" ca="1" si="24"/>
        <v>100.29</v>
      </c>
    </row>
    <row r="195" spans="1:17" x14ac:dyDescent="0.2">
      <c r="A195" s="54" t="s">
        <v>158</v>
      </c>
      <c r="B195" s="54" t="s">
        <v>134</v>
      </c>
      <c r="C195" s="26" t="s">
        <v>148</v>
      </c>
      <c r="D195" s="25" t="s">
        <v>168</v>
      </c>
      <c r="E195" s="32">
        <v>100.48</v>
      </c>
      <c r="F195" s="32">
        <v>100.61</v>
      </c>
      <c r="G195" s="32">
        <v>100.54</v>
      </c>
      <c r="H195" s="32">
        <v>100.62</v>
      </c>
      <c r="I195" s="32">
        <v>100.51</v>
      </c>
      <c r="J195" s="32">
        <v>100.71</v>
      </c>
      <c r="K195" s="33"/>
      <c r="L195" s="33">
        <f t="shared" ca="1" si="19"/>
        <v>100.23</v>
      </c>
      <c r="M195" s="33">
        <f t="shared" ca="1" si="20"/>
        <v>100.07</v>
      </c>
      <c r="N195" s="33">
        <f t="shared" ca="1" si="21"/>
        <v>100.32</v>
      </c>
      <c r="O195" s="33">
        <f t="shared" ca="1" si="22"/>
        <v>100.03</v>
      </c>
      <c r="P195" s="33">
        <f t="shared" ca="1" si="23"/>
        <v>99.75</v>
      </c>
      <c r="Q195" s="33">
        <f t="shared" ca="1" si="24"/>
        <v>100.42</v>
      </c>
    </row>
    <row r="196" spans="1:17" x14ac:dyDescent="0.2">
      <c r="A196" s="54" t="s">
        <v>158</v>
      </c>
      <c r="B196" s="54" t="s">
        <v>134</v>
      </c>
      <c r="C196" s="26" t="s">
        <v>148</v>
      </c>
      <c r="D196" s="25" t="s">
        <v>169</v>
      </c>
      <c r="E196" s="32">
        <v>100.42</v>
      </c>
      <c r="F196" s="32">
        <v>100.54</v>
      </c>
      <c r="G196" s="32">
        <v>100.5</v>
      </c>
      <c r="H196" s="32">
        <v>100.52</v>
      </c>
      <c r="I196" s="32">
        <v>100.52</v>
      </c>
      <c r="J196" s="32">
        <v>100.55</v>
      </c>
      <c r="K196" s="33"/>
      <c r="L196" s="33">
        <f t="shared" ca="1" si="19"/>
        <v>100.48</v>
      </c>
      <c r="M196" s="33">
        <f t="shared" ca="1" si="20"/>
        <v>100.4</v>
      </c>
      <c r="N196" s="33">
        <f t="shared" ca="1" si="21"/>
        <v>100.38</v>
      </c>
      <c r="O196" s="33">
        <f t="shared" ca="1" si="22"/>
        <v>100.38</v>
      </c>
      <c r="P196" s="33">
        <f t="shared" ca="1" si="23"/>
        <v>100.03</v>
      </c>
      <c r="Q196" s="33">
        <f t="shared" ca="1" si="24"/>
        <v>100.82</v>
      </c>
    </row>
    <row r="197" spans="1:17" x14ac:dyDescent="0.2">
      <c r="A197" s="54" t="s">
        <v>158</v>
      </c>
      <c r="B197" s="54" t="s">
        <v>134</v>
      </c>
      <c r="C197" s="26" t="s">
        <v>148</v>
      </c>
      <c r="D197" s="25" t="s">
        <v>170</v>
      </c>
      <c r="E197" s="32">
        <v>100.44</v>
      </c>
      <c r="F197" s="32">
        <v>100.49</v>
      </c>
      <c r="G197" s="32">
        <v>100.43</v>
      </c>
      <c r="H197" s="32">
        <v>100.47</v>
      </c>
      <c r="I197" s="32">
        <v>100.67</v>
      </c>
      <c r="J197" s="32">
        <v>100.31</v>
      </c>
      <c r="K197" s="33"/>
      <c r="L197" s="33">
        <f t="shared" ca="1" si="19"/>
        <v>100.43</v>
      </c>
      <c r="M197" s="33">
        <f t="shared" ca="1" si="20"/>
        <v>100.41</v>
      </c>
      <c r="N197" s="33">
        <f t="shared" ca="1" si="21"/>
        <v>100.53</v>
      </c>
      <c r="O197" s="33">
        <f t="shared" ca="1" si="22"/>
        <v>100.39</v>
      </c>
      <c r="P197" s="33">
        <f t="shared" ca="1" si="23"/>
        <v>100.36</v>
      </c>
      <c r="Q197" s="33">
        <f t="shared" ca="1" si="24"/>
        <v>100.48</v>
      </c>
    </row>
    <row r="198" spans="1:17" x14ac:dyDescent="0.2">
      <c r="A198" s="54" t="s">
        <v>158</v>
      </c>
      <c r="B198" s="54" t="s">
        <v>134</v>
      </c>
      <c r="C198" s="26" t="s">
        <v>149</v>
      </c>
      <c r="D198" s="25" t="s">
        <v>159</v>
      </c>
      <c r="E198" s="32">
        <v>100.5</v>
      </c>
      <c r="F198" s="32">
        <v>100.6</v>
      </c>
      <c r="G198" s="32">
        <v>100.49</v>
      </c>
      <c r="H198" s="32">
        <v>100.57</v>
      </c>
      <c r="I198" s="32">
        <v>100.76</v>
      </c>
      <c r="J198" s="32">
        <v>100.44</v>
      </c>
      <c r="K198" s="33"/>
      <c r="L198" s="33">
        <f t="shared" ca="1" si="19"/>
        <v>100.62</v>
      </c>
      <c r="M198" s="33">
        <f t="shared" ca="1" si="20"/>
        <v>100.72</v>
      </c>
      <c r="N198" s="33">
        <f t="shared" ca="1" si="21"/>
        <v>100.69</v>
      </c>
      <c r="O198" s="33">
        <f t="shared" ca="1" si="22"/>
        <v>100.73</v>
      </c>
      <c r="P198" s="33">
        <f t="shared" ca="1" si="23"/>
        <v>100.94</v>
      </c>
      <c r="Q198" s="33">
        <f t="shared" ca="1" si="24"/>
        <v>100.49</v>
      </c>
    </row>
    <row r="199" spans="1:17" x14ac:dyDescent="0.2">
      <c r="A199" s="54" t="s">
        <v>158</v>
      </c>
      <c r="B199" s="54" t="s">
        <v>134</v>
      </c>
      <c r="C199" s="26" t="s">
        <v>149</v>
      </c>
      <c r="D199" s="25" t="s">
        <v>160</v>
      </c>
      <c r="E199" s="32">
        <v>100.37</v>
      </c>
      <c r="F199" s="32">
        <v>100.51</v>
      </c>
      <c r="G199" s="32">
        <v>100.4</v>
      </c>
      <c r="H199" s="32">
        <v>100.47</v>
      </c>
      <c r="I199" s="32">
        <v>100.68</v>
      </c>
      <c r="J199" s="32">
        <v>100.33</v>
      </c>
      <c r="K199" s="33"/>
      <c r="L199" s="33">
        <f t="shared" ca="1" si="19"/>
        <v>100.78</v>
      </c>
      <c r="M199" s="33">
        <f t="shared" ca="1" si="20"/>
        <v>100.79</v>
      </c>
      <c r="N199" s="33">
        <f t="shared" ca="1" si="21"/>
        <v>100.72</v>
      </c>
      <c r="O199" s="33">
        <f t="shared" ca="1" si="22"/>
        <v>100.78</v>
      </c>
      <c r="P199" s="33">
        <f t="shared" ca="1" si="23"/>
        <v>101.22</v>
      </c>
      <c r="Q199" s="33">
        <f t="shared" ca="1" si="24"/>
        <v>100.32</v>
      </c>
    </row>
    <row r="200" spans="1:17" x14ac:dyDescent="0.2">
      <c r="A200" s="54" t="s">
        <v>158</v>
      </c>
      <c r="B200" s="54" t="s">
        <v>134</v>
      </c>
      <c r="C200" s="26" t="s">
        <v>149</v>
      </c>
      <c r="D200" s="25" t="s">
        <v>161</v>
      </c>
      <c r="E200" s="32">
        <v>100.58</v>
      </c>
      <c r="F200" s="32">
        <v>100.64</v>
      </c>
      <c r="G200" s="32">
        <v>100.49</v>
      </c>
      <c r="H200" s="32">
        <v>100.61</v>
      </c>
      <c r="I200" s="32">
        <v>100.81</v>
      </c>
      <c r="J200" s="32">
        <v>100.46</v>
      </c>
      <c r="K200" s="33"/>
      <c r="L200" s="33">
        <f t="shared" ca="1" si="19"/>
        <v>102.37</v>
      </c>
      <c r="M200" s="33">
        <f t="shared" ca="1" si="20"/>
        <v>101.77</v>
      </c>
      <c r="N200" s="33">
        <f t="shared" ca="1" si="21"/>
        <v>101.06</v>
      </c>
      <c r="O200" s="33">
        <f t="shared" ca="1" si="22"/>
        <v>101.82</v>
      </c>
      <c r="P200" s="33">
        <f t="shared" ca="1" si="23"/>
        <v>102.6</v>
      </c>
      <c r="Q200" s="33">
        <f t="shared" ca="1" si="24"/>
        <v>100.87</v>
      </c>
    </row>
    <row r="201" spans="1:17" x14ac:dyDescent="0.2">
      <c r="A201" s="54" t="s">
        <v>158</v>
      </c>
      <c r="B201" s="54" t="s">
        <v>134</v>
      </c>
      <c r="C201" s="26" t="s">
        <v>149</v>
      </c>
      <c r="D201" s="25" t="s">
        <v>162</v>
      </c>
      <c r="E201" s="32">
        <v>100.31</v>
      </c>
      <c r="F201" s="32">
        <v>100.32</v>
      </c>
      <c r="G201" s="32">
        <v>100.36</v>
      </c>
      <c r="H201" s="32">
        <v>100.29</v>
      </c>
      <c r="I201" s="32">
        <v>100.23</v>
      </c>
      <c r="J201" s="32">
        <v>100.41</v>
      </c>
      <c r="K201" s="33"/>
      <c r="L201" s="33">
        <f t="shared" ca="1" si="19"/>
        <v>101.08</v>
      </c>
      <c r="M201" s="33">
        <f t="shared" ca="1" si="20"/>
        <v>101.32</v>
      </c>
      <c r="N201" s="33">
        <f t="shared" ca="1" si="21"/>
        <v>100.74</v>
      </c>
      <c r="O201" s="33">
        <f t="shared" ca="1" si="22"/>
        <v>101.39</v>
      </c>
      <c r="P201" s="33">
        <f t="shared" ca="1" si="23"/>
        <v>102.07</v>
      </c>
      <c r="Q201" s="33">
        <f t="shared" ca="1" si="24"/>
        <v>100.48</v>
      </c>
    </row>
    <row r="202" spans="1:17" x14ac:dyDescent="0.2">
      <c r="A202" s="54" t="s">
        <v>158</v>
      </c>
      <c r="B202" s="54" t="s">
        <v>134</v>
      </c>
      <c r="C202" s="26" t="s">
        <v>149</v>
      </c>
      <c r="D202" s="25" t="s">
        <v>163</v>
      </c>
      <c r="E202" s="32">
        <v>100.52</v>
      </c>
      <c r="F202" s="32">
        <v>100.47</v>
      </c>
      <c r="G202" s="32">
        <v>100.21</v>
      </c>
      <c r="H202" s="32">
        <v>100.46</v>
      </c>
      <c r="I202" s="32">
        <v>100.56</v>
      </c>
      <c r="J202" s="32">
        <v>100.38</v>
      </c>
      <c r="K202" s="33"/>
      <c r="L202" s="33">
        <f t="shared" ca="1" si="19"/>
        <v>100.81</v>
      </c>
      <c r="M202" s="33">
        <f t="shared" ca="1" si="20"/>
        <v>101.02</v>
      </c>
      <c r="N202" s="33">
        <f t="shared" ca="1" si="21"/>
        <v>100.71</v>
      </c>
      <c r="O202" s="33">
        <f t="shared" ca="1" si="22"/>
        <v>101.07</v>
      </c>
      <c r="P202" s="33">
        <f t="shared" ca="1" si="23"/>
        <v>101.35</v>
      </c>
      <c r="Q202" s="33">
        <f t="shared" ca="1" si="24"/>
        <v>100.65</v>
      </c>
    </row>
    <row r="203" spans="1:17" x14ac:dyDescent="0.2">
      <c r="A203" s="54" t="s">
        <v>158</v>
      </c>
      <c r="B203" s="54" t="s">
        <v>134</v>
      </c>
      <c r="C203" s="26" t="s">
        <v>149</v>
      </c>
      <c r="D203" s="25" t="s">
        <v>164</v>
      </c>
      <c r="E203" s="32">
        <v>100.89</v>
      </c>
      <c r="F203" s="32">
        <v>100.92</v>
      </c>
      <c r="G203" s="32">
        <v>100.36</v>
      </c>
      <c r="H203" s="32">
        <v>100.95</v>
      </c>
      <c r="I203" s="32">
        <v>101.61</v>
      </c>
      <c r="J203" s="32">
        <v>100.23</v>
      </c>
      <c r="K203" s="33"/>
      <c r="L203" s="33">
        <f t="shared" ca="1" si="19"/>
        <v>100.5</v>
      </c>
      <c r="M203" s="33">
        <f t="shared" ca="1" si="20"/>
        <v>100.67</v>
      </c>
      <c r="N203" s="33">
        <f t="shared" ca="1" si="21"/>
        <v>100.75</v>
      </c>
      <c r="O203" s="33">
        <f t="shared" ca="1" si="22"/>
        <v>100.69</v>
      </c>
      <c r="P203" s="33">
        <f t="shared" ca="1" si="23"/>
        <v>100.7</v>
      </c>
      <c r="Q203" s="33">
        <f t="shared" ca="1" si="24"/>
        <v>100.63</v>
      </c>
    </row>
    <row r="204" spans="1:17" x14ac:dyDescent="0.2">
      <c r="A204" s="54" t="s">
        <v>158</v>
      </c>
      <c r="B204" s="54" t="s">
        <v>134</v>
      </c>
      <c r="C204" s="26" t="s">
        <v>149</v>
      </c>
      <c r="D204" s="25" t="s">
        <v>165</v>
      </c>
      <c r="E204" s="32">
        <v>101.23</v>
      </c>
      <c r="F204" s="32">
        <v>100.72</v>
      </c>
      <c r="G204" s="32">
        <v>100.52</v>
      </c>
      <c r="H204" s="32">
        <v>100.61</v>
      </c>
      <c r="I204" s="32">
        <v>101.11</v>
      </c>
      <c r="J204" s="32">
        <v>100.32</v>
      </c>
      <c r="K204" s="33"/>
      <c r="L204" s="33">
        <f t="shared" ca="1" si="19"/>
        <v>100.84</v>
      </c>
      <c r="M204" s="33">
        <f t="shared" ca="1" si="20"/>
        <v>101.12</v>
      </c>
      <c r="N204" s="33">
        <f t="shared" ca="1" si="21"/>
        <v>101.13</v>
      </c>
      <c r="O204" s="33">
        <f t="shared" ca="1" si="22"/>
        <v>101.19</v>
      </c>
      <c r="P204" s="33">
        <f t="shared" ca="1" si="23"/>
        <v>101.62</v>
      </c>
      <c r="Q204" s="33">
        <f t="shared" ca="1" si="24"/>
        <v>100.58</v>
      </c>
    </row>
    <row r="205" spans="1:17" x14ac:dyDescent="0.2">
      <c r="A205" s="54" t="s">
        <v>158</v>
      </c>
      <c r="B205" s="54" t="s">
        <v>134</v>
      </c>
      <c r="C205" s="26" t="s">
        <v>149</v>
      </c>
      <c r="D205" s="25" t="s">
        <v>166</v>
      </c>
      <c r="E205" s="32">
        <v>100.1</v>
      </c>
      <c r="F205" s="32">
        <v>99.93</v>
      </c>
      <c r="G205" s="32">
        <v>100.6</v>
      </c>
      <c r="H205" s="32">
        <v>99.83</v>
      </c>
      <c r="I205" s="32">
        <v>99.48</v>
      </c>
      <c r="J205" s="32">
        <v>100.4</v>
      </c>
      <c r="K205" s="33"/>
      <c r="L205" s="33">
        <f t="shared" ca="1" si="19"/>
        <v>100.55</v>
      </c>
      <c r="M205" s="33">
        <f t="shared" ca="1" si="20"/>
        <v>100.65</v>
      </c>
      <c r="N205" s="33">
        <f t="shared" ca="1" si="21"/>
        <v>100.74</v>
      </c>
      <c r="O205" s="33">
        <f t="shared" ca="1" si="22"/>
        <v>100.67</v>
      </c>
      <c r="P205" s="33">
        <f t="shared" ca="1" si="23"/>
        <v>100.9</v>
      </c>
      <c r="Q205" s="33">
        <f t="shared" ca="1" si="24"/>
        <v>100.37</v>
      </c>
    </row>
    <row r="206" spans="1:17" x14ac:dyDescent="0.2">
      <c r="A206" s="54" t="s">
        <v>158</v>
      </c>
      <c r="B206" s="54" t="s">
        <v>134</v>
      </c>
      <c r="C206" s="26" t="s">
        <v>149</v>
      </c>
      <c r="D206" s="25" t="s">
        <v>167</v>
      </c>
      <c r="E206" s="32">
        <v>100.55</v>
      </c>
      <c r="F206" s="32">
        <v>100.41</v>
      </c>
      <c r="G206" s="32">
        <v>100.7</v>
      </c>
      <c r="H206" s="32">
        <v>100.36</v>
      </c>
      <c r="I206" s="32">
        <v>100.14</v>
      </c>
      <c r="J206" s="32">
        <v>100.68</v>
      </c>
      <c r="K206" s="33"/>
      <c r="L206" s="33">
        <f t="shared" ref="L206:L269" ca="1" si="25">OFFSET(E$308,(ROW(E$78)-ROW()),)</f>
        <v>100.36</v>
      </c>
      <c r="M206" s="33">
        <f t="shared" ref="M206:M269" ca="1" si="26">OFFSET(F$308,(ROW(F$78)-ROW()),)</f>
        <v>100.29</v>
      </c>
      <c r="N206" s="33">
        <f t="shared" ref="N206:N269" ca="1" si="27">OFFSET(G$308,(ROW(G$78)-ROW()),)</f>
        <v>100.35</v>
      </c>
      <c r="O206" s="33">
        <f t="shared" ref="O206:O269" ca="1" si="28">OFFSET(H$308,(ROW(H$78)-ROW()),)</f>
        <v>100.28</v>
      </c>
      <c r="P206" s="33">
        <f t="shared" ref="P206:P269" ca="1" si="29">OFFSET(I$308,(ROW(I$78)-ROW()),)</f>
        <v>100.31</v>
      </c>
      <c r="Q206" s="33">
        <f t="shared" ref="Q206:Q269" ca="1" si="30">OFFSET(J$308,(ROW(J$78)-ROW()),)</f>
        <v>100.26</v>
      </c>
    </row>
    <row r="207" spans="1:17" x14ac:dyDescent="0.2">
      <c r="A207" s="54" t="s">
        <v>158</v>
      </c>
      <c r="B207" s="54" t="s">
        <v>134</v>
      </c>
      <c r="C207" s="26" t="s">
        <v>149</v>
      </c>
      <c r="D207" s="25" t="s">
        <v>168</v>
      </c>
      <c r="E207" s="32">
        <v>100.46</v>
      </c>
      <c r="F207" s="32">
        <v>100.6</v>
      </c>
      <c r="G207" s="32">
        <v>100.58</v>
      </c>
      <c r="H207" s="32">
        <v>100.58</v>
      </c>
      <c r="I207" s="32">
        <v>100.53</v>
      </c>
      <c r="J207" s="32">
        <v>100.68</v>
      </c>
      <c r="K207" s="33"/>
      <c r="L207" s="33">
        <f t="shared" ca="1" si="25"/>
        <v>100.39</v>
      </c>
      <c r="M207" s="33">
        <f t="shared" ca="1" si="26"/>
        <v>100.38</v>
      </c>
      <c r="N207" s="33">
        <f t="shared" ca="1" si="27"/>
        <v>100.17</v>
      </c>
      <c r="O207" s="33">
        <f t="shared" ca="1" si="28"/>
        <v>100.38</v>
      </c>
      <c r="P207" s="33">
        <f t="shared" ca="1" si="29"/>
        <v>100.54</v>
      </c>
      <c r="Q207" s="33">
        <f t="shared" ca="1" si="30"/>
        <v>100.21</v>
      </c>
    </row>
    <row r="208" spans="1:17" x14ac:dyDescent="0.2">
      <c r="A208" s="54" t="s">
        <v>158</v>
      </c>
      <c r="B208" s="54" t="s">
        <v>134</v>
      </c>
      <c r="C208" s="26" t="s">
        <v>149</v>
      </c>
      <c r="D208" s="25" t="s">
        <v>169</v>
      </c>
      <c r="E208" s="32">
        <v>100.34</v>
      </c>
      <c r="F208" s="32">
        <v>100.45</v>
      </c>
      <c r="G208" s="32">
        <v>100.48</v>
      </c>
      <c r="H208" s="32">
        <v>100.44</v>
      </c>
      <c r="I208" s="32">
        <v>100.45</v>
      </c>
      <c r="J208" s="32">
        <v>100.44</v>
      </c>
      <c r="K208" s="33"/>
      <c r="L208" s="33">
        <f t="shared" ca="1" si="25"/>
        <v>100.5</v>
      </c>
      <c r="M208" s="33">
        <f t="shared" ca="1" si="26"/>
        <v>100.56</v>
      </c>
      <c r="N208" s="33">
        <f t="shared" ca="1" si="27"/>
        <v>100.13</v>
      </c>
      <c r="O208" s="33">
        <f t="shared" ca="1" si="28"/>
        <v>100.54</v>
      </c>
      <c r="P208" s="33">
        <f t="shared" ca="1" si="29"/>
        <v>100.69</v>
      </c>
      <c r="Q208" s="33">
        <f t="shared" ca="1" si="30"/>
        <v>100.42</v>
      </c>
    </row>
    <row r="209" spans="1:17" x14ac:dyDescent="0.2">
      <c r="A209" s="54" t="s">
        <v>158</v>
      </c>
      <c r="B209" s="54" t="s">
        <v>134</v>
      </c>
      <c r="C209" s="26" t="s">
        <v>149</v>
      </c>
      <c r="D209" s="25" t="s">
        <v>170</v>
      </c>
      <c r="E209" s="32">
        <v>100.54</v>
      </c>
      <c r="F209" s="32">
        <v>100.58</v>
      </c>
      <c r="G209" s="32">
        <v>100.42</v>
      </c>
      <c r="H209" s="32">
        <v>100.56</v>
      </c>
      <c r="I209" s="32">
        <v>100.88</v>
      </c>
      <c r="J209" s="32">
        <v>100.27</v>
      </c>
      <c r="K209" s="33"/>
      <c r="L209" s="33">
        <f t="shared" ca="1" si="25"/>
        <v>100.29</v>
      </c>
      <c r="M209" s="33">
        <f t="shared" ca="1" si="26"/>
        <v>100.32</v>
      </c>
      <c r="N209" s="33">
        <f t="shared" ca="1" si="27"/>
        <v>100.23</v>
      </c>
      <c r="O209" s="33">
        <f t="shared" ca="1" si="28"/>
        <v>100.28</v>
      </c>
      <c r="P209" s="33">
        <f t="shared" ca="1" si="29"/>
        <v>100.3</v>
      </c>
      <c r="Q209" s="33">
        <f t="shared" ca="1" si="30"/>
        <v>100.34</v>
      </c>
    </row>
    <row r="210" spans="1:17" x14ac:dyDescent="0.2">
      <c r="A210" s="54" t="s">
        <v>158</v>
      </c>
      <c r="B210" s="54" t="s">
        <v>134</v>
      </c>
      <c r="C210" s="26" t="s">
        <v>150</v>
      </c>
      <c r="D210" s="25" t="s">
        <v>159</v>
      </c>
      <c r="E210" s="32">
        <v>100.97</v>
      </c>
      <c r="F210" s="32">
        <v>101.09</v>
      </c>
      <c r="G210" s="32">
        <v>100.5</v>
      </c>
      <c r="H210" s="32">
        <v>100.79</v>
      </c>
      <c r="I210" s="32">
        <v>101.76</v>
      </c>
      <c r="J210" s="32">
        <v>100.42</v>
      </c>
      <c r="K210" s="33"/>
      <c r="L210" s="33">
        <f t="shared" ca="1" si="25"/>
        <v>100.63</v>
      </c>
      <c r="M210" s="33">
        <f t="shared" ca="1" si="26"/>
        <v>100.72</v>
      </c>
      <c r="N210" s="33">
        <f t="shared" ca="1" si="27"/>
        <v>100.47</v>
      </c>
      <c r="O210" s="33">
        <f t="shared" ca="1" si="28"/>
        <v>100.69</v>
      </c>
      <c r="P210" s="33">
        <f t="shared" ca="1" si="29"/>
        <v>101.03</v>
      </c>
      <c r="Q210" s="33">
        <f t="shared" ca="1" si="30"/>
        <v>100.39</v>
      </c>
    </row>
    <row r="211" spans="1:17" x14ac:dyDescent="0.2">
      <c r="A211" s="54" t="s">
        <v>158</v>
      </c>
      <c r="B211" s="54" t="s">
        <v>134</v>
      </c>
      <c r="C211" s="26" t="s">
        <v>150</v>
      </c>
      <c r="D211" s="25" t="s">
        <v>160</v>
      </c>
      <c r="E211" s="32">
        <v>100.56</v>
      </c>
      <c r="F211" s="32">
        <v>100.62</v>
      </c>
      <c r="G211" s="32">
        <v>100.4</v>
      </c>
      <c r="H211" s="32">
        <v>100.51</v>
      </c>
      <c r="I211" s="32">
        <v>100.81</v>
      </c>
      <c r="J211" s="32">
        <v>100.44</v>
      </c>
      <c r="K211" s="33"/>
      <c r="L211" s="33">
        <f t="shared" ca="1" si="25"/>
        <v>100.86</v>
      </c>
      <c r="M211" s="33">
        <f t="shared" ca="1" si="26"/>
        <v>100.8</v>
      </c>
      <c r="N211" s="33">
        <f t="shared" ca="1" si="27"/>
        <v>100.47</v>
      </c>
      <c r="O211" s="33">
        <f t="shared" ca="1" si="28"/>
        <v>100.76</v>
      </c>
      <c r="P211" s="33">
        <f t="shared" ca="1" si="29"/>
        <v>101.26</v>
      </c>
      <c r="Q211" s="33">
        <f t="shared" ca="1" si="30"/>
        <v>100.3</v>
      </c>
    </row>
    <row r="212" spans="1:17" x14ac:dyDescent="0.2">
      <c r="A212" s="54" t="s">
        <v>158</v>
      </c>
      <c r="B212" s="54" t="s">
        <v>134</v>
      </c>
      <c r="C212" s="26" t="s">
        <v>150</v>
      </c>
      <c r="D212" s="25" t="s">
        <v>161</v>
      </c>
      <c r="E212" s="32">
        <v>100.34</v>
      </c>
      <c r="F212" s="32">
        <v>100.4</v>
      </c>
      <c r="G212" s="32">
        <v>100.39</v>
      </c>
      <c r="H212" s="32">
        <v>100.32</v>
      </c>
      <c r="I212" s="32">
        <v>100.41</v>
      </c>
      <c r="J212" s="32">
        <v>100.4</v>
      </c>
      <c r="K212" s="33"/>
      <c r="L212" s="33">
        <f t="shared" ca="1" si="25"/>
        <v>101.64</v>
      </c>
      <c r="M212" s="33">
        <f t="shared" ca="1" si="26"/>
        <v>100.84</v>
      </c>
      <c r="N212" s="33">
        <f t="shared" ca="1" si="27"/>
        <v>100.54</v>
      </c>
      <c r="O212" s="33">
        <f t="shared" ca="1" si="28"/>
        <v>100.79</v>
      </c>
      <c r="P212" s="33">
        <f t="shared" ca="1" si="29"/>
        <v>101.42</v>
      </c>
      <c r="Q212" s="33">
        <f t="shared" ca="1" si="30"/>
        <v>100.23</v>
      </c>
    </row>
    <row r="213" spans="1:17" x14ac:dyDescent="0.2">
      <c r="A213" s="54" t="s">
        <v>158</v>
      </c>
      <c r="B213" s="54" t="s">
        <v>134</v>
      </c>
      <c r="C213" s="26" t="s">
        <v>150</v>
      </c>
      <c r="D213" s="25" t="s">
        <v>162</v>
      </c>
      <c r="E213" s="32">
        <v>100.51</v>
      </c>
      <c r="F213" s="32">
        <v>100.53</v>
      </c>
      <c r="G213" s="32">
        <v>100.43</v>
      </c>
      <c r="H213" s="32">
        <v>100.49</v>
      </c>
      <c r="I213" s="32">
        <v>100.7</v>
      </c>
      <c r="J213" s="32">
        <v>100.35</v>
      </c>
      <c r="K213" s="33"/>
      <c r="L213" s="33">
        <f t="shared" ca="1" si="25"/>
        <v>100.41</v>
      </c>
      <c r="M213" s="33">
        <f t="shared" ca="1" si="26"/>
        <v>100.38</v>
      </c>
      <c r="N213" s="33">
        <f t="shared" ca="1" si="27"/>
        <v>100.36</v>
      </c>
      <c r="O213" s="33">
        <f t="shared" ca="1" si="28"/>
        <v>100.38</v>
      </c>
      <c r="P213" s="33">
        <f t="shared" ca="1" si="29"/>
        <v>100.55</v>
      </c>
      <c r="Q213" s="33">
        <f t="shared" ca="1" si="30"/>
        <v>100.21</v>
      </c>
    </row>
    <row r="214" spans="1:17" x14ac:dyDescent="0.2">
      <c r="A214" s="54" t="s">
        <v>158</v>
      </c>
      <c r="B214" s="54" t="s">
        <v>134</v>
      </c>
      <c r="C214" s="26" t="s">
        <v>150</v>
      </c>
      <c r="D214" s="25" t="s">
        <v>163</v>
      </c>
      <c r="E214" s="32">
        <v>100.66</v>
      </c>
      <c r="F214" s="32">
        <v>100.6</v>
      </c>
      <c r="G214" s="32">
        <v>100.33</v>
      </c>
      <c r="H214" s="32">
        <v>100.59</v>
      </c>
      <c r="I214" s="32">
        <v>100.95</v>
      </c>
      <c r="J214" s="32">
        <v>100.25</v>
      </c>
      <c r="K214" s="33"/>
      <c r="L214" s="33">
        <f t="shared" ca="1" si="25"/>
        <v>100.29</v>
      </c>
      <c r="M214" s="33">
        <f t="shared" ca="1" si="26"/>
        <v>100.35</v>
      </c>
      <c r="N214" s="33">
        <f t="shared" ca="1" si="27"/>
        <v>100.31</v>
      </c>
      <c r="O214" s="33">
        <f t="shared" ca="1" si="28"/>
        <v>100.34</v>
      </c>
      <c r="P214" s="33">
        <f t="shared" ca="1" si="29"/>
        <v>100.27</v>
      </c>
      <c r="Q214" s="33">
        <f t="shared" ca="1" si="30"/>
        <v>100.42</v>
      </c>
    </row>
    <row r="215" spans="1:17" x14ac:dyDescent="0.2">
      <c r="A215" s="54" t="s">
        <v>158</v>
      </c>
      <c r="B215" s="54" t="s">
        <v>134</v>
      </c>
      <c r="C215" s="26" t="s">
        <v>150</v>
      </c>
      <c r="D215" s="25" t="s">
        <v>164</v>
      </c>
      <c r="E215" s="32">
        <v>100.42</v>
      </c>
      <c r="F215" s="32">
        <v>100.35</v>
      </c>
      <c r="G215" s="32">
        <v>100.29</v>
      </c>
      <c r="H215" s="32">
        <v>100.32</v>
      </c>
      <c r="I215" s="32">
        <v>100.5</v>
      </c>
      <c r="J215" s="32">
        <v>100.2</v>
      </c>
      <c r="K215" s="33"/>
      <c r="L215" s="33">
        <f t="shared" ca="1" si="25"/>
        <v>100</v>
      </c>
      <c r="M215" s="33">
        <f t="shared" ca="1" si="26"/>
        <v>100.02</v>
      </c>
      <c r="N215" s="33">
        <f t="shared" ca="1" si="27"/>
        <v>100.27</v>
      </c>
      <c r="O215" s="33">
        <f t="shared" ca="1" si="28"/>
        <v>100</v>
      </c>
      <c r="P215" s="33">
        <f t="shared" ca="1" si="29"/>
        <v>99.47</v>
      </c>
      <c r="Q215" s="33">
        <f t="shared" ca="1" si="30"/>
        <v>100.57</v>
      </c>
    </row>
    <row r="216" spans="1:17" x14ac:dyDescent="0.2">
      <c r="A216" s="54" t="s">
        <v>158</v>
      </c>
      <c r="B216" s="54" t="s">
        <v>134</v>
      </c>
      <c r="C216" s="26" t="s">
        <v>150</v>
      </c>
      <c r="D216" s="25" t="s">
        <v>165</v>
      </c>
      <c r="E216" s="32">
        <v>100.82</v>
      </c>
      <c r="F216" s="32">
        <v>100.04</v>
      </c>
      <c r="G216" s="32">
        <v>100.33</v>
      </c>
      <c r="H216" s="28">
        <v>100</v>
      </c>
      <c r="I216" s="32">
        <v>99.95</v>
      </c>
      <c r="J216" s="32">
        <v>100.14</v>
      </c>
      <c r="K216" s="33"/>
      <c r="L216" s="33">
        <f t="shared" ca="1" si="25"/>
        <v>99.97</v>
      </c>
      <c r="M216" s="33">
        <f t="shared" ca="1" si="26"/>
        <v>99.94</v>
      </c>
      <c r="N216" s="33">
        <f t="shared" ca="1" si="27"/>
        <v>100.5</v>
      </c>
      <c r="O216" s="33">
        <f t="shared" ca="1" si="28"/>
        <v>99.91</v>
      </c>
      <c r="P216" s="33">
        <f t="shared" ca="1" si="29"/>
        <v>99.21</v>
      </c>
      <c r="Q216" s="33">
        <f t="shared" ca="1" si="30"/>
        <v>100.66</v>
      </c>
    </row>
    <row r="217" spans="1:17" x14ac:dyDescent="0.2">
      <c r="A217" s="54" t="s">
        <v>158</v>
      </c>
      <c r="B217" s="54" t="s">
        <v>134</v>
      </c>
      <c r="C217" s="26" t="s">
        <v>150</v>
      </c>
      <c r="D217" s="25" t="s">
        <v>166</v>
      </c>
      <c r="E217" s="32">
        <v>100.14</v>
      </c>
      <c r="F217" s="32">
        <v>99.88</v>
      </c>
      <c r="G217" s="32">
        <v>100.51</v>
      </c>
      <c r="H217" s="32">
        <v>99.84</v>
      </c>
      <c r="I217" s="32">
        <v>99.25</v>
      </c>
      <c r="J217" s="32">
        <v>100.53</v>
      </c>
      <c r="K217" s="33"/>
      <c r="L217" s="33">
        <f t="shared" ca="1" si="25"/>
        <v>100</v>
      </c>
      <c r="M217" s="33">
        <f t="shared" ca="1" si="26"/>
        <v>99.86</v>
      </c>
      <c r="N217" s="33">
        <f t="shared" ca="1" si="27"/>
        <v>100.47</v>
      </c>
      <c r="O217" s="33">
        <f t="shared" ca="1" si="28"/>
        <v>99.83</v>
      </c>
      <c r="P217" s="33">
        <f t="shared" ca="1" si="29"/>
        <v>99.11</v>
      </c>
      <c r="Q217" s="33">
        <f t="shared" ca="1" si="30"/>
        <v>100.63</v>
      </c>
    </row>
    <row r="218" spans="1:17" x14ac:dyDescent="0.2">
      <c r="A218" s="54" t="s">
        <v>158</v>
      </c>
      <c r="B218" s="54" t="s">
        <v>134</v>
      </c>
      <c r="C218" s="26" t="s">
        <v>150</v>
      </c>
      <c r="D218" s="25" t="s">
        <v>167</v>
      </c>
      <c r="E218" s="32">
        <v>100.21</v>
      </c>
      <c r="F218" s="32">
        <v>100.25</v>
      </c>
      <c r="G218" s="32">
        <v>100.67</v>
      </c>
      <c r="H218" s="32">
        <v>100.23</v>
      </c>
      <c r="I218" s="32">
        <v>99.98</v>
      </c>
      <c r="J218" s="32">
        <v>100.52</v>
      </c>
      <c r="K218" s="33"/>
      <c r="L218" s="33">
        <f t="shared" ca="1" si="25"/>
        <v>100.63</v>
      </c>
      <c r="M218" s="33">
        <f t="shared" ca="1" si="26"/>
        <v>100.58</v>
      </c>
      <c r="N218" s="33">
        <f t="shared" ca="1" si="27"/>
        <v>100.3</v>
      </c>
      <c r="O218" s="33">
        <f t="shared" ca="1" si="28"/>
        <v>100.59</v>
      </c>
      <c r="P218" s="33">
        <f t="shared" ca="1" si="29"/>
        <v>100.55</v>
      </c>
      <c r="Q218" s="33">
        <f t="shared" ca="1" si="30"/>
        <v>100.6</v>
      </c>
    </row>
    <row r="219" spans="1:17" x14ac:dyDescent="0.2">
      <c r="A219" s="54" t="s">
        <v>158</v>
      </c>
      <c r="B219" s="54" t="s">
        <v>134</v>
      </c>
      <c r="C219" s="26" t="s">
        <v>150</v>
      </c>
      <c r="D219" s="25" t="s">
        <v>168</v>
      </c>
      <c r="E219" s="32">
        <v>100.57</v>
      </c>
      <c r="F219" s="32">
        <v>100.8</v>
      </c>
      <c r="G219" s="32">
        <v>100.61</v>
      </c>
      <c r="H219" s="32">
        <v>100.82</v>
      </c>
      <c r="I219" s="32">
        <v>101.11</v>
      </c>
      <c r="J219" s="32">
        <v>100.49</v>
      </c>
      <c r="K219" s="33"/>
      <c r="L219" s="33">
        <f t="shared" ca="1" si="25"/>
        <v>100.6</v>
      </c>
      <c r="M219" s="33">
        <f t="shared" ca="1" si="26"/>
        <v>100.64</v>
      </c>
      <c r="N219" s="33">
        <f t="shared" ca="1" si="27"/>
        <v>100.3</v>
      </c>
      <c r="O219" s="33">
        <f t="shared" ca="1" si="28"/>
        <v>100.65</v>
      </c>
      <c r="P219" s="33">
        <f t="shared" ca="1" si="29"/>
        <v>100.51</v>
      </c>
      <c r="Q219" s="33">
        <f t="shared" ca="1" si="30"/>
        <v>100.78</v>
      </c>
    </row>
    <row r="220" spans="1:17" x14ac:dyDescent="0.2">
      <c r="A220" s="54" t="s">
        <v>158</v>
      </c>
      <c r="B220" s="54" t="s">
        <v>134</v>
      </c>
      <c r="C220" s="26" t="s">
        <v>150</v>
      </c>
      <c r="D220" s="25" t="s">
        <v>169</v>
      </c>
      <c r="E220" s="32">
        <v>100.56</v>
      </c>
      <c r="F220" s="32">
        <v>100.69</v>
      </c>
      <c r="G220" s="32">
        <v>100.58</v>
      </c>
      <c r="H220" s="32">
        <v>100.71</v>
      </c>
      <c r="I220" s="32">
        <v>100.94</v>
      </c>
      <c r="J220" s="32">
        <v>100.43</v>
      </c>
      <c r="K220" s="33"/>
      <c r="L220" s="33">
        <f t="shared" ca="1" si="25"/>
        <v>100.57</v>
      </c>
      <c r="M220" s="33">
        <f t="shared" ca="1" si="26"/>
        <v>100.65</v>
      </c>
      <c r="N220" s="33">
        <f t="shared" ca="1" si="27"/>
        <v>100.45</v>
      </c>
      <c r="O220" s="33">
        <f t="shared" ca="1" si="28"/>
        <v>100.63</v>
      </c>
      <c r="P220" s="33">
        <f t="shared" ca="1" si="29"/>
        <v>100.66</v>
      </c>
      <c r="Q220" s="33">
        <f t="shared" ca="1" si="30"/>
        <v>100.65</v>
      </c>
    </row>
    <row r="221" spans="1:17" x14ac:dyDescent="0.2">
      <c r="A221" s="54" t="s">
        <v>158</v>
      </c>
      <c r="B221" s="54" t="s">
        <v>134</v>
      </c>
      <c r="C221" s="26" t="s">
        <v>150</v>
      </c>
      <c r="D221" s="25" t="s">
        <v>170</v>
      </c>
      <c r="E221" s="32">
        <v>100.51</v>
      </c>
      <c r="F221" s="32">
        <v>100.48</v>
      </c>
      <c r="G221" s="32">
        <v>100.39</v>
      </c>
      <c r="H221" s="32">
        <v>100.49</v>
      </c>
      <c r="I221" s="32">
        <v>100.75</v>
      </c>
      <c r="J221" s="32">
        <v>100.22</v>
      </c>
      <c r="K221" s="33"/>
      <c r="L221" s="33">
        <f t="shared" ca="1" si="25"/>
        <v>100.69</v>
      </c>
      <c r="M221" s="33">
        <f t="shared" ca="1" si="26"/>
        <v>100.84</v>
      </c>
      <c r="N221" s="33">
        <f t="shared" ca="1" si="27"/>
        <v>100.84</v>
      </c>
      <c r="O221" s="33">
        <f t="shared" ca="1" si="28"/>
        <v>100.82</v>
      </c>
      <c r="P221" s="33">
        <f t="shared" ca="1" si="29"/>
        <v>100.69</v>
      </c>
      <c r="Q221" s="33">
        <f t="shared" ca="1" si="30"/>
        <v>100.99</v>
      </c>
    </row>
    <row r="222" spans="1:17" x14ac:dyDescent="0.2">
      <c r="A222" s="54" t="s">
        <v>158</v>
      </c>
      <c r="B222" s="54" t="s">
        <v>134</v>
      </c>
      <c r="C222" s="26" t="s">
        <v>151</v>
      </c>
      <c r="D222" s="25" t="s">
        <v>159</v>
      </c>
      <c r="E222" s="32">
        <v>100.59</v>
      </c>
      <c r="F222" s="32">
        <v>100.64</v>
      </c>
      <c r="G222" s="32">
        <v>100.39</v>
      </c>
      <c r="H222" s="32">
        <v>100.56</v>
      </c>
      <c r="I222" s="32">
        <v>101.02</v>
      </c>
      <c r="J222" s="32">
        <v>100.27</v>
      </c>
      <c r="K222" s="33"/>
      <c r="L222" s="33">
        <f t="shared" ca="1" si="25"/>
        <v>101.31</v>
      </c>
      <c r="M222" s="33">
        <f t="shared" ca="1" si="26"/>
        <v>101.56</v>
      </c>
      <c r="N222" s="33">
        <f t="shared" ca="1" si="27"/>
        <v>101.36</v>
      </c>
      <c r="O222" s="33">
        <f t="shared" ca="1" si="28"/>
        <v>101.56</v>
      </c>
      <c r="P222" s="33">
        <f t="shared" ca="1" si="29"/>
        <v>101.69</v>
      </c>
      <c r="Q222" s="33">
        <f t="shared" ca="1" si="30"/>
        <v>101.43</v>
      </c>
    </row>
    <row r="223" spans="1:17" x14ac:dyDescent="0.2">
      <c r="A223" s="54" t="s">
        <v>158</v>
      </c>
      <c r="B223" s="54" t="s">
        <v>134</v>
      </c>
      <c r="C223" s="26" t="s">
        <v>151</v>
      </c>
      <c r="D223" s="25" t="s">
        <v>160</v>
      </c>
      <c r="E223" s="32">
        <v>100.7</v>
      </c>
      <c r="F223" s="32">
        <v>100.79</v>
      </c>
      <c r="G223" s="32">
        <v>100.49</v>
      </c>
      <c r="H223" s="32">
        <v>100.7</v>
      </c>
      <c r="I223" s="32">
        <v>101.18</v>
      </c>
      <c r="J223" s="32">
        <v>100.41</v>
      </c>
      <c r="K223" s="33"/>
      <c r="L223" s="33">
        <f t="shared" ca="1" si="25"/>
        <v>101.65</v>
      </c>
      <c r="M223" s="33">
        <f t="shared" ca="1" si="26"/>
        <v>101.73</v>
      </c>
      <c r="N223" s="33">
        <f t="shared" ca="1" si="27"/>
        <v>101.63</v>
      </c>
      <c r="O223" s="33">
        <f t="shared" ca="1" si="28"/>
        <v>101.76</v>
      </c>
      <c r="P223" s="33">
        <f t="shared" ca="1" si="29"/>
        <v>101.85</v>
      </c>
      <c r="Q223" s="33">
        <f t="shared" ca="1" si="30"/>
        <v>101.6</v>
      </c>
    </row>
    <row r="224" spans="1:17" x14ac:dyDescent="0.2">
      <c r="A224" s="54" t="s">
        <v>158</v>
      </c>
      <c r="B224" s="54" t="s">
        <v>134</v>
      </c>
      <c r="C224" s="26" t="s">
        <v>151</v>
      </c>
      <c r="D224" s="25" t="s">
        <v>161</v>
      </c>
      <c r="E224" s="32">
        <v>101.02</v>
      </c>
      <c r="F224" s="32">
        <v>101.21</v>
      </c>
      <c r="G224" s="32">
        <v>100.82</v>
      </c>
      <c r="H224" s="32">
        <v>101.13</v>
      </c>
      <c r="I224" s="32">
        <v>101.76</v>
      </c>
      <c r="J224" s="32">
        <v>100.68</v>
      </c>
      <c r="K224" s="33"/>
      <c r="L224" s="33">
        <f t="shared" ca="1" si="25"/>
        <v>102.37</v>
      </c>
      <c r="M224" s="33">
        <f t="shared" ca="1" si="26"/>
        <v>101.06</v>
      </c>
      <c r="N224" s="33">
        <f t="shared" ca="1" si="27"/>
        <v>101.26</v>
      </c>
      <c r="O224" s="33">
        <f t="shared" ca="1" si="28"/>
        <v>101.07</v>
      </c>
      <c r="P224" s="33">
        <f t="shared" ca="1" si="29"/>
        <v>101.4</v>
      </c>
      <c r="Q224" s="33">
        <f t="shared" ca="1" si="30"/>
        <v>100.72</v>
      </c>
    </row>
    <row r="225" spans="1:17" x14ac:dyDescent="0.2">
      <c r="A225" s="54" t="s">
        <v>158</v>
      </c>
      <c r="B225" s="54" t="s">
        <v>134</v>
      </c>
      <c r="C225" s="26" t="s">
        <v>151</v>
      </c>
      <c r="D225" s="25" t="s">
        <v>162</v>
      </c>
      <c r="E225" s="32">
        <v>100.9</v>
      </c>
      <c r="F225" s="32">
        <v>100.97</v>
      </c>
      <c r="G225" s="32">
        <v>100.87</v>
      </c>
      <c r="H225" s="32">
        <v>100.95</v>
      </c>
      <c r="I225" s="32">
        <v>101.29</v>
      </c>
      <c r="J225" s="32">
        <v>100.64</v>
      </c>
      <c r="K225" s="33"/>
      <c r="L225" s="33">
        <f t="shared" ca="1" si="25"/>
        <v>100.69</v>
      </c>
      <c r="M225" s="33">
        <f t="shared" ca="1" si="26"/>
        <v>100.6</v>
      </c>
      <c r="N225" s="33">
        <f t="shared" ca="1" si="27"/>
        <v>100.8</v>
      </c>
      <c r="O225" s="33">
        <f t="shared" ca="1" si="28"/>
        <v>100.58</v>
      </c>
      <c r="P225" s="33">
        <f t="shared" ca="1" si="29"/>
        <v>101.01</v>
      </c>
      <c r="Q225" s="33">
        <f t="shared" ca="1" si="30"/>
        <v>100.12</v>
      </c>
    </row>
    <row r="226" spans="1:17" x14ac:dyDescent="0.2">
      <c r="A226" s="54" t="s">
        <v>158</v>
      </c>
      <c r="B226" s="54" t="s">
        <v>134</v>
      </c>
      <c r="C226" s="26" t="s">
        <v>151</v>
      </c>
      <c r="D226" s="25" t="s">
        <v>163</v>
      </c>
      <c r="E226" s="32">
        <v>100.9</v>
      </c>
      <c r="F226" s="32">
        <v>100.96</v>
      </c>
      <c r="G226" s="32">
        <v>100.85</v>
      </c>
      <c r="H226" s="32">
        <v>100.94</v>
      </c>
      <c r="I226" s="32">
        <v>101.45</v>
      </c>
      <c r="J226" s="32">
        <v>100.46</v>
      </c>
      <c r="K226" s="33"/>
      <c r="L226" s="33">
        <f t="shared" ca="1" si="25"/>
        <v>100.83</v>
      </c>
      <c r="M226" s="33">
        <f t="shared" ca="1" si="26"/>
        <v>100.89</v>
      </c>
      <c r="N226" s="33">
        <f t="shared" ca="1" si="27"/>
        <v>101.06</v>
      </c>
      <c r="O226" s="33">
        <f t="shared" ca="1" si="28"/>
        <v>100.9</v>
      </c>
      <c r="P226" s="33">
        <f t="shared" ca="1" si="29"/>
        <v>101.26</v>
      </c>
      <c r="Q226" s="33">
        <f t="shared" ca="1" si="30"/>
        <v>100.47</v>
      </c>
    </row>
    <row r="227" spans="1:17" x14ac:dyDescent="0.2">
      <c r="A227" s="54" t="s">
        <v>158</v>
      </c>
      <c r="B227" s="54" t="s">
        <v>134</v>
      </c>
      <c r="C227" s="26" t="s">
        <v>151</v>
      </c>
      <c r="D227" s="25" t="s">
        <v>164</v>
      </c>
      <c r="E227" s="32">
        <v>100.62</v>
      </c>
      <c r="F227" s="32">
        <v>100.53</v>
      </c>
      <c r="G227" s="32">
        <v>100.77</v>
      </c>
      <c r="H227" s="32">
        <v>100.51</v>
      </c>
      <c r="I227" s="32">
        <v>100.69</v>
      </c>
      <c r="J227" s="32">
        <v>100.37</v>
      </c>
      <c r="K227" s="33"/>
      <c r="L227" s="33">
        <f t="shared" ca="1" si="25"/>
        <v>100.91</v>
      </c>
      <c r="M227" s="33">
        <f t="shared" ca="1" si="26"/>
        <v>101.22</v>
      </c>
      <c r="N227" s="33">
        <f t="shared" ca="1" si="27"/>
        <v>101.32</v>
      </c>
      <c r="O227" s="33">
        <f t="shared" ca="1" si="28"/>
        <v>101.24</v>
      </c>
      <c r="P227" s="33">
        <f t="shared" ca="1" si="29"/>
        <v>101.57</v>
      </c>
      <c r="Q227" s="33">
        <f t="shared" ca="1" si="30"/>
        <v>100.81</v>
      </c>
    </row>
    <row r="228" spans="1:17" x14ac:dyDescent="0.2">
      <c r="A228" s="54" t="s">
        <v>158</v>
      </c>
      <c r="B228" s="54" t="s">
        <v>134</v>
      </c>
      <c r="C228" s="26" t="s">
        <v>151</v>
      </c>
      <c r="D228" s="25" t="s">
        <v>165</v>
      </c>
      <c r="E228" s="32">
        <v>100.49</v>
      </c>
      <c r="F228" s="32">
        <v>100.17</v>
      </c>
      <c r="G228" s="32">
        <v>100.62</v>
      </c>
      <c r="H228" s="32">
        <v>100.13</v>
      </c>
      <c r="I228" s="32">
        <v>99.94</v>
      </c>
      <c r="J228" s="32">
        <v>100.4</v>
      </c>
      <c r="K228" s="33"/>
      <c r="L228" s="33">
        <f t="shared" ca="1" si="25"/>
        <v>100.8</v>
      </c>
      <c r="M228" s="33">
        <f t="shared" ca="1" si="26"/>
        <v>100.71</v>
      </c>
      <c r="N228" s="33">
        <f t="shared" ca="1" si="27"/>
        <v>101.35</v>
      </c>
      <c r="O228" s="33">
        <f t="shared" ca="1" si="28"/>
        <v>100.71</v>
      </c>
      <c r="P228" s="33">
        <f t="shared" ca="1" si="29"/>
        <v>100.74</v>
      </c>
      <c r="Q228" s="33">
        <f t="shared" ca="1" si="30"/>
        <v>100.67</v>
      </c>
    </row>
    <row r="229" spans="1:17" x14ac:dyDescent="0.2">
      <c r="A229" s="54" t="s">
        <v>158</v>
      </c>
      <c r="B229" s="54" t="s">
        <v>134</v>
      </c>
      <c r="C229" s="26" t="s">
        <v>151</v>
      </c>
      <c r="D229" s="25" t="s">
        <v>166</v>
      </c>
      <c r="E229" s="32">
        <v>100.24</v>
      </c>
      <c r="F229" s="32">
        <v>100.1</v>
      </c>
      <c r="G229" s="32">
        <v>100.64</v>
      </c>
      <c r="H229" s="32">
        <v>100.03</v>
      </c>
      <c r="I229" s="32">
        <v>99.74</v>
      </c>
      <c r="J229" s="32">
        <v>100.47</v>
      </c>
      <c r="K229" s="33"/>
      <c r="L229" s="33">
        <f t="shared" ca="1" si="25"/>
        <v>100.36</v>
      </c>
      <c r="M229" s="33">
        <f t="shared" ca="1" si="26"/>
        <v>100.17</v>
      </c>
      <c r="N229" s="33">
        <f t="shared" ca="1" si="27"/>
        <v>100.99</v>
      </c>
      <c r="O229" s="33">
        <f t="shared" ca="1" si="28"/>
        <v>100.13</v>
      </c>
      <c r="P229" s="33">
        <f t="shared" ca="1" si="29"/>
        <v>99.82</v>
      </c>
      <c r="Q229" s="33">
        <f t="shared" ca="1" si="30"/>
        <v>100.57</v>
      </c>
    </row>
    <row r="230" spans="1:17" x14ac:dyDescent="0.2">
      <c r="A230" s="54" t="s">
        <v>158</v>
      </c>
      <c r="B230" s="54" t="s">
        <v>134</v>
      </c>
      <c r="C230" s="26" t="s">
        <v>151</v>
      </c>
      <c r="D230" s="25" t="s">
        <v>167</v>
      </c>
      <c r="E230" s="32">
        <v>100.65</v>
      </c>
      <c r="F230" s="32">
        <v>100.78</v>
      </c>
      <c r="G230" s="32">
        <v>100.86</v>
      </c>
      <c r="H230" s="32">
        <v>100.79</v>
      </c>
      <c r="I230" s="28">
        <v>101</v>
      </c>
      <c r="J230" s="32">
        <v>100.55</v>
      </c>
      <c r="K230" s="33"/>
      <c r="L230" s="33">
        <f t="shared" ca="1" si="25"/>
        <v>100.51</v>
      </c>
      <c r="M230" s="33">
        <f t="shared" ca="1" si="26"/>
        <v>100.37</v>
      </c>
      <c r="N230" s="33">
        <f t="shared" ca="1" si="27"/>
        <v>100.83</v>
      </c>
      <c r="O230" s="33">
        <f t="shared" ca="1" si="28"/>
        <v>100.35</v>
      </c>
      <c r="P230" s="33">
        <f t="shared" ca="1" si="29"/>
        <v>100.09</v>
      </c>
      <c r="Q230" s="33">
        <f t="shared" ca="1" si="30"/>
        <v>100.69</v>
      </c>
    </row>
    <row r="231" spans="1:17" x14ac:dyDescent="0.2">
      <c r="A231" s="54" t="s">
        <v>158</v>
      </c>
      <c r="B231" s="54" t="s">
        <v>134</v>
      </c>
      <c r="C231" s="26" t="s">
        <v>151</v>
      </c>
      <c r="D231" s="25" t="s">
        <v>168</v>
      </c>
      <c r="E231" s="32">
        <v>100.82</v>
      </c>
      <c r="F231" s="32">
        <v>100.91</v>
      </c>
      <c r="G231" s="32">
        <v>100.8</v>
      </c>
      <c r="H231" s="32">
        <v>100.94</v>
      </c>
      <c r="I231" s="32">
        <v>101.17</v>
      </c>
      <c r="J231" s="32">
        <v>100.64</v>
      </c>
      <c r="K231" s="33"/>
      <c r="L231" s="33">
        <f t="shared" ca="1" si="25"/>
        <v>100.97</v>
      </c>
      <c r="M231" s="33">
        <f t="shared" ca="1" si="26"/>
        <v>100.92</v>
      </c>
      <c r="N231" s="33">
        <f t="shared" ca="1" si="27"/>
        <v>100.94</v>
      </c>
      <c r="O231" s="33">
        <f t="shared" ca="1" si="28"/>
        <v>100.93</v>
      </c>
      <c r="P231" s="33">
        <f t="shared" ca="1" si="29"/>
        <v>101.08</v>
      </c>
      <c r="Q231" s="33">
        <f t="shared" ca="1" si="30"/>
        <v>100.74</v>
      </c>
    </row>
    <row r="232" spans="1:17" x14ac:dyDescent="0.2">
      <c r="A232" s="54" t="s">
        <v>158</v>
      </c>
      <c r="B232" s="54" t="s">
        <v>134</v>
      </c>
      <c r="C232" s="26" t="s">
        <v>151</v>
      </c>
      <c r="D232" s="25" t="s">
        <v>169</v>
      </c>
      <c r="E232" s="32">
        <v>101.28</v>
      </c>
      <c r="F232" s="32">
        <v>101.32</v>
      </c>
      <c r="G232" s="32">
        <v>101.02</v>
      </c>
      <c r="H232" s="32">
        <v>101.39</v>
      </c>
      <c r="I232" s="32">
        <v>101.99</v>
      </c>
      <c r="J232" s="32">
        <v>100.64</v>
      </c>
      <c r="K232" s="33"/>
      <c r="L232" s="33">
        <f t="shared" ca="1" si="25"/>
        <v>101.35</v>
      </c>
      <c r="M232" s="33">
        <f t="shared" ca="1" si="26"/>
        <v>101.47</v>
      </c>
      <c r="N232" s="33">
        <f t="shared" ca="1" si="27"/>
        <v>101.12</v>
      </c>
      <c r="O232" s="33">
        <f t="shared" ca="1" si="28"/>
        <v>101.51</v>
      </c>
      <c r="P232" s="33">
        <f t="shared" ca="1" si="29"/>
        <v>102.07</v>
      </c>
      <c r="Q232" s="33">
        <f t="shared" ca="1" si="30"/>
        <v>100.79</v>
      </c>
    </row>
    <row r="233" spans="1:17" x14ac:dyDescent="0.2">
      <c r="A233" s="54" t="s">
        <v>158</v>
      </c>
      <c r="B233" s="54" t="s">
        <v>134</v>
      </c>
      <c r="C233" s="26" t="s">
        <v>151</v>
      </c>
      <c r="D233" s="25" t="s">
        <v>170</v>
      </c>
      <c r="E233" s="32">
        <v>102.62</v>
      </c>
      <c r="F233" s="32">
        <v>102.75</v>
      </c>
      <c r="G233" s="32">
        <v>102.55</v>
      </c>
      <c r="H233" s="32">
        <v>102.92</v>
      </c>
      <c r="I233" s="32">
        <v>103.25</v>
      </c>
      <c r="J233" s="32">
        <v>102.25</v>
      </c>
      <c r="K233" s="33"/>
      <c r="L233" s="33">
        <f t="shared" ca="1" si="25"/>
        <v>101.42</v>
      </c>
      <c r="M233" s="33">
        <f t="shared" ca="1" si="26"/>
        <v>101.57</v>
      </c>
      <c r="N233" s="33">
        <f t="shared" ca="1" si="27"/>
        <v>101.26</v>
      </c>
      <c r="O233" s="33">
        <f t="shared" ca="1" si="28"/>
        <v>101.62</v>
      </c>
      <c r="P233" s="33">
        <f t="shared" ca="1" si="29"/>
        <v>102.19</v>
      </c>
      <c r="Q233" s="33">
        <f t="shared" ca="1" si="30"/>
        <v>100.88</v>
      </c>
    </row>
    <row r="234" spans="1:17" x14ac:dyDescent="0.2">
      <c r="A234" s="54" t="s">
        <v>158</v>
      </c>
      <c r="B234" s="54" t="s">
        <v>134</v>
      </c>
      <c r="C234" s="26" t="s">
        <v>152</v>
      </c>
      <c r="D234" s="25" t="s">
        <v>159</v>
      </c>
      <c r="E234" s="32">
        <v>103.85</v>
      </c>
      <c r="F234" s="32">
        <v>104.43</v>
      </c>
      <c r="G234" s="32">
        <v>103.52</v>
      </c>
      <c r="H234" s="32">
        <v>104.62</v>
      </c>
      <c r="I234" s="32">
        <v>105.66</v>
      </c>
      <c r="J234" s="32">
        <v>103.2</v>
      </c>
      <c r="K234" s="33"/>
      <c r="L234" s="33">
        <f t="shared" ca="1" si="25"/>
        <v>101.2</v>
      </c>
      <c r="M234" s="33">
        <f t="shared" ca="1" si="26"/>
        <v>101.39</v>
      </c>
      <c r="N234" s="33">
        <f t="shared" ca="1" si="27"/>
        <v>101.11</v>
      </c>
      <c r="O234" s="33">
        <f t="shared" ca="1" si="28"/>
        <v>101.42</v>
      </c>
      <c r="P234" s="33">
        <f t="shared" ca="1" si="29"/>
        <v>101.98</v>
      </c>
      <c r="Q234" s="33">
        <f t="shared" ca="1" si="30"/>
        <v>100.74</v>
      </c>
    </row>
    <row r="235" spans="1:17" x14ac:dyDescent="0.2">
      <c r="A235" s="54" t="s">
        <v>158</v>
      </c>
      <c r="B235" s="54" t="s">
        <v>134</v>
      </c>
      <c r="C235" s="26" t="s">
        <v>152</v>
      </c>
      <c r="D235" s="25" t="s">
        <v>160</v>
      </c>
      <c r="E235" s="32">
        <v>102.22</v>
      </c>
      <c r="F235" s="32">
        <v>102.68</v>
      </c>
      <c r="G235" s="32">
        <v>102.35</v>
      </c>
      <c r="H235" s="32">
        <v>102.78</v>
      </c>
      <c r="I235" s="32">
        <v>103.29</v>
      </c>
      <c r="J235" s="32">
        <v>102.06</v>
      </c>
      <c r="K235" s="33"/>
      <c r="L235" s="33">
        <f t="shared" ca="1" si="25"/>
        <v>101.2</v>
      </c>
      <c r="M235" s="33">
        <f t="shared" ca="1" si="26"/>
        <v>101.15</v>
      </c>
      <c r="N235" s="33">
        <f t="shared" ca="1" si="27"/>
        <v>100.99</v>
      </c>
      <c r="O235" s="33">
        <f t="shared" ca="1" si="28"/>
        <v>101.16</v>
      </c>
      <c r="P235" s="33">
        <f t="shared" ca="1" si="29"/>
        <v>101.66</v>
      </c>
      <c r="Q235" s="33">
        <f t="shared" ca="1" si="30"/>
        <v>100.59</v>
      </c>
    </row>
    <row r="236" spans="1:17" x14ac:dyDescent="0.2">
      <c r="A236" s="54" t="s">
        <v>158</v>
      </c>
      <c r="B236" s="54" t="s">
        <v>134</v>
      </c>
      <c r="C236" s="26" t="s">
        <v>152</v>
      </c>
      <c r="D236" s="25" t="s">
        <v>161</v>
      </c>
      <c r="E236" s="32">
        <v>101.21</v>
      </c>
      <c r="F236" s="32">
        <v>101.5</v>
      </c>
      <c r="G236" s="32">
        <v>101.47</v>
      </c>
      <c r="H236" s="32">
        <v>101.49</v>
      </c>
      <c r="I236" s="32">
        <v>101.57</v>
      </c>
      <c r="J236" s="32">
        <v>101.43</v>
      </c>
      <c r="K236" s="33"/>
      <c r="L236" s="33">
        <f t="shared" ca="1" si="25"/>
        <v>102.31</v>
      </c>
      <c r="M236" s="33">
        <f t="shared" ca="1" si="26"/>
        <v>101.29</v>
      </c>
      <c r="N236" s="33">
        <f t="shared" ca="1" si="27"/>
        <v>101.07</v>
      </c>
      <c r="O236" s="33">
        <f t="shared" ca="1" si="28"/>
        <v>101.33</v>
      </c>
      <c r="P236" s="33">
        <f t="shared" ca="1" si="29"/>
        <v>101.91</v>
      </c>
      <c r="Q236" s="33">
        <f t="shared" ca="1" si="30"/>
        <v>100.62</v>
      </c>
    </row>
    <row r="237" spans="1:17" x14ac:dyDescent="0.2">
      <c r="A237" s="54" t="s">
        <v>158</v>
      </c>
      <c r="B237" s="54" t="s">
        <v>134</v>
      </c>
      <c r="C237" s="26" t="s">
        <v>152</v>
      </c>
      <c r="D237" s="25" t="s">
        <v>162</v>
      </c>
      <c r="E237" s="32">
        <v>100.46</v>
      </c>
      <c r="F237" s="32">
        <v>100.6</v>
      </c>
      <c r="G237" s="32">
        <v>100.8</v>
      </c>
      <c r="H237" s="32">
        <v>100.56</v>
      </c>
      <c r="I237" s="32">
        <v>100.33</v>
      </c>
      <c r="J237" s="32">
        <v>100.88</v>
      </c>
      <c r="K237" s="33"/>
      <c r="L237" s="33">
        <f t="shared" ca="1" si="25"/>
        <v>101.13</v>
      </c>
      <c r="M237" s="33">
        <f t="shared" ca="1" si="26"/>
        <v>101.22</v>
      </c>
      <c r="N237" s="33">
        <f t="shared" ca="1" si="27"/>
        <v>100.85</v>
      </c>
      <c r="O237" s="33">
        <f t="shared" ca="1" si="28"/>
        <v>101.26</v>
      </c>
      <c r="P237" s="33">
        <f t="shared" ca="1" si="29"/>
        <v>101.61</v>
      </c>
      <c r="Q237" s="33">
        <f t="shared" ca="1" si="30"/>
        <v>100.74</v>
      </c>
    </row>
    <row r="238" spans="1:17" x14ac:dyDescent="0.2">
      <c r="A238" s="54" t="s">
        <v>158</v>
      </c>
      <c r="B238" s="54" t="s">
        <v>134</v>
      </c>
      <c r="C238" s="26" t="s">
        <v>152</v>
      </c>
      <c r="D238" s="25" t="s">
        <v>163</v>
      </c>
      <c r="E238" s="32">
        <v>100.35</v>
      </c>
      <c r="F238" s="32">
        <v>100.3</v>
      </c>
      <c r="G238" s="32">
        <v>100.55</v>
      </c>
      <c r="H238" s="32">
        <v>100.28</v>
      </c>
      <c r="I238" s="32">
        <v>100.07</v>
      </c>
      <c r="J238" s="32">
        <v>100.54</v>
      </c>
      <c r="K238" s="33"/>
      <c r="L238" s="33">
        <f t="shared" ca="1" si="25"/>
        <v>101.23</v>
      </c>
      <c r="M238" s="33">
        <f t="shared" ca="1" si="26"/>
        <v>101.45</v>
      </c>
      <c r="N238" s="33">
        <f t="shared" ca="1" si="27"/>
        <v>101.09</v>
      </c>
      <c r="O238" s="33">
        <f t="shared" ca="1" si="28"/>
        <v>101.51</v>
      </c>
      <c r="P238" s="33">
        <f t="shared" ca="1" si="29"/>
        <v>101.93</v>
      </c>
      <c r="Q238" s="33">
        <f t="shared" ca="1" si="30"/>
        <v>100.86</v>
      </c>
    </row>
    <row r="239" spans="1:17" x14ac:dyDescent="0.2">
      <c r="A239" s="54" t="s">
        <v>158</v>
      </c>
      <c r="B239" s="54" t="s">
        <v>134</v>
      </c>
      <c r="C239" s="26" t="s">
        <v>152</v>
      </c>
      <c r="D239" s="25" t="s">
        <v>164</v>
      </c>
      <c r="E239" s="32">
        <v>100.19</v>
      </c>
      <c r="F239" s="32">
        <v>99.94</v>
      </c>
      <c r="G239" s="32">
        <v>100.44</v>
      </c>
      <c r="H239" s="32">
        <v>99.88</v>
      </c>
      <c r="I239" s="32">
        <v>99.55</v>
      </c>
      <c r="J239" s="32">
        <v>100.33</v>
      </c>
      <c r="K239" s="33"/>
      <c r="L239" s="33">
        <f t="shared" ca="1" si="25"/>
        <v>101.64</v>
      </c>
      <c r="M239" s="33">
        <f t="shared" ca="1" si="26"/>
        <v>102.16</v>
      </c>
      <c r="N239" s="33">
        <f t="shared" ca="1" si="27"/>
        <v>102.08</v>
      </c>
      <c r="O239" s="33">
        <f t="shared" ca="1" si="28"/>
        <v>102.3</v>
      </c>
      <c r="P239" s="33">
        <f t="shared" ca="1" si="29"/>
        <v>103.26</v>
      </c>
      <c r="Q239" s="33">
        <f t="shared" ca="1" si="30"/>
        <v>100.86</v>
      </c>
    </row>
    <row r="240" spans="1:17" x14ac:dyDescent="0.2">
      <c r="A240" s="54" t="s">
        <v>158</v>
      </c>
      <c r="B240" s="54" t="s">
        <v>134</v>
      </c>
      <c r="C240" s="26" t="s">
        <v>152</v>
      </c>
      <c r="D240" s="25" t="s">
        <v>165</v>
      </c>
      <c r="E240" s="32">
        <v>100.8</v>
      </c>
      <c r="F240" s="32">
        <v>100.09</v>
      </c>
      <c r="G240" s="32">
        <v>100.38</v>
      </c>
      <c r="H240" s="32">
        <v>100.05</v>
      </c>
      <c r="I240" s="32">
        <v>99.73</v>
      </c>
      <c r="J240" s="32">
        <v>100.45</v>
      </c>
      <c r="K240" s="33"/>
      <c r="L240" s="33">
        <f t="shared" ca="1" si="25"/>
        <v>100.79</v>
      </c>
      <c r="M240" s="33">
        <f t="shared" ca="1" si="26"/>
        <v>100.9</v>
      </c>
      <c r="N240" s="33">
        <f t="shared" ca="1" si="27"/>
        <v>101.61</v>
      </c>
      <c r="O240" s="33">
        <f t="shared" ca="1" si="28"/>
        <v>100.93</v>
      </c>
      <c r="P240" s="33">
        <f t="shared" ca="1" si="29"/>
        <v>101.02</v>
      </c>
      <c r="Q240" s="33">
        <f t="shared" ca="1" si="30"/>
        <v>100.77</v>
      </c>
    </row>
    <row r="241" spans="1:17" x14ac:dyDescent="0.2">
      <c r="A241" s="54" t="s">
        <v>158</v>
      </c>
      <c r="B241" s="54" t="s">
        <v>134</v>
      </c>
      <c r="C241" s="26" t="s">
        <v>152</v>
      </c>
      <c r="D241" s="25" t="s">
        <v>166</v>
      </c>
      <c r="E241" s="32">
        <v>100.35</v>
      </c>
      <c r="F241" s="32">
        <v>100.03</v>
      </c>
      <c r="G241" s="32">
        <v>100.78</v>
      </c>
      <c r="H241" s="32">
        <v>100.01</v>
      </c>
      <c r="I241" s="32">
        <v>99.34</v>
      </c>
      <c r="J241" s="32">
        <v>100.75</v>
      </c>
      <c r="K241" s="33"/>
      <c r="L241" s="33">
        <f t="shared" ca="1" si="25"/>
        <v>100.09</v>
      </c>
      <c r="M241" s="33">
        <f t="shared" ca="1" si="26"/>
        <v>99.94</v>
      </c>
      <c r="N241" s="33">
        <f t="shared" ca="1" si="27"/>
        <v>101.07</v>
      </c>
      <c r="O241" s="33">
        <f t="shared" ca="1" si="28"/>
        <v>99.89</v>
      </c>
      <c r="P241" s="33">
        <f t="shared" ca="1" si="29"/>
        <v>99.4</v>
      </c>
      <c r="Q241" s="33">
        <f t="shared" ca="1" si="30"/>
        <v>100.6</v>
      </c>
    </row>
    <row r="242" spans="1:17" x14ac:dyDescent="0.2">
      <c r="A242" s="54" t="s">
        <v>158</v>
      </c>
      <c r="B242" s="54" t="s">
        <v>134</v>
      </c>
      <c r="C242" s="26" t="s">
        <v>152</v>
      </c>
      <c r="D242" s="25" t="s">
        <v>167</v>
      </c>
      <c r="E242" s="32">
        <v>100.57</v>
      </c>
      <c r="F242" s="32">
        <v>100.76</v>
      </c>
      <c r="G242" s="32">
        <v>100.8</v>
      </c>
      <c r="H242" s="32">
        <v>100.77</v>
      </c>
      <c r="I242" s="32">
        <v>100.42</v>
      </c>
      <c r="J242" s="32">
        <v>101.09</v>
      </c>
      <c r="K242" s="33"/>
      <c r="L242" s="33">
        <f t="shared" ca="1" si="25"/>
        <v>100.87</v>
      </c>
      <c r="M242" s="33">
        <f t="shared" ca="1" si="26"/>
        <v>100.94</v>
      </c>
      <c r="N242" s="33">
        <f t="shared" ca="1" si="27"/>
        <v>100.9</v>
      </c>
      <c r="O242" s="33">
        <f t="shared" ca="1" si="28"/>
        <v>100.98</v>
      </c>
      <c r="P242" s="33">
        <f t="shared" ca="1" si="29"/>
        <v>101.42</v>
      </c>
      <c r="Q242" s="33">
        <f t="shared" ca="1" si="30"/>
        <v>100.37</v>
      </c>
    </row>
    <row r="243" spans="1:17" x14ac:dyDescent="0.2">
      <c r="A243" s="54" t="s">
        <v>158</v>
      </c>
      <c r="B243" s="54" t="s">
        <v>134</v>
      </c>
      <c r="C243" s="26" t="s">
        <v>152</v>
      </c>
      <c r="D243" s="25" t="s">
        <v>168</v>
      </c>
      <c r="E243" s="32">
        <v>100.74</v>
      </c>
      <c r="F243" s="32">
        <v>101.02</v>
      </c>
      <c r="G243" s="32">
        <v>100.69</v>
      </c>
      <c r="H243" s="32">
        <v>101.05</v>
      </c>
      <c r="I243" s="32">
        <v>101.04</v>
      </c>
      <c r="J243" s="28">
        <v>101</v>
      </c>
      <c r="K243" s="33"/>
      <c r="L243" s="33">
        <f t="shared" ca="1" si="25"/>
        <v>100.95</v>
      </c>
      <c r="M243" s="33">
        <f t="shared" ca="1" si="26"/>
        <v>101.07</v>
      </c>
      <c r="N243" s="33">
        <f t="shared" ca="1" si="27"/>
        <v>100.43</v>
      </c>
      <c r="O243" s="33">
        <f t="shared" ca="1" si="28"/>
        <v>101.13</v>
      </c>
      <c r="P243" s="33">
        <f t="shared" ca="1" si="29"/>
        <v>101.73</v>
      </c>
      <c r="Q243" s="33">
        <f t="shared" ca="1" si="30"/>
        <v>100.3</v>
      </c>
    </row>
    <row r="244" spans="1:17" x14ac:dyDescent="0.2">
      <c r="A244" s="54" t="s">
        <v>158</v>
      </c>
      <c r="B244" s="54" t="s">
        <v>134</v>
      </c>
      <c r="C244" s="26" t="s">
        <v>152</v>
      </c>
      <c r="D244" s="25" t="s">
        <v>169</v>
      </c>
      <c r="E244" s="32">
        <v>100.75</v>
      </c>
      <c r="F244" s="32">
        <v>100.94</v>
      </c>
      <c r="G244" s="32">
        <v>100.57</v>
      </c>
      <c r="H244" s="32">
        <v>100.97</v>
      </c>
      <c r="I244" s="32">
        <v>101.16</v>
      </c>
      <c r="J244" s="32">
        <v>100.73</v>
      </c>
      <c r="K244" s="33"/>
      <c r="L244" s="33">
        <f t="shared" ca="1" si="25"/>
        <v>100.63</v>
      </c>
      <c r="M244" s="33">
        <f t="shared" ca="1" si="26"/>
        <v>100.67</v>
      </c>
      <c r="N244" s="33">
        <f t="shared" ca="1" si="27"/>
        <v>100.3</v>
      </c>
      <c r="O244" s="33">
        <f t="shared" ca="1" si="28"/>
        <v>100.69</v>
      </c>
      <c r="P244" s="33">
        <f t="shared" ca="1" si="29"/>
        <v>100.95</v>
      </c>
      <c r="Q244" s="33">
        <f t="shared" ca="1" si="30"/>
        <v>100.35</v>
      </c>
    </row>
    <row r="245" spans="1:17" x14ac:dyDescent="0.2">
      <c r="A245" s="54" t="s">
        <v>158</v>
      </c>
      <c r="B245" s="54" t="s">
        <v>134</v>
      </c>
      <c r="C245" s="26" t="s">
        <v>152</v>
      </c>
      <c r="D245" s="25" t="s">
        <v>170</v>
      </c>
      <c r="E245" s="32">
        <v>100.77</v>
      </c>
      <c r="F245" s="32">
        <v>100.81</v>
      </c>
      <c r="G245" s="32">
        <v>100.56</v>
      </c>
      <c r="H245" s="32">
        <v>100.84</v>
      </c>
      <c r="I245" s="32">
        <v>101.18</v>
      </c>
      <c r="J245" s="32">
        <v>100.43</v>
      </c>
      <c r="K245" s="33"/>
      <c r="L245" s="33">
        <f t="shared" ca="1" si="25"/>
        <v>100.57</v>
      </c>
      <c r="M245" s="33">
        <f t="shared" ca="1" si="26"/>
        <v>100.59</v>
      </c>
      <c r="N245" s="33">
        <f t="shared" ca="1" si="27"/>
        <v>100.53</v>
      </c>
      <c r="O245" s="33">
        <f t="shared" ca="1" si="28"/>
        <v>100.59</v>
      </c>
      <c r="P245" s="33">
        <f t="shared" ca="1" si="29"/>
        <v>100.75</v>
      </c>
      <c r="Q245" s="33">
        <f t="shared" ca="1" si="30"/>
        <v>100.4</v>
      </c>
    </row>
    <row r="246" spans="1:17" x14ac:dyDescent="0.2">
      <c r="A246" s="54" t="s">
        <v>158</v>
      </c>
      <c r="B246" s="54" t="s">
        <v>134</v>
      </c>
      <c r="C246" s="26" t="s">
        <v>153</v>
      </c>
      <c r="D246" s="25" t="s">
        <v>159</v>
      </c>
      <c r="E246" s="32">
        <v>100.96</v>
      </c>
      <c r="F246" s="32">
        <v>100.94</v>
      </c>
      <c r="G246" s="32">
        <v>100.82</v>
      </c>
      <c r="H246" s="32">
        <v>100.97</v>
      </c>
      <c r="I246" s="32">
        <v>101.19</v>
      </c>
      <c r="J246" s="32">
        <v>100.67</v>
      </c>
      <c r="K246" s="33"/>
      <c r="L246" s="33">
        <f t="shared" ca="1" si="25"/>
        <v>100.59</v>
      </c>
      <c r="M246" s="33">
        <f t="shared" ca="1" si="26"/>
        <v>100.59</v>
      </c>
      <c r="N246" s="33">
        <f t="shared" ca="1" si="27"/>
        <v>100.52</v>
      </c>
      <c r="O246" s="33">
        <f t="shared" ca="1" si="28"/>
        <v>100.59</v>
      </c>
      <c r="P246" s="33">
        <f t="shared" ca="1" si="29"/>
        <v>100.77</v>
      </c>
      <c r="Q246" s="33">
        <f t="shared" ca="1" si="30"/>
        <v>100.38</v>
      </c>
    </row>
    <row r="247" spans="1:17" x14ac:dyDescent="0.2">
      <c r="A247" s="54" t="s">
        <v>158</v>
      </c>
      <c r="B247" s="54" t="s">
        <v>134</v>
      </c>
      <c r="C247" s="26" t="s">
        <v>153</v>
      </c>
      <c r="D247" s="25" t="s">
        <v>160</v>
      </c>
      <c r="E247" s="32">
        <v>100.63</v>
      </c>
      <c r="F247" s="32">
        <v>100.73</v>
      </c>
      <c r="G247" s="32">
        <v>100.66</v>
      </c>
      <c r="H247" s="32">
        <v>100.73</v>
      </c>
      <c r="I247" s="32">
        <v>100.68</v>
      </c>
      <c r="J247" s="32">
        <v>100.78</v>
      </c>
      <c r="K247" s="33"/>
      <c r="L247" s="33">
        <f t="shared" ca="1" si="25"/>
        <v>101.11</v>
      </c>
      <c r="M247" s="33">
        <f t="shared" ca="1" si="26"/>
        <v>100.6</v>
      </c>
      <c r="N247" s="33">
        <f t="shared" ca="1" si="27"/>
        <v>100.51</v>
      </c>
      <c r="O247" s="33">
        <f t="shared" ca="1" si="28"/>
        <v>100.6</v>
      </c>
      <c r="P247" s="33">
        <f t="shared" ca="1" si="29"/>
        <v>100.83</v>
      </c>
      <c r="Q247" s="33">
        <f t="shared" ca="1" si="30"/>
        <v>100.33</v>
      </c>
    </row>
    <row r="248" spans="1:17" x14ac:dyDescent="0.2">
      <c r="A248" s="54" t="s">
        <v>158</v>
      </c>
      <c r="B248" s="54" t="s">
        <v>134</v>
      </c>
      <c r="C248" s="26" t="s">
        <v>153</v>
      </c>
      <c r="D248" s="25" t="s">
        <v>161</v>
      </c>
      <c r="E248" s="32">
        <v>100.46</v>
      </c>
      <c r="F248" s="32">
        <v>100.6</v>
      </c>
      <c r="G248" s="32">
        <v>100.62</v>
      </c>
      <c r="H248" s="32">
        <v>100.58</v>
      </c>
      <c r="I248" s="32">
        <v>100.4</v>
      </c>
      <c r="J248" s="32">
        <v>100.81</v>
      </c>
      <c r="K248" s="33"/>
      <c r="L248" s="33">
        <f t="shared" ca="1" si="25"/>
        <v>101.68</v>
      </c>
      <c r="M248" s="33">
        <f t="shared" ca="1" si="26"/>
        <v>100.68</v>
      </c>
      <c r="N248" s="33">
        <f t="shared" ca="1" si="27"/>
        <v>100.63</v>
      </c>
      <c r="O248" s="33">
        <f t="shared" ca="1" si="28"/>
        <v>100.68</v>
      </c>
      <c r="P248" s="33">
        <f t="shared" ca="1" si="29"/>
        <v>100.94</v>
      </c>
      <c r="Q248" s="33">
        <f t="shared" ca="1" si="30"/>
        <v>100.4</v>
      </c>
    </row>
    <row r="249" spans="1:17" x14ac:dyDescent="0.2">
      <c r="A249" s="54" t="s">
        <v>158</v>
      </c>
      <c r="B249" s="54" t="s">
        <v>134</v>
      </c>
      <c r="C249" s="26" t="s">
        <v>153</v>
      </c>
      <c r="D249" s="25" t="s">
        <v>162</v>
      </c>
      <c r="E249" s="32">
        <v>100.44</v>
      </c>
      <c r="F249" s="32">
        <v>100.51</v>
      </c>
      <c r="G249" s="32">
        <v>100.5</v>
      </c>
      <c r="H249" s="32">
        <v>100.49</v>
      </c>
      <c r="I249" s="32">
        <v>100.42</v>
      </c>
      <c r="J249" s="32">
        <v>100.6</v>
      </c>
      <c r="K249" s="33"/>
      <c r="L249" s="33">
        <f t="shared" ca="1" si="25"/>
        <v>100.79</v>
      </c>
      <c r="M249" s="33">
        <f t="shared" ca="1" si="26"/>
        <v>100.81</v>
      </c>
      <c r="N249" s="33">
        <f t="shared" ca="1" si="27"/>
        <v>100.69</v>
      </c>
      <c r="O249" s="33">
        <f t="shared" ca="1" si="28"/>
        <v>100.82</v>
      </c>
      <c r="P249" s="33">
        <f t="shared" ca="1" si="29"/>
        <v>101.09</v>
      </c>
      <c r="Q249" s="33">
        <f t="shared" ca="1" si="30"/>
        <v>100.45</v>
      </c>
    </row>
    <row r="250" spans="1:17" x14ac:dyDescent="0.2">
      <c r="A250" s="54" t="s">
        <v>158</v>
      </c>
      <c r="B250" s="54" t="s">
        <v>134</v>
      </c>
      <c r="C250" s="26" t="s">
        <v>153</v>
      </c>
      <c r="D250" s="25" t="s">
        <v>163</v>
      </c>
      <c r="E250" s="32">
        <v>100.41</v>
      </c>
      <c r="F250" s="32">
        <v>100.4</v>
      </c>
      <c r="G250" s="32">
        <v>100.45</v>
      </c>
      <c r="H250" s="32">
        <v>100.39</v>
      </c>
      <c r="I250" s="32">
        <v>100.37</v>
      </c>
      <c r="J250" s="32">
        <v>100.42</v>
      </c>
      <c r="K250" s="33"/>
      <c r="L250" s="33">
        <f t="shared" ca="1" si="25"/>
        <v>100.63</v>
      </c>
      <c r="M250" s="33">
        <f t="shared" ca="1" si="26"/>
        <v>100.68</v>
      </c>
      <c r="N250" s="33">
        <f t="shared" ca="1" si="27"/>
        <v>100.61</v>
      </c>
      <c r="O250" s="33">
        <f t="shared" ca="1" si="28"/>
        <v>100.65</v>
      </c>
      <c r="P250" s="33">
        <f t="shared" ca="1" si="29"/>
        <v>100.78</v>
      </c>
      <c r="Q250" s="33">
        <f t="shared" ca="1" si="30"/>
        <v>100.56</v>
      </c>
    </row>
    <row r="251" spans="1:17" x14ac:dyDescent="0.2">
      <c r="A251" s="54" t="s">
        <v>158</v>
      </c>
      <c r="B251" s="54" t="s">
        <v>134</v>
      </c>
      <c r="C251" s="26" t="s">
        <v>153</v>
      </c>
      <c r="D251" s="25" t="s">
        <v>164</v>
      </c>
      <c r="E251" s="32">
        <v>100.36</v>
      </c>
      <c r="F251" s="32">
        <v>100.29</v>
      </c>
      <c r="G251" s="32">
        <v>100.41</v>
      </c>
      <c r="H251" s="32">
        <v>100.27</v>
      </c>
      <c r="I251" s="32">
        <v>100.12</v>
      </c>
      <c r="J251" s="32">
        <v>100.46</v>
      </c>
      <c r="K251" s="33"/>
      <c r="L251" s="33">
        <f t="shared" ca="1" si="25"/>
        <v>100.28</v>
      </c>
      <c r="M251" s="33">
        <f t="shared" ca="1" si="26"/>
        <v>100.23</v>
      </c>
      <c r="N251" s="33">
        <f t="shared" ca="1" si="27"/>
        <v>100.52</v>
      </c>
      <c r="O251" s="33">
        <f t="shared" ca="1" si="28"/>
        <v>100.17</v>
      </c>
      <c r="P251" s="33">
        <f t="shared" ca="1" si="29"/>
        <v>99.95</v>
      </c>
      <c r="Q251" s="33">
        <f t="shared" ca="1" si="30"/>
        <v>100.61</v>
      </c>
    </row>
    <row r="252" spans="1:17" x14ac:dyDescent="0.2">
      <c r="A252" s="54" t="s">
        <v>158</v>
      </c>
      <c r="B252" s="54" t="s">
        <v>134</v>
      </c>
      <c r="C252" s="26" t="s">
        <v>153</v>
      </c>
      <c r="D252" s="25" t="s">
        <v>165</v>
      </c>
      <c r="E252" s="32">
        <v>100.54</v>
      </c>
      <c r="F252" s="32">
        <v>100.16</v>
      </c>
      <c r="G252" s="32">
        <v>100.34</v>
      </c>
      <c r="H252" s="32">
        <v>100.13</v>
      </c>
      <c r="I252" s="32">
        <v>99.96</v>
      </c>
      <c r="J252" s="32">
        <v>100.37</v>
      </c>
      <c r="K252" s="33"/>
      <c r="L252" s="33">
        <f t="shared" ca="1" si="25"/>
        <v>100.09</v>
      </c>
      <c r="M252" s="33">
        <f t="shared" ca="1" si="26"/>
        <v>99.97</v>
      </c>
      <c r="N252" s="33">
        <f t="shared" ca="1" si="27"/>
        <v>100.76</v>
      </c>
      <c r="O252" s="33">
        <f t="shared" ca="1" si="28"/>
        <v>99.85</v>
      </c>
      <c r="P252" s="33">
        <f t="shared" ca="1" si="29"/>
        <v>99.37</v>
      </c>
      <c r="Q252" s="33">
        <f t="shared" ca="1" si="30"/>
        <v>100.76</v>
      </c>
    </row>
    <row r="253" spans="1:17" x14ac:dyDescent="0.2">
      <c r="A253" s="54" t="s">
        <v>158</v>
      </c>
      <c r="B253" s="54" t="s">
        <v>134</v>
      </c>
      <c r="C253" s="26" t="s">
        <v>153</v>
      </c>
      <c r="D253" s="25" t="s">
        <v>166</v>
      </c>
      <c r="E253" s="32">
        <v>100.01</v>
      </c>
      <c r="F253" s="32">
        <v>99.9</v>
      </c>
      <c r="G253" s="32">
        <v>100.4</v>
      </c>
      <c r="H253" s="32">
        <v>99.87</v>
      </c>
      <c r="I253" s="32">
        <v>99.41</v>
      </c>
      <c r="J253" s="32">
        <v>100.41</v>
      </c>
      <c r="K253" s="33"/>
      <c r="L253" s="33">
        <f t="shared" ca="1" si="25"/>
        <v>100.19</v>
      </c>
      <c r="M253" s="33">
        <f t="shared" ca="1" si="26"/>
        <v>100.01</v>
      </c>
      <c r="N253" s="33">
        <f t="shared" ca="1" si="27"/>
        <v>100.62</v>
      </c>
      <c r="O253" s="33">
        <f t="shared" ca="1" si="28"/>
        <v>99.89</v>
      </c>
      <c r="P253" s="33">
        <f t="shared" ca="1" si="29"/>
        <v>99.45</v>
      </c>
      <c r="Q253" s="33">
        <f t="shared" ca="1" si="30"/>
        <v>100.76</v>
      </c>
    </row>
    <row r="254" spans="1:17" x14ac:dyDescent="0.2">
      <c r="A254" s="54" t="s">
        <v>158</v>
      </c>
      <c r="B254" s="54" t="s">
        <v>134</v>
      </c>
      <c r="C254" s="26" t="s">
        <v>153</v>
      </c>
      <c r="D254" s="25" t="s">
        <v>167</v>
      </c>
      <c r="E254" s="32">
        <v>100.17</v>
      </c>
      <c r="F254" s="32">
        <v>100.2</v>
      </c>
      <c r="G254" s="32">
        <v>100.51</v>
      </c>
      <c r="H254" s="32">
        <v>100.19</v>
      </c>
      <c r="I254" s="32">
        <v>99.86</v>
      </c>
      <c r="J254" s="32">
        <v>100.56</v>
      </c>
      <c r="K254" s="33"/>
      <c r="L254" s="33">
        <f t="shared" ca="1" si="25"/>
        <v>100.67</v>
      </c>
      <c r="M254" s="33">
        <f t="shared" ca="1" si="26"/>
        <v>100.68</v>
      </c>
      <c r="N254" s="33">
        <f t="shared" ca="1" si="27"/>
        <v>100.54</v>
      </c>
      <c r="O254" s="33">
        <f t="shared" ca="1" si="28"/>
        <v>100.66</v>
      </c>
      <c r="P254" s="33">
        <f t="shared" ca="1" si="29"/>
        <v>100.89</v>
      </c>
      <c r="Q254" s="33">
        <f t="shared" ca="1" si="30"/>
        <v>100.4</v>
      </c>
    </row>
    <row r="255" spans="1:17" x14ac:dyDescent="0.2">
      <c r="A255" s="54" t="s">
        <v>158</v>
      </c>
      <c r="B255" s="54" t="s">
        <v>134</v>
      </c>
      <c r="C255" s="26" t="s">
        <v>153</v>
      </c>
      <c r="D255" s="25" t="s">
        <v>168</v>
      </c>
      <c r="E255" s="32">
        <v>100.43</v>
      </c>
      <c r="F255" s="32">
        <v>100.66</v>
      </c>
      <c r="G255" s="32">
        <v>100.39</v>
      </c>
      <c r="H255" s="32">
        <v>100.68</v>
      </c>
      <c r="I255" s="32">
        <v>100.78</v>
      </c>
      <c r="J255" s="32">
        <v>100.54</v>
      </c>
      <c r="K255" s="33"/>
      <c r="L255" s="33">
        <f t="shared" ca="1" si="25"/>
        <v>100.28</v>
      </c>
      <c r="M255" s="33">
        <f t="shared" ca="1" si="26"/>
        <v>100.16</v>
      </c>
      <c r="N255" s="33">
        <f t="shared" ca="1" si="27"/>
        <v>100.3</v>
      </c>
      <c r="O255" s="33">
        <f t="shared" ca="1" si="28"/>
        <v>100.12</v>
      </c>
      <c r="P255" s="33">
        <f t="shared" ca="1" si="29"/>
        <v>100.02</v>
      </c>
      <c r="Q255" s="33">
        <f t="shared" ca="1" si="30"/>
        <v>100.34</v>
      </c>
    </row>
    <row r="256" spans="1:17" x14ac:dyDescent="0.2">
      <c r="A256" s="54" t="s">
        <v>158</v>
      </c>
      <c r="B256" s="54" t="s">
        <v>134</v>
      </c>
      <c r="C256" s="26" t="s">
        <v>153</v>
      </c>
      <c r="D256" s="25" t="s">
        <v>169</v>
      </c>
      <c r="E256" s="32">
        <v>100.44</v>
      </c>
      <c r="F256" s="32">
        <v>100.58</v>
      </c>
      <c r="G256" s="32">
        <v>100.38</v>
      </c>
      <c r="H256" s="32">
        <v>100.59</v>
      </c>
      <c r="I256" s="32">
        <v>100.72</v>
      </c>
      <c r="J256" s="32">
        <v>100.43</v>
      </c>
      <c r="K256" s="33"/>
      <c r="L256" s="33">
        <f t="shared" ca="1" si="25"/>
        <v>100.48</v>
      </c>
      <c r="M256" s="33">
        <f t="shared" ca="1" si="26"/>
        <v>100.44</v>
      </c>
      <c r="N256" s="33">
        <f t="shared" ca="1" si="27"/>
        <v>100.36</v>
      </c>
      <c r="O256" s="33">
        <f t="shared" ca="1" si="28"/>
        <v>100.42</v>
      </c>
      <c r="P256" s="33">
        <f t="shared" ca="1" si="29"/>
        <v>100.47</v>
      </c>
      <c r="Q256" s="33">
        <f t="shared" ca="1" si="30"/>
        <v>100.41</v>
      </c>
    </row>
    <row r="257" spans="1:17" x14ac:dyDescent="0.2">
      <c r="A257" s="54" t="s">
        <v>158</v>
      </c>
      <c r="B257" s="54" t="s">
        <v>134</v>
      </c>
      <c r="C257" s="26" t="s">
        <v>153</v>
      </c>
      <c r="D257" s="25" t="s">
        <v>170</v>
      </c>
      <c r="E257" s="32">
        <v>100.4</v>
      </c>
      <c r="F257" s="32">
        <v>100.44</v>
      </c>
      <c r="G257" s="32">
        <v>100.33</v>
      </c>
      <c r="H257" s="32">
        <v>100.45</v>
      </c>
      <c r="I257" s="32">
        <v>100.58</v>
      </c>
      <c r="J257" s="32">
        <v>100.3</v>
      </c>
      <c r="K257" s="33"/>
      <c r="L257" s="33">
        <f t="shared" ca="1" si="25"/>
        <v>100.35</v>
      </c>
      <c r="M257" s="33">
        <f t="shared" ca="1" si="26"/>
        <v>100.27</v>
      </c>
      <c r="N257" s="33">
        <f t="shared" ca="1" si="27"/>
        <v>100.43</v>
      </c>
      <c r="O257" s="33">
        <f t="shared" ca="1" si="28"/>
        <v>100.24</v>
      </c>
      <c r="P257" s="33">
        <f t="shared" ca="1" si="29"/>
        <v>100.26</v>
      </c>
      <c r="Q257" s="33">
        <f t="shared" ca="1" si="30"/>
        <v>100.28</v>
      </c>
    </row>
    <row r="258" spans="1:17" x14ac:dyDescent="0.2">
      <c r="A258" s="54" t="s">
        <v>158</v>
      </c>
      <c r="B258" s="54" t="s">
        <v>134</v>
      </c>
      <c r="C258" s="26" t="s">
        <v>154</v>
      </c>
      <c r="D258" s="25" t="s">
        <v>159</v>
      </c>
      <c r="E258" s="32">
        <v>100.62</v>
      </c>
      <c r="F258" s="32">
        <v>100.66</v>
      </c>
      <c r="G258" s="32">
        <v>100.36</v>
      </c>
      <c r="H258" s="32">
        <v>100.68</v>
      </c>
      <c r="I258" s="32">
        <v>100.85</v>
      </c>
      <c r="J258" s="32">
        <v>100.47</v>
      </c>
      <c r="K258" s="33"/>
      <c r="L258" s="33">
        <f t="shared" ca="1" si="25"/>
        <v>100.82</v>
      </c>
      <c r="M258" s="33">
        <f t="shared" ca="1" si="26"/>
        <v>100.85</v>
      </c>
      <c r="N258" s="33">
        <f t="shared" ca="1" si="27"/>
        <v>100.72</v>
      </c>
      <c r="O258" s="33">
        <f t="shared" ca="1" si="28"/>
        <v>100.85</v>
      </c>
      <c r="P258" s="33">
        <f t="shared" ca="1" si="29"/>
        <v>101.17</v>
      </c>
      <c r="Q258" s="33">
        <f t="shared" ca="1" si="30"/>
        <v>100.42</v>
      </c>
    </row>
    <row r="259" spans="1:17" x14ac:dyDescent="0.2">
      <c r="A259" s="54" t="s">
        <v>158</v>
      </c>
      <c r="B259" s="54" t="s">
        <v>134</v>
      </c>
      <c r="C259" s="26" t="s">
        <v>154</v>
      </c>
      <c r="D259" s="25" t="s">
        <v>160</v>
      </c>
      <c r="E259" s="32">
        <v>100.22</v>
      </c>
      <c r="F259" s="32">
        <v>100.2</v>
      </c>
      <c r="G259" s="32">
        <v>100.17</v>
      </c>
      <c r="H259" s="32">
        <v>100.19</v>
      </c>
      <c r="I259" s="32">
        <v>100.2</v>
      </c>
      <c r="J259" s="32">
        <v>100.2</v>
      </c>
      <c r="K259" s="33"/>
      <c r="L259" s="33">
        <f t="shared" ca="1" si="25"/>
        <v>101.66</v>
      </c>
      <c r="M259" s="33">
        <f t="shared" ca="1" si="26"/>
        <v>101.87</v>
      </c>
      <c r="N259" s="33">
        <f t="shared" ca="1" si="27"/>
        <v>101.2</v>
      </c>
      <c r="O259" s="33">
        <f t="shared" ca="1" si="28"/>
        <v>101.99</v>
      </c>
      <c r="P259" s="33">
        <f t="shared" ca="1" si="29"/>
        <v>102.98</v>
      </c>
      <c r="Q259" s="33">
        <f t="shared" ca="1" si="30"/>
        <v>100.45</v>
      </c>
    </row>
    <row r="260" spans="1:17" x14ac:dyDescent="0.2">
      <c r="A260" s="54" t="s">
        <v>158</v>
      </c>
      <c r="B260" s="54" t="s">
        <v>134</v>
      </c>
      <c r="C260" s="26" t="s">
        <v>154</v>
      </c>
      <c r="D260" s="25" t="s">
        <v>161</v>
      </c>
      <c r="E260" s="32">
        <v>100.13</v>
      </c>
      <c r="F260" s="32">
        <v>100.18</v>
      </c>
      <c r="G260" s="32">
        <v>100.15</v>
      </c>
      <c r="H260" s="32">
        <v>100.15</v>
      </c>
      <c r="I260" s="32">
        <v>100.14</v>
      </c>
      <c r="J260" s="32">
        <v>100.22</v>
      </c>
      <c r="K260" s="33"/>
      <c r="L260" s="33">
        <f t="shared" ca="1" si="25"/>
        <v>102.43</v>
      </c>
      <c r="M260" s="33">
        <f t="shared" ca="1" si="26"/>
        <v>101.28</v>
      </c>
      <c r="N260" s="33">
        <f t="shared" ca="1" si="27"/>
        <v>100.83</v>
      </c>
      <c r="O260" s="33">
        <f t="shared" ca="1" si="28"/>
        <v>101.34</v>
      </c>
      <c r="P260" s="33">
        <f t="shared" ca="1" si="29"/>
        <v>101.97</v>
      </c>
      <c r="Q260" s="33">
        <f t="shared" ca="1" si="30"/>
        <v>100.41</v>
      </c>
    </row>
    <row r="261" spans="1:17" x14ac:dyDescent="0.2">
      <c r="A261" s="54" t="s">
        <v>158</v>
      </c>
      <c r="B261" s="54" t="s">
        <v>134</v>
      </c>
      <c r="C261" s="26" t="s">
        <v>154</v>
      </c>
      <c r="D261" s="25" t="s">
        <v>162</v>
      </c>
      <c r="E261" s="32">
        <v>100.33</v>
      </c>
      <c r="F261" s="32">
        <v>100.39</v>
      </c>
      <c r="G261" s="32">
        <v>100.15</v>
      </c>
      <c r="H261" s="32">
        <v>100.4</v>
      </c>
      <c r="I261" s="32">
        <v>100.6</v>
      </c>
      <c r="J261" s="32">
        <v>100.17</v>
      </c>
      <c r="K261" s="33"/>
      <c r="L261" s="33">
        <f t="shared" ca="1" si="25"/>
        <v>100.82</v>
      </c>
      <c r="M261" s="33">
        <f t="shared" ca="1" si="26"/>
        <v>100.82</v>
      </c>
      <c r="N261" s="33">
        <f t="shared" ca="1" si="27"/>
        <v>100.58</v>
      </c>
      <c r="O261" s="33">
        <f t="shared" ca="1" si="28"/>
        <v>100.84</v>
      </c>
      <c r="P261" s="33">
        <f t="shared" ca="1" si="29"/>
        <v>101.06</v>
      </c>
      <c r="Q261" s="33">
        <f t="shared" ca="1" si="30"/>
        <v>100.48</v>
      </c>
    </row>
    <row r="262" spans="1:17" x14ac:dyDescent="0.2">
      <c r="A262" s="54" t="s">
        <v>158</v>
      </c>
      <c r="B262" s="54" t="s">
        <v>134</v>
      </c>
      <c r="C262" s="26" t="s">
        <v>154</v>
      </c>
      <c r="D262" s="25" t="s">
        <v>163</v>
      </c>
      <c r="E262" s="32">
        <v>100.37</v>
      </c>
      <c r="F262" s="32">
        <v>100.38</v>
      </c>
      <c r="G262" s="32">
        <v>100.12</v>
      </c>
      <c r="H262" s="32">
        <v>100.37</v>
      </c>
      <c r="I262" s="32">
        <v>100.59</v>
      </c>
      <c r="J262" s="32">
        <v>100.15</v>
      </c>
      <c r="K262" s="33"/>
      <c r="L262" s="33">
        <f t="shared" ca="1" si="25"/>
        <v>100.74</v>
      </c>
      <c r="M262" s="33">
        <f t="shared" ca="1" si="26"/>
        <v>100.78</v>
      </c>
      <c r="N262" s="33">
        <f t="shared" ca="1" si="27"/>
        <v>100.6</v>
      </c>
      <c r="O262" s="33">
        <f t="shared" ca="1" si="28"/>
        <v>100.8</v>
      </c>
      <c r="P262" s="33">
        <f t="shared" ca="1" si="29"/>
        <v>100.89</v>
      </c>
      <c r="Q262" s="33">
        <f t="shared" ca="1" si="30"/>
        <v>100.63</v>
      </c>
    </row>
    <row r="263" spans="1:17" x14ac:dyDescent="0.2">
      <c r="A263" s="54" t="s">
        <v>158</v>
      </c>
      <c r="B263" s="54" t="s">
        <v>134</v>
      </c>
      <c r="C263" s="26" t="s">
        <v>154</v>
      </c>
      <c r="D263" s="25" t="s">
        <v>164</v>
      </c>
      <c r="E263" s="32">
        <v>100.61</v>
      </c>
      <c r="F263" s="32">
        <v>100.58</v>
      </c>
      <c r="G263" s="32">
        <v>100.11</v>
      </c>
      <c r="H263" s="32">
        <v>100.61</v>
      </c>
      <c r="I263" s="32">
        <v>101.02</v>
      </c>
      <c r="J263" s="32">
        <v>100.11</v>
      </c>
      <c r="K263" s="33"/>
      <c r="L263" s="33">
        <f t="shared" ca="1" si="25"/>
        <v>100.55</v>
      </c>
      <c r="M263" s="33">
        <f t="shared" ca="1" si="26"/>
        <v>100.5</v>
      </c>
      <c r="N263" s="33">
        <f t="shared" ca="1" si="27"/>
        <v>100.69</v>
      </c>
      <c r="O263" s="33">
        <f t="shared" ca="1" si="28"/>
        <v>100.51</v>
      </c>
      <c r="P263" s="33">
        <f t="shared" ca="1" si="29"/>
        <v>100.36</v>
      </c>
      <c r="Q263" s="33">
        <f t="shared" ca="1" si="30"/>
        <v>100.71</v>
      </c>
    </row>
    <row r="264" spans="1:17" x14ac:dyDescent="0.2">
      <c r="A264" s="54" t="s">
        <v>158</v>
      </c>
      <c r="B264" s="54" t="s">
        <v>134</v>
      </c>
      <c r="C264" s="26" t="s">
        <v>154</v>
      </c>
      <c r="D264" s="25" t="s">
        <v>165</v>
      </c>
      <c r="E264" s="32">
        <v>100.07</v>
      </c>
      <c r="F264" s="32">
        <v>99.53</v>
      </c>
      <c r="G264" s="32">
        <v>100.13</v>
      </c>
      <c r="H264" s="32">
        <v>99.49</v>
      </c>
      <c r="I264" s="32">
        <v>99.03</v>
      </c>
      <c r="J264" s="32">
        <v>100.08</v>
      </c>
      <c r="K264" s="33"/>
      <c r="L264" s="33">
        <f t="shared" ca="1" si="25"/>
        <v>100.25</v>
      </c>
      <c r="M264" s="33">
        <f t="shared" ca="1" si="26"/>
        <v>100.06</v>
      </c>
      <c r="N264" s="33">
        <f t="shared" ca="1" si="27"/>
        <v>100.81</v>
      </c>
      <c r="O264" s="33">
        <f t="shared" ca="1" si="28"/>
        <v>100.01</v>
      </c>
      <c r="P264" s="33">
        <f t="shared" ca="1" si="29"/>
        <v>99.34</v>
      </c>
      <c r="Q264" s="33">
        <f t="shared" ca="1" si="30"/>
        <v>101.09</v>
      </c>
    </row>
    <row r="265" spans="1:17" x14ac:dyDescent="0.2">
      <c r="A265" s="54" t="s">
        <v>158</v>
      </c>
      <c r="B265" s="54" t="s">
        <v>134</v>
      </c>
      <c r="C265" s="26" t="s">
        <v>154</v>
      </c>
      <c r="D265" s="25" t="s">
        <v>166</v>
      </c>
      <c r="E265" s="32">
        <v>99.46</v>
      </c>
      <c r="F265" s="32">
        <v>99.14</v>
      </c>
      <c r="G265" s="32">
        <v>100.14</v>
      </c>
      <c r="H265" s="32">
        <v>99.07</v>
      </c>
      <c r="I265" s="32">
        <v>98.2</v>
      </c>
      <c r="J265" s="32">
        <v>100.14</v>
      </c>
      <c r="K265" s="33"/>
      <c r="L265" s="33">
        <f t="shared" ca="1" si="25"/>
        <v>99.86</v>
      </c>
      <c r="M265" s="33">
        <f t="shared" ca="1" si="26"/>
        <v>99.59</v>
      </c>
      <c r="N265" s="33">
        <f t="shared" ca="1" si="27"/>
        <v>100.49</v>
      </c>
      <c r="O265" s="33">
        <f t="shared" ca="1" si="28"/>
        <v>99.5</v>
      </c>
      <c r="P265" s="33">
        <f t="shared" ca="1" si="29"/>
        <v>98.95</v>
      </c>
      <c r="Q265" s="33">
        <f t="shared" ca="1" si="30"/>
        <v>100.53</v>
      </c>
    </row>
    <row r="266" spans="1:17" x14ac:dyDescent="0.2">
      <c r="A266" s="54" t="s">
        <v>158</v>
      </c>
      <c r="B266" s="54" t="s">
        <v>134</v>
      </c>
      <c r="C266" s="26" t="s">
        <v>154</v>
      </c>
      <c r="D266" s="25" t="s">
        <v>167</v>
      </c>
      <c r="E266" s="32">
        <v>99.85</v>
      </c>
      <c r="F266" s="32">
        <v>99.76</v>
      </c>
      <c r="G266" s="32">
        <v>100.31</v>
      </c>
      <c r="H266" s="32">
        <v>99.73</v>
      </c>
      <c r="I266" s="32">
        <v>99.29</v>
      </c>
      <c r="J266" s="32">
        <v>100.25</v>
      </c>
      <c r="K266" s="33"/>
      <c r="L266" s="33">
        <f t="shared" ca="1" si="25"/>
        <v>100.46</v>
      </c>
      <c r="M266" s="33">
        <f t="shared" ca="1" si="26"/>
        <v>100.33</v>
      </c>
      <c r="N266" s="33">
        <f t="shared" ca="1" si="27"/>
        <v>100.52</v>
      </c>
      <c r="O266" s="33">
        <f t="shared" ca="1" si="28"/>
        <v>100.31</v>
      </c>
      <c r="P266" s="33">
        <f t="shared" ca="1" si="29"/>
        <v>100.27</v>
      </c>
      <c r="Q266" s="33">
        <f t="shared" ca="1" si="30"/>
        <v>100.43</v>
      </c>
    </row>
    <row r="267" spans="1:17" x14ac:dyDescent="0.2">
      <c r="A267" s="54" t="s">
        <v>158</v>
      </c>
      <c r="B267" s="54" t="s">
        <v>134</v>
      </c>
      <c r="C267" s="26" t="s">
        <v>154</v>
      </c>
      <c r="D267" s="25" t="s">
        <v>168</v>
      </c>
      <c r="E267" s="32">
        <v>100.2</v>
      </c>
      <c r="F267" s="32">
        <v>100.34</v>
      </c>
      <c r="G267" s="32">
        <v>100.14</v>
      </c>
      <c r="H267" s="32">
        <v>100.36</v>
      </c>
      <c r="I267" s="32">
        <v>100.38</v>
      </c>
      <c r="J267" s="32">
        <v>100.3</v>
      </c>
      <c r="K267" s="33"/>
      <c r="L267" s="33">
        <f t="shared" ca="1" si="25"/>
        <v>100.64</v>
      </c>
      <c r="M267" s="33">
        <f t="shared" ca="1" si="26"/>
        <v>100.56</v>
      </c>
      <c r="N267" s="33">
        <f t="shared" ca="1" si="27"/>
        <v>100.45</v>
      </c>
      <c r="O267" s="33">
        <f t="shared" ca="1" si="28"/>
        <v>100.56</v>
      </c>
      <c r="P267" s="33">
        <f t="shared" ca="1" si="29"/>
        <v>100.72</v>
      </c>
      <c r="Q267" s="33">
        <f t="shared" ca="1" si="30"/>
        <v>100.31</v>
      </c>
    </row>
    <row r="268" spans="1:17" x14ac:dyDescent="0.2">
      <c r="A268" s="54" t="s">
        <v>158</v>
      </c>
      <c r="B268" s="54" t="s">
        <v>134</v>
      </c>
      <c r="C268" s="26" t="s">
        <v>154</v>
      </c>
      <c r="D268" s="25" t="s">
        <v>169</v>
      </c>
      <c r="E268" s="32">
        <v>100.22</v>
      </c>
      <c r="F268" s="32">
        <v>100.26</v>
      </c>
      <c r="G268" s="32">
        <v>100.15</v>
      </c>
      <c r="H268" s="32">
        <v>100.27</v>
      </c>
      <c r="I268" s="32">
        <v>100.2</v>
      </c>
      <c r="J268" s="32">
        <v>100.32</v>
      </c>
      <c r="K268" s="33"/>
      <c r="L268" s="33">
        <f t="shared" ca="1" si="25"/>
        <v>100.8</v>
      </c>
      <c r="M268" s="33">
        <f t="shared" ca="1" si="26"/>
        <v>100.81</v>
      </c>
      <c r="N268" s="33">
        <f t="shared" ca="1" si="27"/>
        <v>100.61</v>
      </c>
      <c r="O268" s="33">
        <f t="shared" ca="1" si="28"/>
        <v>100.83</v>
      </c>
      <c r="P268" s="33">
        <f t="shared" ca="1" si="29"/>
        <v>101.06</v>
      </c>
      <c r="Q268" s="33">
        <f t="shared" ca="1" si="30"/>
        <v>100.43</v>
      </c>
    </row>
    <row r="269" spans="1:17" x14ac:dyDescent="0.2">
      <c r="A269" s="54" t="s">
        <v>158</v>
      </c>
      <c r="B269" s="54" t="s">
        <v>134</v>
      </c>
      <c r="C269" s="26" t="s">
        <v>154</v>
      </c>
      <c r="D269" s="25" t="s">
        <v>170</v>
      </c>
      <c r="E269" s="32">
        <v>100.42</v>
      </c>
      <c r="F269" s="32">
        <v>100.46</v>
      </c>
      <c r="G269" s="32">
        <v>100.17</v>
      </c>
      <c r="H269" s="32">
        <v>100.49</v>
      </c>
      <c r="I269" s="32">
        <v>100.6</v>
      </c>
      <c r="J269" s="32">
        <v>100.31</v>
      </c>
      <c r="K269" s="33"/>
      <c r="L269" s="33">
        <f t="shared" ca="1" si="25"/>
        <v>101.12</v>
      </c>
      <c r="M269" s="33">
        <f t="shared" ca="1" si="26"/>
        <v>101.21</v>
      </c>
      <c r="N269" s="33">
        <f t="shared" ca="1" si="27"/>
        <v>100.89</v>
      </c>
      <c r="O269" s="33">
        <f t="shared" ca="1" si="28"/>
        <v>101.27</v>
      </c>
      <c r="P269" s="33">
        <f t="shared" ca="1" si="29"/>
        <v>101.7</v>
      </c>
      <c r="Q269" s="33">
        <f t="shared" ca="1" si="30"/>
        <v>100.51</v>
      </c>
    </row>
    <row r="270" spans="1:17" x14ac:dyDescent="0.2">
      <c r="A270" s="54" t="s">
        <v>158</v>
      </c>
      <c r="B270" s="54" t="s">
        <v>134</v>
      </c>
      <c r="C270" s="26" t="s">
        <v>155</v>
      </c>
      <c r="D270" s="25" t="s">
        <v>159</v>
      </c>
      <c r="E270" s="32">
        <v>100.31</v>
      </c>
      <c r="F270" s="32">
        <v>100.4</v>
      </c>
      <c r="G270" s="32">
        <v>100.2</v>
      </c>
      <c r="H270" s="32">
        <v>100.42</v>
      </c>
      <c r="I270" s="32">
        <v>100.5</v>
      </c>
      <c r="J270" s="32">
        <v>100.3</v>
      </c>
      <c r="K270" s="33"/>
      <c r="L270" s="33">
        <f t="shared" ref="L270:L308" ca="1" si="31">OFFSET(E$308,(ROW(E$78)-ROW()),)</f>
        <v>101.34</v>
      </c>
      <c r="M270" s="33">
        <f t="shared" ref="M270:M308" ca="1" si="32">OFFSET(F$308,(ROW(F$78)-ROW()),)</f>
        <v>101.37</v>
      </c>
      <c r="N270" s="33">
        <f t="shared" ref="N270:N308" ca="1" si="33">OFFSET(G$308,(ROW(G$78)-ROW()),)</f>
        <v>100.81</v>
      </c>
      <c r="O270" s="33">
        <f t="shared" ref="O270:O308" ca="1" si="34">OFFSET(H$308,(ROW(H$78)-ROW()),)</f>
        <v>101.43</v>
      </c>
      <c r="P270" s="33">
        <f t="shared" ref="P270:P308" ca="1" si="35">OFFSET(I$308,(ROW(I$78)-ROW()),)</f>
        <v>102.07</v>
      </c>
      <c r="Q270" s="33">
        <f t="shared" ref="Q270:Q308" ca="1" si="36">OFFSET(J$308,(ROW(J$78)-ROW()),)</f>
        <v>100.39</v>
      </c>
    </row>
    <row r="271" spans="1:17" x14ac:dyDescent="0.2">
      <c r="A271" s="54" t="s">
        <v>158</v>
      </c>
      <c r="B271" s="54" t="s">
        <v>134</v>
      </c>
      <c r="C271" s="26" t="s">
        <v>155</v>
      </c>
      <c r="D271" s="25" t="s">
        <v>160</v>
      </c>
      <c r="E271" s="32">
        <v>100.21</v>
      </c>
      <c r="F271" s="32">
        <v>100.25</v>
      </c>
      <c r="G271" s="32">
        <v>100.11</v>
      </c>
      <c r="H271" s="32">
        <v>100.25</v>
      </c>
      <c r="I271" s="32">
        <v>100.35</v>
      </c>
      <c r="J271" s="32">
        <v>100.13</v>
      </c>
      <c r="K271" s="33"/>
      <c r="L271" s="33">
        <f t="shared" ca="1" si="31"/>
        <v>101.23</v>
      </c>
      <c r="M271" s="33">
        <f t="shared" ca="1" si="32"/>
        <v>100.95</v>
      </c>
      <c r="N271" s="33">
        <f t="shared" ca="1" si="33"/>
        <v>100.72</v>
      </c>
      <c r="O271" s="33">
        <f t="shared" ca="1" si="34"/>
        <v>100.96</v>
      </c>
      <c r="P271" s="33">
        <f t="shared" ca="1" si="35"/>
        <v>101.37</v>
      </c>
      <c r="Q271" s="33">
        <f t="shared" ca="1" si="36"/>
        <v>100.35</v>
      </c>
    </row>
    <row r="272" spans="1:17" x14ac:dyDescent="0.2">
      <c r="A272" s="54" t="s">
        <v>158</v>
      </c>
      <c r="B272" s="54" t="s">
        <v>134</v>
      </c>
      <c r="C272" s="26" t="s">
        <v>155</v>
      </c>
      <c r="D272" s="25" t="s">
        <v>161</v>
      </c>
      <c r="E272" s="32">
        <v>100.29</v>
      </c>
      <c r="F272" s="32">
        <v>100.35</v>
      </c>
      <c r="G272" s="32">
        <v>100.11</v>
      </c>
      <c r="H272" s="32">
        <v>100.37</v>
      </c>
      <c r="I272" s="32">
        <v>100.53</v>
      </c>
      <c r="J272" s="32">
        <v>100.16</v>
      </c>
      <c r="K272" s="33"/>
      <c r="L272" s="33">
        <f t="shared" ca="1" si="31"/>
        <v>102.62</v>
      </c>
      <c r="M272" s="33">
        <f t="shared" ca="1" si="32"/>
        <v>100.98</v>
      </c>
      <c r="N272" s="33">
        <f t="shared" ca="1" si="33"/>
        <v>100.87</v>
      </c>
      <c r="O272" s="33">
        <f t="shared" ca="1" si="34"/>
        <v>100.98</v>
      </c>
      <c r="P272" s="33">
        <f t="shared" ca="1" si="35"/>
        <v>101.42</v>
      </c>
      <c r="Q272" s="33">
        <f t="shared" ca="1" si="36"/>
        <v>100.37</v>
      </c>
    </row>
    <row r="273" spans="1:17" x14ac:dyDescent="0.2">
      <c r="A273" s="54" t="s">
        <v>158</v>
      </c>
      <c r="B273" s="54" t="s">
        <v>134</v>
      </c>
      <c r="C273" s="26" t="s">
        <v>155</v>
      </c>
      <c r="D273" s="25" t="s">
        <v>162</v>
      </c>
      <c r="E273" s="32">
        <v>100.38</v>
      </c>
      <c r="F273" s="32">
        <v>100.4</v>
      </c>
      <c r="G273" s="32">
        <v>100.25</v>
      </c>
      <c r="H273" s="32">
        <v>100.42</v>
      </c>
      <c r="I273" s="32">
        <v>100.43</v>
      </c>
      <c r="J273" s="32">
        <v>100.37</v>
      </c>
      <c r="K273" s="33"/>
      <c r="L273" s="33">
        <f t="shared" ca="1" si="31"/>
        <v>101.14</v>
      </c>
      <c r="M273" s="33">
        <f t="shared" ca="1" si="32"/>
        <v>101.19</v>
      </c>
      <c r="N273" s="33">
        <f t="shared" ca="1" si="33"/>
        <v>101.03</v>
      </c>
      <c r="O273" s="33">
        <f t="shared" ca="1" si="34"/>
        <v>101.23</v>
      </c>
      <c r="P273" s="33">
        <f t="shared" ca="1" si="35"/>
        <v>101.74</v>
      </c>
      <c r="Q273" s="33">
        <f t="shared" ca="1" si="36"/>
        <v>100.38</v>
      </c>
    </row>
    <row r="274" spans="1:17" x14ac:dyDescent="0.2">
      <c r="A274" s="54" t="s">
        <v>158</v>
      </c>
      <c r="B274" s="54" t="s">
        <v>134</v>
      </c>
      <c r="C274" s="26" t="s">
        <v>155</v>
      </c>
      <c r="D274" s="25" t="s">
        <v>163</v>
      </c>
      <c r="E274" s="32">
        <v>100.38</v>
      </c>
      <c r="F274" s="32">
        <v>100.39</v>
      </c>
      <c r="G274" s="32">
        <v>100.22</v>
      </c>
      <c r="H274" s="32">
        <v>100.41</v>
      </c>
      <c r="I274" s="32">
        <v>99.94</v>
      </c>
      <c r="J274" s="32">
        <v>100.88</v>
      </c>
      <c r="K274" s="33"/>
      <c r="L274" s="33">
        <f t="shared" ca="1" si="31"/>
        <v>101.11</v>
      </c>
      <c r="M274" s="33">
        <f t="shared" ca="1" si="32"/>
        <v>101.18</v>
      </c>
      <c r="N274" s="33">
        <f t="shared" ca="1" si="33"/>
        <v>101.1</v>
      </c>
      <c r="O274" s="33">
        <f t="shared" ca="1" si="34"/>
        <v>101.25</v>
      </c>
      <c r="P274" s="33">
        <f t="shared" ca="1" si="35"/>
        <v>101.53</v>
      </c>
      <c r="Q274" s="33">
        <f t="shared" ca="1" si="36"/>
        <v>100.67</v>
      </c>
    </row>
    <row r="275" spans="1:17" x14ac:dyDescent="0.2">
      <c r="A275" s="54" t="s">
        <v>158</v>
      </c>
      <c r="B275" s="54" t="s">
        <v>134</v>
      </c>
      <c r="C275" s="26" t="s">
        <v>155</v>
      </c>
      <c r="D275" s="25" t="s">
        <v>164</v>
      </c>
      <c r="E275" s="32">
        <v>100.49</v>
      </c>
      <c r="F275" s="32">
        <v>100.4</v>
      </c>
      <c r="G275" s="32">
        <v>100.34</v>
      </c>
      <c r="H275" s="32">
        <v>100.41</v>
      </c>
      <c r="I275" s="32">
        <v>100.38</v>
      </c>
      <c r="J275" s="32">
        <v>100.41</v>
      </c>
      <c r="K275" s="33"/>
      <c r="L275" s="33">
        <f t="shared" ca="1" si="31"/>
        <v>101.14</v>
      </c>
      <c r="M275" s="33">
        <f t="shared" ca="1" si="32"/>
        <v>101.12</v>
      </c>
      <c r="N275" s="33">
        <f t="shared" ca="1" si="33"/>
        <v>101.26</v>
      </c>
      <c r="O275" s="33">
        <f t="shared" ca="1" si="34"/>
        <v>101.18</v>
      </c>
      <c r="P275" s="33">
        <f t="shared" ca="1" si="35"/>
        <v>101.39</v>
      </c>
      <c r="Q275" s="33">
        <f t="shared" ca="1" si="36"/>
        <v>100.74</v>
      </c>
    </row>
    <row r="276" spans="1:17" x14ac:dyDescent="0.2">
      <c r="A276" s="54" t="s">
        <v>158</v>
      </c>
      <c r="B276" s="54" t="s">
        <v>134</v>
      </c>
      <c r="C276" s="26" t="s">
        <v>155</v>
      </c>
      <c r="D276" s="25" t="s">
        <v>165</v>
      </c>
      <c r="E276" s="32">
        <v>100.27</v>
      </c>
      <c r="F276" s="32">
        <v>99.89</v>
      </c>
      <c r="G276" s="32">
        <v>100.28</v>
      </c>
      <c r="H276" s="32">
        <v>99.88</v>
      </c>
      <c r="I276" s="32">
        <v>99.67</v>
      </c>
      <c r="J276" s="32">
        <v>100.12</v>
      </c>
      <c r="K276" s="33"/>
      <c r="L276" s="33">
        <f t="shared" ca="1" si="31"/>
        <v>100.43</v>
      </c>
      <c r="M276" s="33">
        <f t="shared" ca="1" si="32"/>
        <v>100.38</v>
      </c>
      <c r="N276" s="33">
        <f t="shared" ca="1" si="33"/>
        <v>100.89</v>
      </c>
      <c r="O276" s="33">
        <f t="shared" ca="1" si="34"/>
        <v>100.37</v>
      </c>
      <c r="P276" s="33">
        <f t="shared" ca="1" si="35"/>
        <v>100.04</v>
      </c>
      <c r="Q276" s="33">
        <f t="shared" ca="1" si="36"/>
        <v>100.87</v>
      </c>
    </row>
    <row r="277" spans="1:17" x14ac:dyDescent="0.2">
      <c r="A277" s="54" t="s">
        <v>158</v>
      </c>
      <c r="B277" s="54" t="s">
        <v>134</v>
      </c>
      <c r="C277" s="26" t="s">
        <v>155</v>
      </c>
      <c r="D277" s="25" t="s">
        <v>166</v>
      </c>
      <c r="E277" s="32">
        <v>100.01</v>
      </c>
      <c r="F277" s="32">
        <v>99.91</v>
      </c>
      <c r="G277" s="32">
        <v>100.34</v>
      </c>
      <c r="H277" s="32">
        <v>99.9</v>
      </c>
      <c r="I277" s="32">
        <v>99.62</v>
      </c>
      <c r="J277" s="32">
        <v>100.22</v>
      </c>
      <c r="K277" s="33"/>
      <c r="L277" s="33">
        <f t="shared" ca="1" si="31"/>
        <v>100.42</v>
      </c>
      <c r="M277" s="33">
        <f t="shared" ca="1" si="32"/>
        <v>100.28</v>
      </c>
      <c r="N277" s="33">
        <f t="shared" ca="1" si="33"/>
        <v>100.68</v>
      </c>
      <c r="O277" s="33">
        <f t="shared" ca="1" si="34"/>
        <v>100.27</v>
      </c>
      <c r="P277" s="33">
        <f t="shared" ca="1" si="35"/>
        <v>100.11</v>
      </c>
      <c r="Q277" s="33">
        <f t="shared" ca="1" si="36"/>
        <v>100.52</v>
      </c>
    </row>
    <row r="278" spans="1:17" x14ac:dyDescent="0.2">
      <c r="A278" s="54" t="s">
        <v>158</v>
      </c>
      <c r="B278" s="54" t="s">
        <v>134</v>
      </c>
      <c r="C278" s="26" t="s">
        <v>155</v>
      </c>
      <c r="D278" s="25" t="s">
        <v>167</v>
      </c>
      <c r="E278" s="32">
        <v>100.16</v>
      </c>
      <c r="F278" s="32">
        <v>100.13</v>
      </c>
      <c r="G278" s="32">
        <v>100.46</v>
      </c>
      <c r="H278" s="32">
        <v>100.14</v>
      </c>
      <c r="I278" s="32">
        <v>99.92</v>
      </c>
      <c r="J278" s="32">
        <v>100.36</v>
      </c>
      <c r="K278" s="33"/>
      <c r="L278" s="33">
        <f t="shared" ca="1" si="31"/>
        <v>100.92</v>
      </c>
      <c r="M278" s="33">
        <f t="shared" ca="1" si="32"/>
        <v>100.82</v>
      </c>
      <c r="N278" s="33">
        <f t="shared" ca="1" si="33"/>
        <v>100.81</v>
      </c>
      <c r="O278" s="33">
        <f t="shared" ca="1" si="34"/>
        <v>100.86</v>
      </c>
      <c r="P278" s="33">
        <f t="shared" ca="1" si="35"/>
        <v>101.01</v>
      </c>
      <c r="Q278" s="33">
        <f t="shared" ca="1" si="36"/>
        <v>100.56</v>
      </c>
    </row>
    <row r="279" spans="1:17" x14ac:dyDescent="0.2">
      <c r="A279" s="54" t="s">
        <v>158</v>
      </c>
      <c r="B279" s="54" t="s">
        <v>134</v>
      </c>
      <c r="C279" s="26" t="s">
        <v>155</v>
      </c>
      <c r="D279" s="25" t="s">
        <v>168</v>
      </c>
      <c r="E279" s="32">
        <v>100.35</v>
      </c>
      <c r="F279" s="32">
        <v>100.5</v>
      </c>
      <c r="G279" s="32">
        <v>100.43</v>
      </c>
      <c r="H279" s="32">
        <v>100.52</v>
      </c>
      <c r="I279" s="32">
        <v>100.55</v>
      </c>
      <c r="J279" s="32">
        <v>100.45</v>
      </c>
      <c r="K279" s="33"/>
      <c r="L279" s="33">
        <f t="shared" ca="1" si="31"/>
        <v>100.78</v>
      </c>
      <c r="M279" s="33">
        <f t="shared" ca="1" si="32"/>
        <v>100.75</v>
      </c>
      <c r="N279" s="33">
        <f t="shared" ca="1" si="33"/>
        <v>100.45</v>
      </c>
      <c r="O279" s="33">
        <f t="shared" ca="1" si="34"/>
        <v>100.78</v>
      </c>
      <c r="P279" s="33">
        <f t="shared" ca="1" si="35"/>
        <v>100.8</v>
      </c>
      <c r="Q279" s="33">
        <f t="shared" ca="1" si="36"/>
        <v>100.67</v>
      </c>
    </row>
    <row r="280" spans="1:17" x14ac:dyDescent="0.2">
      <c r="A280" s="54" t="s">
        <v>158</v>
      </c>
      <c r="B280" s="54" t="s">
        <v>134</v>
      </c>
      <c r="C280" s="26" t="s">
        <v>155</v>
      </c>
      <c r="D280" s="25" t="s">
        <v>169</v>
      </c>
      <c r="E280" s="32">
        <v>100.5</v>
      </c>
      <c r="F280" s="32">
        <v>100.7</v>
      </c>
      <c r="G280" s="32">
        <v>100.42</v>
      </c>
      <c r="H280" s="32">
        <v>100.74</v>
      </c>
      <c r="I280" s="32">
        <v>100.99</v>
      </c>
      <c r="J280" s="32">
        <v>100.39</v>
      </c>
      <c r="K280" s="33"/>
      <c r="L280" s="33">
        <f t="shared" ca="1" si="31"/>
        <v>100.74</v>
      </c>
      <c r="M280" s="33">
        <f t="shared" ca="1" si="32"/>
        <v>100.57</v>
      </c>
      <c r="N280" s="33">
        <f t="shared" ca="1" si="33"/>
        <v>100.61</v>
      </c>
      <c r="O280" s="33">
        <f t="shared" ca="1" si="34"/>
        <v>100.56</v>
      </c>
      <c r="P280" s="33">
        <f t="shared" ca="1" si="35"/>
        <v>100.43</v>
      </c>
      <c r="Q280" s="33">
        <f t="shared" ca="1" si="36"/>
        <v>100.77</v>
      </c>
    </row>
    <row r="281" spans="1:17" x14ac:dyDescent="0.2">
      <c r="A281" s="54" t="s">
        <v>158</v>
      </c>
      <c r="B281" s="54" t="s">
        <v>134</v>
      </c>
      <c r="C281" s="26" t="s">
        <v>155</v>
      </c>
      <c r="D281" s="25" t="s">
        <v>170</v>
      </c>
      <c r="E281" s="32">
        <v>100.84</v>
      </c>
      <c r="F281" s="32">
        <v>100.99</v>
      </c>
      <c r="G281" s="32">
        <v>100.47</v>
      </c>
      <c r="H281" s="32">
        <v>101.04</v>
      </c>
      <c r="I281" s="32">
        <v>101.7</v>
      </c>
      <c r="J281" s="32">
        <v>100.24</v>
      </c>
      <c r="K281" s="33"/>
      <c r="L281" s="33">
        <f t="shared" ca="1" si="31"/>
        <v>100.99</v>
      </c>
      <c r="M281" s="33">
        <f t="shared" ca="1" si="32"/>
        <v>100.73</v>
      </c>
      <c r="N281" s="33">
        <f t="shared" ca="1" si="33"/>
        <v>100.82</v>
      </c>
      <c r="O281" s="33">
        <f t="shared" ca="1" si="34"/>
        <v>100.73</v>
      </c>
      <c r="P281" s="33">
        <f t="shared" ca="1" si="35"/>
        <v>100.84</v>
      </c>
      <c r="Q281" s="33">
        <f t="shared" ca="1" si="36"/>
        <v>100.58</v>
      </c>
    </row>
    <row r="282" spans="1:17" x14ac:dyDescent="0.2">
      <c r="A282" s="54" t="s">
        <v>158</v>
      </c>
      <c r="B282" s="54" t="s">
        <v>134</v>
      </c>
      <c r="C282" s="26" t="s">
        <v>156</v>
      </c>
      <c r="D282" s="25" t="s">
        <v>159</v>
      </c>
      <c r="E282" s="32">
        <v>101.01</v>
      </c>
      <c r="F282" s="32">
        <v>100.97</v>
      </c>
      <c r="G282" s="32">
        <v>100.63</v>
      </c>
      <c r="H282" s="32">
        <v>100.99</v>
      </c>
      <c r="I282" s="32">
        <v>101.27</v>
      </c>
      <c r="J282" s="32">
        <v>100.64</v>
      </c>
      <c r="K282" s="33"/>
      <c r="L282" s="33">
        <f t="shared" ca="1" si="31"/>
        <v>100.75</v>
      </c>
      <c r="M282" s="33">
        <f t="shared" ca="1" si="32"/>
        <v>100.8</v>
      </c>
      <c r="N282" s="33">
        <f t="shared" ca="1" si="33"/>
        <v>100.67</v>
      </c>
      <c r="O282" s="33">
        <f t="shared" ca="1" si="34"/>
        <v>100.8</v>
      </c>
      <c r="P282" s="33">
        <f t="shared" ca="1" si="35"/>
        <v>101.05</v>
      </c>
      <c r="Q282" s="33">
        <f t="shared" ca="1" si="36"/>
        <v>100.44</v>
      </c>
    </row>
    <row r="283" spans="1:17" x14ac:dyDescent="0.2">
      <c r="A283" s="54" t="s">
        <v>158</v>
      </c>
      <c r="B283" s="54" t="s">
        <v>134</v>
      </c>
      <c r="C283" s="26" t="s">
        <v>156</v>
      </c>
      <c r="D283" s="25" t="s">
        <v>160</v>
      </c>
      <c r="E283" s="32">
        <v>100.44</v>
      </c>
      <c r="F283" s="32">
        <v>100.54</v>
      </c>
      <c r="G283" s="32">
        <v>100.36</v>
      </c>
      <c r="H283" s="32">
        <v>100.57</v>
      </c>
      <c r="I283" s="32">
        <v>100.79</v>
      </c>
      <c r="J283" s="32">
        <v>100.26</v>
      </c>
      <c r="K283" s="33"/>
      <c r="L283" s="33">
        <f t="shared" ca="1" si="31"/>
        <v>100.99</v>
      </c>
      <c r="M283" s="33">
        <f t="shared" ca="1" si="32"/>
        <v>100.83</v>
      </c>
      <c r="N283" s="33">
        <f t="shared" ca="1" si="33"/>
        <v>100.77</v>
      </c>
      <c r="O283" s="33">
        <f t="shared" ca="1" si="34"/>
        <v>100.79</v>
      </c>
      <c r="P283" s="33">
        <f t="shared" ca="1" si="35"/>
        <v>101.12</v>
      </c>
      <c r="Q283" s="33">
        <f t="shared" ca="1" si="36"/>
        <v>100.42</v>
      </c>
    </row>
    <row r="284" spans="1:17" x14ac:dyDescent="0.2">
      <c r="A284" s="54" t="s">
        <v>158</v>
      </c>
      <c r="B284" s="54" t="s">
        <v>134</v>
      </c>
      <c r="C284" s="26" t="s">
        <v>156</v>
      </c>
      <c r="D284" s="25" t="s">
        <v>161</v>
      </c>
      <c r="E284" s="32">
        <v>100.32</v>
      </c>
      <c r="F284" s="32">
        <v>100.4</v>
      </c>
      <c r="G284" s="32">
        <v>100.31</v>
      </c>
      <c r="H284" s="32">
        <v>100.41</v>
      </c>
      <c r="I284" s="32">
        <v>100.53</v>
      </c>
      <c r="J284" s="32">
        <v>100.25</v>
      </c>
      <c r="K284" s="33"/>
      <c r="L284" s="33">
        <f t="shared" ca="1" si="31"/>
        <v>101.75</v>
      </c>
      <c r="M284" s="33">
        <f t="shared" ca="1" si="32"/>
        <v>101.16</v>
      </c>
      <c r="N284" s="33">
        <f t="shared" ca="1" si="33"/>
        <v>100.89</v>
      </c>
      <c r="O284" s="33">
        <f t="shared" ca="1" si="34"/>
        <v>101.13</v>
      </c>
      <c r="P284" s="33">
        <f t="shared" ca="1" si="35"/>
        <v>101.61</v>
      </c>
      <c r="Q284" s="33">
        <f t="shared" ca="1" si="36"/>
        <v>100.51</v>
      </c>
    </row>
    <row r="285" spans="1:17" x14ac:dyDescent="0.2">
      <c r="A285" s="54" t="s">
        <v>158</v>
      </c>
      <c r="B285" s="54" t="s">
        <v>134</v>
      </c>
      <c r="C285" s="26" t="s">
        <v>156</v>
      </c>
      <c r="D285" s="25" t="s">
        <v>162</v>
      </c>
      <c r="E285" s="32">
        <v>100.29</v>
      </c>
      <c r="F285" s="32">
        <v>100.32</v>
      </c>
      <c r="G285" s="32">
        <v>100.26</v>
      </c>
      <c r="H285" s="32">
        <v>100.33</v>
      </c>
      <c r="I285" s="32">
        <v>100.43</v>
      </c>
      <c r="J285" s="32">
        <v>100.19</v>
      </c>
      <c r="K285" s="33"/>
      <c r="L285" s="33">
        <f t="shared" ca="1" si="31"/>
        <v>101.1</v>
      </c>
      <c r="M285" s="33">
        <f t="shared" ca="1" si="32"/>
        <v>101.14</v>
      </c>
      <c r="N285" s="33">
        <f t="shared" ca="1" si="33"/>
        <v>100.98</v>
      </c>
      <c r="O285" s="33">
        <f t="shared" ca="1" si="34"/>
        <v>101.16</v>
      </c>
      <c r="P285" s="33">
        <f t="shared" ca="1" si="35"/>
        <v>101.47</v>
      </c>
      <c r="Q285" s="33">
        <f t="shared" ca="1" si="36"/>
        <v>100.59</v>
      </c>
    </row>
    <row r="286" spans="1:17" x14ac:dyDescent="0.2">
      <c r="A286" s="54" t="s">
        <v>158</v>
      </c>
      <c r="B286" s="54" t="s">
        <v>134</v>
      </c>
      <c r="C286" s="26" t="s">
        <v>156</v>
      </c>
      <c r="D286" s="25" t="s">
        <v>163</v>
      </c>
      <c r="E286" s="32">
        <v>100.34</v>
      </c>
      <c r="F286" s="32">
        <v>100.31</v>
      </c>
      <c r="G286" s="32">
        <v>100.29</v>
      </c>
      <c r="H286" s="32">
        <v>100.33</v>
      </c>
      <c r="I286" s="32">
        <v>100.41</v>
      </c>
      <c r="J286" s="32">
        <v>100.21</v>
      </c>
      <c r="K286" s="33"/>
      <c r="L286" s="33">
        <f t="shared" ca="1" si="31"/>
        <v>100.96</v>
      </c>
      <c r="M286" s="33">
        <f t="shared" ca="1" si="32"/>
        <v>101.09</v>
      </c>
      <c r="N286" s="33">
        <f t="shared" ca="1" si="33"/>
        <v>101.11</v>
      </c>
      <c r="O286" s="33">
        <f t="shared" ca="1" si="34"/>
        <v>101.12</v>
      </c>
      <c r="P286" s="33">
        <f t="shared" ca="1" si="35"/>
        <v>101.24</v>
      </c>
      <c r="Q286" s="33">
        <f t="shared" ca="1" si="36"/>
        <v>100.84</v>
      </c>
    </row>
    <row r="287" spans="1:17" x14ac:dyDescent="0.2">
      <c r="A287" s="54" t="s">
        <v>158</v>
      </c>
      <c r="B287" s="54" t="s">
        <v>134</v>
      </c>
      <c r="C287" s="26" t="s">
        <v>156</v>
      </c>
      <c r="D287" s="25" t="s">
        <v>164</v>
      </c>
      <c r="E287" s="32">
        <v>100.04</v>
      </c>
      <c r="F287" s="32">
        <v>99.83</v>
      </c>
      <c r="G287" s="32">
        <v>100.23</v>
      </c>
      <c r="H287" s="32">
        <v>99.81</v>
      </c>
      <c r="I287" s="32">
        <v>99.52</v>
      </c>
      <c r="J287" s="32">
        <v>100.17</v>
      </c>
      <c r="K287" s="33"/>
      <c r="L287" s="33">
        <f t="shared" ca="1" si="31"/>
        <v>101</v>
      </c>
      <c r="M287" s="33">
        <f t="shared" ca="1" si="32"/>
        <v>101.05</v>
      </c>
      <c r="N287" s="33">
        <f t="shared" ca="1" si="33"/>
        <v>101.43</v>
      </c>
      <c r="O287" s="33">
        <f t="shared" ca="1" si="34"/>
        <v>101.08</v>
      </c>
      <c r="P287" s="33">
        <f t="shared" ca="1" si="35"/>
        <v>101.1</v>
      </c>
      <c r="Q287" s="33">
        <f t="shared" ca="1" si="36"/>
        <v>100.96</v>
      </c>
    </row>
    <row r="288" spans="1:17" x14ac:dyDescent="0.2">
      <c r="A288" s="54" t="s">
        <v>158</v>
      </c>
      <c r="B288" s="54" t="s">
        <v>134</v>
      </c>
      <c r="C288" s="26" t="s">
        <v>156</v>
      </c>
      <c r="D288" s="25" t="s">
        <v>165</v>
      </c>
      <c r="E288" s="32">
        <v>100.2</v>
      </c>
      <c r="F288" s="32">
        <v>99.93</v>
      </c>
      <c r="G288" s="32">
        <v>100.2</v>
      </c>
      <c r="H288" s="32">
        <v>99.92</v>
      </c>
      <c r="I288" s="32">
        <v>99.7</v>
      </c>
      <c r="J288" s="32">
        <v>100.17</v>
      </c>
      <c r="K288" s="33"/>
      <c r="L288" s="33">
        <f t="shared" ca="1" si="31"/>
        <v>100.34</v>
      </c>
      <c r="M288" s="33">
        <f t="shared" ca="1" si="32"/>
        <v>100.21</v>
      </c>
      <c r="N288" s="33">
        <f t="shared" ca="1" si="33"/>
        <v>101.11</v>
      </c>
      <c r="O288" s="33">
        <f t="shared" ca="1" si="34"/>
        <v>100.18</v>
      </c>
      <c r="P288" s="33">
        <f t="shared" ca="1" si="35"/>
        <v>99.82</v>
      </c>
      <c r="Q288" s="33">
        <f t="shared" ca="1" si="36"/>
        <v>100.87</v>
      </c>
    </row>
    <row r="289" spans="1:17" x14ac:dyDescent="0.2">
      <c r="A289" s="54" t="s">
        <v>158</v>
      </c>
      <c r="B289" s="54" t="s">
        <v>134</v>
      </c>
      <c r="C289" s="26" t="s">
        <v>156</v>
      </c>
      <c r="D289" s="25" t="s">
        <v>166</v>
      </c>
      <c r="E289" s="32">
        <v>99.76</v>
      </c>
      <c r="F289" s="32">
        <v>99.6</v>
      </c>
      <c r="G289" s="32">
        <v>100.17</v>
      </c>
      <c r="H289" s="32">
        <v>99.58</v>
      </c>
      <c r="I289" s="32">
        <v>99.09</v>
      </c>
      <c r="J289" s="32">
        <v>100.17</v>
      </c>
      <c r="K289" s="33"/>
      <c r="L289" s="33">
        <f t="shared" ca="1" si="31"/>
        <v>99.59</v>
      </c>
      <c r="M289" s="33">
        <f t="shared" ca="1" si="32"/>
        <v>99.32</v>
      </c>
      <c r="N289" s="33">
        <f t="shared" ca="1" si="33"/>
        <v>100.74</v>
      </c>
      <c r="O289" s="33">
        <f t="shared" ca="1" si="34"/>
        <v>99.21</v>
      </c>
      <c r="P289" s="33">
        <f t="shared" ca="1" si="35"/>
        <v>98.59</v>
      </c>
      <c r="Q289" s="33">
        <f t="shared" ca="1" si="36"/>
        <v>100.58</v>
      </c>
    </row>
    <row r="290" spans="1:17" x14ac:dyDescent="0.2">
      <c r="A290" s="54" t="s">
        <v>158</v>
      </c>
      <c r="B290" s="54" t="s">
        <v>134</v>
      </c>
      <c r="C290" s="26" t="s">
        <v>156</v>
      </c>
      <c r="D290" s="25" t="s">
        <v>167</v>
      </c>
      <c r="E290" s="32">
        <v>99.84</v>
      </c>
      <c r="F290" s="32">
        <v>99.86</v>
      </c>
      <c r="G290" s="32">
        <v>100.15</v>
      </c>
      <c r="H290" s="32">
        <v>99.86</v>
      </c>
      <c r="I290" s="32">
        <v>99.56</v>
      </c>
      <c r="J290" s="32">
        <v>100.19</v>
      </c>
      <c r="K290" s="33"/>
      <c r="L290" s="33">
        <f t="shared" ca="1" si="31"/>
        <v>100.71</v>
      </c>
      <c r="M290" s="33">
        <f t="shared" ca="1" si="32"/>
        <v>100.43</v>
      </c>
      <c r="N290" s="33">
        <f t="shared" ca="1" si="33"/>
        <v>100.66</v>
      </c>
      <c r="O290" s="33">
        <f t="shared" ca="1" si="34"/>
        <v>100.43</v>
      </c>
      <c r="P290" s="33">
        <f t="shared" ca="1" si="35"/>
        <v>100.41</v>
      </c>
      <c r="Q290" s="33">
        <f t="shared" ca="1" si="36"/>
        <v>100.47</v>
      </c>
    </row>
    <row r="291" spans="1:17" x14ac:dyDescent="0.2">
      <c r="A291" s="54" t="s">
        <v>158</v>
      </c>
      <c r="B291" s="54" t="s">
        <v>134</v>
      </c>
      <c r="C291" s="26" t="s">
        <v>156</v>
      </c>
      <c r="D291" s="25" t="s">
        <v>168</v>
      </c>
      <c r="E291" s="32">
        <v>100.13</v>
      </c>
      <c r="F291" s="32">
        <v>100.24</v>
      </c>
      <c r="G291" s="32">
        <v>100.16</v>
      </c>
      <c r="H291" s="32">
        <v>100.26</v>
      </c>
      <c r="I291" s="32">
        <v>100.18</v>
      </c>
      <c r="J291" s="32">
        <v>100.31</v>
      </c>
      <c r="K291" s="33"/>
      <c r="L291" s="33">
        <f t="shared" ca="1" si="31"/>
        <v>100.8</v>
      </c>
      <c r="M291" s="33">
        <f t="shared" ca="1" si="32"/>
        <v>100.7</v>
      </c>
      <c r="N291" s="33">
        <f t="shared" ca="1" si="33"/>
        <v>100.63</v>
      </c>
      <c r="O291" s="33">
        <f t="shared" ca="1" si="34"/>
        <v>100.7</v>
      </c>
      <c r="P291" s="33">
        <f t="shared" ca="1" si="35"/>
        <v>100.79</v>
      </c>
      <c r="Q291" s="33">
        <f t="shared" ca="1" si="36"/>
        <v>100.54</v>
      </c>
    </row>
    <row r="292" spans="1:17" x14ac:dyDescent="0.2">
      <c r="A292" s="54" t="s">
        <v>158</v>
      </c>
      <c r="B292" s="54" t="s">
        <v>134</v>
      </c>
      <c r="C292" s="26" t="s">
        <v>156</v>
      </c>
      <c r="D292" s="25" t="s">
        <v>169</v>
      </c>
      <c r="E292" s="32">
        <v>100.28</v>
      </c>
      <c r="F292" s="32">
        <v>100.35</v>
      </c>
      <c r="G292" s="32">
        <v>100.22</v>
      </c>
      <c r="H292" s="32">
        <v>100.37</v>
      </c>
      <c r="I292" s="32">
        <v>100.45</v>
      </c>
      <c r="J292" s="32">
        <v>100.23</v>
      </c>
      <c r="K292" s="33"/>
      <c r="L292" s="33">
        <f t="shared" ca="1" si="31"/>
        <v>100.8</v>
      </c>
      <c r="M292" s="33">
        <f t="shared" ca="1" si="32"/>
        <v>100.65</v>
      </c>
      <c r="N292" s="33">
        <f t="shared" ca="1" si="33"/>
        <v>100.57</v>
      </c>
      <c r="O292" s="33">
        <f t="shared" ca="1" si="34"/>
        <v>100.67</v>
      </c>
      <c r="P292" s="33">
        <f t="shared" ca="1" si="35"/>
        <v>100.69</v>
      </c>
      <c r="Q292" s="33">
        <f t="shared" ca="1" si="36"/>
        <v>100.58</v>
      </c>
    </row>
    <row r="293" spans="1:17" x14ac:dyDescent="0.2">
      <c r="A293" s="54" t="s">
        <v>158</v>
      </c>
      <c r="B293" s="54" t="s">
        <v>134</v>
      </c>
      <c r="C293" s="26" t="s">
        <v>156</v>
      </c>
      <c r="D293" s="25" t="s">
        <v>170</v>
      </c>
      <c r="E293" s="32">
        <v>100.36</v>
      </c>
      <c r="F293" s="32">
        <v>100.4</v>
      </c>
      <c r="G293" s="32">
        <v>100.14</v>
      </c>
      <c r="H293" s="32">
        <v>100.42</v>
      </c>
      <c r="I293" s="32">
        <v>100.65</v>
      </c>
      <c r="J293" s="32">
        <v>100.14</v>
      </c>
      <c r="K293" s="33"/>
      <c r="L293" s="33">
        <f t="shared" ca="1" si="31"/>
        <v>101.02</v>
      </c>
      <c r="M293" s="33">
        <f t="shared" ca="1" si="32"/>
        <v>100.85</v>
      </c>
      <c r="N293" s="33">
        <f t="shared" ca="1" si="33"/>
        <v>100.63</v>
      </c>
      <c r="O293" s="33">
        <f t="shared" ca="1" si="34"/>
        <v>100.88</v>
      </c>
      <c r="P293" s="33">
        <f t="shared" ca="1" si="35"/>
        <v>100.98</v>
      </c>
      <c r="Q293" s="33">
        <f t="shared" ca="1" si="36"/>
        <v>100.63</v>
      </c>
    </row>
    <row r="294" spans="1:17" x14ac:dyDescent="0.2">
      <c r="A294" s="54" t="s">
        <v>158</v>
      </c>
      <c r="B294" s="54" t="s">
        <v>134</v>
      </c>
      <c r="C294" s="26" t="s">
        <v>157</v>
      </c>
      <c r="D294" s="25" t="s">
        <v>159</v>
      </c>
      <c r="E294" s="32">
        <v>100.4</v>
      </c>
      <c r="F294" s="32">
        <v>100.47</v>
      </c>
      <c r="G294" s="32">
        <v>100.17</v>
      </c>
      <c r="H294" s="32">
        <v>100.47</v>
      </c>
      <c r="I294" s="32">
        <v>100.69</v>
      </c>
      <c r="J294" s="32">
        <v>100.23</v>
      </c>
      <c r="K294" s="33"/>
      <c r="L294" s="33">
        <f t="shared" ca="1" si="31"/>
        <v>101.05</v>
      </c>
      <c r="M294" s="33">
        <f t="shared" ca="1" si="32"/>
        <v>100.91</v>
      </c>
      <c r="N294" s="33">
        <f t="shared" ca="1" si="33"/>
        <v>100.68</v>
      </c>
      <c r="O294" s="33">
        <f t="shared" ca="1" si="34"/>
        <v>100.91</v>
      </c>
      <c r="P294" s="33">
        <f t="shared" ca="1" si="35"/>
        <v>100.97</v>
      </c>
      <c r="Q294" s="33">
        <f t="shared" ca="1" si="36"/>
        <v>100.81</v>
      </c>
    </row>
    <row r="295" spans="1:17" x14ac:dyDescent="0.2">
      <c r="A295" s="54" t="s">
        <v>158</v>
      </c>
      <c r="B295" s="54" t="s">
        <v>134</v>
      </c>
      <c r="C295" s="26" t="s">
        <v>157</v>
      </c>
      <c r="D295" s="25" t="s">
        <v>160</v>
      </c>
      <c r="E295" s="32">
        <v>100.33</v>
      </c>
      <c r="F295" s="32">
        <v>100.31</v>
      </c>
      <c r="G295" s="32">
        <v>100.11</v>
      </c>
      <c r="H295" s="32">
        <v>100.3</v>
      </c>
      <c r="I295" s="32">
        <v>100.57</v>
      </c>
      <c r="J295" s="32">
        <v>100.04</v>
      </c>
      <c r="K295" s="33"/>
      <c r="L295" s="33">
        <f t="shared" ca="1" si="31"/>
        <v>101.63</v>
      </c>
      <c r="M295" s="33">
        <f t="shared" ca="1" si="32"/>
        <v>101.08</v>
      </c>
      <c r="N295" s="33">
        <f t="shared" ca="1" si="33"/>
        <v>100.88</v>
      </c>
      <c r="O295" s="33">
        <f t="shared" ca="1" si="34"/>
        <v>101.08</v>
      </c>
      <c r="P295" s="33">
        <f t="shared" ca="1" si="35"/>
        <v>101.2</v>
      </c>
      <c r="Q295" s="33">
        <f t="shared" ca="1" si="36"/>
        <v>100.88</v>
      </c>
    </row>
    <row r="296" spans="1:17" x14ac:dyDescent="0.2">
      <c r="A296" s="54" t="s">
        <v>158</v>
      </c>
      <c r="B296" s="54" t="s">
        <v>134</v>
      </c>
      <c r="C296" s="26" t="s">
        <v>157</v>
      </c>
      <c r="D296" s="25" t="s">
        <v>161</v>
      </c>
      <c r="E296" s="32">
        <v>100.55</v>
      </c>
      <c r="F296" s="32">
        <v>100.73</v>
      </c>
      <c r="G296" s="32">
        <v>100.51</v>
      </c>
      <c r="H296" s="32">
        <v>100.74</v>
      </c>
      <c r="I296" s="32">
        <v>100.96</v>
      </c>
      <c r="J296" s="32">
        <v>100.48</v>
      </c>
      <c r="K296" s="33"/>
      <c r="L296" s="33">
        <f t="shared" ca="1" si="31"/>
        <v>102.4</v>
      </c>
      <c r="M296" s="33">
        <f t="shared" ca="1" si="32"/>
        <v>101.97</v>
      </c>
      <c r="N296" s="33">
        <f t="shared" ca="1" si="33"/>
        <v>101.2</v>
      </c>
      <c r="O296" s="33">
        <f t="shared" ca="1" si="34"/>
        <v>101.98</v>
      </c>
      <c r="P296" s="33">
        <f t="shared" ca="1" si="35"/>
        <v>102.51</v>
      </c>
      <c r="Q296" s="33">
        <f t="shared" ca="1" si="36"/>
        <v>101.08</v>
      </c>
    </row>
    <row r="297" spans="1:17" x14ac:dyDescent="0.2">
      <c r="A297" s="54" t="s">
        <v>158</v>
      </c>
      <c r="B297" s="54" t="s">
        <v>134</v>
      </c>
      <c r="C297" s="26" t="s">
        <v>157</v>
      </c>
      <c r="D297" s="25" t="s">
        <v>162</v>
      </c>
      <c r="E297" s="32">
        <v>100.83</v>
      </c>
      <c r="F297" s="32">
        <v>101.1</v>
      </c>
      <c r="G297" s="32">
        <v>100.5</v>
      </c>
      <c r="H297" s="32">
        <v>101.15</v>
      </c>
      <c r="I297" s="32">
        <v>101.72</v>
      </c>
      <c r="J297" s="32">
        <v>100.44</v>
      </c>
      <c r="K297" s="33"/>
      <c r="L297" s="33">
        <f t="shared" ca="1" si="31"/>
        <v>101.54</v>
      </c>
      <c r="M297" s="33">
        <f t="shared" ca="1" si="32"/>
        <v>101.65</v>
      </c>
      <c r="N297" s="33" t="str">
        <f t="shared" ca="1" si="33"/>
        <v/>
      </c>
      <c r="O297" s="33">
        <f t="shared" ca="1" si="34"/>
        <v>101.72</v>
      </c>
      <c r="P297" s="33">
        <f t="shared" ca="1" si="35"/>
        <v>102.22</v>
      </c>
      <c r="Q297" s="33">
        <f t="shared" ca="1" si="36"/>
        <v>100.67</v>
      </c>
    </row>
    <row r="298" spans="1:17" x14ac:dyDescent="0.2">
      <c r="A298" s="54" t="s">
        <v>158</v>
      </c>
      <c r="B298" s="54" t="s">
        <v>134</v>
      </c>
      <c r="C298" s="26" t="s">
        <v>157</v>
      </c>
      <c r="D298" s="25" t="s">
        <v>163</v>
      </c>
      <c r="E298" s="32">
        <v>100.27</v>
      </c>
      <c r="F298" s="32">
        <v>100.2</v>
      </c>
      <c r="G298" s="32">
        <v>100.28</v>
      </c>
      <c r="H298" s="32">
        <v>100.2</v>
      </c>
      <c r="I298" s="32">
        <v>100.16</v>
      </c>
      <c r="J298" s="32">
        <v>100.25</v>
      </c>
      <c r="K298" s="33"/>
      <c r="L298" s="33">
        <f t="shared" ca="1" si="31"/>
        <v>101.61</v>
      </c>
      <c r="M298" s="33">
        <f t="shared" ca="1" si="32"/>
        <v>101.56</v>
      </c>
      <c r="N298" s="33" t="str">
        <f t="shared" ca="1" si="33"/>
        <v/>
      </c>
      <c r="O298" s="33">
        <f t="shared" ca="1" si="34"/>
        <v>101.65</v>
      </c>
      <c r="P298" s="33">
        <f t="shared" ca="1" si="35"/>
        <v>101.96</v>
      </c>
      <c r="Q298" s="33">
        <f t="shared" ca="1" si="36"/>
        <v>100.86</v>
      </c>
    </row>
    <row r="299" spans="1:17" x14ac:dyDescent="0.2">
      <c r="A299" s="54" t="s">
        <v>158</v>
      </c>
      <c r="B299" s="54" t="s">
        <v>134</v>
      </c>
      <c r="C299" s="26" t="s">
        <v>157</v>
      </c>
      <c r="D299" s="25" t="s">
        <v>164</v>
      </c>
      <c r="E299" s="32">
        <v>100.22</v>
      </c>
      <c r="F299" s="32">
        <v>100.25</v>
      </c>
      <c r="G299" s="32">
        <v>100.27</v>
      </c>
      <c r="H299" s="32">
        <v>100.25</v>
      </c>
      <c r="I299" s="32">
        <v>100.17</v>
      </c>
      <c r="J299" s="32">
        <v>100.34</v>
      </c>
      <c r="K299" s="33"/>
      <c r="L299" s="33">
        <f t="shared" ca="1" si="31"/>
        <v>101.07</v>
      </c>
      <c r="M299" s="33">
        <f t="shared" ca="1" si="32"/>
        <v>100.73</v>
      </c>
      <c r="N299" s="33" t="str">
        <f t="shared" ca="1" si="33"/>
        <v/>
      </c>
      <c r="O299" s="33">
        <f t="shared" ca="1" si="34"/>
        <v>100.75</v>
      </c>
      <c r="P299" s="33">
        <f t="shared" ca="1" si="35"/>
        <v>100.62</v>
      </c>
      <c r="Q299" s="33">
        <f t="shared" ca="1" si="36"/>
        <v>100.91</v>
      </c>
    </row>
    <row r="300" spans="1:17" x14ac:dyDescent="0.2">
      <c r="A300" s="54" t="s">
        <v>158</v>
      </c>
      <c r="B300" s="54" t="s">
        <v>134</v>
      </c>
      <c r="C300" s="26" t="s">
        <v>157</v>
      </c>
      <c r="D300" s="25" t="s">
        <v>165</v>
      </c>
      <c r="E300" s="32">
        <v>100.35</v>
      </c>
      <c r="F300" s="32">
        <v>100.1</v>
      </c>
      <c r="G300" s="32">
        <v>100.26</v>
      </c>
      <c r="H300" s="32">
        <v>100.1</v>
      </c>
      <c r="I300" s="32">
        <v>99.93</v>
      </c>
      <c r="J300" s="32">
        <v>100.29</v>
      </c>
      <c r="K300" s="33"/>
      <c r="L300" s="33">
        <f t="shared" ca="1" si="31"/>
        <v>100.4</v>
      </c>
      <c r="M300" s="33">
        <f t="shared" ca="1" si="32"/>
        <v>99.85</v>
      </c>
      <c r="N300" s="33" t="str">
        <f t="shared" ca="1" si="33"/>
        <v/>
      </c>
      <c r="O300" s="33">
        <f t="shared" ca="1" si="34"/>
        <v>99.79</v>
      </c>
      <c r="P300" s="33">
        <f t="shared" ca="1" si="35"/>
        <v>99.27</v>
      </c>
      <c r="Q300" s="33">
        <f t="shared" ca="1" si="36"/>
        <v>100.87</v>
      </c>
    </row>
    <row r="301" spans="1:17" x14ac:dyDescent="0.2">
      <c r="A301" s="54" t="s">
        <v>158</v>
      </c>
      <c r="B301" s="54" t="s">
        <v>134</v>
      </c>
      <c r="C301" s="26" t="s">
        <v>157</v>
      </c>
      <c r="D301" s="25" t="s">
        <v>166</v>
      </c>
      <c r="E301" s="32">
        <v>99.96</v>
      </c>
      <c r="F301" s="32">
        <v>99.8</v>
      </c>
      <c r="G301" s="32">
        <v>100.32</v>
      </c>
      <c r="H301" s="32">
        <v>99.78</v>
      </c>
      <c r="I301" s="32">
        <v>99.23</v>
      </c>
      <c r="J301" s="32">
        <v>100.41</v>
      </c>
      <c r="K301" s="33"/>
      <c r="L301" s="33">
        <f t="shared" ca="1" si="31"/>
        <v>100.09</v>
      </c>
      <c r="M301" s="33">
        <f t="shared" ca="1" si="32"/>
        <v>99.55</v>
      </c>
      <c r="N301" s="33" t="str">
        <f t="shared" ca="1" si="33"/>
        <v/>
      </c>
      <c r="O301" s="33">
        <f t="shared" ca="1" si="34"/>
        <v>99.46</v>
      </c>
      <c r="P301" s="33">
        <f t="shared" ca="1" si="35"/>
        <v>98.92</v>
      </c>
      <c r="Q301" s="33">
        <f t="shared" ca="1" si="36"/>
        <v>100.68</v>
      </c>
    </row>
    <row r="302" spans="1:17" x14ac:dyDescent="0.2">
      <c r="A302" s="54" t="s">
        <v>158</v>
      </c>
      <c r="B302" s="54" t="s">
        <v>134</v>
      </c>
      <c r="C302" s="26" t="s">
        <v>157</v>
      </c>
      <c r="D302" s="25" t="s">
        <v>167</v>
      </c>
      <c r="E302" s="32">
        <v>99.93</v>
      </c>
      <c r="F302" s="32">
        <v>100.06</v>
      </c>
      <c r="G302" s="32">
        <v>100.3</v>
      </c>
      <c r="H302" s="32">
        <v>100.06</v>
      </c>
      <c r="I302" s="32">
        <v>99.59</v>
      </c>
      <c r="J302" s="32">
        <v>100.56</v>
      </c>
      <c r="K302" s="33"/>
      <c r="L302" s="33">
        <f t="shared" ca="1" si="31"/>
        <v>100.72</v>
      </c>
      <c r="M302" s="33">
        <f t="shared" ca="1" si="32"/>
        <v>100.48</v>
      </c>
      <c r="N302" s="33" t="str">
        <f t="shared" ca="1" si="33"/>
        <v/>
      </c>
      <c r="O302" s="33">
        <f t="shared" ca="1" si="34"/>
        <v>100.48</v>
      </c>
      <c r="P302" s="33">
        <f t="shared" ca="1" si="35"/>
        <v>100.43</v>
      </c>
      <c r="Q302" s="33">
        <f t="shared" ca="1" si="36"/>
        <v>100.57</v>
      </c>
    </row>
    <row r="303" spans="1:17" x14ac:dyDescent="0.2">
      <c r="A303" s="54" t="s">
        <v>158</v>
      </c>
      <c r="B303" s="54" t="s">
        <v>134</v>
      </c>
      <c r="C303" s="26" t="s">
        <v>157</v>
      </c>
      <c r="D303" s="25" t="s">
        <v>168</v>
      </c>
      <c r="E303" s="32">
        <v>100.43</v>
      </c>
      <c r="F303" s="32">
        <v>100.65</v>
      </c>
      <c r="G303" s="32">
        <v>100.46</v>
      </c>
      <c r="H303" s="32">
        <v>100.69</v>
      </c>
      <c r="I303" s="32">
        <v>100.62</v>
      </c>
      <c r="J303" s="32">
        <v>100.68</v>
      </c>
      <c r="K303" s="33"/>
      <c r="L303" s="33">
        <f t="shared" ca="1" si="31"/>
        <v>100.53</v>
      </c>
      <c r="M303" s="33">
        <f t="shared" ca="1" si="32"/>
        <v>100.29</v>
      </c>
      <c r="N303" s="33" t="str">
        <f t="shared" ca="1" si="33"/>
        <v/>
      </c>
      <c r="O303" s="33">
        <f t="shared" ca="1" si="34"/>
        <v>100.25</v>
      </c>
      <c r="P303" s="33">
        <f t="shared" ca="1" si="35"/>
        <v>99.82</v>
      </c>
      <c r="Q303" s="33">
        <f t="shared" ca="1" si="36"/>
        <v>101.13</v>
      </c>
    </row>
    <row r="304" spans="1:17" x14ac:dyDescent="0.2">
      <c r="A304" s="54" t="s">
        <v>158</v>
      </c>
      <c r="B304" s="54" t="s">
        <v>134</v>
      </c>
      <c r="C304" s="26" t="s">
        <v>157</v>
      </c>
      <c r="D304" s="25" t="s">
        <v>169</v>
      </c>
      <c r="E304" s="32">
        <v>100.71</v>
      </c>
      <c r="F304" s="32">
        <v>100.97</v>
      </c>
      <c r="G304" s="32">
        <v>100.5</v>
      </c>
      <c r="H304" s="32">
        <v>101.03</v>
      </c>
      <c r="I304" s="32">
        <v>101.34</v>
      </c>
      <c r="J304" s="32">
        <v>100.58</v>
      </c>
      <c r="K304" s="33"/>
      <c r="L304" s="33">
        <f t="shared" ca="1" si="31"/>
        <v>101.69</v>
      </c>
      <c r="M304" s="33">
        <f t="shared" ca="1" si="32"/>
        <v>101.84</v>
      </c>
      <c r="N304" s="33" t="str">
        <f t="shared" ca="1" si="33"/>
        <v/>
      </c>
      <c r="O304" s="33">
        <f t="shared" ca="1" si="34"/>
        <v>101.95</v>
      </c>
      <c r="P304" s="33">
        <f t="shared" ca="1" si="35"/>
        <v>102.21</v>
      </c>
      <c r="Q304" s="33">
        <f t="shared" ca="1" si="36"/>
        <v>101.19</v>
      </c>
    </row>
    <row r="305" spans="1:17" x14ac:dyDescent="0.2">
      <c r="A305" s="54" t="s">
        <v>158</v>
      </c>
      <c r="B305" s="54" t="s">
        <v>134</v>
      </c>
      <c r="C305" s="26" t="s">
        <v>157</v>
      </c>
      <c r="D305" s="25" t="s">
        <v>170</v>
      </c>
      <c r="E305" s="32">
        <v>100.83</v>
      </c>
      <c r="F305" s="32">
        <v>100.98</v>
      </c>
      <c r="G305" s="32">
        <v>100.46</v>
      </c>
      <c r="H305" s="32">
        <v>101.03</v>
      </c>
      <c r="I305" s="32">
        <v>101.53</v>
      </c>
      <c r="J305" s="32">
        <v>100.4</v>
      </c>
      <c r="K305" s="33"/>
      <c r="L305" s="33">
        <f t="shared" ca="1" si="31"/>
        <v>101.16</v>
      </c>
      <c r="M305" s="33">
        <f t="shared" ca="1" si="32"/>
        <v>100.89</v>
      </c>
      <c r="N305" s="33" t="str">
        <f t="shared" ca="1" si="33"/>
        <v/>
      </c>
      <c r="O305" s="33">
        <f t="shared" ca="1" si="34"/>
        <v>100.92</v>
      </c>
      <c r="P305" s="33">
        <f t="shared" ca="1" si="35"/>
        <v>100.96</v>
      </c>
      <c r="Q305" s="33">
        <f t="shared" ca="1" si="36"/>
        <v>100.77</v>
      </c>
    </row>
    <row r="306" spans="1:17" x14ac:dyDescent="0.2">
      <c r="A306" s="54" t="s">
        <v>158</v>
      </c>
      <c r="B306" s="54" t="s">
        <v>134</v>
      </c>
      <c r="C306" s="26" t="s">
        <v>171</v>
      </c>
      <c r="D306" s="25" t="s">
        <v>159</v>
      </c>
      <c r="E306" s="32">
        <v>100.67</v>
      </c>
      <c r="F306" s="32">
        <v>100.78</v>
      </c>
      <c r="G306" s="32">
        <v>100.5</v>
      </c>
      <c r="H306" s="32">
        <v>100.79</v>
      </c>
      <c r="I306" s="32">
        <v>101.01</v>
      </c>
      <c r="J306" s="32">
        <v>100.53</v>
      </c>
      <c r="K306" s="33"/>
      <c r="L306" s="33">
        <f t="shared" ca="1" si="31"/>
        <v>101.08</v>
      </c>
      <c r="M306" s="33">
        <f t="shared" ca="1" si="32"/>
        <v>100.54</v>
      </c>
      <c r="N306" s="33" t="str">
        <f t="shared" ca="1" si="33"/>
        <v/>
      </c>
      <c r="O306" s="33">
        <f t="shared" ca="1" si="34"/>
        <v>100.53</v>
      </c>
      <c r="P306" s="33">
        <f t="shared" ca="1" si="35"/>
        <v>100.46</v>
      </c>
      <c r="Q306" s="33">
        <f t="shared" ca="1" si="36"/>
        <v>100.68</v>
      </c>
    </row>
    <row r="307" spans="1:17" x14ac:dyDescent="0.2">
      <c r="A307" s="54" t="s">
        <v>158</v>
      </c>
      <c r="B307" s="54" t="s">
        <v>134</v>
      </c>
      <c r="C307" s="26" t="s">
        <v>171</v>
      </c>
      <c r="D307" s="25" t="s">
        <v>160</v>
      </c>
      <c r="E307" s="32">
        <v>100.78</v>
      </c>
      <c r="F307" s="32">
        <v>100.91</v>
      </c>
      <c r="G307" s="32">
        <v>100.58</v>
      </c>
      <c r="H307" s="32">
        <v>100.96</v>
      </c>
      <c r="I307" s="32">
        <v>101.22</v>
      </c>
      <c r="J307" s="32">
        <v>100.58</v>
      </c>
      <c r="K307" s="33"/>
      <c r="L307" s="33">
        <f t="shared" ca="1" si="31"/>
        <v>101.16</v>
      </c>
      <c r="M307" s="33">
        <f t="shared" ca="1" si="32"/>
        <v>100.83</v>
      </c>
      <c r="N307" s="33" t="str">
        <f t="shared" ca="1" si="33"/>
        <v/>
      </c>
      <c r="O307" s="33">
        <f t="shared" ca="1" si="34"/>
        <v>100.82</v>
      </c>
      <c r="P307" s="33">
        <f t="shared" ca="1" si="35"/>
        <v>100.87</v>
      </c>
      <c r="Q307" s="33">
        <f t="shared" ca="1" si="36"/>
        <v>100.77</v>
      </c>
    </row>
    <row r="308" spans="1:17" x14ac:dyDescent="0.2">
      <c r="A308" s="55" t="s">
        <v>158</v>
      </c>
      <c r="B308" s="55" t="s">
        <v>134</v>
      </c>
      <c r="C308" s="34" t="s">
        <v>171</v>
      </c>
      <c r="D308" s="35" t="s">
        <v>161</v>
      </c>
      <c r="E308" s="36">
        <v>100.66</v>
      </c>
      <c r="F308" s="36">
        <v>100.77</v>
      </c>
      <c r="G308" s="36">
        <v>100.83</v>
      </c>
      <c r="H308" s="36">
        <v>100.79</v>
      </c>
      <c r="I308" s="36">
        <v>100.82</v>
      </c>
      <c r="J308" s="36">
        <v>100.72</v>
      </c>
      <c r="K308" s="37"/>
      <c r="L308" s="37">
        <f t="shared" ca="1" si="31"/>
        <v>103.09</v>
      </c>
      <c r="M308" s="37">
        <f t="shared" ca="1" si="32"/>
        <v>102.24</v>
      </c>
      <c r="N308" s="37" t="str">
        <f t="shared" ca="1" si="33"/>
        <v/>
      </c>
      <c r="O308" s="37">
        <f t="shared" ca="1" si="34"/>
        <v>102.29</v>
      </c>
      <c r="P308" s="37">
        <f t="shared" ca="1" si="35"/>
        <v>102.82</v>
      </c>
      <c r="Q308" s="37">
        <f t="shared" ca="1" si="36"/>
        <v>101.23</v>
      </c>
    </row>
    <row r="309" spans="1:17" x14ac:dyDescent="0.2">
      <c r="A309" s="53" t="s">
        <v>172</v>
      </c>
      <c r="B309" s="53" t="s">
        <v>134</v>
      </c>
      <c r="C309" s="30" t="s">
        <v>135</v>
      </c>
      <c r="D309" s="31" t="s">
        <v>159</v>
      </c>
      <c r="E309" s="27">
        <v>118.96</v>
      </c>
      <c r="F309" s="27">
        <v>115.34</v>
      </c>
      <c r="G309" t="s">
        <v>126</v>
      </c>
      <c r="H309" s="27">
        <v>115.59</v>
      </c>
      <c r="I309" s="27">
        <v>116.88</v>
      </c>
      <c r="J309" s="27">
        <v>112.59</v>
      </c>
      <c r="L309">
        <f t="shared" ref="L309:L372" ca="1" si="37">OFFSET(E$539,(ROW(E$309)-ROW()),)</f>
        <v>105.79</v>
      </c>
      <c r="M309">
        <f t="shared" ref="M309:M372" ca="1" si="38">OFFSET(F$539,(ROW(F$309)-ROW()),)</f>
        <v>106.77</v>
      </c>
      <c r="N309">
        <f t="shared" ref="N309:N372" ca="1" si="39">OFFSET(G$539,(ROW(G$309)-ROW()),)</f>
        <v>105.38</v>
      </c>
      <c r="O309">
        <f t="shared" ref="O309:O372" ca="1" si="40">OFFSET(H$539,(ROW(H$309)-ROW()),)</f>
        <v>107.04</v>
      </c>
      <c r="P309">
        <f t="shared" ref="P309:P372" ca="1" si="41">OFFSET(I$539,(ROW(I$309)-ROW()),)</f>
        <v>107.58</v>
      </c>
      <c r="Q309">
        <f t="shared" ref="Q309:Q372" ca="1" si="42">OFFSET(J$539,(ROW(J$309)-ROW()),)</f>
        <v>105.92</v>
      </c>
    </row>
    <row r="310" spans="1:17" x14ac:dyDescent="0.2">
      <c r="A310" s="54" t="s">
        <v>172</v>
      </c>
      <c r="B310" s="54" t="s">
        <v>134</v>
      </c>
      <c r="C310" s="26" t="s">
        <v>135</v>
      </c>
      <c r="D310" s="25" t="s">
        <v>160</v>
      </c>
      <c r="E310" s="27">
        <v>117.66</v>
      </c>
      <c r="F310" s="27">
        <v>114.07</v>
      </c>
      <c r="G310" t="s">
        <v>126</v>
      </c>
      <c r="H310" s="27">
        <v>114.2</v>
      </c>
      <c r="I310" s="27">
        <v>115.27</v>
      </c>
      <c r="J310" s="27">
        <v>111.96</v>
      </c>
      <c r="L310">
        <f t="shared" ca="1" si="37"/>
        <v>105.67</v>
      </c>
      <c r="M310">
        <f t="shared" ca="1" si="38"/>
        <v>106.74</v>
      </c>
      <c r="N310">
        <f t="shared" ca="1" si="39"/>
        <v>105.04</v>
      </c>
      <c r="O310">
        <f t="shared" ca="1" si="40"/>
        <v>106.99</v>
      </c>
      <c r="P310">
        <f t="shared" ca="1" si="41"/>
        <v>107.72</v>
      </c>
      <c r="Q310">
        <f t="shared" ca="1" si="42"/>
        <v>105.67</v>
      </c>
    </row>
    <row r="311" spans="1:17" x14ac:dyDescent="0.2">
      <c r="A311" s="54" t="s">
        <v>172</v>
      </c>
      <c r="B311" s="54" t="s">
        <v>134</v>
      </c>
      <c r="C311" s="26" t="s">
        <v>135</v>
      </c>
      <c r="D311" s="25" t="s">
        <v>161</v>
      </c>
      <c r="E311" s="27">
        <v>116.76</v>
      </c>
      <c r="F311" s="27">
        <v>112.89</v>
      </c>
      <c r="G311" t="s">
        <v>126</v>
      </c>
      <c r="H311" s="27">
        <v>112.92</v>
      </c>
      <c r="I311" s="27">
        <v>113.78</v>
      </c>
      <c r="J311" s="27">
        <v>111.33</v>
      </c>
      <c r="L311">
        <f t="shared" ca="1" si="37"/>
        <v>105.19</v>
      </c>
      <c r="M311">
        <f t="shared" ca="1" si="38"/>
        <v>106.1</v>
      </c>
      <c r="N311">
        <f t="shared" ca="1" si="39"/>
        <v>104.55</v>
      </c>
      <c r="O311">
        <f t="shared" ca="1" si="40"/>
        <v>106.29</v>
      </c>
      <c r="P311">
        <f t="shared" ca="1" si="41"/>
        <v>107.03</v>
      </c>
      <c r="Q311">
        <f t="shared" ca="1" si="42"/>
        <v>105.1</v>
      </c>
    </row>
    <row r="312" spans="1:17" x14ac:dyDescent="0.2">
      <c r="A312" s="54" t="s">
        <v>172</v>
      </c>
      <c r="B312" s="54" t="s">
        <v>134</v>
      </c>
      <c r="C312" s="26" t="s">
        <v>135</v>
      </c>
      <c r="D312" s="25" t="s">
        <v>162</v>
      </c>
      <c r="E312" s="27">
        <v>116.04</v>
      </c>
      <c r="F312" s="27">
        <v>112.09</v>
      </c>
      <c r="G312" t="s">
        <v>126</v>
      </c>
      <c r="H312" s="27">
        <v>112.05</v>
      </c>
      <c r="I312" s="27">
        <v>112.61</v>
      </c>
      <c r="J312" s="27">
        <v>111.21</v>
      </c>
      <c r="L312">
        <f t="shared" ca="1" si="37"/>
        <v>104.91</v>
      </c>
      <c r="M312">
        <f t="shared" ca="1" si="38"/>
        <v>105.77</v>
      </c>
      <c r="N312">
        <f t="shared" ca="1" si="39"/>
        <v>104.21</v>
      </c>
      <c r="O312">
        <f t="shared" ca="1" si="40"/>
        <v>105.95</v>
      </c>
      <c r="P312">
        <f t="shared" ca="1" si="41"/>
        <v>106.69</v>
      </c>
      <c r="Q312">
        <f t="shared" ca="1" si="42"/>
        <v>104.79</v>
      </c>
    </row>
    <row r="313" spans="1:17" x14ac:dyDescent="0.2">
      <c r="A313" s="54" t="s">
        <v>172</v>
      </c>
      <c r="B313" s="54" t="s">
        <v>134</v>
      </c>
      <c r="C313" s="26" t="s">
        <v>135</v>
      </c>
      <c r="D313" s="25" t="s">
        <v>163</v>
      </c>
      <c r="E313" s="27">
        <v>115.94</v>
      </c>
      <c r="F313" s="27">
        <v>112.16</v>
      </c>
      <c r="G313" t="s">
        <v>126</v>
      </c>
      <c r="H313" s="27">
        <v>112.14</v>
      </c>
      <c r="I313" s="27">
        <v>112.55</v>
      </c>
      <c r="J313" s="27">
        <v>111.57</v>
      </c>
      <c r="L313">
        <f t="shared" ca="1" si="37"/>
        <v>104.42</v>
      </c>
      <c r="M313">
        <f t="shared" ca="1" si="38"/>
        <v>105.16</v>
      </c>
      <c r="N313">
        <f t="shared" ca="1" si="39"/>
        <v>103.87</v>
      </c>
      <c r="O313">
        <f t="shared" ca="1" si="40"/>
        <v>105.31</v>
      </c>
      <c r="P313">
        <f t="shared" ca="1" si="41"/>
        <v>105.76</v>
      </c>
      <c r="Q313">
        <f t="shared" ca="1" si="42"/>
        <v>104.51</v>
      </c>
    </row>
    <row r="314" spans="1:17" x14ac:dyDescent="0.2">
      <c r="A314" s="54" t="s">
        <v>172</v>
      </c>
      <c r="B314" s="54" t="s">
        <v>134</v>
      </c>
      <c r="C314" s="26" t="s">
        <v>135</v>
      </c>
      <c r="D314" s="25" t="s">
        <v>164</v>
      </c>
      <c r="E314" s="27">
        <v>114.69</v>
      </c>
      <c r="F314" s="27">
        <v>110.86</v>
      </c>
      <c r="G314" t="s">
        <v>126</v>
      </c>
      <c r="H314" s="27">
        <v>110.77</v>
      </c>
      <c r="I314" s="27">
        <v>110.24</v>
      </c>
      <c r="J314" s="27">
        <v>112.17</v>
      </c>
      <c r="L314">
        <f t="shared" ca="1" si="37"/>
        <v>103.99</v>
      </c>
      <c r="M314">
        <f t="shared" ca="1" si="38"/>
        <v>104.51</v>
      </c>
      <c r="N314">
        <f t="shared" ca="1" si="39"/>
        <v>103.58</v>
      </c>
      <c r="O314">
        <f t="shared" ca="1" si="40"/>
        <v>104.62</v>
      </c>
      <c r="P314">
        <f t="shared" ca="1" si="41"/>
        <v>104.83</v>
      </c>
      <c r="Q314">
        <f t="shared" ca="1" si="42"/>
        <v>104.15</v>
      </c>
    </row>
    <row r="315" spans="1:17" x14ac:dyDescent="0.2">
      <c r="A315" s="54" t="s">
        <v>172</v>
      </c>
      <c r="B315" s="54" t="s">
        <v>134</v>
      </c>
      <c r="C315" s="26" t="s">
        <v>135</v>
      </c>
      <c r="D315" s="25" t="s">
        <v>165</v>
      </c>
      <c r="E315" s="28">
        <v>115</v>
      </c>
      <c r="F315" s="27">
        <v>111.38</v>
      </c>
      <c r="G315" t="s">
        <v>126</v>
      </c>
      <c r="H315" s="27">
        <v>111.39</v>
      </c>
      <c r="I315" s="28">
        <v>111</v>
      </c>
      <c r="J315" s="27">
        <v>112.21</v>
      </c>
      <c r="L315">
        <f t="shared" ca="1" si="37"/>
        <v>103.67</v>
      </c>
      <c r="M315">
        <f t="shared" ca="1" si="38"/>
        <v>104.08</v>
      </c>
      <c r="N315">
        <f t="shared" ca="1" si="39"/>
        <v>103.27</v>
      </c>
      <c r="O315">
        <f t="shared" ca="1" si="40"/>
        <v>104.17</v>
      </c>
      <c r="P315">
        <f t="shared" ca="1" si="41"/>
        <v>104.37</v>
      </c>
      <c r="Q315">
        <f t="shared" ca="1" si="42"/>
        <v>103.78</v>
      </c>
    </row>
    <row r="316" spans="1:17" x14ac:dyDescent="0.2">
      <c r="A316" s="54" t="s">
        <v>172</v>
      </c>
      <c r="B316" s="54" t="s">
        <v>134</v>
      </c>
      <c r="C316" s="26" t="s">
        <v>135</v>
      </c>
      <c r="D316" s="25" t="s">
        <v>166</v>
      </c>
      <c r="E316" s="27">
        <v>115.09</v>
      </c>
      <c r="F316" s="27">
        <v>111.34</v>
      </c>
      <c r="G316" t="s">
        <v>126</v>
      </c>
      <c r="H316" s="27">
        <v>111.37</v>
      </c>
      <c r="I316" s="27">
        <v>110.94</v>
      </c>
      <c r="J316" s="27">
        <v>112.09</v>
      </c>
      <c r="L316">
        <f t="shared" ca="1" si="37"/>
        <v>103.58</v>
      </c>
      <c r="M316">
        <f t="shared" ca="1" si="38"/>
        <v>103.88</v>
      </c>
      <c r="N316">
        <f t="shared" ca="1" si="39"/>
        <v>103.11</v>
      </c>
      <c r="O316">
        <f t="shared" ca="1" si="40"/>
        <v>103.97</v>
      </c>
      <c r="P316">
        <f t="shared" ca="1" si="41"/>
        <v>104.33</v>
      </c>
      <c r="Q316">
        <f t="shared" ca="1" si="42"/>
        <v>103.39</v>
      </c>
    </row>
    <row r="317" spans="1:17" x14ac:dyDescent="0.2">
      <c r="A317" s="54" t="s">
        <v>172</v>
      </c>
      <c r="B317" s="54" t="s">
        <v>134</v>
      </c>
      <c r="C317" s="26" t="s">
        <v>135</v>
      </c>
      <c r="D317" s="25" t="s">
        <v>167</v>
      </c>
      <c r="E317" s="27">
        <v>114.86</v>
      </c>
      <c r="F317" s="27">
        <v>110.91</v>
      </c>
      <c r="G317" t="s">
        <v>126</v>
      </c>
      <c r="H317" s="27">
        <v>110.94</v>
      </c>
      <c r="I317" s="27">
        <v>110.41</v>
      </c>
      <c r="J317" s="27">
        <v>111.77</v>
      </c>
      <c r="L317">
        <f t="shared" ca="1" si="37"/>
        <v>103.37</v>
      </c>
      <c r="M317">
        <f t="shared" ca="1" si="38"/>
        <v>103.67</v>
      </c>
      <c r="N317">
        <f t="shared" ca="1" si="39"/>
        <v>102.95</v>
      </c>
      <c r="O317">
        <f t="shared" ca="1" si="40"/>
        <v>103.76</v>
      </c>
      <c r="P317">
        <f t="shared" ca="1" si="41"/>
        <v>104.19</v>
      </c>
      <c r="Q317">
        <f t="shared" ca="1" si="42"/>
        <v>103.14</v>
      </c>
    </row>
    <row r="318" spans="1:17" x14ac:dyDescent="0.2">
      <c r="A318" s="54" t="s">
        <v>172</v>
      </c>
      <c r="B318" s="54" t="s">
        <v>134</v>
      </c>
      <c r="C318" s="26" t="s">
        <v>135</v>
      </c>
      <c r="D318" s="25" t="s">
        <v>168</v>
      </c>
      <c r="E318" s="27">
        <v>114.84</v>
      </c>
      <c r="F318" s="27">
        <v>110.67</v>
      </c>
      <c r="G318" t="s">
        <v>126</v>
      </c>
      <c r="H318" s="27">
        <v>110.75</v>
      </c>
      <c r="I318" s="27">
        <v>110.28</v>
      </c>
      <c r="J318" s="27">
        <v>111.33</v>
      </c>
      <c r="L318">
        <f t="shared" ca="1" si="37"/>
        <v>103.21</v>
      </c>
      <c r="M318">
        <f t="shared" ca="1" si="38"/>
        <v>103.5</v>
      </c>
      <c r="N318">
        <f t="shared" ca="1" si="39"/>
        <v>102.89</v>
      </c>
      <c r="O318">
        <f t="shared" ca="1" si="40"/>
        <v>103.58</v>
      </c>
      <c r="P318">
        <f t="shared" ca="1" si="41"/>
        <v>103.94</v>
      </c>
      <c r="Q318">
        <f t="shared" ca="1" si="42"/>
        <v>103.01</v>
      </c>
    </row>
    <row r="319" spans="1:17" x14ac:dyDescent="0.2">
      <c r="A319" s="54" t="s">
        <v>172</v>
      </c>
      <c r="B319" s="54" t="s">
        <v>134</v>
      </c>
      <c r="C319" s="26" t="s">
        <v>135</v>
      </c>
      <c r="D319" s="25" t="s">
        <v>169</v>
      </c>
      <c r="E319" s="27">
        <v>115.12</v>
      </c>
      <c r="F319" s="27">
        <v>110.93</v>
      </c>
      <c r="G319" t="s">
        <v>126</v>
      </c>
      <c r="H319" s="27">
        <v>111.07</v>
      </c>
      <c r="I319" s="27">
        <v>110.8</v>
      </c>
      <c r="J319" s="27">
        <v>111.11</v>
      </c>
      <c r="L319">
        <f t="shared" ca="1" si="37"/>
        <v>103.02</v>
      </c>
      <c r="M319">
        <f t="shared" ca="1" si="38"/>
        <v>103.07</v>
      </c>
      <c r="N319">
        <f t="shared" ca="1" si="39"/>
        <v>102.85</v>
      </c>
      <c r="O319">
        <f t="shared" ca="1" si="40"/>
        <v>103.12</v>
      </c>
      <c r="P319">
        <f t="shared" ca="1" si="41"/>
        <v>103.26</v>
      </c>
      <c r="Q319">
        <f t="shared" ca="1" si="42"/>
        <v>102.84</v>
      </c>
    </row>
    <row r="320" spans="1:17" x14ac:dyDescent="0.2">
      <c r="A320" s="54" t="s">
        <v>172</v>
      </c>
      <c r="B320" s="54" t="s">
        <v>134</v>
      </c>
      <c r="C320" s="26" t="s">
        <v>135</v>
      </c>
      <c r="D320" s="25" t="s">
        <v>170</v>
      </c>
      <c r="E320" s="27">
        <v>115.06</v>
      </c>
      <c r="F320" s="27">
        <v>110.93</v>
      </c>
      <c r="G320" t="s">
        <v>126</v>
      </c>
      <c r="H320" s="27">
        <v>111.1</v>
      </c>
      <c r="I320" s="28">
        <v>111</v>
      </c>
      <c r="J320" s="27">
        <v>110.83</v>
      </c>
      <c r="L320">
        <f t="shared" ca="1" si="37"/>
        <v>103.09</v>
      </c>
      <c r="M320">
        <f t="shared" ca="1" si="38"/>
        <v>103.18</v>
      </c>
      <c r="N320">
        <f t="shared" ca="1" si="39"/>
        <v>102.86</v>
      </c>
      <c r="O320">
        <f t="shared" ca="1" si="40"/>
        <v>103.25</v>
      </c>
      <c r="P320">
        <f t="shared" ca="1" si="41"/>
        <v>103.52</v>
      </c>
      <c r="Q320">
        <f t="shared" ca="1" si="42"/>
        <v>102.8</v>
      </c>
    </row>
    <row r="321" spans="1:17" x14ac:dyDescent="0.2">
      <c r="A321" s="54" t="s">
        <v>172</v>
      </c>
      <c r="B321" s="54" t="s">
        <v>134</v>
      </c>
      <c r="C321" s="26" t="s">
        <v>140</v>
      </c>
      <c r="D321" s="25" t="s">
        <v>159</v>
      </c>
      <c r="E321" s="27">
        <v>114.29</v>
      </c>
      <c r="F321" s="27">
        <v>110.65</v>
      </c>
      <c r="G321" s="27">
        <v>109.92</v>
      </c>
      <c r="H321" s="27">
        <v>110.78</v>
      </c>
      <c r="I321" s="27">
        <v>110.66</v>
      </c>
      <c r="J321" s="27">
        <v>110.69</v>
      </c>
      <c r="L321">
        <f t="shared" ca="1" si="37"/>
        <v>102.54</v>
      </c>
      <c r="M321">
        <f t="shared" ca="1" si="38"/>
        <v>102.39</v>
      </c>
      <c r="N321">
        <f t="shared" ca="1" si="39"/>
        <v>102.61</v>
      </c>
      <c r="O321">
        <f t="shared" ca="1" si="40"/>
        <v>102.42</v>
      </c>
      <c r="P321">
        <f t="shared" ca="1" si="41"/>
        <v>102.2</v>
      </c>
      <c r="Q321">
        <f t="shared" ca="1" si="42"/>
        <v>102.54</v>
      </c>
    </row>
    <row r="322" spans="1:17" x14ac:dyDescent="0.2">
      <c r="A322" s="54" t="s">
        <v>172</v>
      </c>
      <c r="B322" s="54" t="s">
        <v>134</v>
      </c>
      <c r="C322" s="26" t="s">
        <v>140</v>
      </c>
      <c r="D322" s="25" t="s">
        <v>160</v>
      </c>
      <c r="E322" s="27">
        <v>114.82</v>
      </c>
      <c r="F322" s="27">
        <v>110.92</v>
      </c>
      <c r="G322" s="27">
        <v>110.03</v>
      </c>
      <c r="H322" s="27">
        <v>111.08</v>
      </c>
      <c r="I322" s="27">
        <v>111.02</v>
      </c>
      <c r="J322" s="27">
        <v>110.81</v>
      </c>
      <c r="L322">
        <f t="shared" ca="1" si="37"/>
        <v>102.31</v>
      </c>
      <c r="M322">
        <f t="shared" ca="1" si="38"/>
        <v>102.05</v>
      </c>
      <c r="N322">
        <f t="shared" ca="1" si="39"/>
        <v>102.4</v>
      </c>
      <c r="O322">
        <f t="shared" ca="1" si="40"/>
        <v>102.08</v>
      </c>
      <c r="P322">
        <f t="shared" ca="1" si="41"/>
        <v>101.77</v>
      </c>
      <c r="Q322">
        <f t="shared" ca="1" si="42"/>
        <v>102.31</v>
      </c>
    </row>
    <row r="323" spans="1:17" x14ac:dyDescent="0.2">
      <c r="A323" s="54" t="s">
        <v>172</v>
      </c>
      <c r="B323" s="54" t="s">
        <v>134</v>
      </c>
      <c r="C323" s="26" t="s">
        <v>140</v>
      </c>
      <c r="D323" s="25" t="s">
        <v>161</v>
      </c>
      <c r="E323" s="27">
        <v>114.78</v>
      </c>
      <c r="F323" s="27">
        <v>111.34</v>
      </c>
      <c r="G323" s="27">
        <v>110.12</v>
      </c>
      <c r="H323" s="27">
        <v>111.5</v>
      </c>
      <c r="I323" s="27">
        <v>111.6</v>
      </c>
      <c r="J323" s="27">
        <v>110.96</v>
      </c>
      <c r="L323">
        <f t="shared" ca="1" si="37"/>
        <v>102.42</v>
      </c>
      <c r="M323">
        <f t="shared" ca="1" si="38"/>
        <v>102.29</v>
      </c>
      <c r="N323">
        <f t="shared" ca="1" si="39"/>
        <v>102.66</v>
      </c>
      <c r="O323">
        <f t="shared" ca="1" si="40"/>
        <v>102.36</v>
      </c>
      <c r="P323">
        <f t="shared" ca="1" si="41"/>
        <v>101.99</v>
      </c>
      <c r="Q323">
        <f t="shared" ca="1" si="42"/>
        <v>102.53</v>
      </c>
    </row>
    <row r="324" spans="1:17" x14ac:dyDescent="0.2">
      <c r="A324" s="54" t="s">
        <v>172</v>
      </c>
      <c r="B324" s="54" t="s">
        <v>134</v>
      </c>
      <c r="C324" s="26" t="s">
        <v>140</v>
      </c>
      <c r="D324" s="25" t="s">
        <v>162</v>
      </c>
      <c r="E324" s="27">
        <v>114.62</v>
      </c>
      <c r="F324" s="27">
        <v>111.28</v>
      </c>
      <c r="G324" s="27">
        <v>110.23</v>
      </c>
      <c r="H324" s="27">
        <v>111.46</v>
      </c>
      <c r="I324" s="27">
        <v>111.61</v>
      </c>
      <c r="J324" s="27">
        <v>110.81</v>
      </c>
      <c r="L324">
        <f t="shared" ca="1" si="37"/>
        <v>103.04</v>
      </c>
      <c r="M324">
        <f t="shared" ca="1" si="38"/>
        <v>102.8</v>
      </c>
      <c r="N324">
        <f t="shared" ca="1" si="39"/>
        <v>103.13</v>
      </c>
      <c r="O324">
        <f t="shared" ca="1" si="40"/>
        <v>102.89</v>
      </c>
      <c r="P324">
        <f t="shared" ca="1" si="41"/>
        <v>102.58</v>
      </c>
      <c r="Q324">
        <f t="shared" ca="1" si="42"/>
        <v>102.95</v>
      </c>
    </row>
    <row r="325" spans="1:17" x14ac:dyDescent="0.2">
      <c r="A325" s="54" t="s">
        <v>172</v>
      </c>
      <c r="B325" s="54" t="s">
        <v>134</v>
      </c>
      <c r="C325" s="26" t="s">
        <v>140</v>
      </c>
      <c r="D325" s="25" t="s">
        <v>163</v>
      </c>
      <c r="E325" s="27">
        <v>113.62</v>
      </c>
      <c r="F325" s="27">
        <v>109.97</v>
      </c>
      <c r="G325" s="27">
        <v>110.2</v>
      </c>
      <c r="H325" s="27">
        <v>110.05</v>
      </c>
      <c r="I325" s="27">
        <v>109.95</v>
      </c>
      <c r="J325" s="27">
        <v>110.14</v>
      </c>
      <c r="L325">
        <f t="shared" ca="1" si="37"/>
        <v>103.53</v>
      </c>
      <c r="M325">
        <f t="shared" ca="1" si="38"/>
        <v>103.4</v>
      </c>
      <c r="N325">
        <f t="shared" ca="1" si="39"/>
        <v>103.48</v>
      </c>
      <c r="O325">
        <f t="shared" ca="1" si="40"/>
        <v>103.53</v>
      </c>
      <c r="P325">
        <f t="shared" ca="1" si="41"/>
        <v>103.65</v>
      </c>
      <c r="Q325">
        <f t="shared" ca="1" si="42"/>
        <v>103.06</v>
      </c>
    </row>
    <row r="326" spans="1:17" x14ac:dyDescent="0.2">
      <c r="A326" s="54" t="s">
        <v>172</v>
      </c>
      <c r="B326" s="54" t="s">
        <v>134</v>
      </c>
      <c r="C326" s="26" t="s">
        <v>140</v>
      </c>
      <c r="D326" s="25" t="s">
        <v>164</v>
      </c>
      <c r="E326" s="27">
        <v>113.93</v>
      </c>
      <c r="F326" s="27">
        <v>110.43</v>
      </c>
      <c r="G326" s="27">
        <v>110.48</v>
      </c>
      <c r="H326" s="27">
        <v>110.54</v>
      </c>
      <c r="I326" s="27">
        <v>111.02</v>
      </c>
      <c r="J326" s="27">
        <v>109.49</v>
      </c>
      <c r="L326">
        <f t="shared" ca="1" si="37"/>
        <v>103.75</v>
      </c>
      <c r="M326">
        <f t="shared" ca="1" si="38"/>
        <v>103.76</v>
      </c>
      <c r="N326">
        <f t="shared" ca="1" si="39"/>
        <v>103.68</v>
      </c>
      <c r="O326">
        <f t="shared" ca="1" si="40"/>
        <v>103.91</v>
      </c>
      <c r="P326">
        <f t="shared" ca="1" si="41"/>
        <v>104.21</v>
      </c>
      <c r="Q326">
        <f t="shared" ca="1" si="42"/>
        <v>103.21</v>
      </c>
    </row>
    <row r="327" spans="1:17" x14ac:dyDescent="0.2">
      <c r="A327" s="54" t="s">
        <v>172</v>
      </c>
      <c r="B327" s="54" t="s">
        <v>134</v>
      </c>
      <c r="C327" s="26" t="s">
        <v>140</v>
      </c>
      <c r="D327" s="25" t="s">
        <v>165</v>
      </c>
      <c r="E327" s="27">
        <v>113.92</v>
      </c>
      <c r="F327" s="27">
        <v>110.37</v>
      </c>
      <c r="G327" s="27">
        <v>110.24</v>
      </c>
      <c r="H327" s="27">
        <v>110.49</v>
      </c>
      <c r="I327" s="28">
        <v>111</v>
      </c>
      <c r="J327" s="27">
        <v>109.37</v>
      </c>
      <c r="L327">
        <f t="shared" ca="1" si="37"/>
        <v>103.99</v>
      </c>
      <c r="M327">
        <f t="shared" ca="1" si="38"/>
        <v>104.03</v>
      </c>
      <c r="N327">
        <f t="shared" ca="1" si="39"/>
        <v>103.96</v>
      </c>
      <c r="O327">
        <f t="shared" ca="1" si="40"/>
        <v>104.18</v>
      </c>
      <c r="P327">
        <f t="shared" ca="1" si="41"/>
        <v>104.6</v>
      </c>
      <c r="Q327">
        <f t="shared" ca="1" si="42"/>
        <v>103.35</v>
      </c>
    </row>
    <row r="328" spans="1:17" x14ac:dyDescent="0.2">
      <c r="A328" s="54" t="s">
        <v>172</v>
      </c>
      <c r="B328" s="54" t="s">
        <v>134</v>
      </c>
      <c r="C328" s="26" t="s">
        <v>140</v>
      </c>
      <c r="D328" s="25" t="s">
        <v>166</v>
      </c>
      <c r="E328" s="27">
        <v>113.34</v>
      </c>
      <c r="F328" s="27">
        <v>110.11</v>
      </c>
      <c r="G328" s="27">
        <v>110.48</v>
      </c>
      <c r="H328" s="27">
        <v>110.21</v>
      </c>
      <c r="I328" s="27">
        <v>110.64</v>
      </c>
      <c r="J328" s="27">
        <v>109.27</v>
      </c>
      <c r="L328">
        <f t="shared" ca="1" si="37"/>
        <v>104.31</v>
      </c>
      <c r="M328">
        <f t="shared" ca="1" si="38"/>
        <v>104.31</v>
      </c>
      <c r="N328">
        <f t="shared" ca="1" si="39"/>
        <v>104.29</v>
      </c>
      <c r="O328">
        <f t="shared" ca="1" si="40"/>
        <v>104.47</v>
      </c>
      <c r="P328">
        <f t="shared" ca="1" si="41"/>
        <v>104.98</v>
      </c>
      <c r="Q328">
        <f t="shared" ca="1" si="42"/>
        <v>103.53</v>
      </c>
    </row>
    <row r="329" spans="1:17" x14ac:dyDescent="0.2">
      <c r="A329" s="54" t="s">
        <v>172</v>
      </c>
      <c r="B329" s="54" t="s">
        <v>134</v>
      </c>
      <c r="C329" s="26" t="s">
        <v>140</v>
      </c>
      <c r="D329" s="25" t="s">
        <v>167</v>
      </c>
      <c r="E329" s="27">
        <v>113.28</v>
      </c>
      <c r="F329" s="27">
        <v>110.5</v>
      </c>
      <c r="G329" s="27">
        <v>110.76</v>
      </c>
      <c r="H329" s="27">
        <v>110.63</v>
      </c>
      <c r="I329" s="27">
        <v>111.25</v>
      </c>
      <c r="J329" s="27">
        <v>109.26</v>
      </c>
      <c r="L329">
        <f t="shared" ca="1" si="37"/>
        <v>104.58</v>
      </c>
      <c r="M329">
        <f t="shared" ca="1" si="38"/>
        <v>104.64</v>
      </c>
      <c r="N329">
        <f t="shared" ca="1" si="39"/>
        <v>104.48</v>
      </c>
      <c r="O329">
        <f t="shared" ca="1" si="40"/>
        <v>104.8</v>
      </c>
      <c r="P329">
        <f t="shared" ca="1" si="41"/>
        <v>105.53</v>
      </c>
      <c r="Q329">
        <f t="shared" ca="1" si="42"/>
        <v>103.59</v>
      </c>
    </row>
    <row r="330" spans="1:17" x14ac:dyDescent="0.2">
      <c r="A330" s="54" t="s">
        <v>172</v>
      </c>
      <c r="B330" s="54" t="s">
        <v>134</v>
      </c>
      <c r="C330" s="26" t="s">
        <v>140</v>
      </c>
      <c r="D330" s="25" t="s">
        <v>168</v>
      </c>
      <c r="E330" s="27">
        <v>113.2</v>
      </c>
      <c r="F330" s="27">
        <v>110.86</v>
      </c>
      <c r="G330" s="27">
        <v>111.34</v>
      </c>
      <c r="H330" s="28">
        <v>111</v>
      </c>
      <c r="I330" s="27">
        <v>111.78</v>
      </c>
      <c r="J330" s="27">
        <v>109.31</v>
      </c>
      <c r="L330">
        <f t="shared" ca="1" si="37"/>
        <v>104.66</v>
      </c>
      <c r="M330">
        <f t="shared" ca="1" si="38"/>
        <v>104.59</v>
      </c>
      <c r="N330">
        <f t="shared" ca="1" si="39"/>
        <v>104.56</v>
      </c>
      <c r="O330">
        <f t="shared" ca="1" si="40"/>
        <v>104.76</v>
      </c>
      <c r="P330">
        <f t="shared" ca="1" si="41"/>
        <v>105.5</v>
      </c>
      <c r="Q330">
        <f t="shared" ca="1" si="42"/>
        <v>103.54</v>
      </c>
    </row>
    <row r="331" spans="1:17" x14ac:dyDescent="0.2">
      <c r="A331" s="54" t="s">
        <v>172</v>
      </c>
      <c r="B331" s="54" t="s">
        <v>134</v>
      </c>
      <c r="C331" s="26" t="s">
        <v>140</v>
      </c>
      <c r="D331" s="25" t="s">
        <v>169</v>
      </c>
      <c r="E331" s="27">
        <v>112.47</v>
      </c>
      <c r="F331" s="27">
        <v>110.34</v>
      </c>
      <c r="G331" s="27">
        <v>111.21</v>
      </c>
      <c r="H331" s="27">
        <v>110.41</v>
      </c>
      <c r="I331" s="27">
        <v>110.99</v>
      </c>
      <c r="J331" s="27">
        <v>109.28</v>
      </c>
      <c r="L331">
        <f t="shared" ca="1" si="37"/>
        <v>105.13</v>
      </c>
      <c r="M331">
        <f t="shared" ca="1" si="38"/>
        <v>105.19</v>
      </c>
      <c r="N331">
        <f t="shared" ca="1" si="39"/>
        <v>104.68</v>
      </c>
      <c r="O331">
        <f t="shared" ca="1" si="40"/>
        <v>105.4</v>
      </c>
      <c r="P331">
        <f t="shared" ca="1" si="41"/>
        <v>106.42</v>
      </c>
      <c r="Q331">
        <f t="shared" ca="1" si="42"/>
        <v>103.79</v>
      </c>
    </row>
    <row r="332" spans="1:17" x14ac:dyDescent="0.2">
      <c r="A332" s="54" t="s">
        <v>172</v>
      </c>
      <c r="B332" s="54" t="s">
        <v>134</v>
      </c>
      <c r="C332" s="26" t="s">
        <v>140</v>
      </c>
      <c r="D332" s="25" t="s">
        <v>170</v>
      </c>
      <c r="E332" s="27">
        <v>111.99</v>
      </c>
      <c r="F332" s="27">
        <v>109.79</v>
      </c>
      <c r="G332" s="27">
        <v>111.15</v>
      </c>
      <c r="H332" s="27">
        <v>109.8</v>
      </c>
      <c r="I332" s="27">
        <v>110.18</v>
      </c>
      <c r="J332" s="27">
        <v>109.19</v>
      </c>
      <c r="L332">
        <f t="shared" ca="1" si="37"/>
        <v>105.17</v>
      </c>
      <c r="M332">
        <f t="shared" ca="1" si="38"/>
        <v>105.28</v>
      </c>
      <c r="N332">
        <f t="shared" ca="1" si="39"/>
        <v>104.61</v>
      </c>
      <c r="O332">
        <f t="shared" ca="1" si="40"/>
        <v>105.49</v>
      </c>
      <c r="P332">
        <f t="shared" ca="1" si="41"/>
        <v>105.92</v>
      </c>
      <c r="Q332">
        <f t="shared" ca="1" si="42"/>
        <v>104.49</v>
      </c>
    </row>
    <row r="333" spans="1:17" x14ac:dyDescent="0.2">
      <c r="A333" s="54" t="s">
        <v>172</v>
      </c>
      <c r="B333" s="54" t="s">
        <v>134</v>
      </c>
      <c r="C333" s="26" t="s">
        <v>141</v>
      </c>
      <c r="D333" s="25" t="s">
        <v>159</v>
      </c>
      <c r="E333" s="27">
        <v>111.28</v>
      </c>
      <c r="F333" s="27">
        <v>108.92</v>
      </c>
      <c r="G333" s="27">
        <v>110.81</v>
      </c>
      <c r="H333" s="27">
        <v>108.88</v>
      </c>
      <c r="I333" s="27">
        <v>109.21</v>
      </c>
      <c r="J333" s="27">
        <v>108.57</v>
      </c>
      <c r="L333">
        <f t="shared" ca="1" si="37"/>
        <v>105.25</v>
      </c>
      <c r="M333">
        <f t="shared" ca="1" si="38"/>
        <v>105.35</v>
      </c>
      <c r="N333">
        <f t="shared" ca="1" si="39"/>
        <v>104.6</v>
      </c>
      <c r="O333">
        <f t="shared" ca="1" si="40"/>
        <v>105.57</v>
      </c>
      <c r="P333">
        <f t="shared" ca="1" si="41"/>
        <v>105.93</v>
      </c>
      <c r="Q333">
        <f t="shared" ca="1" si="42"/>
        <v>104.68</v>
      </c>
    </row>
    <row r="334" spans="1:17" x14ac:dyDescent="0.2">
      <c r="A334" s="54" t="s">
        <v>172</v>
      </c>
      <c r="B334" s="54" t="s">
        <v>134</v>
      </c>
      <c r="C334" s="26" t="s">
        <v>141</v>
      </c>
      <c r="D334" s="25" t="s">
        <v>160</v>
      </c>
      <c r="E334" s="27">
        <v>110.58</v>
      </c>
      <c r="F334" s="27">
        <v>108.65</v>
      </c>
      <c r="G334" s="27">
        <v>110.69</v>
      </c>
      <c r="H334" s="27">
        <v>108.58</v>
      </c>
      <c r="I334" s="27">
        <v>109.13</v>
      </c>
      <c r="J334" s="27">
        <v>108.08</v>
      </c>
      <c r="L334">
        <f t="shared" ca="1" si="37"/>
        <v>105.22</v>
      </c>
      <c r="M334">
        <f t="shared" ca="1" si="38"/>
        <v>105.29</v>
      </c>
      <c r="N334">
        <f t="shared" ca="1" si="39"/>
        <v>104.39</v>
      </c>
      <c r="O334">
        <f t="shared" ca="1" si="40"/>
        <v>105.53</v>
      </c>
      <c r="P334">
        <f t="shared" ca="1" si="41"/>
        <v>105.93</v>
      </c>
      <c r="Q334">
        <f t="shared" ca="1" si="42"/>
        <v>104.59</v>
      </c>
    </row>
    <row r="335" spans="1:17" x14ac:dyDescent="0.2">
      <c r="A335" s="54" t="s">
        <v>172</v>
      </c>
      <c r="B335" s="54" t="s">
        <v>134</v>
      </c>
      <c r="C335" s="26" t="s">
        <v>141</v>
      </c>
      <c r="D335" s="25" t="s">
        <v>161</v>
      </c>
      <c r="E335" s="27">
        <v>110.25</v>
      </c>
      <c r="F335" s="27">
        <v>108.53</v>
      </c>
      <c r="G335" s="27">
        <v>110.68</v>
      </c>
      <c r="H335" s="27">
        <v>108.46</v>
      </c>
      <c r="I335" s="27">
        <v>109.21</v>
      </c>
      <c r="J335" s="27">
        <v>107.67</v>
      </c>
      <c r="L335">
        <f t="shared" ca="1" si="37"/>
        <v>104.99</v>
      </c>
      <c r="M335">
        <f t="shared" ca="1" si="38"/>
        <v>104.98</v>
      </c>
      <c r="N335">
        <f t="shared" ca="1" si="39"/>
        <v>104.13</v>
      </c>
      <c r="O335">
        <f t="shared" ca="1" si="40"/>
        <v>105.18</v>
      </c>
      <c r="P335">
        <f t="shared" ca="1" si="41"/>
        <v>105.46</v>
      </c>
      <c r="Q335">
        <f t="shared" ca="1" si="42"/>
        <v>104.45</v>
      </c>
    </row>
    <row r="336" spans="1:17" x14ac:dyDescent="0.2">
      <c r="A336" s="54" t="s">
        <v>172</v>
      </c>
      <c r="B336" s="54" t="s">
        <v>134</v>
      </c>
      <c r="C336" s="26" t="s">
        <v>141</v>
      </c>
      <c r="D336" s="25" t="s">
        <v>162</v>
      </c>
      <c r="E336" s="27">
        <v>110.22</v>
      </c>
      <c r="F336" s="27">
        <v>108.41</v>
      </c>
      <c r="G336" s="27">
        <v>110.89</v>
      </c>
      <c r="H336" s="27">
        <v>108.29</v>
      </c>
      <c r="I336" s="27">
        <v>109.06</v>
      </c>
      <c r="J336" s="27">
        <v>107.62</v>
      </c>
      <c r="L336">
        <f t="shared" ca="1" si="37"/>
        <v>104.26</v>
      </c>
      <c r="M336">
        <f t="shared" ca="1" si="38"/>
        <v>104.39</v>
      </c>
      <c r="N336">
        <f t="shared" ca="1" si="39"/>
        <v>103.69</v>
      </c>
      <c r="O336">
        <f t="shared" ca="1" si="40"/>
        <v>104.59</v>
      </c>
      <c r="P336">
        <f t="shared" ca="1" si="41"/>
        <v>104.66</v>
      </c>
      <c r="Q336">
        <f t="shared" ca="1" si="42"/>
        <v>104.1</v>
      </c>
    </row>
    <row r="337" spans="1:17" x14ac:dyDescent="0.2">
      <c r="A337" s="54" t="s">
        <v>172</v>
      </c>
      <c r="B337" s="54" t="s">
        <v>134</v>
      </c>
      <c r="C337" s="26" t="s">
        <v>141</v>
      </c>
      <c r="D337" s="25" t="s">
        <v>163</v>
      </c>
      <c r="E337" s="27">
        <v>110.15</v>
      </c>
      <c r="F337" s="27">
        <v>108.32</v>
      </c>
      <c r="G337" s="27">
        <v>110.94</v>
      </c>
      <c r="H337" s="27">
        <v>108.18</v>
      </c>
      <c r="I337" s="27">
        <v>108.77</v>
      </c>
      <c r="J337" s="27">
        <v>107.83</v>
      </c>
      <c r="L337">
        <f t="shared" ca="1" si="37"/>
        <v>103.83</v>
      </c>
      <c r="M337">
        <f t="shared" ca="1" si="38"/>
        <v>103.85</v>
      </c>
      <c r="N337">
        <f t="shared" ca="1" si="39"/>
        <v>103.37</v>
      </c>
      <c r="O337">
        <f t="shared" ca="1" si="40"/>
        <v>104.02</v>
      </c>
      <c r="P337">
        <f t="shared" ca="1" si="41"/>
        <v>103.52</v>
      </c>
      <c r="Q337">
        <f t="shared" ca="1" si="42"/>
        <v>104.17</v>
      </c>
    </row>
    <row r="338" spans="1:17" x14ac:dyDescent="0.2">
      <c r="A338" s="54" t="s">
        <v>172</v>
      </c>
      <c r="B338" s="54" t="s">
        <v>134</v>
      </c>
      <c r="C338" s="26" t="s">
        <v>141</v>
      </c>
      <c r="D338" s="25" t="s">
        <v>164</v>
      </c>
      <c r="E338" s="27">
        <v>110.12</v>
      </c>
      <c r="F338" s="27">
        <v>108.38</v>
      </c>
      <c r="G338" s="27">
        <v>110.74</v>
      </c>
      <c r="H338" s="27">
        <v>108.26</v>
      </c>
      <c r="I338" s="27">
        <v>108.78</v>
      </c>
      <c r="J338" s="27">
        <v>107.97</v>
      </c>
      <c r="L338">
        <f t="shared" ca="1" si="37"/>
        <v>103.54</v>
      </c>
      <c r="M338">
        <f t="shared" ca="1" si="38"/>
        <v>103.39</v>
      </c>
      <c r="N338">
        <f t="shared" ca="1" si="39"/>
        <v>103.09</v>
      </c>
      <c r="O338">
        <f t="shared" ca="1" si="40"/>
        <v>103.53</v>
      </c>
      <c r="P338">
        <f t="shared" ca="1" si="41"/>
        <v>102.71</v>
      </c>
      <c r="Q338">
        <f t="shared" ca="1" si="42"/>
        <v>104.11</v>
      </c>
    </row>
    <row r="339" spans="1:17" x14ac:dyDescent="0.2">
      <c r="A339" s="54" t="s">
        <v>172</v>
      </c>
      <c r="B339" s="54" t="s">
        <v>134</v>
      </c>
      <c r="C339" s="26" t="s">
        <v>141</v>
      </c>
      <c r="D339" s="25" t="s">
        <v>165</v>
      </c>
      <c r="E339" s="27">
        <v>110.35</v>
      </c>
      <c r="F339" s="27">
        <v>108.79</v>
      </c>
      <c r="G339" s="27">
        <v>110.9</v>
      </c>
      <c r="H339" s="27">
        <v>108.72</v>
      </c>
      <c r="I339" s="27">
        <v>109.43</v>
      </c>
      <c r="J339" s="27">
        <v>108.07</v>
      </c>
      <c r="L339">
        <f t="shared" ca="1" si="37"/>
        <v>103.38</v>
      </c>
      <c r="M339">
        <f t="shared" ca="1" si="38"/>
        <v>103.22</v>
      </c>
      <c r="N339">
        <f t="shared" ca="1" si="39"/>
        <v>102.79</v>
      </c>
      <c r="O339">
        <f t="shared" ca="1" si="40"/>
        <v>103.37</v>
      </c>
      <c r="P339">
        <f t="shared" ca="1" si="41"/>
        <v>102.54</v>
      </c>
      <c r="Q339">
        <f t="shared" ca="1" si="42"/>
        <v>103.96</v>
      </c>
    </row>
    <row r="340" spans="1:17" x14ac:dyDescent="0.2">
      <c r="A340" s="54" t="s">
        <v>172</v>
      </c>
      <c r="B340" s="54" t="s">
        <v>134</v>
      </c>
      <c r="C340" s="26" t="s">
        <v>141</v>
      </c>
      <c r="D340" s="25" t="s">
        <v>166</v>
      </c>
      <c r="E340" s="27">
        <v>111.28</v>
      </c>
      <c r="F340" s="27">
        <v>109.85</v>
      </c>
      <c r="G340" s="27">
        <v>110.83</v>
      </c>
      <c r="H340" s="27">
        <v>109.88</v>
      </c>
      <c r="I340" s="27">
        <v>111.12</v>
      </c>
      <c r="J340" s="28">
        <v>108</v>
      </c>
      <c r="L340">
        <f t="shared" ca="1" si="37"/>
        <v>103.06</v>
      </c>
      <c r="M340">
        <f t="shared" ca="1" si="38"/>
        <v>102.85</v>
      </c>
      <c r="N340">
        <f t="shared" ca="1" si="39"/>
        <v>102.63</v>
      </c>
      <c r="O340">
        <f t="shared" ca="1" si="40"/>
        <v>102.95</v>
      </c>
      <c r="P340">
        <f t="shared" ca="1" si="41"/>
        <v>101.89</v>
      </c>
      <c r="Q340">
        <f t="shared" ca="1" si="42"/>
        <v>103.84</v>
      </c>
    </row>
    <row r="341" spans="1:17" x14ac:dyDescent="0.2">
      <c r="A341" s="54" t="s">
        <v>172</v>
      </c>
      <c r="B341" s="54" t="s">
        <v>134</v>
      </c>
      <c r="C341" s="26" t="s">
        <v>141</v>
      </c>
      <c r="D341" s="25" t="s">
        <v>167</v>
      </c>
      <c r="E341" s="27">
        <v>111.37</v>
      </c>
      <c r="F341" s="27">
        <v>110.04</v>
      </c>
      <c r="G341" s="27">
        <v>110.58</v>
      </c>
      <c r="H341" s="27">
        <v>110.09</v>
      </c>
      <c r="I341" s="27">
        <v>111.36</v>
      </c>
      <c r="J341" s="28">
        <v>108</v>
      </c>
      <c r="L341">
        <f t="shared" ca="1" si="37"/>
        <v>102.5</v>
      </c>
      <c r="M341">
        <f t="shared" ca="1" si="38"/>
        <v>102.05</v>
      </c>
      <c r="N341">
        <f t="shared" ca="1" si="39"/>
        <v>102.42</v>
      </c>
      <c r="O341">
        <f t="shared" ca="1" si="40"/>
        <v>102.09</v>
      </c>
      <c r="P341">
        <f t="shared" ca="1" si="41"/>
        <v>100.45</v>
      </c>
      <c r="Q341">
        <f t="shared" ca="1" si="42"/>
        <v>103.75</v>
      </c>
    </row>
    <row r="342" spans="1:17" x14ac:dyDescent="0.2">
      <c r="A342" s="54" t="s">
        <v>172</v>
      </c>
      <c r="B342" s="54" t="s">
        <v>134</v>
      </c>
      <c r="C342" s="26" t="s">
        <v>141</v>
      </c>
      <c r="D342" s="25" t="s">
        <v>168</v>
      </c>
      <c r="E342" s="27">
        <v>111.52</v>
      </c>
      <c r="F342" s="27">
        <v>110.11</v>
      </c>
      <c r="G342" s="27">
        <v>110.4</v>
      </c>
      <c r="H342" s="27">
        <v>110.2</v>
      </c>
      <c r="I342" s="27">
        <v>111.68</v>
      </c>
      <c r="J342" s="27">
        <v>107.77</v>
      </c>
      <c r="L342">
        <f t="shared" ca="1" si="37"/>
        <v>102.29</v>
      </c>
      <c r="M342">
        <f t="shared" ca="1" si="38"/>
        <v>101.68</v>
      </c>
      <c r="N342">
        <f t="shared" ca="1" si="39"/>
        <v>102.27</v>
      </c>
      <c r="O342">
        <f t="shared" ca="1" si="40"/>
        <v>101.69</v>
      </c>
      <c r="P342">
        <f t="shared" ca="1" si="41"/>
        <v>99.81</v>
      </c>
      <c r="Q342">
        <f t="shared" ca="1" si="42"/>
        <v>103.71</v>
      </c>
    </row>
    <row r="343" spans="1:17" x14ac:dyDescent="0.2">
      <c r="A343" s="54" t="s">
        <v>172</v>
      </c>
      <c r="B343" s="54" t="s">
        <v>134</v>
      </c>
      <c r="C343" s="26" t="s">
        <v>141</v>
      </c>
      <c r="D343" s="25" t="s">
        <v>169</v>
      </c>
      <c r="E343" s="27">
        <v>111.69</v>
      </c>
      <c r="F343" s="27">
        <v>110.2</v>
      </c>
      <c r="G343" s="27">
        <v>110.39</v>
      </c>
      <c r="H343" s="27">
        <v>110.35</v>
      </c>
      <c r="I343" s="28">
        <v>112</v>
      </c>
      <c r="J343" s="27">
        <v>107.59</v>
      </c>
      <c r="L343">
        <f t="shared" ca="1" si="37"/>
        <v>102.41</v>
      </c>
      <c r="M343">
        <f t="shared" ca="1" si="38"/>
        <v>101.86</v>
      </c>
      <c r="N343">
        <f t="shared" ca="1" si="39"/>
        <v>102.04</v>
      </c>
      <c r="O343">
        <f t="shared" ca="1" si="40"/>
        <v>101.89</v>
      </c>
      <c r="P343">
        <f t="shared" ca="1" si="41"/>
        <v>100.44</v>
      </c>
      <c r="Q343">
        <f t="shared" ca="1" si="42"/>
        <v>103.4</v>
      </c>
    </row>
    <row r="344" spans="1:17" x14ac:dyDescent="0.2">
      <c r="A344" s="54" t="s">
        <v>172</v>
      </c>
      <c r="B344" s="54" t="s">
        <v>134</v>
      </c>
      <c r="C344" s="26" t="s">
        <v>141</v>
      </c>
      <c r="D344" s="25" t="s">
        <v>170</v>
      </c>
      <c r="E344" s="27">
        <v>111.73</v>
      </c>
      <c r="F344" s="27">
        <v>110.26</v>
      </c>
      <c r="G344" s="27">
        <v>110.45</v>
      </c>
      <c r="H344" s="27">
        <v>110.42</v>
      </c>
      <c r="I344" s="27">
        <v>112.29</v>
      </c>
      <c r="J344" s="27">
        <v>107.37</v>
      </c>
      <c r="L344">
        <f t="shared" ca="1" si="37"/>
        <v>102.4</v>
      </c>
      <c r="M344">
        <f t="shared" ca="1" si="38"/>
        <v>101.85</v>
      </c>
      <c r="N344">
        <f t="shared" ca="1" si="39"/>
        <v>101.94</v>
      </c>
      <c r="O344">
        <f t="shared" ca="1" si="40"/>
        <v>101.85</v>
      </c>
      <c r="P344">
        <f t="shared" ca="1" si="41"/>
        <v>101.09</v>
      </c>
      <c r="Q344">
        <f t="shared" ca="1" si="42"/>
        <v>102.65</v>
      </c>
    </row>
    <row r="345" spans="1:17" x14ac:dyDescent="0.2">
      <c r="A345" s="54" t="s">
        <v>172</v>
      </c>
      <c r="B345" s="54" t="s">
        <v>134</v>
      </c>
      <c r="C345" s="26" t="s">
        <v>142</v>
      </c>
      <c r="D345" s="25" t="s">
        <v>159</v>
      </c>
      <c r="E345" s="27">
        <v>112.69</v>
      </c>
      <c r="F345" s="27">
        <v>110.06</v>
      </c>
      <c r="G345" s="27">
        <v>110.43</v>
      </c>
      <c r="H345" s="27">
        <v>110.26</v>
      </c>
      <c r="I345" s="27">
        <v>112.08</v>
      </c>
      <c r="J345" s="27">
        <v>107.22</v>
      </c>
      <c r="L345">
        <f t="shared" ca="1" si="37"/>
        <v>102.35</v>
      </c>
      <c r="M345">
        <f t="shared" ca="1" si="38"/>
        <v>101.84</v>
      </c>
      <c r="N345">
        <f t="shared" ca="1" si="39"/>
        <v>101.84</v>
      </c>
      <c r="O345">
        <f t="shared" ca="1" si="40"/>
        <v>101.83</v>
      </c>
      <c r="P345">
        <f t="shared" ca="1" si="41"/>
        <v>101.26</v>
      </c>
      <c r="Q345">
        <f t="shared" ca="1" si="42"/>
        <v>102.44</v>
      </c>
    </row>
    <row r="346" spans="1:17" x14ac:dyDescent="0.2">
      <c r="A346" s="54" t="s">
        <v>172</v>
      </c>
      <c r="B346" s="54" t="s">
        <v>134</v>
      </c>
      <c r="C346" s="26" t="s">
        <v>142</v>
      </c>
      <c r="D346" s="25" t="s">
        <v>160</v>
      </c>
      <c r="E346" s="27">
        <v>112.95</v>
      </c>
      <c r="F346" s="27">
        <v>110.2</v>
      </c>
      <c r="G346" s="27">
        <v>110.37</v>
      </c>
      <c r="H346" s="27">
        <v>110.44</v>
      </c>
      <c r="I346" s="27">
        <v>112.36</v>
      </c>
      <c r="J346" s="27">
        <v>107.15</v>
      </c>
      <c r="L346">
        <f t="shared" ca="1" si="37"/>
        <v>102.18</v>
      </c>
      <c r="M346">
        <f t="shared" ca="1" si="38"/>
        <v>101.67</v>
      </c>
      <c r="N346">
        <f t="shared" ca="1" si="39"/>
        <v>101.88</v>
      </c>
      <c r="O346">
        <f t="shared" ca="1" si="40"/>
        <v>101.61</v>
      </c>
      <c r="P346">
        <f t="shared" ca="1" si="41"/>
        <v>100.87</v>
      </c>
      <c r="Q346">
        <f t="shared" ca="1" si="42"/>
        <v>102.51</v>
      </c>
    </row>
    <row r="347" spans="1:17" x14ac:dyDescent="0.2">
      <c r="A347" s="54" t="s">
        <v>172</v>
      </c>
      <c r="B347" s="54" t="s">
        <v>134</v>
      </c>
      <c r="C347" s="26" t="s">
        <v>142</v>
      </c>
      <c r="D347" s="25" t="s">
        <v>161</v>
      </c>
      <c r="E347" s="27">
        <v>113.61</v>
      </c>
      <c r="F347" s="27">
        <v>110.82</v>
      </c>
      <c r="G347" s="27">
        <v>110.53</v>
      </c>
      <c r="H347" s="27">
        <v>111.13</v>
      </c>
      <c r="I347" s="27">
        <v>113.49</v>
      </c>
      <c r="J347" s="27">
        <v>107.09</v>
      </c>
      <c r="L347">
        <f t="shared" ca="1" si="37"/>
        <v>102.19</v>
      </c>
      <c r="M347">
        <f t="shared" ca="1" si="38"/>
        <v>101.62</v>
      </c>
      <c r="N347">
        <f t="shared" ca="1" si="39"/>
        <v>101.94</v>
      </c>
      <c r="O347">
        <f t="shared" ca="1" si="40"/>
        <v>101.55</v>
      </c>
      <c r="P347">
        <f t="shared" ca="1" si="41"/>
        <v>100.72</v>
      </c>
      <c r="Q347">
        <f t="shared" ca="1" si="42"/>
        <v>102.58</v>
      </c>
    </row>
    <row r="348" spans="1:17" x14ac:dyDescent="0.2">
      <c r="A348" s="54" t="s">
        <v>172</v>
      </c>
      <c r="B348" s="54" t="s">
        <v>134</v>
      </c>
      <c r="C348" s="26" t="s">
        <v>142</v>
      </c>
      <c r="D348" s="25" t="s">
        <v>162</v>
      </c>
      <c r="E348" s="27">
        <v>113.76</v>
      </c>
      <c r="F348" s="27">
        <v>111.35</v>
      </c>
      <c r="G348" s="27">
        <v>110.6</v>
      </c>
      <c r="H348" s="27">
        <v>111.72</v>
      </c>
      <c r="I348" s="27">
        <v>114.46</v>
      </c>
      <c r="J348" s="27">
        <v>107.02</v>
      </c>
      <c r="L348">
        <f t="shared" ca="1" si="37"/>
        <v>102.51</v>
      </c>
      <c r="M348">
        <f t="shared" ca="1" si="38"/>
        <v>101.88</v>
      </c>
      <c r="N348">
        <f t="shared" ca="1" si="39"/>
        <v>102.1</v>
      </c>
      <c r="O348">
        <f t="shared" ca="1" si="40"/>
        <v>101.81</v>
      </c>
      <c r="P348">
        <f t="shared" ca="1" si="41"/>
        <v>101.07</v>
      </c>
      <c r="Q348">
        <f t="shared" ca="1" si="42"/>
        <v>102.75</v>
      </c>
    </row>
    <row r="349" spans="1:17" x14ac:dyDescent="0.2">
      <c r="A349" s="54" t="s">
        <v>172</v>
      </c>
      <c r="B349" s="54" t="s">
        <v>134</v>
      </c>
      <c r="C349" s="26" t="s">
        <v>142</v>
      </c>
      <c r="D349" s="25" t="s">
        <v>163</v>
      </c>
      <c r="E349" s="27">
        <v>113.83</v>
      </c>
      <c r="F349" s="27">
        <v>111.61</v>
      </c>
      <c r="G349" s="27">
        <v>110.6</v>
      </c>
      <c r="H349" s="27">
        <v>112.02</v>
      </c>
      <c r="I349" s="27">
        <v>115.17</v>
      </c>
      <c r="J349" s="27">
        <v>106.66</v>
      </c>
      <c r="L349">
        <f t="shared" ca="1" si="37"/>
        <v>102.49</v>
      </c>
      <c r="M349">
        <f t="shared" ca="1" si="38"/>
        <v>101.85</v>
      </c>
      <c r="N349">
        <f t="shared" ca="1" si="39"/>
        <v>102.27</v>
      </c>
      <c r="O349">
        <f t="shared" ca="1" si="40"/>
        <v>101.76</v>
      </c>
      <c r="P349">
        <f t="shared" ca="1" si="41"/>
        <v>101.05</v>
      </c>
      <c r="Q349">
        <f t="shared" ca="1" si="42"/>
        <v>102.74</v>
      </c>
    </row>
    <row r="350" spans="1:17" x14ac:dyDescent="0.2">
      <c r="A350" s="54" t="s">
        <v>172</v>
      </c>
      <c r="B350" s="54" t="s">
        <v>134</v>
      </c>
      <c r="C350" s="26" t="s">
        <v>142</v>
      </c>
      <c r="D350" s="25" t="s">
        <v>164</v>
      </c>
      <c r="E350" s="27">
        <v>113.68</v>
      </c>
      <c r="F350" s="27">
        <v>111.41</v>
      </c>
      <c r="G350" s="27">
        <v>110.6</v>
      </c>
      <c r="H350" s="27">
        <v>111.78</v>
      </c>
      <c r="I350" s="27">
        <v>115.09</v>
      </c>
      <c r="J350" s="27">
        <v>106.28</v>
      </c>
      <c r="L350">
        <f t="shared" ca="1" si="37"/>
        <v>102.72</v>
      </c>
      <c r="M350">
        <f t="shared" ca="1" si="38"/>
        <v>102.19</v>
      </c>
      <c r="N350">
        <f t="shared" ca="1" si="39"/>
        <v>102.51</v>
      </c>
      <c r="O350">
        <f t="shared" ca="1" si="40"/>
        <v>102.1</v>
      </c>
      <c r="P350">
        <f t="shared" ca="1" si="41"/>
        <v>101.57</v>
      </c>
      <c r="Q350">
        <f t="shared" ca="1" si="42"/>
        <v>102.84</v>
      </c>
    </row>
    <row r="351" spans="1:17" x14ac:dyDescent="0.2">
      <c r="A351" s="54" t="s">
        <v>172</v>
      </c>
      <c r="B351" s="54" t="s">
        <v>134</v>
      </c>
      <c r="C351" s="26" t="s">
        <v>142</v>
      </c>
      <c r="D351" s="25" t="s">
        <v>165</v>
      </c>
      <c r="E351" s="27">
        <v>113.16</v>
      </c>
      <c r="F351" s="27">
        <v>110.86</v>
      </c>
      <c r="G351" s="27">
        <v>110.28</v>
      </c>
      <c r="H351" s="27">
        <v>111.17</v>
      </c>
      <c r="I351" s="27">
        <v>114.24</v>
      </c>
      <c r="J351" s="27">
        <v>106.14</v>
      </c>
      <c r="L351">
        <f t="shared" ca="1" si="37"/>
        <v>102.96</v>
      </c>
      <c r="M351">
        <f t="shared" ca="1" si="38"/>
        <v>102.52</v>
      </c>
      <c r="N351">
        <f t="shared" ca="1" si="39"/>
        <v>102.76</v>
      </c>
      <c r="O351">
        <f t="shared" ca="1" si="40"/>
        <v>102.43</v>
      </c>
      <c r="P351">
        <f t="shared" ca="1" si="41"/>
        <v>101.98</v>
      </c>
      <c r="Q351">
        <f t="shared" ca="1" si="42"/>
        <v>103.09</v>
      </c>
    </row>
    <row r="352" spans="1:17" x14ac:dyDescent="0.2">
      <c r="A352" s="54" t="s">
        <v>172</v>
      </c>
      <c r="B352" s="54" t="s">
        <v>134</v>
      </c>
      <c r="C352" s="26" t="s">
        <v>142</v>
      </c>
      <c r="D352" s="25" t="s">
        <v>166</v>
      </c>
      <c r="E352" s="27">
        <v>112.53</v>
      </c>
      <c r="F352" s="27">
        <v>110.09</v>
      </c>
      <c r="G352" s="27">
        <v>110.07</v>
      </c>
      <c r="H352" s="27">
        <v>110.32</v>
      </c>
      <c r="I352" s="27">
        <v>112.92</v>
      </c>
      <c r="J352" s="27">
        <v>106.15</v>
      </c>
      <c r="L352">
        <f t="shared" ca="1" si="37"/>
        <v>103.29</v>
      </c>
      <c r="M352">
        <f t="shared" ca="1" si="38"/>
        <v>102.97</v>
      </c>
      <c r="N352">
        <f t="shared" ca="1" si="39"/>
        <v>102.97</v>
      </c>
      <c r="O352">
        <f t="shared" ca="1" si="40"/>
        <v>102.9</v>
      </c>
      <c r="P352">
        <f t="shared" ca="1" si="41"/>
        <v>102.56</v>
      </c>
      <c r="Q352">
        <f t="shared" ca="1" si="42"/>
        <v>103.41</v>
      </c>
    </row>
    <row r="353" spans="1:17" x14ac:dyDescent="0.2">
      <c r="A353" s="54" t="s">
        <v>172</v>
      </c>
      <c r="B353" s="54" t="s">
        <v>134</v>
      </c>
      <c r="C353" s="26" t="s">
        <v>142</v>
      </c>
      <c r="D353" s="25" t="s">
        <v>167</v>
      </c>
      <c r="E353" s="27">
        <v>112.33</v>
      </c>
      <c r="F353" s="27">
        <v>109.74</v>
      </c>
      <c r="G353" s="27">
        <v>109.98</v>
      </c>
      <c r="H353" s="27">
        <v>109.92</v>
      </c>
      <c r="I353" s="27">
        <v>112.13</v>
      </c>
      <c r="J353" s="27">
        <v>106.38</v>
      </c>
      <c r="L353">
        <f t="shared" ca="1" si="37"/>
        <v>103.86</v>
      </c>
      <c r="M353">
        <f t="shared" ca="1" si="38"/>
        <v>103.77</v>
      </c>
      <c r="N353">
        <f t="shared" ca="1" si="39"/>
        <v>103.25</v>
      </c>
      <c r="O353">
        <f t="shared" ca="1" si="40"/>
        <v>103.74</v>
      </c>
      <c r="P353">
        <f t="shared" ca="1" si="41"/>
        <v>103.82</v>
      </c>
      <c r="Q353">
        <f t="shared" ca="1" si="42"/>
        <v>103.7</v>
      </c>
    </row>
    <row r="354" spans="1:17" x14ac:dyDescent="0.2">
      <c r="A354" s="54" t="s">
        <v>172</v>
      </c>
      <c r="B354" s="54" t="s">
        <v>134</v>
      </c>
      <c r="C354" s="26" t="s">
        <v>142</v>
      </c>
      <c r="D354" s="25" t="s">
        <v>168</v>
      </c>
      <c r="E354" s="27">
        <v>111.68</v>
      </c>
      <c r="F354" s="27">
        <v>109.07</v>
      </c>
      <c r="G354" s="27">
        <v>109.36</v>
      </c>
      <c r="H354" s="27">
        <v>109.19</v>
      </c>
      <c r="I354" s="28">
        <v>111</v>
      </c>
      <c r="J354" s="27">
        <v>106.35</v>
      </c>
      <c r="L354">
        <f t="shared" ca="1" si="37"/>
        <v>104.35</v>
      </c>
      <c r="M354">
        <f t="shared" ca="1" si="38"/>
        <v>104.43</v>
      </c>
      <c r="N354">
        <f t="shared" ca="1" si="39"/>
        <v>103.46</v>
      </c>
      <c r="O354">
        <f t="shared" ca="1" si="40"/>
        <v>104.4</v>
      </c>
      <c r="P354">
        <f t="shared" ca="1" si="41"/>
        <v>104.79</v>
      </c>
      <c r="Q354">
        <f t="shared" ca="1" si="42"/>
        <v>103.99</v>
      </c>
    </row>
    <row r="355" spans="1:17" x14ac:dyDescent="0.2">
      <c r="A355" s="54" t="s">
        <v>172</v>
      </c>
      <c r="B355" s="54" t="s">
        <v>134</v>
      </c>
      <c r="C355" s="26" t="s">
        <v>142</v>
      </c>
      <c r="D355" s="25" t="s">
        <v>169</v>
      </c>
      <c r="E355" s="27">
        <v>111.27</v>
      </c>
      <c r="F355" s="27">
        <v>108.64</v>
      </c>
      <c r="G355" s="27">
        <v>108.81</v>
      </c>
      <c r="H355" s="27">
        <v>108.7</v>
      </c>
      <c r="I355" s="27">
        <v>110.31</v>
      </c>
      <c r="J355" s="27">
        <v>106.31</v>
      </c>
      <c r="L355">
        <f t="shared" ca="1" si="37"/>
        <v>104.09</v>
      </c>
      <c r="M355">
        <f t="shared" ca="1" si="38"/>
        <v>104.13</v>
      </c>
      <c r="N355">
        <f t="shared" ca="1" si="39"/>
        <v>103.77</v>
      </c>
      <c r="O355">
        <f t="shared" ca="1" si="40"/>
        <v>104.05</v>
      </c>
      <c r="P355">
        <f t="shared" ca="1" si="41"/>
        <v>103.86</v>
      </c>
      <c r="Q355">
        <f t="shared" ca="1" si="42"/>
        <v>104.36</v>
      </c>
    </row>
    <row r="356" spans="1:17" x14ac:dyDescent="0.2">
      <c r="A356" s="54" t="s">
        <v>172</v>
      </c>
      <c r="B356" s="54" t="s">
        <v>134</v>
      </c>
      <c r="C356" s="26" t="s">
        <v>142</v>
      </c>
      <c r="D356" s="25" t="s">
        <v>170</v>
      </c>
      <c r="E356" s="27">
        <v>110.92</v>
      </c>
      <c r="F356" s="27">
        <v>108.24</v>
      </c>
      <c r="G356" s="27">
        <v>108.32</v>
      </c>
      <c r="H356" s="27">
        <v>108.28</v>
      </c>
      <c r="I356" s="27">
        <v>109.57</v>
      </c>
      <c r="J356" s="27">
        <v>106.41</v>
      </c>
      <c r="L356">
        <f t="shared" ca="1" si="37"/>
        <v>104.14</v>
      </c>
      <c r="M356">
        <f t="shared" ca="1" si="38"/>
        <v>104.14</v>
      </c>
      <c r="N356">
        <f t="shared" ca="1" si="39"/>
        <v>104.11</v>
      </c>
      <c r="O356">
        <f t="shared" ca="1" si="40"/>
        <v>104.06</v>
      </c>
      <c r="P356">
        <f t="shared" ca="1" si="41"/>
        <v>103.63</v>
      </c>
      <c r="Q356">
        <f t="shared" ca="1" si="42"/>
        <v>104.65</v>
      </c>
    </row>
    <row r="357" spans="1:17" x14ac:dyDescent="0.2">
      <c r="A357" s="54" t="s">
        <v>172</v>
      </c>
      <c r="B357" s="54" t="s">
        <v>134</v>
      </c>
      <c r="C357" s="26" t="s">
        <v>143</v>
      </c>
      <c r="D357" s="25" t="s">
        <v>159</v>
      </c>
      <c r="E357" s="27">
        <v>110.71</v>
      </c>
      <c r="F357" s="27">
        <v>108.56</v>
      </c>
      <c r="G357" s="27">
        <v>108.28</v>
      </c>
      <c r="H357" s="27">
        <v>108.67</v>
      </c>
      <c r="I357" s="27">
        <v>110.16</v>
      </c>
      <c r="J357" s="27">
        <v>106.45</v>
      </c>
      <c r="L357">
        <f t="shared" ca="1" si="37"/>
        <v>104.25</v>
      </c>
      <c r="M357">
        <f t="shared" ca="1" si="38"/>
        <v>104.27</v>
      </c>
      <c r="N357">
        <f t="shared" ca="1" si="39"/>
        <v>104.48</v>
      </c>
      <c r="O357">
        <f t="shared" ca="1" si="40"/>
        <v>104.16</v>
      </c>
      <c r="P357">
        <f t="shared" ca="1" si="41"/>
        <v>103.45</v>
      </c>
      <c r="Q357">
        <f t="shared" ca="1" si="42"/>
        <v>105.09</v>
      </c>
    </row>
    <row r="358" spans="1:17" x14ac:dyDescent="0.2">
      <c r="A358" s="54" t="s">
        <v>172</v>
      </c>
      <c r="B358" s="54" t="s">
        <v>134</v>
      </c>
      <c r="C358" s="26" t="s">
        <v>143</v>
      </c>
      <c r="D358" s="25" t="s">
        <v>160</v>
      </c>
      <c r="E358" s="27">
        <v>111.19</v>
      </c>
      <c r="F358" s="27">
        <v>109.55</v>
      </c>
      <c r="G358" s="27">
        <v>108.79</v>
      </c>
      <c r="H358" s="27">
        <v>109.78</v>
      </c>
      <c r="I358" s="27">
        <v>111.91</v>
      </c>
      <c r="J358" s="27">
        <v>106.56</v>
      </c>
      <c r="L358">
        <f t="shared" ca="1" si="37"/>
        <v>104.6</v>
      </c>
      <c r="M358">
        <f t="shared" ca="1" si="38"/>
        <v>104.71</v>
      </c>
      <c r="N358">
        <f t="shared" ca="1" si="39"/>
        <v>104.97</v>
      </c>
      <c r="O358">
        <f t="shared" ca="1" si="40"/>
        <v>104.61</v>
      </c>
      <c r="P358">
        <f t="shared" ca="1" si="41"/>
        <v>103.72</v>
      </c>
      <c r="Q358">
        <f t="shared" ca="1" si="42"/>
        <v>105.71</v>
      </c>
    </row>
    <row r="359" spans="1:17" x14ac:dyDescent="0.2">
      <c r="A359" s="54" t="s">
        <v>172</v>
      </c>
      <c r="B359" s="54" t="s">
        <v>134</v>
      </c>
      <c r="C359" s="26" t="s">
        <v>143</v>
      </c>
      <c r="D359" s="25" t="s">
        <v>161</v>
      </c>
      <c r="E359" s="27">
        <v>110.61</v>
      </c>
      <c r="F359" s="27">
        <v>108.98</v>
      </c>
      <c r="G359" s="27">
        <v>108.69</v>
      </c>
      <c r="H359" s="27">
        <v>109.15</v>
      </c>
      <c r="I359" s="27">
        <v>110.93</v>
      </c>
      <c r="J359" s="27">
        <v>106.59</v>
      </c>
      <c r="L359">
        <f t="shared" ca="1" si="37"/>
        <v>105.04</v>
      </c>
      <c r="M359">
        <f t="shared" ca="1" si="38"/>
        <v>105.27</v>
      </c>
      <c r="N359">
        <f t="shared" ca="1" si="39"/>
        <v>105.49</v>
      </c>
      <c r="O359">
        <f t="shared" ca="1" si="40"/>
        <v>105.18</v>
      </c>
      <c r="P359">
        <f t="shared" ca="1" si="41"/>
        <v>104.22</v>
      </c>
      <c r="Q359">
        <f t="shared" ca="1" si="42"/>
        <v>106.33</v>
      </c>
    </row>
    <row r="360" spans="1:17" x14ac:dyDescent="0.2">
      <c r="A360" s="54" t="s">
        <v>172</v>
      </c>
      <c r="B360" s="54" t="s">
        <v>134</v>
      </c>
      <c r="C360" s="26" t="s">
        <v>143</v>
      </c>
      <c r="D360" s="25" t="s">
        <v>162</v>
      </c>
      <c r="E360" s="27">
        <v>109.77</v>
      </c>
      <c r="F360" s="27">
        <v>107.97</v>
      </c>
      <c r="G360" s="27">
        <v>108.19</v>
      </c>
      <c r="H360" s="27">
        <v>108.04</v>
      </c>
      <c r="I360" s="27">
        <v>109.36</v>
      </c>
      <c r="J360" s="27">
        <v>106.34</v>
      </c>
      <c r="L360">
        <f t="shared" ca="1" si="37"/>
        <v>105.39</v>
      </c>
      <c r="M360">
        <f t="shared" ca="1" si="38"/>
        <v>105.56</v>
      </c>
      <c r="N360">
        <f t="shared" ca="1" si="39"/>
        <v>105.97</v>
      </c>
      <c r="O360">
        <f t="shared" ca="1" si="40"/>
        <v>105.48</v>
      </c>
      <c r="P360">
        <f t="shared" ca="1" si="41"/>
        <v>104.57</v>
      </c>
      <c r="Q360">
        <f t="shared" ca="1" si="42"/>
        <v>106.54</v>
      </c>
    </row>
    <row r="361" spans="1:17" x14ac:dyDescent="0.2">
      <c r="A361" s="54" t="s">
        <v>172</v>
      </c>
      <c r="B361" s="54" t="s">
        <v>134</v>
      </c>
      <c r="C361" s="26" t="s">
        <v>143</v>
      </c>
      <c r="D361" s="25" t="s">
        <v>163</v>
      </c>
      <c r="E361" s="27">
        <v>109.43</v>
      </c>
      <c r="F361" s="27">
        <v>107.57</v>
      </c>
      <c r="G361" s="27">
        <v>107.92</v>
      </c>
      <c r="H361" s="27">
        <v>107.6</v>
      </c>
      <c r="I361" s="27">
        <v>108.73</v>
      </c>
      <c r="J361" s="27">
        <v>106.32</v>
      </c>
      <c r="L361">
        <f t="shared" ca="1" si="37"/>
        <v>105.78</v>
      </c>
      <c r="M361">
        <f t="shared" ca="1" si="38"/>
        <v>105.95</v>
      </c>
      <c r="N361">
        <f t="shared" ca="1" si="39"/>
        <v>106.21</v>
      </c>
      <c r="O361">
        <f t="shared" ca="1" si="40"/>
        <v>105.89</v>
      </c>
      <c r="P361">
        <f t="shared" ca="1" si="41"/>
        <v>105.2</v>
      </c>
      <c r="Q361">
        <f t="shared" ca="1" si="42"/>
        <v>106.68</v>
      </c>
    </row>
    <row r="362" spans="1:17" x14ac:dyDescent="0.2">
      <c r="A362" s="54" t="s">
        <v>172</v>
      </c>
      <c r="B362" s="54" t="s">
        <v>134</v>
      </c>
      <c r="C362" s="26" t="s">
        <v>143</v>
      </c>
      <c r="D362" s="25" t="s">
        <v>164</v>
      </c>
      <c r="E362" s="27">
        <v>109.04</v>
      </c>
      <c r="F362" s="27">
        <v>107.15</v>
      </c>
      <c r="G362" s="27">
        <v>107.76</v>
      </c>
      <c r="H362" s="27">
        <v>107.14</v>
      </c>
      <c r="I362" s="27">
        <v>107.97</v>
      </c>
      <c r="J362" s="27">
        <v>106.35</v>
      </c>
      <c r="L362">
        <f t="shared" ca="1" si="37"/>
        <v>106.1</v>
      </c>
      <c r="M362">
        <f t="shared" ca="1" si="38"/>
        <v>106.32</v>
      </c>
      <c r="N362">
        <f t="shared" ca="1" si="39"/>
        <v>106.41</v>
      </c>
      <c r="O362">
        <f t="shared" ca="1" si="40"/>
        <v>106.29</v>
      </c>
      <c r="P362">
        <f t="shared" ca="1" si="41"/>
        <v>105.66</v>
      </c>
      <c r="Q362">
        <f t="shared" ca="1" si="42"/>
        <v>107</v>
      </c>
    </row>
    <row r="363" spans="1:17" x14ac:dyDescent="0.2">
      <c r="A363" s="54" t="s">
        <v>172</v>
      </c>
      <c r="B363" s="54" t="s">
        <v>134</v>
      </c>
      <c r="C363" s="26" t="s">
        <v>143</v>
      </c>
      <c r="D363" s="25" t="s">
        <v>165</v>
      </c>
      <c r="E363" s="27">
        <v>109.26</v>
      </c>
      <c r="F363" s="27">
        <v>107.52</v>
      </c>
      <c r="G363" s="27">
        <v>107.78</v>
      </c>
      <c r="H363" s="27">
        <v>107.51</v>
      </c>
      <c r="I363" s="27">
        <v>108.63</v>
      </c>
      <c r="J363" s="27">
        <v>106.32</v>
      </c>
      <c r="L363">
        <f t="shared" ca="1" si="37"/>
        <v>106.43</v>
      </c>
      <c r="M363">
        <f t="shared" ca="1" si="38"/>
        <v>106.7</v>
      </c>
      <c r="N363">
        <f t="shared" ca="1" si="39"/>
        <v>106.73</v>
      </c>
      <c r="O363">
        <f t="shared" ca="1" si="40"/>
        <v>106.67</v>
      </c>
      <c r="P363">
        <f t="shared" ca="1" si="41"/>
        <v>105.93</v>
      </c>
      <c r="Q363">
        <f t="shared" ca="1" si="42"/>
        <v>107.49</v>
      </c>
    </row>
    <row r="364" spans="1:17" x14ac:dyDescent="0.2">
      <c r="A364" s="54" t="s">
        <v>172</v>
      </c>
      <c r="B364" s="54" t="s">
        <v>134</v>
      </c>
      <c r="C364" s="26" t="s">
        <v>143</v>
      </c>
      <c r="D364" s="25" t="s">
        <v>166</v>
      </c>
      <c r="E364" s="27">
        <v>109.62</v>
      </c>
      <c r="F364" s="27">
        <v>107.97</v>
      </c>
      <c r="G364" s="27">
        <v>107.93</v>
      </c>
      <c r="H364" s="27">
        <v>107.92</v>
      </c>
      <c r="I364" s="27">
        <v>109.18</v>
      </c>
      <c r="J364" s="27">
        <v>106.56</v>
      </c>
      <c r="L364">
        <f t="shared" ca="1" si="37"/>
        <v>106.85</v>
      </c>
      <c r="M364">
        <f t="shared" ca="1" si="38"/>
        <v>107.3</v>
      </c>
      <c r="N364">
        <f t="shared" ca="1" si="39"/>
        <v>107.04</v>
      </c>
      <c r="O364">
        <f t="shared" ca="1" si="40"/>
        <v>107.29</v>
      </c>
      <c r="P364">
        <f t="shared" ca="1" si="41"/>
        <v>106.52</v>
      </c>
      <c r="Q364">
        <f t="shared" ca="1" si="42"/>
        <v>108.05</v>
      </c>
    </row>
    <row r="365" spans="1:17" x14ac:dyDescent="0.2">
      <c r="A365" s="54" t="s">
        <v>172</v>
      </c>
      <c r="B365" s="54" t="s">
        <v>134</v>
      </c>
      <c r="C365" s="26" t="s">
        <v>143</v>
      </c>
      <c r="D365" s="25" t="s">
        <v>167</v>
      </c>
      <c r="E365" s="27">
        <v>109.45</v>
      </c>
      <c r="F365" s="27">
        <v>107.88</v>
      </c>
      <c r="G365" s="27">
        <v>107.88</v>
      </c>
      <c r="H365" s="27">
        <v>107.75</v>
      </c>
      <c r="I365" s="27">
        <v>109.21</v>
      </c>
      <c r="J365" s="27">
        <v>106.22</v>
      </c>
      <c r="L365">
        <f t="shared" ca="1" si="37"/>
        <v>107.21</v>
      </c>
      <c r="M365">
        <f t="shared" ca="1" si="38"/>
        <v>107.43</v>
      </c>
      <c r="N365">
        <f t="shared" ca="1" si="39"/>
        <v>107.44</v>
      </c>
      <c r="O365">
        <f t="shared" ca="1" si="40"/>
        <v>107.44</v>
      </c>
      <c r="P365">
        <f t="shared" ca="1" si="41"/>
        <v>106.45</v>
      </c>
      <c r="Q365">
        <f t="shared" ca="1" si="42"/>
        <v>108.42</v>
      </c>
    </row>
    <row r="366" spans="1:17" x14ac:dyDescent="0.2">
      <c r="A366" s="54" t="s">
        <v>172</v>
      </c>
      <c r="B366" s="54" t="s">
        <v>134</v>
      </c>
      <c r="C366" s="26" t="s">
        <v>143</v>
      </c>
      <c r="D366" s="25" t="s">
        <v>168</v>
      </c>
      <c r="E366" s="27">
        <v>109.15</v>
      </c>
      <c r="F366" s="27">
        <v>107.59</v>
      </c>
      <c r="G366" s="27">
        <v>107.7</v>
      </c>
      <c r="H366" s="27">
        <v>107.39</v>
      </c>
      <c r="I366" s="27">
        <v>108.76</v>
      </c>
      <c r="J366" s="27">
        <v>106.12</v>
      </c>
      <c r="L366">
        <f t="shared" ca="1" si="37"/>
        <v>107.49</v>
      </c>
      <c r="M366">
        <f t="shared" ca="1" si="38"/>
        <v>107.35</v>
      </c>
      <c r="N366">
        <f t="shared" ca="1" si="39"/>
        <v>107.49</v>
      </c>
      <c r="O366">
        <f t="shared" ca="1" si="40"/>
        <v>107.35</v>
      </c>
      <c r="P366">
        <f t="shared" ca="1" si="41"/>
        <v>106.2</v>
      </c>
      <c r="Q366">
        <f t="shared" ca="1" si="42"/>
        <v>108.51</v>
      </c>
    </row>
    <row r="367" spans="1:17" x14ac:dyDescent="0.2">
      <c r="A367" s="54" t="s">
        <v>172</v>
      </c>
      <c r="B367" s="54" t="s">
        <v>134</v>
      </c>
      <c r="C367" s="26" t="s">
        <v>143</v>
      </c>
      <c r="D367" s="25" t="s">
        <v>169</v>
      </c>
      <c r="E367" s="27">
        <v>109.03</v>
      </c>
      <c r="F367" s="27">
        <v>107.48</v>
      </c>
      <c r="G367" s="27">
        <v>107.72</v>
      </c>
      <c r="H367" s="27">
        <v>107.23</v>
      </c>
      <c r="I367" s="27">
        <v>108.64</v>
      </c>
      <c r="J367" s="27">
        <v>106.05</v>
      </c>
      <c r="L367">
        <f t="shared" ca="1" si="37"/>
        <v>107.31</v>
      </c>
      <c r="M367">
        <f t="shared" ca="1" si="38"/>
        <v>106.97</v>
      </c>
      <c r="N367">
        <f t="shared" ca="1" si="39"/>
        <v>107.53</v>
      </c>
      <c r="O367">
        <f t="shared" ca="1" si="40"/>
        <v>106.93</v>
      </c>
      <c r="P367">
        <f t="shared" ca="1" si="41"/>
        <v>105.6</v>
      </c>
      <c r="Q367">
        <f t="shared" ca="1" si="42"/>
        <v>108.36</v>
      </c>
    </row>
    <row r="368" spans="1:17" x14ac:dyDescent="0.2">
      <c r="A368" s="54" t="s">
        <v>172</v>
      </c>
      <c r="B368" s="54" t="s">
        <v>134</v>
      </c>
      <c r="C368" s="26" t="s">
        <v>143</v>
      </c>
      <c r="D368" s="25" t="s">
        <v>170</v>
      </c>
      <c r="E368" s="28">
        <v>109</v>
      </c>
      <c r="F368" s="27">
        <v>107.47</v>
      </c>
      <c r="G368" s="27">
        <v>107.84</v>
      </c>
      <c r="H368" s="27">
        <v>107.21</v>
      </c>
      <c r="I368" s="27">
        <v>108.67</v>
      </c>
      <c r="J368" s="27">
        <v>106.01</v>
      </c>
      <c r="L368">
        <f t="shared" ca="1" si="37"/>
        <v>107.25</v>
      </c>
      <c r="M368">
        <f t="shared" ca="1" si="38"/>
        <v>106.87</v>
      </c>
      <c r="N368">
        <f t="shared" ca="1" si="39"/>
        <v>107.64</v>
      </c>
      <c r="O368">
        <f t="shared" ca="1" si="40"/>
        <v>106.82</v>
      </c>
      <c r="P368">
        <f t="shared" ca="1" si="41"/>
        <v>105.29</v>
      </c>
      <c r="Q368">
        <f t="shared" ca="1" si="42"/>
        <v>108.49</v>
      </c>
    </row>
    <row r="369" spans="1:17" x14ac:dyDescent="0.2">
      <c r="A369" s="54" t="s">
        <v>172</v>
      </c>
      <c r="B369" s="54" t="s">
        <v>134</v>
      </c>
      <c r="C369" s="26" t="s">
        <v>144</v>
      </c>
      <c r="D369" s="25" t="s">
        <v>159</v>
      </c>
      <c r="E369" s="27">
        <v>108.2</v>
      </c>
      <c r="F369" s="27">
        <v>106.83</v>
      </c>
      <c r="G369" s="27">
        <v>107.63</v>
      </c>
      <c r="H369" s="27">
        <v>106.51</v>
      </c>
      <c r="I369" s="27">
        <v>107.57</v>
      </c>
      <c r="J369" s="28">
        <v>106</v>
      </c>
      <c r="L369">
        <f t="shared" ca="1" si="37"/>
        <v>107.27</v>
      </c>
      <c r="M369">
        <f t="shared" ca="1" si="38"/>
        <v>106.96</v>
      </c>
      <c r="N369">
        <f t="shared" ca="1" si="39"/>
        <v>107.96</v>
      </c>
      <c r="O369">
        <f t="shared" ca="1" si="40"/>
        <v>106.89</v>
      </c>
      <c r="P369">
        <f t="shared" ca="1" si="41"/>
        <v>105.2</v>
      </c>
      <c r="Q369">
        <f t="shared" ca="1" si="42"/>
        <v>108.8</v>
      </c>
    </row>
    <row r="370" spans="1:17" x14ac:dyDescent="0.2">
      <c r="A370" s="54" t="s">
        <v>172</v>
      </c>
      <c r="B370" s="54" t="s">
        <v>134</v>
      </c>
      <c r="C370" s="26" t="s">
        <v>144</v>
      </c>
      <c r="D370" s="25" t="s">
        <v>160</v>
      </c>
      <c r="E370" s="27">
        <v>107.62</v>
      </c>
      <c r="F370" s="27">
        <v>105.5</v>
      </c>
      <c r="G370" s="27">
        <v>106.89</v>
      </c>
      <c r="H370" s="27">
        <v>105.05</v>
      </c>
      <c r="I370" s="27">
        <v>105.33</v>
      </c>
      <c r="J370" s="27">
        <v>105.87</v>
      </c>
      <c r="L370">
        <f t="shared" ca="1" si="37"/>
        <v>108.06</v>
      </c>
      <c r="M370">
        <f t="shared" ca="1" si="38"/>
        <v>107.92</v>
      </c>
      <c r="N370">
        <f t="shared" ca="1" si="39"/>
        <v>108.88</v>
      </c>
      <c r="O370">
        <f t="shared" ca="1" si="40"/>
        <v>107.86</v>
      </c>
      <c r="P370">
        <f t="shared" ca="1" si="41"/>
        <v>106.42</v>
      </c>
      <c r="Q370">
        <f t="shared" ca="1" si="42"/>
        <v>109.47</v>
      </c>
    </row>
    <row r="371" spans="1:17" x14ac:dyDescent="0.2">
      <c r="A371" s="54" t="s">
        <v>172</v>
      </c>
      <c r="B371" s="54" t="s">
        <v>134</v>
      </c>
      <c r="C371" s="26" t="s">
        <v>144</v>
      </c>
      <c r="D371" s="25" t="s">
        <v>161</v>
      </c>
      <c r="E371" s="27">
        <v>107.38</v>
      </c>
      <c r="F371" s="27">
        <v>105.23</v>
      </c>
      <c r="G371" s="27">
        <v>106.69</v>
      </c>
      <c r="H371" s="27">
        <v>104.78</v>
      </c>
      <c r="I371" s="27">
        <v>104.91</v>
      </c>
      <c r="J371" s="27">
        <v>105.83</v>
      </c>
      <c r="L371">
        <f t="shared" ca="1" si="37"/>
        <v>109.77</v>
      </c>
      <c r="M371">
        <f t="shared" ca="1" si="38"/>
        <v>110.01</v>
      </c>
      <c r="N371">
        <f t="shared" ca="1" si="39"/>
        <v>110.7</v>
      </c>
      <c r="O371">
        <f t="shared" ca="1" si="40"/>
        <v>110.05</v>
      </c>
      <c r="P371">
        <f t="shared" ca="1" si="41"/>
        <v>109.18</v>
      </c>
      <c r="Q371">
        <f t="shared" ca="1" si="42"/>
        <v>110.86</v>
      </c>
    </row>
    <row r="372" spans="1:17" x14ac:dyDescent="0.2">
      <c r="A372" s="54" t="s">
        <v>172</v>
      </c>
      <c r="B372" s="54" t="s">
        <v>134</v>
      </c>
      <c r="C372" s="26" t="s">
        <v>144</v>
      </c>
      <c r="D372" s="25" t="s">
        <v>162</v>
      </c>
      <c r="E372" s="27">
        <v>107.61</v>
      </c>
      <c r="F372" s="27">
        <v>105.56</v>
      </c>
      <c r="G372" s="27">
        <v>106.8</v>
      </c>
      <c r="H372" s="27">
        <v>105.15</v>
      </c>
      <c r="I372" s="27">
        <v>105.42</v>
      </c>
      <c r="J372" s="27">
        <v>105.96</v>
      </c>
      <c r="L372">
        <f t="shared" ca="1" si="37"/>
        <v>112.91</v>
      </c>
      <c r="M372">
        <f t="shared" ca="1" si="38"/>
        <v>113.81</v>
      </c>
      <c r="N372">
        <f t="shared" ca="1" si="39"/>
        <v>113.66</v>
      </c>
      <c r="O372">
        <f t="shared" ca="1" si="40"/>
        <v>114.03</v>
      </c>
      <c r="P372">
        <f t="shared" ca="1" si="41"/>
        <v>114</v>
      </c>
      <c r="Q372">
        <f t="shared" ca="1" si="42"/>
        <v>113.65</v>
      </c>
    </row>
    <row r="373" spans="1:17" x14ac:dyDescent="0.2">
      <c r="A373" s="54" t="s">
        <v>172</v>
      </c>
      <c r="B373" s="54" t="s">
        <v>134</v>
      </c>
      <c r="C373" s="26" t="s">
        <v>144</v>
      </c>
      <c r="D373" s="25" t="s">
        <v>163</v>
      </c>
      <c r="E373" s="27">
        <v>107.77</v>
      </c>
      <c r="F373" s="27">
        <v>105.81</v>
      </c>
      <c r="G373" s="27">
        <v>106.74</v>
      </c>
      <c r="H373" s="27">
        <v>105.43</v>
      </c>
      <c r="I373" s="27">
        <v>105.92</v>
      </c>
      <c r="J373" s="27">
        <v>105.9</v>
      </c>
      <c r="L373">
        <f t="shared" ref="L373:L436" ca="1" si="43">OFFSET(E$539,(ROW(E$309)-ROW()),)</f>
        <v>114.98</v>
      </c>
      <c r="M373">
        <f t="shared" ref="M373:M436" ca="1" si="44">OFFSET(F$539,(ROW(F$309)-ROW()),)</f>
        <v>116</v>
      </c>
      <c r="N373">
        <f t="shared" ref="N373:N436" ca="1" si="45">OFFSET(G$539,(ROW(G$309)-ROW()),)</f>
        <v>115.91</v>
      </c>
      <c r="O373">
        <f t="shared" ref="O373:O436" ca="1" si="46">OFFSET(H$539,(ROW(H$309)-ROW()),)</f>
        <v>116.38</v>
      </c>
      <c r="P373">
        <f t="shared" ref="P373:P436" ca="1" si="47">OFFSET(I$539,(ROW(I$309)-ROW()),)</f>
        <v>116.33</v>
      </c>
      <c r="Q373">
        <f t="shared" ref="Q373:Q436" ca="1" si="48">OFFSET(J$539,(ROW(J$309)-ROW()),)</f>
        <v>115.71</v>
      </c>
    </row>
    <row r="374" spans="1:17" x14ac:dyDescent="0.2">
      <c r="A374" s="54" t="s">
        <v>172</v>
      </c>
      <c r="B374" s="54" t="s">
        <v>134</v>
      </c>
      <c r="C374" s="26" t="s">
        <v>144</v>
      </c>
      <c r="D374" s="25" t="s">
        <v>164</v>
      </c>
      <c r="E374" s="27">
        <v>108.49</v>
      </c>
      <c r="F374" s="27">
        <v>106.76</v>
      </c>
      <c r="G374" s="27">
        <v>106.87</v>
      </c>
      <c r="H374" s="27">
        <v>106.5</v>
      </c>
      <c r="I374" s="27">
        <v>107.73</v>
      </c>
      <c r="J374" s="27">
        <v>105.85</v>
      </c>
      <c r="L374">
        <f t="shared" ca="1" si="43"/>
        <v>115.59</v>
      </c>
      <c r="M374">
        <f t="shared" ca="1" si="44"/>
        <v>116.45</v>
      </c>
      <c r="N374">
        <f t="shared" ca="1" si="45"/>
        <v>116.42</v>
      </c>
      <c r="O374">
        <f t="shared" ca="1" si="46"/>
        <v>116.86</v>
      </c>
      <c r="P374">
        <f t="shared" ca="1" si="47"/>
        <v>117.28</v>
      </c>
      <c r="Q374">
        <f t="shared" ca="1" si="48"/>
        <v>115.6</v>
      </c>
    </row>
    <row r="375" spans="1:17" x14ac:dyDescent="0.2">
      <c r="A375" s="54" t="s">
        <v>172</v>
      </c>
      <c r="B375" s="54" t="s">
        <v>134</v>
      </c>
      <c r="C375" s="26" t="s">
        <v>144</v>
      </c>
      <c r="D375" s="25" t="s">
        <v>165</v>
      </c>
      <c r="E375" s="27">
        <v>108.7</v>
      </c>
      <c r="F375" s="27">
        <v>107.04</v>
      </c>
      <c r="G375" s="27">
        <v>107.26</v>
      </c>
      <c r="H375" s="27">
        <v>106.83</v>
      </c>
      <c r="I375" s="27">
        <v>108.3</v>
      </c>
      <c r="J375" s="27">
        <v>105.82</v>
      </c>
      <c r="L375">
        <f t="shared" ca="1" si="43"/>
        <v>115.68</v>
      </c>
      <c r="M375">
        <f t="shared" ca="1" si="44"/>
        <v>116.32</v>
      </c>
      <c r="N375">
        <f t="shared" ca="1" si="45"/>
        <v>116.55</v>
      </c>
      <c r="O375">
        <f t="shared" ca="1" si="46"/>
        <v>116.74</v>
      </c>
      <c r="P375">
        <f t="shared" ca="1" si="47"/>
        <v>117.43</v>
      </c>
      <c r="Q375">
        <f t="shared" ca="1" si="48"/>
        <v>115.2</v>
      </c>
    </row>
    <row r="376" spans="1:17" x14ac:dyDescent="0.2">
      <c r="A376" s="54" t="s">
        <v>172</v>
      </c>
      <c r="B376" s="54" t="s">
        <v>134</v>
      </c>
      <c r="C376" s="26" t="s">
        <v>144</v>
      </c>
      <c r="D376" s="25" t="s">
        <v>166</v>
      </c>
      <c r="E376" s="27">
        <v>108.6</v>
      </c>
      <c r="F376" s="27">
        <v>106.97</v>
      </c>
      <c r="G376" s="27">
        <v>107.74</v>
      </c>
      <c r="H376" s="27">
        <v>106.83</v>
      </c>
      <c r="I376" s="27">
        <v>108.23</v>
      </c>
      <c r="J376" s="27">
        <v>105.66</v>
      </c>
      <c r="L376">
        <f t="shared" ca="1" si="43"/>
        <v>115.77</v>
      </c>
      <c r="M376">
        <f t="shared" ca="1" si="44"/>
        <v>116.34</v>
      </c>
      <c r="N376">
        <f t="shared" ca="1" si="45"/>
        <v>116.61</v>
      </c>
      <c r="O376">
        <f t="shared" ca="1" si="46"/>
        <v>116.76</v>
      </c>
      <c r="P376">
        <f t="shared" ca="1" si="47"/>
        <v>118.11</v>
      </c>
      <c r="Q376">
        <f t="shared" ca="1" si="48"/>
        <v>114.58</v>
      </c>
    </row>
    <row r="377" spans="1:17" x14ac:dyDescent="0.2">
      <c r="A377" s="54" t="s">
        <v>172</v>
      </c>
      <c r="B377" s="54" t="s">
        <v>134</v>
      </c>
      <c r="C377" s="26" t="s">
        <v>144</v>
      </c>
      <c r="D377" s="25" t="s">
        <v>167</v>
      </c>
      <c r="E377" s="27">
        <v>109.36</v>
      </c>
      <c r="F377" s="27">
        <v>107.97</v>
      </c>
      <c r="G377" s="27">
        <v>108.64</v>
      </c>
      <c r="H377" s="27">
        <v>107.99</v>
      </c>
      <c r="I377" s="27">
        <v>110.03</v>
      </c>
      <c r="J377" s="27">
        <v>105.66</v>
      </c>
      <c r="L377">
        <f t="shared" ca="1" si="43"/>
        <v>115.64</v>
      </c>
      <c r="M377">
        <f t="shared" ca="1" si="44"/>
        <v>116.43</v>
      </c>
      <c r="N377">
        <f t="shared" ca="1" si="45"/>
        <v>116.45</v>
      </c>
      <c r="O377">
        <f t="shared" ca="1" si="46"/>
        <v>116.79</v>
      </c>
      <c r="P377">
        <f t="shared" ca="1" si="47"/>
        <v>118.59</v>
      </c>
      <c r="Q377">
        <f t="shared" ca="1" si="48"/>
        <v>114.26</v>
      </c>
    </row>
    <row r="378" spans="1:17" x14ac:dyDescent="0.2">
      <c r="A378" s="54" t="s">
        <v>172</v>
      </c>
      <c r="B378" s="54" t="s">
        <v>134</v>
      </c>
      <c r="C378" s="26" t="s">
        <v>144</v>
      </c>
      <c r="D378" s="25" t="s">
        <v>168</v>
      </c>
      <c r="E378" s="27">
        <v>110.84</v>
      </c>
      <c r="F378" s="27">
        <v>110.05</v>
      </c>
      <c r="G378" s="27">
        <v>110.33</v>
      </c>
      <c r="H378" s="27">
        <v>110.28</v>
      </c>
      <c r="I378" s="27">
        <v>113.67</v>
      </c>
      <c r="J378" s="27">
        <v>105.92</v>
      </c>
      <c r="L378">
        <f t="shared" ca="1" si="43"/>
        <v>115.28</v>
      </c>
      <c r="M378">
        <f t="shared" ca="1" si="44"/>
        <v>116.52</v>
      </c>
      <c r="N378">
        <f t="shared" ca="1" si="45"/>
        <v>116.72</v>
      </c>
      <c r="O378">
        <f t="shared" ca="1" si="46"/>
        <v>116.89</v>
      </c>
      <c r="P378">
        <f t="shared" ca="1" si="47"/>
        <v>118.84</v>
      </c>
      <c r="Q378">
        <f t="shared" ca="1" si="48"/>
        <v>114.21</v>
      </c>
    </row>
    <row r="379" spans="1:17" x14ac:dyDescent="0.2">
      <c r="A379" s="54" t="s">
        <v>172</v>
      </c>
      <c r="B379" s="54" t="s">
        <v>134</v>
      </c>
      <c r="C379" s="26" t="s">
        <v>144</v>
      </c>
      <c r="D379" s="25" t="s">
        <v>169</v>
      </c>
      <c r="E379" s="27">
        <v>111.49</v>
      </c>
      <c r="F379" s="27">
        <v>110.89</v>
      </c>
      <c r="G379" s="27">
        <v>110.86</v>
      </c>
      <c r="H379" s="27">
        <v>111.22</v>
      </c>
      <c r="I379" s="27">
        <v>114.97</v>
      </c>
      <c r="J379" s="27">
        <v>106.23</v>
      </c>
      <c r="L379">
        <f t="shared" ca="1" si="43"/>
        <v>115.78</v>
      </c>
      <c r="M379">
        <f t="shared" ca="1" si="44"/>
        <v>117.21</v>
      </c>
      <c r="N379">
        <f t="shared" ca="1" si="45"/>
        <v>117.11</v>
      </c>
      <c r="O379">
        <f t="shared" ca="1" si="46"/>
        <v>117.62</v>
      </c>
      <c r="P379">
        <f t="shared" ca="1" si="47"/>
        <v>120.2</v>
      </c>
      <c r="Q379">
        <f t="shared" ca="1" si="48"/>
        <v>114.25</v>
      </c>
    </row>
    <row r="380" spans="1:17" x14ac:dyDescent="0.2">
      <c r="A380" s="54" t="s">
        <v>172</v>
      </c>
      <c r="B380" s="54" t="s">
        <v>134</v>
      </c>
      <c r="C380" s="26" t="s">
        <v>144</v>
      </c>
      <c r="D380" s="25" t="s">
        <v>170</v>
      </c>
      <c r="E380" s="27">
        <v>111.87</v>
      </c>
      <c r="F380" s="27">
        <v>111.34</v>
      </c>
      <c r="G380" s="27">
        <v>111.04</v>
      </c>
      <c r="H380" s="27">
        <v>111.71</v>
      </c>
      <c r="I380" s="27">
        <v>115.56</v>
      </c>
      <c r="J380" s="27">
        <v>106.54</v>
      </c>
      <c r="L380">
        <f t="shared" ca="1" si="43"/>
        <v>116.41</v>
      </c>
      <c r="M380">
        <f t="shared" ca="1" si="44"/>
        <v>117.98</v>
      </c>
      <c r="N380">
        <f t="shared" ca="1" si="45"/>
        <v>117.45</v>
      </c>
      <c r="O380">
        <f t="shared" ca="1" si="46"/>
        <v>118.39</v>
      </c>
      <c r="P380">
        <f t="shared" ca="1" si="47"/>
        <v>121.86</v>
      </c>
      <c r="Q380">
        <f t="shared" ca="1" si="48"/>
        <v>114.16</v>
      </c>
    </row>
    <row r="381" spans="1:17" x14ac:dyDescent="0.2">
      <c r="A381" s="54" t="s">
        <v>172</v>
      </c>
      <c r="B381" s="54" t="s">
        <v>134</v>
      </c>
      <c r="C381" s="26" t="s">
        <v>145</v>
      </c>
      <c r="D381" s="25" t="s">
        <v>159</v>
      </c>
      <c r="E381" s="27">
        <v>112.56</v>
      </c>
      <c r="F381" s="27">
        <v>112.01</v>
      </c>
      <c r="G381" s="27">
        <v>111.53</v>
      </c>
      <c r="H381" s="27">
        <v>112.43</v>
      </c>
      <c r="I381" s="27">
        <v>116.67</v>
      </c>
      <c r="J381" s="27">
        <v>106.77</v>
      </c>
      <c r="L381">
        <f t="shared" ca="1" si="43"/>
        <v>116.92</v>
      </c>
      <c r="M381">
        <f t="shared" ca="1" si="44"/>
        <v>118.42</v>
      </c>
      <c r="N381">
        <f t="shared" ca="1" si="45"/>
        <v>117.53</v>
      </c>
      <c r="O381">
        <f t="shared" ca="1" si="46"/>
        <v>118.85</v>
      </c>
      <c r="P381">
        <f t="shared" ca="1" si="47"/>
        <v>123.02</v>
      </c>
      <c r="Q381">
        <f t="shared" ca="1" si="48"/>
        <v>113.89</v>
      </c>
    </row>
    <row r="382" spans="1:17" x14ac:dyDescent="0.2">
      <c r="A382" s="54" t="s">
        <v>172</v>
      </c>
      <c r="B382" s="54" t="s">
        <v>134</v>
      </c>
      <c r="C382" s="26" t="s">
        <v>145</v>
      </c>
      <c r="D382" s="25" t="s">
        <v>160</v>
      </c>
      <c r="E382" s="27">
        <v>112.66</v>
      </c>
      <c r="F382" s="27">
        <v>112.63</v>
      </c>
      <c r="G382" s="27">
        <v>112.06</v>
      </c>
      <c r="H382" s="27">
        <v>113.07</v>
      </c>
      <c r="I382" s="27">
        <v>117.63</v>
      </c>
      <c r="J382" s="27">
        <v>107.05</v>
      </c>
      <c r="L382">
        <f t="shared" ca="1" si="43"/>
        <v>116.7</v>
      </c>
      <c r="M382">
        <f t="shared" ca="1" si="44"/>
        <v>118.09</v>
      </c>
      <c r="N382">
        <f t="shared" ca="1" si="45"/>
        <v>116.78</v>
      </c>
      <c r="O382">
        <f t="shared" ca="1" si="46"/>
        <v>118.43</v>
      </c>
      <c r="P382">
        <f t="shared" ca="1" si="47"/>
        <v>123.26</v>
      </c>
      <c r="Q382">
        <f t="shared" ca="1" si="48"/>
        <v>113.04</v>
      </c>
    </row>
    <row r="383" spans="1:17" x14ac:dyDescent="0.2">
      <c r="A383" s="54" t="s">
        <v>172</v>
      </c>
      <c r="B383" s="54" t="s">
        <v>134</v>
      </c>
      <c r="C383" s="26" t="s">
        <v>145</v>
      </c>
      <c r="D383" s="25" t="s">
        <v>161</v>
      </c>
      <c r="E383" s="27">
        <v>113.34</v>
      </c>
      <c r="F383" s="27">
        <v>113.51</v>
      </c>
      <c r="G383" s="27">
        <v>112.71</v>
      </c>
      <c r="H383" s="28">
        <v>114</v>
      </c>
      <c r="I383" s="27">
        <v>119.04</v>
      </c>
      <c r="J383" s="27">
        <v>107.44</v>
      </c>
      <c r="L383">
        <f t="shared" ca="1" si="43"/>
        <v>114.96</v>
      </c>
      <c r="M383">
        <f t="shared" ca="1" si="44"/>
        <v>115.92</v>
      </c>
      <c r="N383">
        <f t="shared" ca="1" si="45"/>
        <v>114.66</v>
      </c>
      <c r="O383">
        <f t="shared" ca="1" si="46"/>
        <v>116.02</v>
      </c>
      <c r="P383">
        <f t="shared" ca="1" si="47"/>
        <v>120.73</v>
      </c>
      <c r="Q383">
        <f t="shared" ca="1" si="48"/>
        <v>111.21</v>
      </c>
    </row>
    <row r="384" spans="1:17" x14ac:dyDescent="0.2">
      <c r="A384" s="54" t="s">
        <v>172</v>
      </c>
      <c r="B384" s="54" t="s">
        <v>134</v>
      </c>
      <c r="C384" s="26" t="s">
        <v>145</v>
      </c>
      <c r="D384" s="25" t="s">
        <v>162</v>
      </c>
      <c r="E384" s="27">
        <v>114.3</v>
      </c>
      <c r="F384" s="27">
        <v>114.62</v>
      </c>
      <c r="G384" s="27">
        <v>113.53</v>
      </c>
      <c r="H384" s="27">
        <v>115.17</v>
      </c>
      <c r="I384" s="27">
        <v>120.74</v>
      </c>
      <c r="J384" s="27">
        <v>107.96</v>
      </c>
      <c r="L384">
        <f t="shared" ca="1" si="43"/>
        <v>111.35</v>
      </c>
      <c r="M384">
        <f t="shared" ca="1" si="44"/>
        <v>111.71</v>
      </c>
      <c r="N384">
        <f t="shared" ca="1" si="45"/>
        <v>111.19</v>
      </c>
      <c r="O384">
        <f t="shared" ca="1" si="46"/>
        <v>111.52</v>
      </c>
      <c r="P384">
        <f t="shared" ca="1" si="47"/>
        <v>115.43</v>
      </c>
      <c r="Q384">
        <f t="shared" ca="1" si="48"/>
        <v>108.05</v>
      </c>
    </row>
    <row r="385" spans="1:17" x14ac:dyDescent="0.2">
      <c r="A385" s="54" t="s">
        <v>172</v>
      </c>
      <c r="B385" s="54" t="s">
        <v>134</v>
      </c>
      <c r="C385" s="26" t="s">
        <v>145</v>
      </c>
      <c r="D385" s="25" t="s">
        <v>163</v>
      </c>
      <c r="E385" s="27">
        <v>115.11</v>
      </c>
      <c r="F385" s="27">
        <v>115.53</v>
      </c>
      <c r="G385" s="27">
        <v>114.45</v>
      </c>
      <c r="H385" s="27">
        <v>116.11</v>
      </c>
      <c r="I385" s="27">
        <v>122.07</v>
      </c>
      <c r="J385" s="27">
        <v>108.42</v>
      </c>
      <c r="L385">
        <f t="shared" ca="1" si="43"/>
        <v>109.06</v>
      </c>
      <c r="M385">
        <f t="shared" ca="1" si="44"/>
        <v>109.25</v>
      </c>
      <c r="N385">
        <f t="shared" ca="1" si="45"/>
        <v>108.85</v>
      </c>
      <c r="O385">
        <f t="shared" ca="1" si="46"/>
        <v>108.89</v>
      </c>
      <c r="P385">
        <f t="shared" ca="1" si="47"/>
        <v>112.64</v>
      </c>
      <c r="Q385">
        <f t="shared" ca="1" si="48"/>
        <v>105.9</v>
      </c>
    </row>
    <row r="386" spans="1:17" x14ac:dyDescent="0.2">
      <c r="A386" s="54" t="s">
        <v>172</v>
      </c>
      <c r="B386" s="54" t="s">
        <v>134</v>
      </c>
      <c r="C386" s="26" t="s">
        <v>145</v>
      </c>
      <c r="D386" s="25" t="s">
        <v>164</v>
      </c>
      <c r="E386" s="27">
        <v>115.13</v>
      </c>
      <c r="F386" s="27">
        <v>115.35</v>
      </c>
      <c r="G386" s="27">
        <v>115.03</v>
      </c>
      <c r="H386" s="27">
        <v>115.87</v>
      </c>
      <c r="I386" s="27">
        <v>121.3</v>
      </c>
      <c r="J386" s="27">
        <v>108.9</v>
      </c>
      <c r="L386">
        <f t="shared" ca="1" si="43"/>
        <v>108.29</v>
      </c>
      <c r="M386">
        <f t="shared" ca="1" si="44"/>
        <v>108.56</v>
      </c>
      <c r="N386">
        <f t="shared" ca="1" si="45"/>
        <v>108.39</v>
      </c>
      <c r="O386">
        <f t="shared" ca="1" si="46"/>
        <v>108.15</v>
      </c>
      <c r="P386">
        <f t="shared" ca="1" si="47"/>
        <v>111.48</v>
      </c>
      <c r="Q386">
        <f t="shared" ca="1" si="48"/>
        <v>105.69</v>
      </c>
    </row>
    <row r="387" spans="1:17" x14ac:dyDescent="0.2">
      <c r="A387" s="54" t="s">
        <v>172</v>
      </c>
      <c r="B387" s="54" t="s">
        <v>134</v>
      </c>
      <c r="C387" s="26" t="s">
        <v>145</v>
      </c>
      <c r="D387" s="25" t="s">
        <v>165</v>
      </c>
      <c r="E387" s="27">
        <v>114.71</v>
      </c>
      <c r="F387" s="27">
        <v>114.7</v>
      </c>
      <c r="G387" s="27">
        <v>114.95</v>
      </c>
      <c r="H387" s="27">
        <v>115.16</v>
      </c>
      <c r="I387" s="27">
        <v>119.7</v>
      </c>
      <c r="J387" s="27">
        <v>109.24</v>
      </c>
      <c r="L387">
        <f t="shared" ca="1" si="43"/>
        <v>108.03</v>
      </c>
      <c r="M387">
        <f t="shared" ca="1" si="44"/>
        <v>108.44</v>
      </c>
      <c r="N387">
        <f t="shared" ca="1" si="45"/>
        <v>108.18</v>
      </c>
      <c r="O387">
        <f t="shared" ca="1" si="46"/>
        <v>108.03</v>
      </c>
      <c r="P387">
        <f t="shared" ca="1" si="47"/>
        <v>111.41</v>
      </c>
      <c r="Q387">
        <f t="shared" ca="1" si="48"/>
        <v>105.53</v>
      </c>
    </row>
    <row r="388" spans="1:17" x14ac:dyDescent="0.2">
      <c r="A388" s="54" t="s">
        <v>172</v>
      </c>
      <c r="B388" s="54" t="s">
        <v>134</v>
      </c>
      <c r="C388" s="26" t="s">
        <v>145</v>
      </c>
      <c r="D388" s="25" t="s">
        <v>166</v>
      </c>
      <c r="E388" s="27">
        <v>115.02</v>
      </c>
      <c r="F388" s="27">
        <v>114.96</v>
      </c>
      <c r="G388" s="27">
        <v>114.86</v>
      </c>
      <c r="H388" s="27">
        <v>115.44</v>
      </c>
      <c r="I388" s="27">
        <v>120.22</v>
      </c>
      <c r="J388" s="27">
        <v>109.2</v>
      </c>
      <c r="L388">
        <f t="shared" ca="1" si="43"/>
        <v>107.55</v>
      </c>
      <c r="M388">
        <f t="shared" ca="1" si="44"/>
        <v>107.87</v>
      </c>
      <c r="N388">
        <f t="shared" ca="1" si="45"/>
        <v>107.97</v>
      </c>
      <c r="O388">
        <f t="shared" ca="1" si="46"/>
        <v>107.43</v>
      </c>
      <c r="P388">
        <f t="shared" ca="1" si="47"/>
        <v>110.29</v>
      </c>
      <c r="Q388">
        <f t="shared" ca="1" si="48"/>
        <v>105.5</v>
      </c>
    </row>
    <row r="389" spans="1:17" x14ac:dyDescent="0.2">
      <c r="A389" s="54" t="s">
        <v>172</v>
      </c>
      <c r="B389" s="54" t="s">
        <v>134</v>
      </c>
      <c r="C389" s="26" t="s">
        <v>145</v>
      </c>
      <c r="D389" s="25" t="s">
        <v>167</v>
      </c>
      <c r="E389" s="27">
        <v>115.03</v>
      </c>
      <c r="F389" s="27">
        <v>114.74</v>
      </c>
      <c r="G389" s="27">
        <v>114.57</v>
      </c>
      <c r="H389" s="27">
        <v>115.18</v>
      </c>
      <c r="I389" s="27">
        <v>119.88</v>
      </c>
      <c r="J389" s="27">
        <v>109.1</v>
      </c>
      <c r="L389">
        <f t="shared" ca="1" si="43"/>
        <v>107.45</v>
      </c>
      <c r="M389">
        <f t="shared" ca="1" si="44"/>
        <v>107.64</v>
      </c>
      <c r="N389">
        <f t="shared" ca="1" si="45"/>
        <v>107.83</v>
      </c>
      <c r="O389">
        <f t="shared" ca="1" si="46"/>
        <v>107.23</v>
      </c>
      <c r="P389">
        <f t="shared" ca="1" si="47"/>
        <v>109.75</v>
      </c>
      <c r="Q389">
        <f t="shared" ca="1" si="48"/>
        <v>105.55</v>
      </c>
    </row>
    <row r="390" spans="1:17" x14ac:dyDescent="0.2">
      <c r="A390" s="54" t="s">
        <v>172</v>
      </c>
      <c r="B390" s="54" t="s">
        <v>134</v>
      </c>
      <c r="C390" s="26" t="s">
        <v>145</v>
      </c>
      <c r="D390" s="25" t="s">
        <v>168</v>
      </c>
      <c r="E390" s="27">
        <v>114.21</v>
      </c>
      <c r="F390" s="27">
        <v>113.68</v>
      </c>
      <c r="G390" s="27">
        <v>113.71</v>
      </c>
      <c r="H390" s="27">
        <v>113.99</v>
      </c>
      <c r="I390" s="27">
        <v>117.92</v>
      </c>
      <c r="J390" s="27">
        <v>109.05</v>
      </c>
      <c r="L390">
        <f t="shared" ca="1" si="43"/>
        <v>107.81</v>
      </c>
      <c r="M390">
        <f t="shared" ca="1" si="44"/>
        <v>107.49</v>
      </c>
      <c r="N390">
        <f t="shared" ca="1" si="45"/>
        <v>107.52</v>
      </c>
      <c r="O390">
        <f t="shared" ca="1" si="46"/>
        <v>107.09</v>
      </c>
      <c r="P390">
        <f t="shared" ca="1" si="47"/>
        <v>109.76</v>
      </c>
      <c r="Q390">
        <f t="shared" ca="1" si="48"/>
        <v>105.28</v>
      </c>
    </row>
    <row r="391" spans="1:17" x14ac:dyDescent="0.2">
      <c r="A391" s="54" t="s">
        <v>172</v>
      </c>
      <c r="B391" s="54" t="s">
        <v>134</v>
      </c>
      <c r="C391" s="26" t="s">
        <v>145</v>
      </c>
      <c r="D391" s="25" t="s">
        <v>169</v>
      </c>
      <c r="E391" s="27">
        <v>113.77</v>
      </c>
      <c r="F391" s="27">
        <v>113.06</v>
      </c>
      <c r="G391" s="27">
        <v>113.67</v>
      </c>
      <c r="H391" s="27">
        <v>113.31</v>
      </c>
      <c r="I391" s="27">
        <v>117.15</v>
      </c>
      <c r="J391" s="27">
        <v>108.63</v>
      </c>
      <c r="L391">
        <f t="shared" ca="1" si="43"/>
        <v>107.59</v>
      </c>
      <c r="M391">
        <f t="shared" ca="1" si="44"/>
        <v>107.3</v>
      </c>
      <c r="N391">
        <f t="shared" ca="1" si="45"/>
        <v>107.01</v>
      </c>
      <c r="O391">
        <f t="shared" ca="1" si="46"/>
        <v>106.89</v>
      </c>
      <c r="P391">
        <f t="shared" ca="1" si="47"/>
        <v>109.54</v>
      </c>
      <c r="Q391">
        <f t="shared" ca="1" si="48"/>
        <v>105.1</v>
      </c>
    </row>
    <row r="392" spans="1:17" x14ac:dyDescent="0.2">
      <c r="A392" s="54" t="s">
        <v>172</v>
      </c>
      <c r="B392" s="54" t="s">
        <v>134</v>
      </c>
      <c r="C392" s="26" t="s">
        <v>145</v>
      </c>
      <c r="D392" s="25" t="s">
        <v>170</v>
      </c>
      <c r="E392" s="27">
        <v>113.28</v>
      </c>
      <c r="F392" s="27">
        <v>112.37</v>
      </c>
      <c r="G392" s="27">
        <v>113.61</v>
      </c>
      <c r="H392" s="27">
        <v>112.55</v>
      </c>
      <c r="I392" s="27">
        <v>116.45</v>
      </c>
      <c r="J392" s="27">
        <v>107.96</v>
      </c>
      <c r="L392">
        <f t="shared" ca="1" si="43"/>
        <v>107.33</v>
      </c>
      <c r="M392">
        <f t="shared" ca="1" si="44"/>
        <v>106.92</v>
      </c>
      <c r="N392">
        <f t="shared" ca="1" si="45"/>
        <v>106.46</v>
      </c>
      <c r="O392">
        <f t="shared" ca="1" si="46"/>
        <v>106.52</v>
      </c>
      <c r="P392">
        <f t="shared" ca="1" si="47"/>
        <v>109.01</v>
      </c>
      <c r="Q392">
        <f t="shared" ca="1" si="48"/>
        <v>104.87</v>
      </c>
    </row>
    <row r="393" spans="1:17" x14ac:dyDescent="0.2">
      <c r="A393" s="54" t="s">
        <v>172</v>
      </c>
      <c r="B393" s="54" t="s">
        <v>134</v>
      </c>
      <c r="C393" s="26" t="s">
        <v>146</v>
      </c>
      <c r="D393" s="25" t="s">
        <v>159</v>
      </c>
      <c r="E393" s="27">
        <v>113.35</v>
      </c>
      <c r="F393" s="27">
        <v>112.11</v>
      </c>
      <c r="G393" s="27">
        <v>113.82</v>
      </c>
      <c r="H393" s="27">
        <v>112.26</v>
      </c>
      <c r="I393" s="27">
        <v>115.87</v>
      </c>
      <c r="J393" s="27">
        <v>108.07</v>
      </c>
      <c r="L393">
        <f t="shared" ca="1" si="43"/>
        <v>106.92</v>
      </c>
      <c r="M393">
        <f t="shared" ca="1" si="44"/>
        <v>106.45</v>
      </c>
      <c r="N393">
        <f t="shared" ca="1" si="45"/>
        <v>106.01</v>
      </c>
      <c r="O393">
        <f t="shared" ca="1" si="46"/>
        <v>106.04</v>
      </c>
      <c r="P393">
        <f t="shared" ca="1" si="47"/>
        <v>108.37</v>
      </c>
      <c r="Q393">
        <f t="shared" ca="1" si="48"/>
        <v>104.56</v>
      </c>
    </row>
    <row r="394" spans="1:17" x14ac:dyDescent="0.2">
      <c r="A394" s="54" t="s">
        <v>172</v>
      </c>
      <c r="B394" s="54" t="s">
        <v>134</v>
      </c>
      <c r="C394" s="26" t="s">
        <v>146</v>
      </c>
      <c r="D394" s="25" t="s">
        <v>160</v>
      </c>
      <c r="E394" s="27">
        <v>113.85</v>
      </c>
      <c r="F394" s="27">
        <v>112.76</v>
      </c>
      <c r="G394" s="27">
        <v>114.54</v>
      </c>
      <c r="H394" s="27">
        <v>112.92</v>
      </c>
      <c r="I394" s="27">
        <v>116.09</v>
      </c>
      <c r="J394" s="27">
        <v>109.15</v>
      </c>
      <c r="L394">
        <f t="shared" ca="1" si="43"/>
        <v>106.21</v>
      </c>
      <c r="M394">
        <f t="shared" ca="1" si="44"/>
        <v>105.6</v>
      </c>
      <c r="N394">
        <f t="shared" ca="1" si="45"/>
        <v>105.55</v>
      </c>
      <c r="O394">
        <f t="shared" ca="1" si="46"/>
        <v>105.19</v>
      </c>
      <c r="P394">
        <f t="shared" ca="1" si="47"/>
        <v>106.93</v>
      </c>
      <c r="Q394">
        <f t="shared" ca="1" si="48"/>
        <v>104.27</v>
      </c>
    </row>
    <row r="395" spans="1:17" x14ac:dyDescent="0.2">
      <c r="A395" s="54" t="s">
        <v>172</v>
      </c>
      <c r="B395" s="54" t="s">
        <v>134</v>
      </c>
      <c r="C395" s="26" t="s">
        <v>146</v>
      </c>
      <c r="D395" s="25" t="s">
        <v>161</v>
      </c>
      <c r="E395" s="27">
        <v>113.97</v>
      </c>
      <c r="F395" s="27">
        <v>112.95</v>
      </c>
      <c r="G395" s="27">
        <v>114.83</v>
      </c>
      <c r="H395" s="27">
        <v>113.07</v>
      </c>
      <c r="I395" s="27">
        <v>115.77</v>
      </c>
      <c r="J395" s="27">
        <v>109.9</v>
      </c>
      <c r="L395">
        <f t="shared" ca="1" si="43"/>
        <v>106.07</v>
      </c>
      <c r="M395">
        <f t="shared" ca="1" si="44"/>
        <v>105.42</v>
      </c>
      <c r="N395">
        <f t="shared" ca="1" si="45"/>
        <v>105.45</v>
      </c>
      <c r="O395">
        <f t="shared" ca="1" si="46"/>
        <v>104.99</v>
      </c>
      <c r="P395">
        <f t="shared" ca="1" si="47"/>
        <v>106.54</v>
      </c>
      <c r="Q395">
        <f t="shared" ca="1" si="48"/>
        <v>104.3</v>
      </c>
    </row>
    <row r="396" spans="1:17" x14ac:dyDescent="0.2">
      <c r="A396" s="54" t="s">
        <v>172</v>
      </c>
      <c r="B396" s="54" t="s">
        <v>134</v>
      </c>
      <c r="C396" s="26" t="s">
        <v>146</v>
      </c>
      <c r="D396" s="25" t="s">
        <v>162</v>
      </c>
      <c r="E396" s="27">
        <v>113.15</v>
      </c>
      <c r="F396" s="27">
        <v>112.15</v>
      </c>
      <c r="G396" s="27">
        <v>114.36</v>
      </c>
      <c r="H396" s="27">
        <v>112.19</v>
      </c>
      <c r="I396" s="27">
        <v>114.07</v>
      </c>
      <c r="J396" s="27">
        <v>110.02</v>
      </c>
      <c r="L396">
        <f t="shared" ca="1" si="43"/>
        <v>106.47</v>
      </c>
      <c r="M396">
        <f t="shared" ca="1" si="44"/>
        <v>105.89</v>
      </c>
      <c r="N396">
        <f t="shared" ca="1" si="45"/>
        <v>105.57</v>
      </c>
      <c r="O396">
        <f t="shared" ca="1" si="46"/>
        <v>105.23</v>
      </c>
      <c r="P396">
        <f t="shared" ca="1" si="47"/>
        <v>107.32</v>
      </c>
      <c r="Q396">
        <f t="shared" ca="1" si="48"/>
        <v>104.46</v>
      </c>
    </row>
    <row r="397" spans="1:17" x14ac:dyDescent="0.2">
      <c r="A397" s="54" t="s">
        <v>172</v>
      </c>
      <c r="B397" s="54" t="s">
        <v>134</v>
      </c>
      <c r="C397" s="26" t="s">
        <v>146</v>
      </c>
      <c r="D397" s="25" t="s">
        <v>163</v>
      </c>
      <c r="E397" s="27">
        <v>112.29</v>
      </c>
      <c r="F397" s="27">
        <v>111.24</v>
      </c>
      <c r="G397" s="27">
        <v>113.6</v>
      </c>
      <c r="H397" s="27">
        <v>111.21</v>
      </c>
      <c r="I397" s="27">
        <v>112.5</v>
      </c>
      <c r="J397" s="27">
        <v>109.87</v>
      </c>
      <c r="L397">
        <f t="shared" ca="1" si="43"/>
        <v>106.5</v>
      </c>
      <c r="M397">
        <f t="shared" ca="1" si="44"/>
        <v>105.99</v>
      </c>
      <c r="N397">
        <f t="shared" ca="1" si="45"/>
        <v>105.6</v>
      </c>
      <c r="O397">
        <f t="shared" ca="1" si="46"/>
        <v>105.31</v>
      </c>
      <c r="P397">
        <f t="shared" ca="1" si="47"/>
        <v>107.46</v>
      </c>
      <c r="Q397">
        <f t="shared" ca="1" si="48"/>
        <v>104.51</v>
      </c>
    </row>
    <row r="398" spans="1:17" x14ac:dyDescent="0.2">
      <c r="A398" s="54" t="s">
        <v>172</v>
      </c>
      <c r="B398" s="54" t="s">
        <v>134</v>
      </c>
      <c r="C398" s="26" t="s">
        <v>146</v>
      </c>
      <c r="D398" s="25" t="s">
        <v>164</v>
      </c>
      <c r="E398" s="27">
        <v>111.88</v>
      </c>
      <c r="F398" s="27">
        <v>110.93</v>
      </c>
      <c r="G398" s="27">
        <v>112.89</v>
      </c>
      <c r="H398" s="27">
        <v>110.9</v>
      </c>
      <c r="I398" s="27">
        <v>111.86</v>
      </c>
      <c r="J398" s="27">
        <v>109.9</v>
      </c>
      <c r="L398">
        <f t="shared" ca="1" si="43"/>
        <v>106.27</v>
      </c>
      <c r="M398">
        <f t="shared" ca="1" si="44"/>
        <v>105.73</v>
      </c>
      <c r="N398">
        <f t="shared" ca="1" si="45"/>
        <v>105.49</v>
      </c>
      <c r="O398">
        <f t="shared" ca="1" si="46"/>
        <v>105.02</v>
      </c>
      <c r="P398">
        <f t="shared" ca="1" si="47"/>
        <v>106.94</v>
      </c>
      <c r="Q398">
        <f t="shared" ca="1" si="48"/>
        <v>104.52</v>
      </c>
    </row>
    <row r="399" spans="1:17" x14ac:dyDescent="0.2">
      <c r="A399" s="54" t="s">
        <v>172</v>
      </c>
      <c r="B399" s="54" t="s">
        <v>134</v>
      </c>
      <c r="C399" s="26" t="s">
        <v>146</v>
      </c>
      <c r="D399" s="25" t="s">
        <v>165</v>
      </c>
      <c r="E399" s="27">
        <v>112.03</v>
      </c>
      <c r="F399" s="27">
        <v>111.17</v>
      </c>
      <c r="G399" s="27">
        <v>112.29</v>
      </c>
      <c r="H399" s="27">
        <v>111.16</v>
      </c>
      <c r="I399" s="27">
        <v>112.38</v>
      </c>
      <c r="J399" s="27">
        <v>109.81</v>
      </c>
      <c r="L399">
        <f t="shared" ca="1" si="43"/>
        <v>106.14</v>
      </c>
      <c r="M399">
        <f t="shared" ca="1" si="44"/>
        <v>105.53</v>
      </c>
      <c r="N399">
        <f t="shared" ca="1" si="45"/>
        <v>105.46</v>
      </c>
      <c r="O399">
        <f t="shared" ca="1" si="46"/>
        <v>104.76</v>
      </c>
      <c r="P399">
        <f t="shared" ca="1" si="47"/>
        <v>106.33</v>
      </c>
      <c r="Q399">
        <f t="shared" ca="1" si="48"/>
        <v>104.71</v>
      </c>
    </row>
    <row r="400" spans="1:17" x14ac:dyDescent="0.2">
      <c r="A400" s="54" t="s">
        <v>172</v>
      </c>
      <c r="B400" s="54" t="s">
        <v>134</v>
      </c>
      <c r="C400" s="26" t="s">
        <v>146</v>
      </c>
      <c r="D400" s="25" t="s">
        <v>166</v>
      </c>
      <c r="E400" s="27">
        <v>111.63</v>
      </c>
      <c r="F400" s="27">
        <v>110.83</v>
      </c>
      <c r="G400" s="27">
        <v>111.72</v>
      </c>
      <c r="H400" s="27">
        <v>110.83</v>
      </c>
      <c r="I400" s="27">
        <v>111.57</v>
      </c>
      <c r="J400" s="27">
        <v>109.87</v>
      </c>
      <c r="L400">
        <f t="shared" ca="1" si="43"/>
        <v>106.51</v>
      </c>
      <c r="M400">
        <f t="shared" ca="1" si="44"/>
        <v>105.7</v>
      </c>
      <c r="N400">
        <f t="shared" ca="1" si="45"/>
        <v>105.48</v>
      </c>
      <c r="O400">
        <f t="shared" ca="1" si="46"/>
        <v>104.89</v>
      </c>
      <c r="P400">
        <f t="shared" ca="1" si="47"/>
        <v>106.5</v>
      </c>
      <c r="Q400">
        <f t="shared" ca="1" si="48"/>
        <v>104.88</v>
      </c>
    </row>
    <row r="401" spans="1:17" x14ac:dyDescent="0.2">
      <c r="A401" s="54" t="s">
        <v>172</v>
      </c>
      <c r="B401" s="54" t="s">
        <v>134</v>
      </c>
      <c r="C401" s="26" t="s">
        <v>146</v>
      </c>
      <c r="D401" s="25" t="s">
        <v>167</v>
      </c>
      <c r="E401" s="27">
        <v>110.71</v>
      </c>
      <c r="F401" s="27">
        <v>109.99</v>
      </c>
      <c r="G401" s="27">
        <v>110.77</v>
      </c>
      <c r="H401" s="27">
        <v>109.95</v>
      </c>
      <c r="I401" s="27">
        <v>109.88</v>
      </c>
      <c r="J401" s="27">
        <v>109.86</v>
      </c>
      <c r="L401">
        <f t="shared" ca="1" si="43"/>
        <v>106.46</v>
      </c>
      <c r="M401">
        <f t="shared" ca="1" si="44"/>
        <v>105.75</v>
      </c>
      <c r="N401">
        <f t="shared" ca="1" si="45"/>
        <v>105.59</v>
      </c>
      <c r="O401">
        <f t="shared" ca="1" si="46"/>
        <v>104.87</v>
      </c>
      <c r="P401">
        <f t="shared" ca="1" si="47"/>
        <v>106.75</v>
      </c>
      <c r="Q401">
        <f t="shared" ca="1" si="48"/>
        <v>104.75</v>
      </c>
    </row>
    <row r="402" spans="1:17" x14ac:dyDescent="0.2">
      <c r="A402" s="54" t="s">
        <v>172</v>
      </c>
      <c r="B402" s="54" t="s">
        <v>134</v>
      </c>
      <c r="C402" s="26" t="s">
        <v>146</v>
      </c>
      <c r="D402" s="25" t="s">
        <v>168</v>
      </c>
      <c r="E402" s="27">
        <v>109.71</v>
      </c>
      <c r="F402" s="27">
        <v>108.69</v>
      </c>
      <c r="G402" s="27">
        <v>109.63</v>
      </c>
      <c r="H402" s="27">
        <v>108.6</v>
      </c>
      <c r="I402" s="27">
        <v>107.61</v>
      </c>
      <c r="J402" s="27">
        <v>109.6</v>
      </c>
      <c r="L402">
        <f t="shared" ca="1" si="43"/>
        <v>106.89</v>
      </c>
      <c r="M402">
        <f t="shared" ca="1" si="44"/>
        <v>106.47</v>
      </c>
      <c r="N402">
        <f t="shared" ca="1" si="45"/>
        <v>105.78</v>
      </c>
      <c r="O402">
        <f t="shared" ca="1" si="46"/>
        <v>105.51</v>
      </c>
      <c r="P402">
        <f t="shared" ca="1" si="47"/>
        <v>107.98</v>
      </c>
      <c r="Q402">
        <f t="shared" ca="1" si="48"/>
        <v>104.94</v>
      </c>
    </row>
    <row r="403" spans="1:17" x14ac:dyDescent="0.2">
      <c r="A403" s="54" t="s">
        <v>172</v>
      </c>
      <c r="B403" s="54" t="s">
        <v>134</v>
      </c>
      <c r="C403" s="26" t="s">
        <v>146</v>
      </c>
      <c r="D403" s="25" t="s">
        <v>169</v>
      </c>
      <c r="E403" s="27">
        <v>109.11</v>
      </c>
      <c r="F403" s="27">
        <v>108.09</v>
      </c>
      <c r="G403" s="27">
        <v>108.81</v>
      </c>
      <c r="H403" s="27">
        <v>107.99</v>
      </c>
      <c r="I403" s="27">
        <v>106.56</v>
      </c>
      <c r="J403" s="27">
        <v>109.55</v>
      </c>
      <c r="L403">
        <f t="shared" ca="1" si="43"/>
        <v>107.39</v>
      </c>
      <c r="M403">
        <f t="shared" ca="1" si="44"/>
        <v>107.08</v>
      </c>
      <c r="N403">
        <f t="shared" ca="1" si="45"/>
        <v>105.85</v>
      </c>
      <c r="O403">
        <f t="shared" ca="1" si="46"/>
        <v>106.17</v>
      </c>
      <c r="P403">
        <f t="shared" ca="1" si="47"/>
        <v>109.18</v>
      </c>
      <c r="Q403">
        <f t="shared" ca="1" si="48"/>
        <v>104.97</v>
      </c>
    </row>
    <row r="404" spans="1:17" x14ac:dyDescent="0.2">
      <c r="A404" s="54" t="s">
        <v>172</v>
      </c>
      <c r="B404" s="54" t="s">
        <v>134</v>
      </c>
      <c r="C404" s="26" t="s">
        <v>146</v>
      </c>
      <c r="D404" s="25" t="s">
        <v>170</v>
      </c>
      <c r="E404" s="27">
        <v>108.8</v>
      </c>
      <c r="F404" s="27">
        <v>107.86</v>
      </c>
      <c r="G404" s="27">
        <v>108.34</v>
      </c>
      <c r="H404" s="27">
        <v>107.78</v>
      </c>
      <c r="I404" s="27">
        <v>106.08</v>
      </c>
      <c r="J404" s="27">
        <v>109.65</v>
      </c>
      <c r="L404">
        <f t="shared" ca="1" si="43"/>
        <v>107.24</v>
      </c>
      <c r="M404">
        <f t="shared" ca="1" si="44"/>
        <v>106.93</v>
      </c>
      <c r="N404">
        <f t="shared" ca="1" si="45"/>
        <v>105.72</v>
      </c>
      <c r="O404">
        <f t="shared" ca="1" si="46"/>
        <v>106.04</v>
      </c>
      <c r="P404">
        <f t="shared" ca="1" si="47"/>
        <v>108.75</v>
      </c>
      <c r="Q404">
        <f t="shared" ca="1" si="48"/>
        <v>105.12</v>
      </c>
    </row>
    <row r="405" spans="1:17" x14ac:dyDescent="0.2">
      <c r="A405" s="54" t="s">
        <v>172</v>
      </c>
      <c r="B405" s="54" t="s">
        <v>134</v>
      </c>
      <c r="C405" s="26" t="s">
        <v>147</v>
      </c>
      <c r="D405" s="25" t="s">
        <v>159</v>
      </c>
      <c r="E405" s="27">
        <v>108.02</v>
      </c>
      <c r="F405" s="27">
        <v>107.63</v>
      </c>
      <c r="G405" s="27">
        <v>107.57</v>
      </c>
      <c r="H405" s="27">
        <v>107.48</v>
      </c>
      <c r="I405" s="27">
        <v>106.1</v>
      </c>
      <c r="J405" s="27">
        <v>109.12</v>
      </c>
      <c r="L405">
        <f t="shared" ca="1" si="43"/>
        <v>107.02</v>
      </c>
      <c r="M405">
        <f t="shared" ca="1" si="44"/>
        <v>106.72</v>
      </c>
      <c r="N405">
        <f t="shared" ca="1" si="45"/>
        <v>105.64</v>
      </c>
      <c r="O405">
        <f t="shared" ca="1" si="46"/>
        <v>105.82</v>
      </c>
      <c r="P405">
        <f t="shared" ca="1" si="47"/>
        <v>108.25</v>
      </c>
      <c r="Q405">
        <f t="shared" ca="1" si="48"/>
        <v>105.19</v>
      </c>
    </row>
    <row r="406" spans="1:17" x14ac:dyDescent="0.2">
      <c r="A406" s="54" t="s">
        <v>172</v>
      </c>
      <c r="B406" s="54" t="s">
        <v>134</v>
      </c>
      <c r="C406" s="26" t="s">
        <v>147</v>
      </c>
      <c r="D406" s="25" t="s">
        <v>160</v>
      </c>
      <c r="E406" s="27">
        <v>107.18</v>
      </c>
      <c r="F406" s="27">
        <v>106.64</v>
      </c>
      <c r="G406" s="27">
        <v>106.34</v>
      </c>
      <c r="H406" s="27">
        <v>106.43</v>
      </c>
      <c r="I406" s="27">
        <v>105.48</v>
      </c>
      <c r="J406" s="27">
        <v>107.72</v>
      </c>
      <c r="L406">
        <f t="shared" ca="1" si="43"/>
        <v>107.28</v>
      </c>
      <c r="M406">
        <f t="shared" ca="1" si="44"/>
        <v>106.97</v>
      </c>
      <c r="N406">
        <f t="shared" ca="1" si="45"/>
        <v>105.74</v>
      </c>
      <c r="O406">
        <f t="shared" ca="1" si="46"/>
        <v>106.13</v>
      </c>
      <c r="P406">
        <f t="shared" ca="1" si="47"/>
        <v>108.68</v>
      </c>
      <c r="Q406">
        <f t="shared" ca="1" si="48"/>
        <v>105.25</v>
      </c>
    </row>
    <row r="407" spans="1:17" x14ac:dyDescent="0.2">
      <c r="A407" s="54" t="s">
        <v>172</v>
      </c>
      <c r="B407" s="54" t="s">
        <v>134</v>
      </c>
      <c r="C407" s="26" t="s">
        <v>147</v>
      </c>
      <c r="D407" s="25" t="s">
        <v>161</v>
      </c>
      <c r="E407" s="27">
        <v>106.47</v>
      </c>
      <c r="F407" s="27">
        <v>105.76</v>
      </c>
      <c r="G407" s="27">
        <v>105.4</v>
      </c>
      <c r="H407" s="27">
        <v>105.52</v>
      </c>
      <c r="I407" s="27">
        <v>104.8</v>
      </c>
      <c r="J407" s="27">
        <v>106.62</v>
      </c>
      <c r="L407">
        <f t="shared" ca="1" si="43"/>
        <v>107.07</v>
      </c>
      <c r="M407">
        <f t="shared" ca="1" si="44"/>
        <v>106.85</v>
      </c>
      <c r="N407">
        <f t="shared" ca="1" si="45"/>
        <v>105.74</v>
      </c>
      <c r="O407">
        <f t="shared" ca="1" si="46"/>
        <v>106.09</v>
      </c>
      <c r="P407">
        <f t="shared" ca="1" si="47"/>
        <v>108.55</v>
      </c>
      <c r="Q407">
        <f t="shared" ca="1" si="48"/>
        <v>105.14</v>
      </c>
    </row>
    <row r="408" spans="1:17" x14ac:dyDescent="0.2">
      <c r="A408" s="54" t="s">
        <v>172</v>
      </c>
      <c r="B408" s="54" t="s">
        <v>134</v>
      </c>
      <c r="C408" s="26" t="s">
        <v>147</v>
      </c>
      <c r="D408" s="25" t="s">
        <v>162</v>
      </c>
      <c r="E408" s="27">
        <v>106.04</v>
      </c>
      <c r="F408" s="27">
        <v>105.22</v>
      </c>
      <c r="G408" s="27">
        <v>104.76</v>
      </c>
      <c r="H408" s="27">
        <v>104.96</v>
      </c>
      <c r="I408" s="27">
        <v>104.39</v>
      </c>
      <c r="J408" s="27">
        <v>105.93</v>
      </c>
      <c r="L408">
        <f t="shared" ca="1" si="43"/>
        <v>106.57</v>
      </c>
      <c r="M408">
        <f t="shared" ca="1" si="44"/>
        <v>106.33</v>
      </c>
      <c r="N408">
        <f t="shared" ca="1" si="45"/>
        <v>105.73</v>
      </c>
      <c r="O408">
        <f t="shared" ca="1" si="46"/>
        <v>105.86</v>
      </c>
      <c r="P408">
        <f t="shared" ca="1" si="47"/>
        <v>107.48</v>
      </c>
      <c r="Q408">
        <f t="shared" ca="1" si="48"/>
        <v>105.16</v>
      </c>
    </row>
    <row r="409" spans="1:17" x14ac:dyDescent="0.2">
      <c r="A409" s="54" t="s">
        <v>172</v>
      </c>
      <c r="B409" s="54" t="s">
        <v>134</v>
      </c>
      <c r="C409" s="26" t="s">
        <v>147</v>
      </c>
      <c r="D409" s="25" t="s">
        <v>163</v>
      </c>
      <c r="E409" s="27">
        <v>105.97</v>
      </c>
      <c r="F409" s="27">
        <v>105.13</v>
      </c>
      <c r="G409" s="27">
        <v>104.42</v>
      </c>
      <c r="H409" s="27">
        <v>104.86</v>
      </c>
      <c r="I409" s="27">
        <v>104.43</v>
      </c>
      <c r="J409" s="27">
        <v>105.69</v>
      </c>
      <c r="L409">
        <f t="shared" ca="1" si="43"/>
        <v>106.46</v>
      </c>
      <c r="M409">
        <f t="shared" ca="1" si="44"/>
        <v>106.24</v>
      </c>
      <c r="N409">
        <f t="shared" ca="1" si="45"/>
        <v>105.75</v>
      </c>
      <c r="O409">
        <f t="shared" ca="1" si="46"/>
        <v>105.76</v>
      </c>
      <c r="P409">
        <f t="shared" ca="1" si="47"/>
        <v>107.25</v>
      </c>
      <c r="Q409">
        <f t="shared" ca="1" si="48"/>
        <v>105.21</v>
      </c>
    </row>
    <row r="410" spans="1:17" x14ac:dyDescent="0.2">
      <c r="A410" s="54" t="s">
        <v>172</v>
      </c>
      <c r="B410" s="54" t="s">
        <v>134</v>
      </c>
      <c r="C410" s="26" t="s">
        <v>147</v>
      </c>
      <c r="D410" s="25" t="s">
        <v>164</v>
      </c>
      <c r="E410" s="27">
        <v>105.75</v>
      </c>
      <c r="F410" s="27">
        <v>104.86</v>
      </c>
      <c r="G410" s="27">
        <v>104.28</v>
      </c>
      <c r="H410" s="27">
        <v>104.58</v>
      </c>
      <c r="I410" s="27">
        <v>104.46</v>
      </c>
      <c r="J410" s="27">
        <v>105.09</v>
      </c>
      <c r="L410">
        <f t="shared" ca="1" si="43"/>
        <v>106.54</v>
      </c>
      <c r="M410">
        <f t="shared" ca="1" si="44"/>
        <v>106.33</v>
      </c>
      <c r="N410">
        <f t="shared" ca="1" si="45"/>
        <v>105.77</v>
      </c>
      <c r="O410">
        <f t="shared" ca="1" si="46"/>
        <v>105.85</v>
      </c>
      <c r="P410">
        <f t="shared" ca="1" si="47"/>
        <v>107.32</v>
      </c>
      <c r="Q410">
        <f t="shared" ca="1" si="48"/>
        <v>105.32</v>
      </c>
    </row>
    <row r="411" spans="1:17" x14ac:dyDescent="0.2">
      <c r="A411" s="54" t="s">
        <v>172</v>
      </c>
      <c r="B411" s="54" t="s">
        <v>134</v>
      </c>
      <c r="C411" s="26" t="s">
        <v>147</v>
      </c>
      <c r="D411" s="25" t="s">
        <v>165</v>
      </c>
      <c r="E411" s="27">
        <v>105.47</v>
      </c>
      <c r="F411" s="27">
        <v>104.55</v>
      </c>
      <c r="G411" s="27">
        <v>104.33</v>
      </c>
      <c r="H411" s="27">
        <v>104.25</v>
      </c>
      <c r="I411" s="27">
        <v>104.22</v>
      </c>
      <c r="J411" s="27">
        <v>104.73</v>
      </c>
      <c r="L411">
        <f t="shared" ca="1" si="43"/>
        <v>106.57</v>
      </c>
      <c r="M411">
        <f t="shared" ca="1" si="44"/>
        <v>106.34</v>
      </c>
      <c r="N411">
        <f t="shared" ca="1" si="45"/>
        <v>105.74</v>
      </c>
      <c r="O411">
        <f t="shared" ca="1" si="46"/>
        <v>105.9</v>
      </c>
      <c r="P411">
        <f t="shared" ca="1" si="47"/>
        <v>107.3</v>
      </c>
      <c r="Q411">
        <f t="shared" ca="1" si="48"/>
        <v>105.35</v>
      </c>
    </row>
    <row r="412" spans="1:17" x14ac:dyDescent="0.2">
      <c r="A412" s="54" t="s">
        <v>172</v>
      </c>
      <c r="B412" s="54" t="s">
        <v>134</v>
      </c>
      <c r="C412" s="26" t="s">
        <v>147</v>
      </c>
      <c r="D412" s="25" t="s">
        <v>166</v>
      </c>
      <c r="E412" s="27">
        <v>106.05</v>
      </c>
      <c r="F412" s="27">
        <v>105.38</v>
      </c>
      <c r="G412" s="27">
        <v>104.62</v>
      </c>
      <c r="H412" s="27">
        <v>105.13</v>
      </c>
      <c r="I412" s="27">
        <v>106.1</v>
      </c>
      <c r="J412" s="27">
        <v>104.46</v>
      </c>
      <c r="L412">
        <f t="shared" ca="1" si="43"/>
        <v>105.94</v>
      </c>
      <c r="M412">
        <f t="shared" ca="1" si="44"/>
        <v>105.88</v>
      </c>
      <c r="N412">
        <f t="shared" ca="1" si="45"/>
        <v>105.52</v>
      </c>
      <c r="O412">
        <f t="shared" ca="1" si="46"/>
        <v>105.45</v>
      </c>
      <c r="P412">
        <f t="shared" ca="1" si="47"/>
        <v>106.45</v>
      </c>
      <c r="Q412">
        <f t="shared" ca="1" si="48"/>
        <v>105.33</v>
      </c>
    </row>
    <row r="413" spans="1:17" x14ac:dyDescent="0.2">
      <c r="A413" s="54" t="s">
        <v>172</v>
      </c>
      <c r="B413" s="54" t="s">
        <v>134</v>
      </c>
      <c r="C413" s="26" t="s">
        <v>147</v>
      </c>
      <c r="D413" s="25" t="s">
        <v>167</v>
      </c>
      <c r="E413" s="27">
        <v>106.97</v>
      </c>
      <c r="F413" s="27">
        <v>106.62</v>
      </c>
      <c r="G413" s="27">
        <v>105.28</v>
      </c>
      <c r="H413" s="27">
        <v>106.48</v>
      </c>
      <c r="I413" s="27">
        <v>108.68</v>
      </c>
      <c r="J413" s="27">
        <v>104.38</v>
      </c>
      <c r="L413">
        <f t="shared" ca="1" si="43"/>
        <v>105.58</v>
      </c>
      <c r="M413">
        <f t="shared" ca="1" si="44"/>
        <v>105.46</v>
      </c>
      <c r="N413">
        <f t="shared" ca="1" si="45"/>
        <v>105.32</v>
      </c>
      <c r="O413">
        <f t="shared" ca="1" si="46"/>
        <v>105.08</v>
      </c>
      <c r="P413">
        <f t="shared" ca="1" si="47"/>
        <v>105.53</v>
      </c>
      <c r="Q413">
        <f t="shared" ca="1" si="48"/>
        <v>105.47</v>
      </c>
    </row>
    <row r="414" spans="1:17" x14ac:dyDescent="0.2">
      <c r="A414" s="54" t="s">
        <v>172</v>
      </c>
      <c r="B414" s="54" t="s">
        <v>134</v>
      </c>
      <c r="C414" s="26" t="s">
        <v>147</v>
      </c>
      <c r="D414" s="25" t="s">
        <v>168</v>
      </c>
      <c r="E414" s="27">
        <v>107.5</v>
      </c>
      <c r="F414" s="27">
        <v>107.32</v>
      </c>
      <c r="G414" s="27">
        <v>105.78</v>
      </c>
      <c r="H414" s="27">
        <v>107.22</v>
      </c>
      <c r="I414" s="27">
        <v>110.02</v>
      </c>
      <c r="J414" s="27">
        <v>104.44</v>
      </c>
      <c r="L414">
        <f t="shared" ca="1" si="43"/>
        <v>104.29</v>
      </c>
      <c r="M414">
        <f t="shared" ca="1" si="44"/>
        <v>104.45</v>
      </c>
      <c r="N414">
        <f t="shared" ca="1" si="45"/>
        <v>105.15</v>
      </c>
      <c r="O414">
        <f t="shared" ca="1" si="46"/>
        <v>104.14</v>
      </c>
      <c r="P414">
        <f t="shared" ca="1" si="47"/>
        <v>103.63</v>
      </c>
      <c r="Q414">
        <f t="shared" ca="1" si="48"/>
        <v>105.43</v>
      </c>
    </row>
    <row r="415" spans="1:17" x14ac:dyDescent="0.2">
      <c r="A415" s="54" t="s">
        <v>172</v>
      </c>
      <c r="B415" s="54" t="s">
        <v>134</v>
      </c>
      <c r="C415" s="26" t="s">
        <v>147</v>
      </c>
      <c r="D415" s="25" t="s">
        <v>169</v>
      </c>
      <c r="E415" s="27">
        <v>108.06</v>
      </c>
      <c r="F415" s="27">
        <v>108.04</v>
      </c>
      <c r="G415" s="27">
        <v>106.21</v>
      </c>
      <c r="H415" s="28">
        <v>108</v>
      </c>
      <c r="I415" s="27">
        <v>111.21</v>
      </c>
      <c r="J415" s="27">
        <v>104.67</v>
      </c>
      <c r="L415">
        <f t="shared" ca="1" si="43"/>
        <v>103.61</v>
      </c>
      <c r="M415">
        <f t="shared" ca="1" si="44"/>
        <v>103.57</v>
      </c>
      <c r="N415">
        <f t="shared" ca="1" si="45"/>
        <v>105.1</v>
      </c>
      <c r="O415">
        <f t="shared" ca="1" si="46"/>
        <v>103.2</v>
      </c>
      <c r="P415">
        <f t="shared" ca="1" si="47"/>
        <v>101.74</v>
      </c>
      <c r="Q415">
        <f t="shared" ca="1" si="48"/>
        <v>105.64</v>
      </c>
    </row>
    <row r="416" spans="1:17" x14ac:dyDescent="0.2">
      <c r="A416" s="54" t="s">
        <v>172</v>
      </c>
      <c r="B416" s="54" t="s">
        <v>134</v>
      </c>
      <c r="C416" s="26" t="s">
        <v>147</v>
      </c>
      <c r="D416" s="25" t="s">
        <v>170</v>
      </c>
      <c r="E416" s="27">
        <v>108.78</v>
      </c>
      <c r="F416" s="27">
        <v>109.05</v>
      </c>
      <c r="G416" s="27">
        <v>106.61</v>
      </c>
      <c r="H416" s="27">
        <v>109.09</v>
      </c>
      <c r="I416" s="27">
        <v>112.89</v>
      </c>
      <c r="J416" s="27">
        <v>104.95</v>
      </c>
      <c r="L416">
        <f t="shared" ca="1" si="43"/>
        <v>103.57</v>
      </c>
      <c r="M416">
        <f t="shared" ca="1" si="44"/>
        <v>103.5</v>
      </c>
      <c r="N416">
        <f t="shared" ca="1" si="45"/>
        <v>105.29</v>
      </c>
      <c r="O416">
        <f t="shared" ca="1" si="46"/>
        <v>103.11</v>
      </c>
      <c r="P416">
        <f t="shared" ca="1" si="47"/>
        <v>101.2</v>
      </c>
      <c r="Q416">
        <f t="shared" ca="1" si="48"/>
        <v>106.1</v>
      </c>
    </row>
    <row r="417" spans="1:17" x14ac:dyDescent="0.2">
      <c r="A417" s="54" t="s">
        <v>172</v>
      </c>
      <c r="B417" s="54" t="s">
        <v>134</v>
      </c>
      <c r="C417" s="26" t="s">
        <v>148</v>
      </c>
      <c r="D417" s="25" t="s">
        <v>159</v>
      </c>
      <c r="E417" s="27">
        <v>109.56</v>
      </c>
      <c r="F417" s="27">
        <v>110.06</v>
      </c>
      <c r="G417" s="27">
        <v>107.16</v>
      </c>
      <c r="H417" s="27">
        <v>110.2</v>
      </c>
      <c r="I417" s="27">
        <v>114.2</v>
      </c>
      <c r="J417" s="27">
        <v>105.62</v>
      </c>
      <c r="L417">
        <f t="shared" ca="1" si="43"/>
        <v>103.7</v>
      </c>
      <c r="M417">
        <f t="shared" ca="1" si="44"/>
        <v>103.58</v>
      </c>
      <c r="N417">
        <f t="shared" ca="1" si="45"/>
        <v>105.47</v>
      </c>
      <c r="O417">
        <f t="shared" ca="1" si="46"/>
        <v>103.21</v>
      </c>
      <c r="P417">
        <f t="shared" ca="1" si="47"/>
        <v>101.33</v>
      </c>
      <c r="Q417">
        <f t="shared" ca="1" si="48"/>
        <v>106.17</v>
      </c>
    </row>
    <row r="418" spans="1:17" x14ac:dyDescent="0.2">
      <c r="A418" s="54" t="s">
        <v>172</v>
      </c>
      <c r="B418" s="54" t="s">
        <v>134</v>
      </c>
      <c r="C418" s="26" t="s">
        <v>148</v>
      </c>
      <c r="D418" s="25" t="s">
        <v>160</v>
      </c>
      <c r="E418" s="27">
        <v>109.48</v>
      </c>
      <c r="F418" s="27">
        <v>110.04</v>
      </c>
      <c r="G418" s="27">
        <v>107.43</v>
      </c>
      <c r="H418" s="27">
        <v>110.22</v>
      </c>
      <c r="I418" s="27">
        <v>114.15</v>
      </c>
      <c r="J418" s="27">
        <v>105.64</v>
      </c>
      <c r="L418">
        <f t="shared" ca="1" si="43"/>
        <v>103.73</v>
      </c>
      <c r="M418">
        <f t="shared" ca="1" si="44"/>
        <v>103.66</v>
      </c>
      <c r="N418">
        <f t="shared" ca="1" si="45"/>
        <v>105.68</v>
      </c>
      <c r="O418">
        <f t="shared" ca="1" si="46"/>
        <v>103.33</v>
      </c>
      <c r="P418">
        <f t="shared" ca="1" si="47"/>
        <v>101.47</v>
      </c>
      <c r="Q418">
        <f t="shared" ca="1" si="48"/>
        <v>106.21</v>
      </c>
    </row>
    <row r="419" spans="1:17" x14ac:dyDescent="0.2">
      <c r="A419" s="54" t="s">
        <v>172</v>
      </c>
      <c r="B419" s="54" t="s">
        <v>134</v>
      </c>
      <c r="C419" s="26" t="s">
        <v>148</v>
      </c>
      <c r="D419" s="25" t="s">
        <v>161</v>
      </c>
      <c r="E419" s="27">
        <v>109.47</v>
      </c>
      <c r="F419" s="27">
        <v>110.04</v>
      </c>
      <c r="G419" s="27">
        <v>107.67</v>
      </c>
      <c r="H419" s="27">
        <v>110.26</v>
      </c>
      <c r="I419" s="27">
        <v>114.05</v>
      </c>
      <c r="J419" s="27">
        <v>105.75</v>
      </c>
      <c r="L419">
        <f t="shared" ca="1" si="43"/>
        <v>104.16</v>
      </c>
      <c r="M419">
        <f t="shared" ca="1" si="44"/>
        <v>103.95</v>
      </c>
      <c r="N419">
        <f t="shared" ca="1" si="45"/>
        <v>106.02</v>
      </c>
      <c r="O419">
        <f t="shared" ca="1" si="46"/>
        <v>103.65</v>
      </c>
      <c r="P419">
        <f t="shared" ca="1" si="47"/>
        <v>102.01</v>
      </c>
      <c r="Q419">
        <f t="shared" ca="1" si="48"/>
        <v>106.2</v>
      </c>
    </row>
    <row r="420" spans="1:17" x14ac:dyDescent="0.2">
      <c r="A420" s="54" t="s">
        <v>172</v>
      </c>
      <c r="B420" s="54" t="s">
        <v>134</v>
      </c>
      <c r="C420" s="26" t="s">
        <v>148</v>
      </c>
      <c r="D420" s="25" t="s">
        <v>162</v>
      </c>
      <c r="E420" s="27">
        <v>109.62</v>
      </c>
      <c r="F420" s="27">
        <v>110.13</v>
      </c>
      <c r="G420" s="27">
        <v>107.99</v>
      </c>
      <c r="H420" s="27">
        <v>110.38</v>
      </c>
      <c r="I420" s="27">
        <v>114.13</v>
      </c>
      <c r="J420" s="27">
        <v>105.9</v>
      </c>
      <c r="L420">
        <f t="shared" ca="1" si="43"/>
        <v>106.1</v>
      </c>
      <c r="M420">
        <f t="shared" ca="1" si="44"/>
        <v>105.16</v>
      </c>
      <c r="N420">
        <f t="shared" ca="1" si="45"/>
        <v>106.62</v>
      </c>
      <c r="O420">
        <f t="shared" ca="1" si="46"/>
        <v>104.94</v>
      </c>
      <c r="P420">
        <f t="shared" ca="1" si="47"/>
        <v>103.87</v>
      </c>
      <c r="Q420">
        <f t="shared" ca="1" si="48"/>
        <v>106.65</v>
      </c>
    </row>
    <row r="421" spans="1:17" x14ac:dyDescent="0.2">
      <c r="A421" s="54" t="s">
        <v>172</v>
      </c>
      <c r="B421" s="54" t="s">
        <v>134</v>
      </c>
      <c r="C421" s="26" t="s">
        <v>148</v>
      </c>
      <c r="D421" s="25" t="s">
        <v>163</v>
      </c>
      <c r="E421" s="27">
        <v>109.6</v>
      </c>
      <c r="F421" s="27">
        <v>109.95</v>
      </c>
      <c r="G421" s="27">
        <v>108.26</v>
      </c>
      <c r="H421" s="27">
        <v>110.2</v>
      </c>
      <c r="I421" s="27">
        <v>113.37</v>
      </c>
      <c r="J421" s="27">
        <v>106.32</v>
      </c>
      <c r="L421">
        <f t="shared" ca="1" si="43"/>
        <v>106.78</v>
      </c>
      <c r="M421">
        <f t="shared" ca="1" si="44"/>
        <v>106.03</v>
      </c>
      <c r="N421">
        <f t="shared" ca="1" si="45"/>
        <v>106.94</v>
      </c>
      <c r="O421">
        <f t="shared" ca="1" si="46"/>
        <v>105.91</v>
      </c>
      <c r="P421">
        <f t="shared" ca="1" si="47"/>
        <v>105.32</v>
      </c>
      <c r="Q421">
        <f t="shared" ca="1" si="48"/>
        <v>106.83</v>
      </c>
    </row>
    <row r="422" spans="1:17" x14ac:dyDescent="0.2">
      <c r="A422" s="54" t="s">
        <v>172</v>
      </c>
      <c r="B422" s="54" t="s">
        <v>134</v>
      </c>
      <c r="C422" s="26" t="s">
        <v>148</v>
      </c>
      <c r="D422" s="25" t="s">
        <v>164</v>
      </c>
      <c r="E422" s="27">
        <v>109.42</v>
      </c>
      <c r="F422" s="27">
        <v>109.61</v>
      </c>
      <c r="G422" s="27">
        <v>108.43</v>
      </c>
      <c r="H422" s="27">
        <v>109.82</v>
      </c>
      <c r="I422" s="27">
        <v>112.48</v>
      </c>
      <c r="J422" s="27">
        <v>106.55</v>
      </c>
      <c r="L422">
        <f t="shared" ca="1" si="43"/>
        <v>107.19</v>
      </c>
      <c r="M422">
        <f t="shared" ca="1" si="44"/>
        <v>106.54</v>
      </c>
      <c r="N422">
        <f t="shared" ca="1" si="45"/>
        <v>107.17</v>
      </c>
      <c r="O422">
        <f t="shared" ca="1" si="46"/>
        <v>106.49</v>
      </c>
      <c r="P422">
        <f t="shared" ca="1" si="47"/>
        <v>106.19</v>
      </c>
      <c r="Q422">
        <f t="shared" ca="1" si="48"/>
        <v>106.93</v>
      </c>
    </row>
    <row r="423" spans="1:17" x14ac:dyDescent="0.2">
      <c r="A423" s="54" t="s">
        <v>172</v>
      </c>
      <c r="B423" s="54" t="s">
        <v>134</v>
      </c>
      <c r="C423" s="26" t="s">
        <v>148</v>
      </c>
      <c r="D423" s="25" t="s">
        <v>165</v>
      </c>
      <c r="E423" s="27">
        <v>109.01</v>
      </c>
      <c r="F423" s="27">
        <v>109.03</v>
      </c>
      <c r="G423" s="27">
        <v>108.43</v>
      </c>
      <c r="H423" s="27">
        <v>109.2</v>
      </c>
      <c r="I423" s="27">
        <v>111.33</v>
      </c>
      <c r="J423" s="27">
        <v>106.58</v>
      </c>
      <c r="L423">
        <f t="shared" ca="1" si="43"/>
        <v>107.21</v>
      </c>
      <c r="M423">
        <f t="shared" ca="1" si="44"/>
        <v>106.61</v>
      </c>
      <c r="N423">
        <f t="shared" ca="1" si="45"/>
        <v>107.39</v>
      </c>
      <c r="O423">
        <f t="shared" ca="1" si="46"/>
        <v>106.56</v>
      </c>
      <c r="P423">
        <f t="shared" ca="1" si="47"/>
        <v>106.39</v>
      </c>
      <c r="Q423">
        <f t="shared" ca="1" si="48"/>
        <v>106.84</v>
      </c>
    </row>
    <row r="424" spans="1:17" x14ac:dyDescent="0.2">
      <c r="A424" s="54" t="s">
        <v>172</v>
      </c>
      <c r="B424" s="54" t="s">
        <v>134</v>
      </c>
      <c r="C424" s="26" t="s">
        <v>148</v>
      </c>
      <c r="D424" s="25" t="s">
        <v>166</v>
      </c>
      <c r="E424" s="27">
        <v>108.15</v>
      </c>
      <c r="F424" s="27">
        <v>107.82</v>
      </c>
      <c r="G424" s="27">
        <v>108.08</v>
      </c>
      <c r="H424" s="27">
        <v>107.9</v>
      </c>
      <c r="I424" s="27">
        <v>108.82</v>
      </c>
      <c r="J424" s="27">
        <v>106.75</v>
      </c>
      <c r="L424">
        <f t="shared" ca="1" si="43"/>
        <v>108.15</v>
      </c>
      <c r="M424">
        <f t="shared" ca="1" si="44"/>
        <v>107.82</v>
      </c>
      <c r="N424">
        <f t="shared" ca="1" si="45"/>
        <v>108.08</v>
      </c>
      <c r="O424">
        <f t="shared" ca="1" si="46"/>
        <v>107.9</v>
      </c>
      <c r="P424">
        <f t="shared" ca="1" si="47"/>
        <v>108.82</v>
      </c>
      <c r="Q424">
        <f t="shared" ca="1" si="48"/>
        <v>106.75</v>
      </c>
    </row>
    <row r="425" spans="1:17" x14ac:dyDescent="0.2">
      <c r="A425" s="54" t="s">
        <v>172</v>
      </c>
      <c r="B425" s="54" t="s">
        <v>134</v>
      </c>
      <c r="C425" s="26" t="s">
        <v>148</v>
      </c>
      <c r="D425" s="25" t="s">
        <v>167</v>
      </c>
      <c r="E425" s="27">
        <v>107.21</v>
      </c>
      <c r="F425" s="27">
        <v>106.61</v>
      </c>
      <c r="G425" s="27">
        <v>107.39</v>
      </c>
      <c r="H425" s="27">
        <v>106.56</v>
      </c>
      <c r="I425" s="27">
        <v>106.39</v>
      </c>
      <c r="J425" s="27">
        <v>106.84</v>
      </c>
      <c r="L425">
        <f t="shared" ca="1" si="43"/>
        <v>109.01</v>
      </c>
      <c r="M425">
        <f t="shared" ca="1" si="44"/>
        <v>109.03</v>
      </c>
      <c r="N425">
        <f t="shared" ca="1" si="45"/>
        <v>108.43</v>
      </c>
      <c r="O425">
        <f t="shared" ca="1" si="46"/>
        <v>109.2</v>
      </c>
      <c r="P425">
        <f t="shared" ca="1" si="47"/>
        <v>111.33</v>
      </c>
      <c r="Q425">
        <f t="shared" ca="1" si="48"/>
        <v>106.58</v>
      </c>
    </row>
    <row r="426" spans="1:17" x14ac:dyDescent="0.2">
      <c r="A426" s="54" t="s">
        <v>172</v>
      </c>
      <c r="B426" s="54" t="s">
        <v>134</v>
      </c>
      <c r="C426" s="26" t="s">
        <v>148</v>
      </c>
      <c r="D426" s="25" t="s">
        <v>168</v>
      </c>
      <c r="E426" s="27">
        <v>107.19</v>
      </c>
      <c r="F426" s="27">
        <v>106.54</v>
      </c>
      <c r="G426" s="27">
        <v>107.17</v>
      </c>
      <c r="H426" s="27">
        <v>106.49</v>
      </c>
      <c r="I426" s="27">
        <v>106.19</v>
      </c>
      <c r="J426" s="27">
        <v>106.93</v>
      </c>
      <c r="L426">
        <f t="shared" ca="1" si="43"/>
        <v>109.42</v>
      </c>
      <c r="M426">
        <f t="shared" ca="1" si="44"/>
        <v>109.61</v>
      </c>
      <c r="N426">
        <f t="shared" ca="1" si="45"/>
        <v>108.43</v>
      </c>
      <c r="O426">
        <f t="shared" ca="1" si="46"/>
        <v>109.82</v>
      </c>
      <c r="P426">
        <f t="shared" ca="1" si="47"/>
        <v>112.48</v>
      </c>
      <c r="Q426">
        <f t="shared" ca="1" si="48"/>
        <v>106.55</v>
      </c>
    </row>
    <row r="427" spans="1:17" x14ac:dyDescent="0.2">
      <c r="A427" s="54" t="s">
        <v>172</v>
      </c>
      <c r="B427" s="54" t="s">
        <v>134</v>
      </c>
      <c r="C427" s="26" t="s">
        <v>148</v>
      </c>
      <c r="D427" s="25" t="s">
        <v>169</v>
      </c>
      <c r="E427" s="27">
        <v>106.78</v>
      </c>
      <c r="F427" s="27">
        <v>106.03</v>
      </c>
      <c r="G427" s="27">
        <v>106.94</v>
      </c>
      <c r="H427" s="27">
        <v>105.91</v>
      </c>
      <c r="I427" s="27">
        <v>105.32</v>
      </c>
      <c r="J427" s="27">
        <v>106.83</v>
      </c>
      <c r="L427">
        <f t="shared" ca="1" si="43"/>
        <v>109.6</v>
      </c>
      <c r="M427">
        <f t="shared" ca="1" si="44"/>
        <v>109.95</v>
      </c>
      <c r="N427">
        <f t="shared" ca="1" si="45"/>
        <v>108.26</v>
      </c>
      <c r="O427">
        <f t="shared" ca="1" si="46"/>
        <v>110.2</v>
      </c>
      <c r="P427">
        <f t="shared" ca="1" si="47"/>
        <v>113.37</v>
      </c>
      <c r="Q427">
        <f t="shared" ca="1" si="48"/>
        <v>106.32</v>
      </c>
    </row>
    <row r="428" spans="1:17" x14ac:dyDescent="0.2">
      <c r="A428" s="54" t="s">
        <v>172</v>
      </c>
      <c r="B428" s="54" t="s">
        <v>134</v>
      </c>
      <c r="C428" s="26" t="s">
        <v>148</v>
      </c>
      <c r="D428" s="25" t="s">
        <v>170</v>
      </c>
      <c r="E428" s="27">
        <v>106.1</v>
      </c>
      <c r="F428" s="27">
        <v>105.16</v>
      </c>
      <c r="G428" s="27">
        <v>106.62</v>
      </c>
      <c r="H428" s="27">
        <v>104.94</v>
      </c>
      <c r="I428" s="27">
        <v>103.87</v>
      </c>
      <c r="J428" s="27">
        <v>106.65</v>
      </c>
      <c r="L428">
        <f t="shared" ca="1" si="43"/>
        <v>109.62</v>
      </c>
      <c r="M428">
        <f t="shared" ca="1" si="44"/>
        <v>110.13</v>
      </c>
      <c r="N428">
        <f t="shared" ca="1" si="45"/>
        <v>107.99</v>
      </c>
      <c r="O428">
        <f t="shared" ca="1" si="46"/>
        <v>110.38</v>
      </c>
      <c r="P428">
        <f t="shared" ca="1" si="47"/>
        <v>114.13</v>
      </c>
      <c r="Q428">
        <f t="shared" ca="1" si="48"/>
        <v>105.9</v>
      </c>
    </row>
    <row r="429" spans="1:17" x14ac:dyDescent="0.2">
      <c r="A429" s="54" t="s">
        <v>172</v>
      </c>
      <c r="B429" s="54" t="s">
        <v>134</v>
      </c>
      <c r="C429" s="26" t="s">
        <v>149</v>
      </c>
      <c r="D429" s="25" t="s">
        <v>159</v>
      </c>
      <c r="E429" s="27">
        <v>104.16</v>
      </c>
      <c r="F429" s="27">
        <v>103.95</v>
      </c>
      <c r="G429" s="27">
        <v>106.02</v>
      </c>
      <c r="H429" s="27">
        <v>103.65</v>
      </c>
      <c r="I429" s="27">
        <v>102.01</v>
      </c>
      <c r="J429" s="27">
        <v>106.2</v>
      </c>
      <c r="L429">
        <f t="shared" ca="1" si="43"/>
        <v>109.47</v>
      </c>
      <c r="M429">
        <f t="shared" ca="1" si="44"/>
        <v>110.04</v>
      </c>
      <c r="N429">
        <f t="shared" ca="1" si="45"/>
        <v>107.67</v>
      </c>
      <c r="O429">
        <f t="shared" ca="1" si="46"/>
        <v>110.26</v>
      </c>
      <c r="P429">
        <f t="shared" ca="1" si="47"/>
        <v>114.05</v>
      </c>
      <c r="Q429">
        <f t="shared" ca="1" si="48"/>
        <v>105.75</v>
      </c>
    </row>
    <row r="430" spans="1:17" x14ac:dyDescent="0.2">
      <c r="A430" s="54" t="s">
        <v>172</v>
      </c>
      <c r="B430" s="54" t="s">
        <v>134</v>
      </c>
      <c r="C430" s="26" t="s">
        <v>149</v>
      </c>
      <c r="D430" s="25" t="s">
        <v>160</v>
      </c>
      <c r="E430" s="27">
        <v>103.73</v>
      </c>
      <c r="F430" s="27">
        <v>103.66</v>
      </c>
      <c r="G430" s="27">
        <v>105.68</v>
      </c>
      <c r="H430" s="27">
        <v>103.33</v>
      </c>
      <c r="I430" s="27">
        <v>101.47</v>
      </c>
      <c r="J430" s="27">
        <v>106.21</v>
      </c>
      <c r="L430">
        <f t="shared" ca="1" si="43"/>
        <v>109.48</v>
      </c>
      <c r="M430">
        <f t="shared" ca="1" si="44"/>
        <v>110.04</v>
      </c>
      <c r="N430">
        <f t="shared" ca="1" si="45"/>
        <v>107.43</v>
      </c>
      <c r="O430">
        <f t="shared" ca="1" si="46"/>
        <v>110.22</v>
      </c>
      <c r="P430">
        <f t="shared" ca="1" si="47"/>
        <v>114.15</v>
      </c>
      <c r="Q430">
        <f t="shared" ca="1" si="48"/>
        <v>105.64</v>
      </c>
    </row>
    <row r="431" spans="1:17" x14ac:dyDescent="0.2">
      <c r="A431" s="54" t="s">
        <v>172</v>
      </c>
      <c r="B431" s="54" t="s">
        <v>134</v>
      </c>
      <c r="C431" s="26" t="s">
        <v>149</v>
      </c>
      <c r="D431" s="25" t="s">
        <v>161</v>
      </c>
      <c r="E431" s="27">
        <v>103.7</v>
      </c>
      <c r="F431" s="27">
        <v>103.58</v>
      </c>
      <c r="G431" s="27">
        <v>105.47</v>
      </c>
      <c r="H431" s="27">
        <v>103.21</v>
      </c>
      <c r="I431" s="27">
        <v>101.33</v>
      </c>
      <c r="J431" s="27">
        <v>106.17</v>
      </c>
      <c r="L431">
        <f t="shared" ca="1" si="43"/>
        <v>109.56</v>
      </c>
      <c r="M431">
        <f t="shared" ca="1" si="44"/>
        <v>110.06</v>
      </c>
      <c r="N431">
        <f t="shared" ca="1" si="45"/>
        <v>107.16</v>
      </c>
      <c r="O431">
        <f t="shared" ca="1" si="46"/>
        <v>110.2</v>
      </c>
      <c r="P431">
        <f t="shared" ca="1" si="47"/>
        <v>114.2</v>
      </c>
      <c r="Q431">
        <f t="shared" ca="1" si="48"/>
        <v>105.62</v>
      </c>
    </row>
    <row r="432" spans="1:17" x14ac:dyDescent="0.2">
      <c r="A432" s="54" t="s">
        <v>172</v>
      </c>
      <c r="B432" s="54" t="s">
        <v>134</v>
      </c>
      <c r="C432" s="26" t="s">
        <v>149</v>
      </c>
      <c r="D432" s="25" t="s">
        <v>162</v>
      </c>
      <c r="E432" s="27">
        <v>103.57</v>
      </c>
      <c r="F432" s="27">
        <v>103.5</v>
      </c>
      <c r="G432" s="27">
        <v>105.29</v>
      </c>
      <c r="H432" s="27">
        <v>103.11</v>
      </c>
      <c r="I432" s="27">
        <v>101.2</v>
      </c>
      <c r="J432" s="27">
        <v>106.1</v>
      </c>
      <c r="L432">
        <f t="shared" ca="1" si="43"/>
        <v>108.78</v>
      </c>
      <c r="M432">
        <f t="shared" ca="1" si="44"/>
        <v>109.05</v>
      </c>
      <c r="N432">
        <f t="shared" ca="1" si="45"/>
        <v>106.61</v>
      </c>
      <c r="O432">
        <f t="shared" ca="1" si="46"/>
        <v>109.09</v>
      </c>
      <c r="P432">
        <f t="shared" ca="1" si="47"/>
        <v>112.89</v>
      </c>
      <c r="Q432">
        <f t="shared" ca="1" si="48"/>
        <v>104.95</v>
      </c>
    </row>
    <row r="433" spans="1:17" x14ac:dyDescent="0.2">
      <c r="A433" s="54" t="s">
        <v>172</v>
      </c>
      <c r="B433" s="54" t="s">
        <v>134</v>
      </c>
      <c r="C433" s="26" t="s">
        <v>149</v>
      </c>
      <c r="D433" s="25" t="s">
        <v>163</v>
      </c>
      <c r="E433" s="27">
        <v>103.61</v>
      </c>
      <c r="F433" s="27">
        <v>103.57</v>
      </c>
      <c r="G433" s="27">
        <v>105.1</v>
      </c>
      <c r="H433" s="27">
        <v>103.2</v>
      </c>
      <c r="I433" s="27">
        <v>101.74</v>
      </c>
      <c r="J433" s="27">
        <v>105.64</v>
      </c>
      <c r="L433">
        <f t="shared" ca="1" si="43"/>
        <v>108.06</v>
      </c>
      <c r="M433">
        <f t="shared" ca="1" si="44"/>
        <v>108.04</v>
      </c>
      <c r="N433">
        <f t="shared" ca="1" si="45"/>
        <v>106.21</v>
      </c>
      <c r="O433">
        <f t="shared" ca="1" si="46"/>
        <v>108</v>
      </c>
      <c r="P433">
        <f t="shared" ca="1" si="47"/>
        <v>111.21</v>
      </c>
      <c r="Q433">
        <f t="shared" ca="1" si="48"/>
        <v>104.67</v>
      </c>
    </row>
    <row r="434" spans="1:17" x14ac:dyDescent="0.2">
      <c r="A434" s="54" t="s">
        <v>172</v>
      </c>
      <c r="B434" s="54" t="s">
        <v>134</v>
      </c>
      <c r="C434" s="26" t="s">
        <v>149</v>
      </c>
      <c r="D434" s="25" t="s">
        <v>164</v>
      </c>
      <c r="E434" s="27">
        <v>104.29</v>
      </c>
      <c r="F434" s="27">
        <v>104.45</v>
      </c>
      <c r="G434" s="27">
        <v>105.15</v>
      </c>
      <c r="H434" s="27">
        <v>104.14</v>
      </c>
      <c r="I434" s="27">
        <v>103.63</v>
      </c>
      <c r="J434" s="27">
        <v>105.43</v>
      </c>
      <c r="L434">
        <f t="shared" ca="1" si="43"/>
        <v>107.5</v>
      </c>
      <c r="M434">
        <f t="shared" ca="1" si="44"/>
        <v>107.32</v>
      </c>
      <c r="N434">
        <f t="shared" ca="1" si="45"/>
        <v>105.78</v>
      </c>
      <c r="O434">
        <f t="shared" ca="1" si="46"/>
        <v>107.22</v>
      </c>
      <c r="P434">
        <f t="shared" ca="1" si="47"/>
        <v>110.02</v>
      </c>
      <c r="Q434">
        <f t="shared" ca="1" si="48"/>
        <v>104.44</v>
      </c>
    </row>
    <row r="435" spans="1:17" x14ac:dyDescent="0.2">
      <c r="A435" s="54" t="s">
        <v>172</v>
      </c>
      <c r="B435" s="54" t="s">
        <v>134</v>
      </c>
      <c r="C435" s="26" t="s">
        <v>149</v>
      </c>
      <c r="D435" s="25" t="s">
        <v>165</v>
      </c>
      <c r="E435" s="27">
        <v>105.58</v>
      </c>
      <c r="F435" s="27">
        <v>105.46</v>
      </c>
      <c r="G435" s="27">
        <v>105.32</v>
      </c>
      <c r="H435" s="27">
        <v>105.08</v>
      </c>
      <c r="I435" s="27">
        <v>105.53</v>
      </c>
      <c r="J435" s="27">
        <v>105.47</v>
      </c>
      <c r="L435">
        <f t="shared" ca="1" si="43"/>
        <v>106.97</v>
      </c>
      <c r="M435">
        <f t="shared" ca="1" si="44"/>
        <v>106.62</v>
      </c>
      <c r="N435">
        <f t="shared" ca="1" si="45"/>
        <v>105.28</v>
      </c>
      <c r="O435">
        <f t="shared" ca="1" si="46"/>
        <v>106.48</v>
      </c>
      <c r="P435">
        <f t="shared" ca="1" si="47"/>
        <v>108.68</v>
      </c>
      <c r="Q435">
        <f t="shared" ca="1" si="48"/>
        <v>104.38</v>
      </c>
    </row>
    <row r="436" spans="1:17" x14ac:dyDescent="0.2">
      <c r="A436" s="54" t="s">
        <v>172</v>
      </c>
      <c r="B436" s="54" t="s">
        <v>134</v>
      </c>
      <c r="C436" s="26" t="s">
        <v>149</v>
      </c>
      <c r="D436" s="25" t="s">
        <v>166</v>
      </c>
      <c r="E436" s="27">
        <v>105.94</v>
      </c>
      <c r="F436" s="27">
        <v>105.88</v>
      </c>
      <c r="G436" s="27">
        <v>105.52</v>
      </c>
      <c r="H436" s="27">
        <v>105.45</v>
      </c>
      <c r="I436" s="27">
        <v>106.45</v>
      </c>
      <c r="J436" s="27">
        <v>105.33</v>
      </c>
      <c r="L436">
        <f t="shared" ca="1" si="43"/>
        <v>106.05</v>
      </c>
      <c r="M436">
        <f t="shared" ca="1" si="44"/>
        <v>105.38</v>
      </c>
      <c r="N436">
        <f t="shared" ca="1" si="45"/>
        <v>104.62</v>
      </c>
      <c r="O436">
        <f t="shared" ca="1" si="46"/>
        <v>105.13</v>
      </c>
      <c r="P436">
        <f t="shared" ca="1" si="47"/>
        <v>106.1</v>
      </c>
      <c r="Q436">
        <f t="shared" ca="1" si="48"/>
        <v>104.46</v>
      </c>
    </row>
    <row r="437" spans="1:17" x14ac:dyDescent="0.2">
      <c r="A437" s="54" t="s">
        <v>172</v>
      </c>
      <c r="B437" s="54" t="s">
        <v>134</v>
      </c>
      <c r="C437" s="26" t="s">
        <v>149</v>
      </c>
      <c r="D437" s="25" t="s">
        <v>167</v>
      </c>
      <c r="E437" s="27">
        <v>106.57</v>
      </c>
      <c r="F437" s="27">
        <v>106.34</v>
      </c>
      <c r="G437" s="27">
        <v>105.74</v>
      </c>
      <c r="H437" s="27">
        <v>105.9</v>
      </c>
      <c r="I437" s="27">
        <v>107.3</v>
      </c>
      <c r="J437" s="27">
        <v>105.35</v>
      </c>
      <c r="L437">
        <f t="shared" ref="L437:L500" ca="1" si="49">OFFSET(E$539,(ROW(E$309)-ROW()),)</f>
        <v>105.47</v>
      </c>
      <c r="M437">
        <f t="shared" ref="M437:M500" ca="1" si="50">OFFSET(F$539,(ROW(F$309)-ROW()),)</f>
        <v>104.55</v>
      </c>
      <c r="N437">
        <f t="shared" ref="N437:N500" ca="1" si="51">OFFSET(G$539,(ROW(G$309)-ROW()),)</f>
        <v>104.33</v>
      </c>
      <c r="O437">
        <f t="shared" ref="O437:O500" ca="1" si="52">OFFSET(H$539,(ROW(H$309)-ROW()),)</f>
        <v>104.25</v>
      </c>
      <c r="P437">
        <f t="shared" ref="P437:P500" ca="1" si="53">OFFSET(I$539,(ROW(I$309)-ROW()),)</f>
        <v>104.22</v>
      </c>
      <c r="Q437">
        <f t="shared" ref="Q437:Q500" ca="1" si="54">OFFSET(J$539,(ROW(J$309)-ROW()),)</f>
        <v>104.73</v>
      </c>
    </row>
    <row r="438" spans="1:17" x14ac:dyDescent="0.2">
      <c r="A438" s="54" t="s">
        <v>172</v>
      </c>
      <c r="B438" s="54" t="s">
        <v>134</v>
      </c>
      <c r="C438" s="26" t="s">
        <v>149</v>
      </c>
      <c r="D438" s="25" t="s">
        <v>168</v>
      </c>
      <c r="E438" s="27">
        <v>106.54</v>
      </c>
      <c r="F438" s="27">
        <v>106.33</v>
      </c>
      <c r="G438" s="27">
        <v>105.77</v>
      </c>
      <c r="H438" s="27">
        <v>105.85</v>
      </c>
      <c r="I438" s="27">
        <v>107.32</v>
      </c>
      <c r="J438" s="27">
        <v>105.32</v>
      </c>
      <c r="L438">
        <f t="shared" ca="1" si="49"/>
        <v>105.75</v>
      </c>
      <c r="M438">
        <f t="shared" ca="1" si="50"/>
        <v>104.86</v>
      </c>
      <c r="N438">
        <f t="shared" ca="1" si="51"/>
        <v>104.28</v>
      </c>
      <c r="O438">
        <f t="shared" ca="1" si="52"/>
        <v>104.58</v>
      </c>
      <c r="P438">
        <f t="shared" ca="1" si="53"/>
        <v>104.46</v>
      </c>
      <c r="Q438">
        <f t="shared" ca="1" si="54"/>
        <v>105.09</v>
      </c>
    </row>
    <row r="439" spans="1:17" x14ac:dyDescent="0.2">
      <c r="A439" s="54" t="s">
        <v>172</v>
      </c>
      <c r="B439" s="54" t="s">
        <v>134</v>
      </c>
      <c r="C439" s="26" t="s">
        <v>149</v>
      </c>
      <c r="D439" s="25" t="s">
        <v>169</v>
      </c>
      <c r="E439" s="27">
        <v>106.46</v>
      </c>
      <c r="F439" s="27">
        <v>106.24</v>
      </c>
      <c r="G439" s="27">
        <v>105.75</v>
      </c>
      <c r="H439" s="27">
        <v>105.76</v>
      </c>
      <c r="I439" s="27">
        <v>107.25</v>
      </c>
      <c r="J439" s="27">
        <v>105.21</v>
      </c>
      <c r="L439">
        <f t="shared" ca="1" si="49"/>
        <v>105.97</v>
      </c>
      <c r="M439">
        <f t="shared" ca="1" si="50"/>
        <v>105.13</v>
      </c>
      <c r="N439">
        <f t="shared" ca="1" si="51"/>
        <v>104.42</v>
      </c>
      <c r="O439">
        <f t="shared" ca="1" si="52"/>
        <v>104.86</v>
      </c>
      <c r="P439">
        <f t="shared" ca="1" si="53"/>
        <v>104.43</v>
      </c>
      <c r="Q439">
        <f t="shared" ca="1" si="54"/>
        <v>105.69</v>
      </c>
    </row>
    <row r="440" spans="1:17" x14ac:dyDescent="0.2">
      <c r="A440" s="54" t="s">
        <v>172</v>
      </c>
      <c r="B440" s="54" t="s">
        <v>134</v>
      </c>
      <c r="C440" s="26" t="s">
        <v>149</v>
      </c>
      <c r="D440" s="25" t="s">
        <v>170</v>
      </c>
      <c r="E440" s="27">
        <v>106.57</v>
      </c>
      <c r="F440" s="27">
        <v>106.33</v>
      </c>
      <c r="G440" s="27">
        <v>105.73</v>
      </c>
      <c r="H440" s="27">
        <v>105.86</v>
      </c>
      <c r="I440" s="27">
        <v>107.48</v>
      </c>
      <c r="J440" s="27">
        <v>105.16</v>
      </c>
      <c r="L440">
        <f t="shared" ca="1" si="49"/>
        <v>106.04</v>
      </c>
      <c r="M440">
        <f t="shared" ca="1" si="50"/>
        <v>105.22</v>
      </c>
      <c r="N440">
        <f t="shared" ca="1" si="51"/>
        <v>104.76</v>
      </c>
      <c r="O440">
        <f t="shared" ca="1" si="52"/>
        <v>104.96</v>
      </c>
      <c r="P440">
        <f t="shared" ca="1" si="53"/>
        <v>104.39</v>
      </c>
      <c r="Q440">
        <f t="shared" ca="1" si="54"/>
        <v>105.93</v>
      </c>
    </row>
    <row r="441" spans="1:17" x14ac:dyDescent="0.2">
      <c r="A441" s="54" t="s">
        <v>172</v>
      </c>
      <c r="B441" s="54" t="s">
        <v>134</v>
      </c>
      <c r="C441" s="26" t="s">
        <v>150</v>
      </c>
      <c r="D441" s="25" t="s">
        <v>159</v>
      </c>
      <c r="E441" s="27">
        <v>107.07</v>
      </c>
      <c r="F441" s="27">
        <v>106.85</v>
      </c>
      <c r="G441" s="27">
        <v>105.74</v>
      </c>
      <c r="H441" s="27">
        <v>106.09</v>
      </c>
      <c r="I441" s="27">
        <v>108.55</v>
      </c>
      <c r="J441" s="27">
        <v>105.14</v>
      </c>
      <c r="L441">
        <f t="shared" ca="1" si="49"/>
        <v>106.47</v>
      </c>
      <c r="M441">
        <f t="shared" ca="1" si="50"/>
        <v>105.76</v>
      </c>
      <c r="N441">
        <f t="shared" ca="1" si="51"/>
        <v>105.4</v>
      </c>
      <c r="O441">
        <f t="shared" ca="1" si="52"/>
        <v>105.52</v>
      </c>
      <c r="P441">
        <f t="shared" ca="1" si="53"/>
        <v>104.8</v>
      </c>
      <c r="Q441">
        <f t="shared" ca="1" si="54"/>
        <v>106.62</v>
      </c>
    </row>
    <row r="442" spans="1:17" x14ac:dyDescent="0.2">
      <c r="A442" s="54" t="s">
        <v>172</v>
      </c>
      <c r="B442" s="54" t="s">
        <v>134</v>
      </c>
      <c r="C442" s="26" t="s">
        <v>150</v>
      </c>
      <c r="D442" s="25" t="s">
        <v>160</v>
      </c>
      <c r="E442" s="27">
        <v>107.28</v>
      </c>
      <c r="F442" s="27">
        <v>106.97</v>
      </c>
      <c r="G442" s="27">
        <v>105.74</v>
      </c>
      <c r="H442" s="27">
        <v>106.13</v>
      </c>
      <c r="I442" s="27">
        <v>108.68</v>
      </c>
      <c r="J442" s="27">
        <v>105.25</v>
      </c>
      <c r="L442">
        <f t="shared" ca="1" si="49"/>
        <v>107.18</v>
      </c>
      <c r="M442">
        <f t="shared" ca="1" si="50"/>
        <v>106.64</v>
      </c>
      <c r="N442">
        <f t="shared" ca="1" si="51"/>
        <v>106.34</v>
      </c>
      <c r="O442">
        <f t="shared" ca="1" si="52"/>
        <v>106.43</v>
      </c>
      <c r="P442">
        <f t="shared" ca="1" si="53"/>
        <v>105.48</v>
      </c>
      <c r="Q442">
        <f t="shared" ca="1" si="54"/>
        <v>107.72</v>
      </c>
    </row>
    <row r="443" spans="1:17" x14ac:dyDescent="0.2">
      <c r="A443" s="54" t="s">
        <v>172</v>
      </c>
      <c r="B443" s="54" t="s">
        <v>134</v>
      </c>
      <c r="C443" s="26" t="s">
        <v>150</v>
      </c>
      <c r="D443" s="25" t="s">
        <v>161</v>
      </c>
      <c r="E443" s="27">
        <v>107.02</v>
      </c>
      <c r="F443" s="27">
        <v>106.72</v>
      </c>
      <c r="G443" s="27">
        <v>105.64</v>
      </c>
      <c r="H443" s="27">
        <v>105.82</v>
      </c>
      <c r="I443" s="27">
        <v>108.25</v>
      </c>
      <c r="J443" s="27">
        <v>105.19</v>
      </c>
      <c r="L443">
        <f t="shared" ca="1" si="49"/>
        <v>108.02</v>
      </c>
      <c r="M443">
        <f t="shared" ca="1" si="50"/>
        <v>107.63</v>
      </c>
      <c r="N443">
        <f t="shared" ca="1" si="51"/>
        <v>107.57</v>
      </c>
      <c r="O443">
        <f t="shared" ca="1" si="52"/>
        <v>107.48</v>
      </c>
      <c r="P443">
        <f t="shared" ca="1" si="53"/>
        <v>106.1</v>
      </c>
      <c r="Q443">
        <f t="shared" ca="1" si="54"/>
        <v>109.12</v>
      </c>
    </row>
    <row r="444" spans="1:17" x14ac:dyDescent="0.2">
      <c r="A444" s="54" t="s">
        <v>172</v>
      </c>
      <c r="B444" s="54" t="s">
        <v>134</v>
      </c>
      <c r="C444" s="26" t="s">
        <v>150</v>
      </c>
      <c r="D444" s="25" t="s">
        <v>162</v>
      </c>
      <c r="E444" s="27">
        <v>107.24</v>
      </c>
      <c r="F444" s="27">
        <v>106.93</v>
      </c>
      <c r="G444" s="27">
        <v>105.72</v>
      </c>
      <c r="H444" s="27">
        <v>106.04</v>
      </c>
      <c r="I444" s="27">
        <v>108.75</v>
      </c>
      <c r="J444" s="27">
        <v>105.12</v>
      </c>
      <c r="L444">
        <f t="shared" ca="1" si="49"/>
        <v>108.8</v>
      </c>
      <c r="M444">
        <f t="shared" ca="1" si="50"/>
        <v>107.86</v>
      </c>
      <c r="N444">
        <f t="shared" ca="1" si="51"/>
        <v>108.34</v>
      </c>
      <c r="O444">
        <f t="shared" ca="1" si="52"/>
        <v>107.78</v>
      </c>
      <c r="P444">
        <f t="shared" ca="1" si="53"/>
        <v>106.08</v>
      </c>
      <c r="Q444">
        <f t="shared" ca="1" si="54"/>
        <v>109.65</v>
      </c>
    </row>
    <row r="445" spans="1:17" x14ac:dyDescent="0.2">
      <c r="A445" s="54" t="s">
        <v>172</v>
      </c>
      <c r="B445" s="54" t="s">
        <v>134</v>
      </c>
      <c r="C445" s="26" t="s">
        <v>150</v>
      </c>
      <c r="D445" s="25" t="s">
        <v>163</v>
      </c>
      <c r="E445" s="27">
        <v>107.39</v>
      </c>
      <c r="F445" s="27">
        <v>107.08</v>
      </c>
      <c r="G445" s="27">
        <v>105.85</v>
      </c>
      <c r="H445" s="27">
        <v>106.17</v>
      </c>
      <c r="I445" s="27">
        <v>109.18</v>
      </c>
      <c r="J445" s="27">
        <v>104.97</v>
      </c>
      <c r="L445">
        <f t="shared" ca="1" si="49"/>
        <v>109.11</v>
      </c>
      <c r="M445">
        <f t="shared" ca="1" si="50"/>
        <v>108.09</v>
      </c>
      <c r="N445">
        <f t="shared" ca="1" si="51"/>
        <v>108.81</v>
      </c>
      <c r="O445">
        <f t="shared" ca="1" si="52"/>
        <v>107.99</v>
      </c>
      <c r="P445">
        <f t="shared" ca="1" si="53"/>
        <v>106.56</v>
      </c>
      <c r="Q445">
        <f t="shared" ca="1" si="54"/>
        <v>109.55</v>
      </c>
    </row>
    <row r="446" spans="1:17" x14ac:dyDescent="0.2">
      <c r="A446" s="54" t="s">
        <v>172</v>
      </c>
      <c r="B446" s="54" t="s">
        <v>134</v>
      </c>
      <c r="C446" s="26" t="s">
        <v>150</v>
      </c>
      <c r="D446" s="25" t="s">
        <v>164</v>
      </c>
      <c r="E446" s="27">
        <v>106.89</v>
      </c>
      <c r="F446" s="27">
        <v>106.47</v>
      </c>
      <c r="G446" s="27">
        <v>105.78</v>
      </c>
      <c r="H446" s="27">
        <v>105.51</v>
      </c>
      <c r="I446" s="27">
        <v>107.98</v>
      </c>
      <c r="J446" s="27">
        <v>104.94</v>
      </c>
      <c r="L446">
        <f t="shared" ca="1" si="49"/>
        <v>109.71</v>
      </c>
      <c r="M446">
        <f t="shared" ca="1" si="50"/>
        <v>108.69</v>
      </c>
      <c r="N446">
        <f t="shared" ca="1" si="51"/>
        <v>109.63</v>
      </c>
      <c r="O446">
        <f t="shared" ca="1" si="52"/>
        <v>108.6</v>
      </c>
      <c r="P446">
        <f t="shared" ca="1" si="53"/>
        <v>107.61</v>
      </c>
      <c r="Q446">
        <f t="shared" ca="1" si="54"/>
        <v>109.6</v>
      </c>
    </row>
    <row r="447" spans="1:17" x14ac:dyDescent="0.2">
      <c r="A447" s="54" t="s">
        <v>172</v>
      </c>
      <c r="B447" s="54" t="s">
        <v>134</v>
      </c>
      <c r="C447" s="26" t="s">
        <v>150</v>
      </c>
      <c r="D447" s="25" t="s">
        <v>165</v>
      </c>
      <c r="E447" s="27">
        <v>106.46</v>
      </c>
      <c r="F447" s="27">
        <v>105.75</v>
      </c>
      <c r="G447" s="27">
        <v>105.59</v>
      </c>
      <c r="H447" s="27">
        <v>104.87</v>
      </c>
      <c r="I447" s="27">
        <v>106.75</v>
      </c>
      <c r="J447" s="27">
        <v>104.75</v>
      </c>
      <c r="L447">
        <f t="shared" ca="1" si="49"/>
        <v>110.71</v>
      </c>
      <c r="M447">
        <f t="shared" ca="1" si="50"/>
        <v>109.99</v>
      </c>
      <c r="N447">
        <f t="shared" ca="1" si="51"/>
        <v>110.77</v>
      </c>
      <c r="O447">
        <f t="shared" ca="1" si="52"/>
        <v>109.95</v>
      </c>
      <c r="P447">
        <f t="shared" ca="1" si="53"/>
        <v>109.88</v>
      </c>
      <c r="Q447">
        <f t="shared" ca="1" si="54"/>
        <v>109.86</v>
      </c>
    </row>
    <row r="448" spans="1:17" x14ac:dyDescent="0.2">
      <c r="A448" s="54" t="s">
        <v>172</v>
      </c>
      <c r="B448" s="54" t="s">
        <v>134</v>
      </c>
      <c r="C448" s="26" t="s">
        <v>150</v>
      </c>
      <c r="D448" s="25" t="s">
        <v>166</v>
      </c>
      <c r="E448" s="27">
        <v>106.51</v>
      </c>
      <c r="F448" s="27">
        <v>105.7</v>
      </c>
      <c r="G448" s="27">
        <v>105.48</v>
      </c>
      <c r="H448" s="27">
        <v>104.89</v>
      </c>
      <c r="I448" s="27">
        <v>106.5</v>
      </c>
      <c r="J448" s="27">
        <v>104.88</v>
      </c>
      <c r="L448">
        <f t="shared" ca="1" si="49"/>
        <v>111.63</v>
      </c>
      <c r="M448">
        <f t="shared" ca="1" si="50"/>
        <v>110.83</v>
      </c>
      <c r="N448">
        <f t="shared" ca="1" si="51"/>
        <v>111.72</v>
      </c>
      <c r="O448">
        <f t="shared" ca="1" si="52"/>
        <v>110.83</v>
      </c>
      <c r="P448">
        <f t="shared" ca="1" si="53"/>
        <v>111.57</v>
      </c>
      <c r="Q448">
        <f t="shared" ca="1" si="54"/>
        <v>109.87</v>
      </c>
    </row>
    <row r="449" spans="1:17" x14ac:dyDescent="0.2">
      <c r="A449" s="54" t="s">
        <v>172</v>
      </c>
      <c r="B449" s="54" t="s">
        <v>134</v>
      </c>
      <c r="C449" s="26" t="s">
        <v>150</v>
      </c>
      <c r="D449" s="25" t="s">
        <v>167</v>
      </c>
      <c r="E449" s="27">
        <v>106.14</v>
      </c>
      <c r="F449" s="27">
        <v>105.53</v>
      </c>
      <c r="G449" s="27">
        <v>105.46</v>
      </c>
      <c r="H449" s="27">
        <v>104.76</v>
      </c>
      <c r="I449" s="27">
        <v>106.33</v>
      </c>
      <c r="J449" s="27">
        <v>104.71</v>
      </c>
      <c r="L449">
        <f t="shared" ca="1" si="49"/>
        <v>112.03</v>
      </c>
      <c r="M449">
        <f t="shared" ca="1" si="50"/>
        <v>111.17</v>
      </c>
      <c r="N449">
        <f t="shared" ca="1" si="51"/>
        <v>112.29</v>
      </c>
      <c r="O449">
        <f t="shared" ca="1" si="52"/>
        <v>111.16</v>
      </c>
      <c r="P449">
        <f t="shared" ca="1" si="53"/>
        <v>112.38</v>
      </c>
      <c r="Q449">
        <f t="shared" ca="1" si="54"/>
        <v>109.81</v>
      </c>
    </row>
    <row r="450" spans="1:17" x14ac:dyDescent="0.2">
      <c r="A450" s="54" t="s">
        <v>172</v>
      </c>
      <c r="B450" s="54" t="s">
        <v>134</v>
      </c>
      <c r="C450" s="26" t="s">
        <v>150</v>
      </c>
      <c r="D450" s="25" t="s">
        <v>168</v>
      </c>
      <c r="E450" s="27">
        <v>106.27</v>
      </c>
      <c r="F450" s="27">
        <v>105.73</v>
      </c>
      <c r="G450" s="27">
        <v>105.49</v>
      </c>
      <c r="H450" s="27">
        <v>105.02</v>
      </c>
      <c r="I450" s="27">
        <v>106.94</v>
      </c>
      <c r="J450" s="27">
        <v>104.52</v>
      </c>
      <c r="L450">
        <f t="shared" ca="1" si="49"/>
        <v>111.88</v>
      </c>
      <c r="M450">
        <f t="shared" ca="1" si="50"/>
        <v>110.93</v>
      </c>
      <c r="N450">
        <f t="shared" ca="1" si="51"/>
        <v>112.89</v>
      </c>
      <c r="O450">
        <f t="shared" ca="1" si="52"/>
        <v>110.9</v>
      </c>
      <c r="P450">
        <f t="shared" ca="1" si="53"/>
        <v>111.86</v>
      </c>
      <c r="Q450">
        <f t="shared" ca="1" si="54"/>
        <v>109.9</v>
      </c>
    </row>
    <row r="451" spans="1:17" x14ac:dyDescent="0.2">
      <c r="A451" s="54" t="s">
        <v>172</v>
      </c>
      <c r="B451" s="54" t="s">
        <v>134</v>
      </c>
      <c r="C451" s="26" t="s">
        <v>150</v>
      </c>
      <c r="D451" s="25" t="s">
        <v>169</v>
      </c>
      <c r="E451" s="27">
        <v>106.5</v>
      </c>
      <c r="F451" s="27">
        <v>105.99</v>
      </c>
      <c r="G451" s="27">
        <v>105.6</v>
      </c>
      <c r="H451" s="27">
        <v>105.31</v>
      </c>
      <c r="I451" s="27">
        <v>107.46</v>
      </c>
      <c r="J451" s="27">
        <v>104.51</v>
      </c>
      <c r="L451">
        <f t="shared" ca="1" si="49"/>
        <v>112.29</v>
      </c>
      <c r="M451">
        <f t="shared" ca="1" si="50"/>
        <v>111.24</v>
      </c>
      <c r="N451">
        <f t="shared" ca="1" si="51"/>
        <v>113.6</v>
      </c>
      <c r="O451">
        <f t="shared" ca="1" si="52"/>
        <v>111.21</v>
      </c>
      <c r="P451">
        <f t="shared" ca="1" si="53"/>
        <v>112.5</v>
      </c>
      <c r="Q451">
        <f t="shared" ca="1" si="54"/>
        <v>109.87</v>
      </c>
    </row>
    <row r="452" spans="1:17" x14ac:dyDescent="0.2">
      <c r="A452" s="54" t="s">
        <v>172</v>
      </c>
      <c r="B452" s="54" t="s">
        <v>134</v>
      </c>
      <c r="C452" s="26" t="s">
        <v>150</v>
      </c>
      <c r="D452" s="25" t="s">
        <v>170</v>
      </c>
      <c r="E452" s="27">
        <v>106.47</v>
      </c>
      <c r="F452" s="27">
        <v>105.89</v>
      </c>
      <c r="G452" s="27">
        <v>105.57</v>
      </c>
      <c r="H452" s="27">
        <v>105.23</v>
      </c>
      <c r="I452" s="27">
        <v>107.32</v>
      </c>
      <c r="J452" s="27">
        <v>104.46</v>
      </c>
      <c r="L452">
        <f t="shared" ca="1" si="49"/>
        <v>113.15</v>
      </c>
      <c r="M452">
        <f t="shared" ca="1" si="50"/>
        <v>112.15</v>
      </c>
      <c r="N452">
        <f t="shared" ca="1" si="51"/>
        <v>114.36</v>
      </c>
      <c r="O452">
        <f t="shared" ca="1" si="52"/>
        <v>112.19</v>
      </c>
      <c r="P452">
        <f t="shared" ca="1" si="53"/>
        <v>114.07</v>
      </c>
      <c r="Q452">
        <f t="shared" ca="1" si="54"/>
        <v>110.02</v>
      </c>
    </row>
    <row r="453" spans="1:17" x14ac:dyDescent="0.2">
      <c r="A453" s="54" t="s">
        <v>172</v>
      </c>
      <c r="B453" s="54" t="s">
        <v>134</v>
      </c>
      <c r="C453" s="26" t="s">
        <v>151</v>
      </c>
      <c r="D453" s="25" t="s">
        <v>159</v>
      </c>
      <c r="E453" s="27">
        <v>106.07</v>
      </c>
      <c r="F453" s="27">
        <v>105.42</v>
      </c>
      <c r="G453" s="27">
        <v>105.45</v>
      </c>
      <c r="H453" s="27">
        <v>104.99</v>
      </c>
      <c r="I453" s="27">
        <v>106.54</v>
      </c>
      <c r="J453" s="27">
        <v>104.3</v>
      </c>
      <c r="L453">
        <f t="shared" ca="1" si="49"/>
        <v>113.97</v>
      </c>
      <c r="M453">
        <f t="shared" ca="1" si="50"/>
        <v>112.95</v>
      </c>
      <c r="N453">
        <f t="shared" ca="1" si="51"/>
        <v>114.83</v>
      </c>
      <c r="O453">
        <f t="shared" ca="1" si="52"/>
        <v>113.07</v>
      </c>
      <c r="P453">
        <f t="shared" ca="1" si="53"/>
        <v>115.77</v>
      </c>
      <c r="Q453">
        <f t="shared" ca="1" si="54"/>
        <v>109.9</v>
      </c>
    </row>
    <row r="454" spans="1:17" x14ac:dyDescent="0.2">
      <c r="A454" s="54" t="s">
        <v>172</v>
      </c>
      <c r="B454" s="54" t="s">
        <v>134</v>
      </c>
      <c r="C454" s="26" t="s">
        <v>151</v>
      </c>
      <c r="D454" s="25" t="s">
        <v>160</v>
      </c>
      <c r="E454" s="27">
        <v>106.21</v>
      </c>
      <c r="F454" s="27">
        <v>105.6</v>
      </c>
      <c r="G454" s="27">
        <v>105.55</v>
      </c>
      <c r="H454" s="27">
        <v>105.19</v>
      </c>
      <c r="I454" s="27">
        <v>106.93</v>
      </c>
      <c r="J454" s="27">
        <v>104.27</v>
      </c>
      <c r="L454">
        <f t="shared" ca="1" si="49"/>
        <v>113.85</v>
      </c>
      <c r="M454">
        <f t="shared" ca="1" si="50"/>
        <v>112.76</v>
      </c>
      <c r="N454">
        <f t="shared" ca="1" si="51"/>
        <v>114.54</v>
      </c>
      <c r="O454">
        <f t="shared" ca="1" si="52"/>
        <v>112.92</v>
      </c>
      <c r="P454">
        <f t="shared" ca="1" si="53"/>
        <v>116.09</v>
      </c>
      <c r="Q454">
        <f t="shared" ca="1" si="54"/>
        <v>109.15</v>
      </c>
    </row>
    <row r="455" spans="1:17" x14ac:dyDescent="0.2">
      <c r="A455" s="54" t="s">
        <v>172</v>
      </c>
      <c r="B455" s="54" t="s">
        <v>134</v>
      </c>
      <c r="C455" s="26" t="s">
        <v>151</v>
      </c>
      <c r="D455" s="25" t="s">
        <v>161</v>
      </c>
      <c r="E455" s="27">
        <v>106.92</v>
      </c>
      <c r="F455" s="27">
        <v>106.45</v>
      </c>
      <c r="G455" s="27">
        <v>106.01</v>
      </c>
      <c r="H455" s="27">
        <v>106.04</v>
      </c>
      <c r="I455" s="27">
        <v>108.37</v>
      </c>
      <c r="J455" s="27">
        <v>104.56</v>
      </c>
      <c r="L455">
        <f t="shared" ca="1" si="49"/>
        <v>113.35</v>
      </c>
      <c r="M455">
        <f t="shared" ca="1" si="50"/>
        <v>112.11</v>
      </c>
      <c r="N455">
        <f t="shared" ca="1" si="51"/>
        <v>113.82</v>
      </c>
      <c r="O455">
        <f t="shared" ca="1" si="52"/>
        <v>112.26</v>
      </c>
      <c r="P455">
        <f t="shared" ca="1" si="53"/>
        <v>115.87</v>
      </c>
      <c r="Q455">
        <f t="shared" ca="1" si="54"/>
        <v>108.07</v>
      </c>
    </row>
    <row r="456" spans="1:17" x14ac:dyDescent="0.2">
      <c r="A456" s="54" t="s">
        <v>172</v>
      </c>
      <c r="B456" s="54" t="s">
        <v>134</v>
      </c>
      <c r="C456" s="26" t="s">
        <v>151</v>
      </c>
      <c r="D456" s="25" t="s">
        <v>162</v>
      </c>
      <c r="E456" s="27">
        <v>107.33</v>
      </c>
      <c r="F456" s="27">
        <v>106.92</v>
      </c>
      <c r="G456" s="27">
        <v>106.46</v>
      </c>
      <c r="H456" s="27">
        <v>106.52</v>
      </c>
      <c r="I456" s="27">
        <v>109.01</v>
      </c>
      <c r="J456" s="27">
        <v>104.87</v>
      </c>
      <c r="L456">
        <f t="shared" ca="1" si="49"/>
        <v>113.28</v>
      </c>
      <c r="M456">
        <f t="shared" ca="1" si="50"/>
        <v>112.37</v>
      </c>
      <c r="N456">
        <f t="shared" ca="1" si="51"/>
        <v>113.61</v>
      </c>
      <c r="O456">
        <f t="shared" ca="1" si="52"/>
        <v>112.55</v>
      </c>
      <c r="P456">
        <f t="shared" ca="1" si="53"/>
        <v>116.45</v>
      </c>
      <c r="Q456">
        <f t="shared" ca="1" si="54"/>
        <v>107.96</v>
      </c>
    </row>
    <row r="457" spans="1:17" x14ac:dyDescent="0.2">
      <c r="A457" s="54" t="s">
        <v>172</v>
      </c>
      <c r="B457" s="54" t="s">
        <v>134</v>
      </c>
      <c r="C457" s="26" t="s">
        <v>151</v>
      </c>
      <c r="D457" s="25" t="s">
        <v>163</v>
      </c>
      <c r="E457" s="27">
        <v>107.59</v>
      </c>
      <c r="F457" s="27">
        <v>107.3</v>
      </c>
      <c r="G457" s="27">
        <v>107.01</v>
      </c>
      <c r="H457" s="27">
        <v>106.89</v>
      </c>
      <c r="I457" s="27">
        <v>109.54</v>
      </c>
      <c r="J457" s="27">
        <v>105.1</v>
      </c>
      <c r="L457">
        <f t="shared" ca="1" si="49"/>
        <v>113.77</v>
      </c>
      <c r="M457">
        <f t="shared" ca="1" si="50"/>
        <v>113.06</v>
      </c>
      <c r="N457">
        <f t="shared" ca="1" si="51"/>
        <v>113.67</v>
      </c>
      <c r="O457">
        <f t="shared" ca="1" si="52"/>
        <v>113.31</v>
      </c>
      <c r="P457">
        <f t="shared" ca="1" si="53"/>
        <v>117.15</v>
      </c>
      <c r="Q457">
        <f t="shared" ca="1" si="54"/>
        <v>108.63</v>
      </c>
    </row>
    <row r="458" spans="1:17" x14ac:dyDescent="0.2">
      <c r="A458" s="54" t="s">
        <v>172</v>
      </c>
      <c r="B458" s="54" t="s">
        <v>134</v>
      </c>
      <c r="C458" s="26" t="s">
        <v>151</v>
      </c>
      <c r="D458" s="25" t="s">
        <v>164</v>
      </c>
      <c r="E458" s="27">
        <v>107.81</v>
      </c>
      <c r="F458" s="27">
        <v>107.49</v>
      </c>
      <c r="G458" s="27">
        <v>107.52</v>
      </c>
      <c r="H458" s="27">
        <v>107.09</v>
      </c>
      <c r="I458" s="27">
        <v>109.76</v>
      </c>
      <c r="J458" s="27">
        <v>105.28</v>
      </c>
      <c r="L458">
        <f t="shared" ca="1" si="49"/>
        <v>114.21</v>
      </c>
      <c r="M458">
        <f t="shared" ca="1" si="50"/>
        <v>113.68</v>
      </c>
      <c r="N458">
        <f t="shared" ca="1" si="51"/>
        <v>113.71</v>
      </c>
      <c r="O458">
        <f t="shared" ca="1" si="52"/>
        <v>113.99</v>
      </c>
      <c r="P458">
        <f t="shared" ca="1" si="53"/>
        <v>117.92</v>
      </c>
      <c r="Q458">
        <f t="shared" ca="1" si="54"/>
        <v>109.05</v>
      </c>
    </row>
    <row r="459" spans="1:17" x14ac:dyDescent="0.2">
      <c r="A459" s="54" t="s">
        <v>172</v>
      </c>
      <c r="B459" s="54" t="s">
        <v>134</v>
      </c>
      <c r="C459" s="26" t="s">
        <v>151</v>
      </c>
      <c r="D459" s="25" t="s">
        <v>165</v>
      </c>
      <c r="E459" s="27">
        <v>107.45</v>
      </c>
      <c r="F459" s="27">
        <v>107.64</v>
      </c>
      <c r="G459" s="27">
        <v>107.83</v>
      </c>
      <c r="H459" s="27">
        <v>107.23</v>
      </c>
      <c r="I459" s="27">
        <v>109.75</v>
      </c>
      <c r="J459" s="27">
        <v>105.55</v>
      </c>
      <c r="L459">
        <f t="shared" ca="1" si="49"/>
        <v>115.03</v>
      </c>
      <c r="M459">
        <f t="shared" ca="1" si="50"/>
        <v>114.74</v>
      </c>
      <c r="N459">
        <f t="shared" ca="1" si="51"/>
        <v>114.57</v>
      </c>
      <c r="O459">
        <f t="shared" ca="1" si="52"/>
        <v>115.18</v>
      </c>
      <c r="P459">
        <f t="shared" ca="1" si="53"/>
        <v>119.88</v>
      </c>
      <c r="Q459">
        <f t="shared" ca="1" si="54"/>
        <v>109.1</v>
      </c>
    </row>
    <row r="460" spans="1:17" x14ac:dyDescent="0.2">
      <c r="A460" s="54" t="s">
        <v>172</v>
      </c>
      <c r="B460" s="54" t="s">
        <v>134</v>
      </c>
      <c r="C460" s="26" t="s">
        <v>151</v>
      </c>
      <c r="D460" s="25" t="s">
        <v>166</v>
      </c>
      <c r="E460" s="27">
        <v>107.55</v>
      </c>
      <c r="F460" s="27">
        <v>107.87</v>
      </c>
      <c r="G460" s="27">
        <v>107.97</v>
      </c>
      <c r="H460" s="27">
        <v>107.43</v>
      </c>
      <c r="I460" s="27">
        <v>110.29</v>
      </c>
      <c r="J460" s="27">
        <v>105.5</v>
      </c>
      <c r="L460">
        <f t="shared" ca="1" si="49"/>
        <v>115.02</v>
      </c>
      <c r="M460">
        <f t="shared" ca="1" si="50"/>
        <v>114.96</v>
      </c>
      <c r="N460">
        <f t="shared" ca="1" si="51"/>
        <v>114.86</v>
      </c>
      <c r="O460">
        <f t="shared" ca="1" si="52"/>
        <v>115.44</v>
      </c>
      <c r="P460">
        <f t="shared" ca="1" si="53"/>
        <v>120.22</v>
      </c>
      <c r="Q460">
        <f t="shared" ca="1" si="54"/>
        <v>109.2</v>
      </c>
    </row>
    <row r="461" spans="1:17" x14ac:dyDescent="0.2">
      <c r="A461" s="54" t="s">
        <v>172</v>
      </c>
      <c r="B461" s="54" t="s">
        <v>134</v>
      </c>
      <c r="C461" s="26" t="s">
        <v>151</v>
      </c>
      <c r="D461" s="25" t="s">
        <v>167</v>
      </c>
      <c r="E461" s="27">
        <v>108.03</v>
      </c>
      <c r="F461" s="27">
        <v>108.44</v>
      </c>
      <c r="G461" s="27">
        <v>108.18</v>
      </c>
      <c r="H461" s="27">
        <v>108.03</v>
      </c>
      <c r="I461" s="27">
        <v>111.41</v>
      </c>
      <c r="J461" s="27">
        <v>105.53</v>
      </c>
      <c r="L461">
        <f t="shared" ca="1" si="49"/>
        <v>114.71</v>
      </c>
      <c r="M461">
        <f t="shared" ca="1" si="50"/>
        <v>114.7</v>
      </c>
      <c r="N461">
        <f t="shared" ca="1" si="51"/>
        <v>114.95</v>
      </c>
      <c r="O461">
        <f t="shared" ca="1" si="52"/>
        <v>115.16</v>
      </c>
      <c r="P461">
        <f t="shared" ca="1" si="53"/>
        <v>119.7</v>
      </c>
      <c r="Q461">
        <f t="shared" ca="1" si="54"/>
        <v>109.24</v>
      </c>
    </row>
    <row r="462" spans="1:17" x14ac:dyDescent="0.2">
      <c r="A462" s="54" t="s">
        <v>172</v>
      </c>
      <c r="B462" s="54" t="s">
        <v>134</v>
      </c>
      <c r="C462" s="26" t="s">
        <v>151</v>
      </c>
      <c r="D462" s="25" t="s">
        <v>168</v>
      </c>
      <c r="E462" s="27">
        <v>108.29</v>
      </c>
      <c r="F462" s="27">
        <v>108.56</v>
      </c>
      <c r="G462" s="27">
        <v>108.39</v>
      </c>
      <c r="H462" s="27">
        <v>108.15</v>
      </c>
      <c r="I462" s="27">
        <v>111.48</v>
      </c>
      <c r="J462" s="27">
        <v>105.69</v>
      </c>
      <c r="L462">
        <f t="shared" ca="1" si="49"/>
        <v>115.13</v>
      </c>
      <c r="M462">
        <f t="shared" ca="1" si="50"/>
        <v>115.35</v>
      </c>
      <c r="N462">
        <f t="shared" ca="1" si="51"/>
        <v>115.03</v>
      </c>
      <c r="O462">
        <f t="shared" ca="1" si="52"/>
        <v>115.87</v>
      </c>
      <c r="P462">
        <f t="shared" ca="1" si="53"/>
        <v>121.3</v>
      </c>
      <c r="Q462">
        <f t="shared" ca="1" si="54"/>
        <v>108.9</v>
      </c>
    </row>
    <row r="463" spans="1:17" x14ac:dyDescent="0.2">
      <c r="A463" s="54" t="s">
        <v>172</v>
      </c>
      <c r="B463" s="54" t="s">
        <v>134</v>
      </c>
      <c r="C463" s="26" t="s">
        <v>151</v>
      </c>
      <c r="D463" s="25" t="s">
        <v>169</v>
      </c>
      <c r="E463" s="27">
        <v>109.06</v>
      </c>
      <c r="F463" s="27">
        <v>109.25</v>
      </c>
      <c r="G463" s="27">
        <v>108.85</v>
      </c>
      <c r="H463" s="27">
        <v>108.89</v>
      </c>
      <c r="I463" s="27">
        <v>112.64</v>
      </c>
      <c r="J463" s="27">
        <v>105.9</v>
      </c>
      <c r="L463">
        <f t="shared" ca="1" si="49"/>
        <v>115.11</v>
      </c>
      <c r="M463">
        <f t="shared" ca="1" si="50"/>
        <v>115.53</v>
      </c>
      <c r="N463">
        <f t="shared" ca="1" si="51"/>
        <v>114.45</v>
      </c>
      <c r="O463">
        <f t="shared" ca="1" si="52"/>
        <v>116.11</v>
      </c>
      <c r="P463">
        <f t="shared" ca="1" si="53"/>
        <v>122.07</v>
      </c>
      <c r="Q463">
        <f t="shared" ca="1" si="54"/>
        <v>108.42</v>
      </c>
    </row>
    <row r="464" spans="1:17" x14ac:dyDescent="0.2">
      <c r="A464" s="54" t="s">
        <v>172</v>
      </c>
      <c r="B464" s="54" t="s">
        <v>134</v>
      </c>
      <c r="C464" s="26" t="s">
        <v>151</v>
      </c>
      <c r="D464" s="25" t="s">
        <v>170</v>
      </c>
      <c r="E464" s="27">
        <v>111.35</v>
      </c>
      <c r="F464" s="27">
        <v>111.71</v>
      </c>
      <c r="G464" s="27">
        <v>111.19</v>
      </c>
      <c r="H464" s="27">
        <v>111.52</v>
      </c>
      <c r="I464" s="27">
        <v>115.43</v>
      </c>
      <c r="J464" s="27">
        <v>108.05</v>
      </c>
      <c r="L464">
        <f t="shared" ca="1" si="49"/>
        <v>114.3</v>
      </c>
      <c r="M464">
        <f t="shared" ca="1" si="50"/>
        <v>114.62</v>
      </c>
      <c r="N464">
        <f t="shared" ca="1" si="51"/>
        <v>113.53</v>
      </c>
      <c r="O464">
        <f t="shared" ca="1" si="52"/>
        <v>115.17</v>
      </c>
      <c r="P464">
        <f t="shared" ca="1" si="53"/>
        <v>120.74</v>
      </c>
      <c r="Q464">
        <f t="shared" ca="1" si="54"/>
        <v>107.96</v>
      </c>
    </row>
    <row r="465" spans="1:17" x14ac:dyDescent="0.2">
      <c r="A465" s="54" t="s">
        <v>172</v>
      </c>
      <c r="B465" s="54" t="s">
        <v>134</v>
      </c>
      <c r="C465" s="26" t="s">
        <v>152</v>
      </c>
      <c r="D465" s="25" t="s">
        <v>159</v>
      </c>
      <c r="E465" s="27">
        <v>114.96</v>
      </c>
      <c r="F465" s="27">
        <v>115.92</v>
      </c>
      <c r="G465" s="27">
        <v>114.66</v>
      </c>
      <c r="H465" s="27">
        <v>116.02</v>
      </c>
      <c r="I465" s="27">
        <v>120.73</v>
      </c>
      <c r="J465" s="27">
        <v>111.21</v>
      </c>
      <c r="L465">
        <f t="shared" ca="1" si="49"/>
        <v>113.34</v>
      </c>
      <c r="M465">
        <f t="shared" ca="1" si="50"/>
        <v>113.51</v>
      </c>
      <c r="N465">
        <f t="shared" ca="1" si="51"/>
        <v>112.71</v>
      </c>
      <c r="O465">
        <f t="shared" ca="1" si="52"/>
        <v>114</v>
      </c>
      <c r="P465">
        <f t="shared" ca="1" si="53"/>
        <v>119.04</v>
      </c>
      <c r="Q465">
        <f t="shared" ca="1" si="54"/>
        <v>107.44</v>
      </c>
    </row>
    <row r="466" spans="1:17" x14ac:dyDescent="0.2">
      <c r="A466" s="54" t="s">
        <v>172</v>
      </c>
      <c r="B466" s="54" t="s">
        <v>134</v>
      </c>
      <c r="C466" s="26" t="s">
        <v>152</v>
      </c>
      <c r="D466" s="25" t="s">
        <v>160</v>
      </c>
      <c r="E466" s="27">
        <v>116.7</v>
      </c>
      <c r="F466" s="27">
        <v>118.09</v>
      </c>
      <c r="G466" s="27">
        <v>116.78</v>
      </c>
      <c r="H466" s="27">
        <v>118.43</v>
      </c>
      <c r="I466" s="27">
        <v>123.26</v>
      </c>
      <c r="J466" s="27">
        <v>113.04</v>
      </c>
      <c r="L466">
        <f t="shared" ca="1" si="49"/>
        <v>112.66</v>
      </c>
      <c r="M466">
        <f t="shared" ca="1" si="50"/>
        <v>112.63</v>
      </c>
      <c r="N466">
        <f t="shared" ca="1" si="51"/>
        <v>112.06</v>
      </c>
      <c r="O466">
        <f t="shared" ca="1" si="52"/>
        <v>113.07</v>
      </c>
      <c r="P466">
        <f t="shared" ca="1" si="53"/>
        <v>117.63</v>
      </c>
      <c r="Q466">
        <f t="shared" ca="1" si="54"/>
        <v>107.05</v>
      </c>
    </row>
    <row r="467" spans="1:17" x14ac:dyDescent="0.2">
      <c r="A467" s="54" t="s">
        <v>172</v>
      </c>
      <c r="B467" s="54" t="s">
        <v>134</v>
      </c>
      <c r="C467" s="26" t="s">
        <v>152</v>
      </c>
      <c r="D467" s="25" t="s">
        <v>161</v>
      </c>
      <c r="E467" s="27">
        <v>116.92</v>
      </c>
      <c r="F467" s="27">
        <v>118.42</v>
      </c>
      <c r="G467" s="27">
        <v>117.53</v>
      </c>
      <c r="H467" s="27">
        <v>118.85</v>
      </c>
      <c r="I467" s="27">
        <v>123.02</v>
      </c>
      <c r="J467" s="27">
        <v>113.89</v>
      </c>
      <c r="L467">
        <f t="shared" ca="1" si="49"/>
        <v>112.56</v>
      </c>
      <c r="M467">
        <f t="shared" ca="1" si="50"/>
        <v>112.01</v>
      </c>
      <c r="N467">
        <f t="shared" ca="1" si="51"/>
        <v>111.53</v>
      </c>
      <c r="O467">
        <f t="shared" ca="1" si="52"/>
        <v>112.43</v>
      </c>
      <c r="P467">
        <f t="shared" ca="1" si="53"/>
        <v>116.67</v>
      </c>
      <c r="Q467">
        <f t="shared" ca="1" si="54"/>
        <v>106.77</v>
      </c>
    </row>
    <row r="468" spans="1:17" x14ac:dyDescent="0.2">
      <c r="A468" s="54" t="s">
        <v>172</v>
      </c>
      <c r="B468" s="54" t="s">
        <v>134</v>
      </c>
      <c r="C468" s="26" t="s">
        <v>152</v>
      </c>
      <c r="D468" s="25" t="s">
        <v>162</v>
      </c>
      <c r="E468" s="27">
        <v>116.41</v>
      </c>
      <c r="F468" s="27">
        <v>117.98</v>
      </c>
      <c r="G468" s="27">
        <v>117.45</v>
      </c>
      <c r="H468" s="27">
        <v>118.39</v>
      </c>
      <c r="I468" s="27">
        <v>121.86</v>
      </c>
      <c r="J468" s="27">
        <v>114.16</v>
      </c>
      <c r="L468">
        <f t="shared" ca="1" si="49"/>
        <v>111.87</v>
      </c>
      <c r="M468">
        <f t="shared" ca="1" si="50"/>
        <v>111.34</v>
      </c>
      <c r="N468">
        <f t="shared" ca="1" si="51"/>
        <v>111.04</v>
      </c>
      <c r="O468">
        <f t="shared" ca="1" si="52"/>
        <v>111.71</v>
      </c>
      <c r="P468">
        <f t="shared" ca="1" si="53"/>
        <v>115.56</v>
      </c>
      <c r="Q468">
        <f t="shared" ca="1" si="54"/>
        <v>106.54</v>
      </c>
    </row>
    <row r="469" spans="1:17" x14ac:dyDescent="0.2">
      <c r="A469" s="54" t="s">
        <v>172</v>
      </c>
      <c r="B469" s="54" t="s">
        <v>134</v>
      </c>
      <c r="C469" s="26" t="s">
        <v>152</v>
      </c>
      <c r="D469" s="25" t="s">
        <v>163</v>
      </c>
      <c r="E469" s="27">
        <v>115.78</v>
      </c>
      <c r="F469" s="27">
        <v>117.21</v>
      </c>
      <c r="G469" s="27">
        <v>117.11</v>
      </c>
      <c r="H469" s="27">
        <v>117.62</v>
      </c>
      <c r="I469" s="27">
        <v>120.2</v>
      </c>
      <c r="J469" s="27">
        <v>114.25</v>
      </c>
      <c r="L469">
        <f t="shared" ca="1" si="49"/>
        <v>111.49</v>
      </c>
      <c r="M469">
        <f t="shared" ca="1" si="50"/>
        <v>110.89</v>
      </c>
      <c r="N469">
        <f t="shared" ca="1" si="51"/>
        <v>110.86</v>
      </c>
      <c r="O469">
        <f t="shared" ca="1" si="52"/>
        <v>111.22</v>
      </c>
      <c r="P469">
        <f t="shared" ca="1" si="53"/>
        <v>114.97</v>
      </c>
      <c r="Q469">
        <f t="shared" ca="1" si="54"/>
        <v>106.23</v>
      </c>
    </row>
    <row r="470" spans="1:17" x14ac:dyDescent="0.2">
      <c r="A470" s="54" t="s">
        <v>172</v>
      </c>
      <c r="B470" s="54" t="s">
        <v>134</v>
      </c>
      <c r="C470" s="26" t="s">
        <v>152</v>
      </c>
      <c r="D470" s="25" t="s">
        <v>164</v>
      </c>
      <c r="E470" s="27">
        <v>115.28</v>
      </c>
      <c r="F470" s="27">
        <v>116.52</v>
      </c>
      <c r="G470" s="27">
        <v>116.72</v>
      </c>
      <c r="H470" s="27">
        <v>116.89</v>
      </c>
      <c r="I470" s="27">
        <v>118.84</v>
      </c>
      <c r="J470" s="27">
        <v>114.21</v>
      </c>
      <c r="L470">
        <f t="shared" ca="1" si="49"/>
        <v>110.84</v>
      </c>
      <c r="M470">
        <f t="shared" ca="1" si="50"/>
        <v>110.05</v>
      </c>
      <c r="N470">
        <f t="shared" ca="1" si="51"/>
        <v>110.33</v>
      </c>
      <c r="O470">
        <f t="shared" ca="1" si="52"/>
        <v>110.28</v>
      </c>
      <c r="P470">
        <f t="shared" ca="1" si="53"/>
        <v>113.67</v>
      </c>
      <c r="Q470">
        <f t="shared" ca="1" si="54"/>
        <v>105.92</v>
      </c>
    </row>
    <row r="471" spans="1:17" x14ac:dyDescent="0.2">
      <c r="A471" s="54" t="s">
        <v>172</v>
      </c>
      <c r="B471" s="54" t="s">
        <v>134</v>
      </c>
      <c r="C471" s="26" t="s">
        <v>152</v>
      </c>
      <c r="D471" s="25" t="s">
        <v>165</v>
      </c>
      <c r="E471" s="27">
        <v>115.64</v>
      </c>
      <c r="F471" s="27">
        <v>116.43</v>
      </c>
      <c r="G471" s="27">
        <v>116.45</v>
      </c>
      <c r="H471" s="27">
        <v>116.79</v>
      </c>
      <c r="I471" s="27">
        <v>118.59</v>
      </c>
      <c r="J471" s="27">
        <v>114.26</v>
      </c>
      <c r="L471">
        <f t="shared" ca="1" si="49"/>
        <v>109.36</v>
      </c>
      <c r="M471">
        <f t="shared" ca="1" si="50"/>
        <v>107.97</v>
      </c>
      <c r="N471">
        <f t="shared" ca="1" si="51"/>
        <v>108.64</v>
      </c>
      <c r="O471">
        <f t="shared" ca="1" si="52"/>
        <v>107.99</v>
      </c>
      <c r="P471">
        <f t="shared" ca="1" si="53"/>
        <v>110.03</v>
      </c>
      <c r="Q471">
        <f t="shared" ca="1" si="54"/>
        <v>105.66</v>
      </c>
    </row>
    <row r="472" spans="1:17" x14ac:dyDescent="0.2">
      <c r="A472" s="54" t="s">
        <v>172</v>
      </c>
      <c r="B472" s="54" t="s">
        <v>134</v>
      </c>
      <c r="C472" s="26" t="s">
        <v>152</v>
      </c>
      <c r="D472" s="25" t="s">
        <v>166</v>
      </c>
      <c r="E472" s="27">
        <v>115.77</v>
      </c>
      <c r="F472" s="27">
        <v>116.34</v>
      </c>
      <c r="G472" s="27">
        <v>116.61</v>
      </c>
      <c r="H472" s="27">
        <v>116.76</v>
      </c>
      <c r="I472" s="27">
        <v>118.11</v>
      </c>
      <c r="J472" s="27">
        <v>114.58</v>
      </c>
      <c r="L472">
        <f t="shared" ca="1" si="49"/>
        <v>108.6</v>
      </c>
      <c r="M472">
        <f t="shared" ca="1" si="50"/>
        <v>106.97</v>
      </c>
      <c r="N472">
        <f t="shared" ca="1" si="51"/>
        <v>107.74</v>
      </c>
      <c r="O472">
        <f t="shared" ca="1" si="52"/>
        <v>106.83</v>
      </c>
      <c r="P472">
        <f t="shared" ca="1" si="53"/>
        <v>108.23</v>
      </c>
      <c r="Q472">
        <f t="shared" ca="1" si="54"/>
        <v>105.66</v>
      </c>
    </row>
    <row r="473" spans="1:17" x14ac:dyDescent="0.2">
      <c r="A473" s="54" t="s">
        <v>172</v>
      </c>
      <c r="B473" s="54" t="s">
        <v>134</v>
      </c>
      <c r="C473" s="26" t="s">
        <v>152</v>
      </c>
      <c r="D473" s="25" t="s">
        <v>167</v>
      </c>
      <c r="E473" s="27">
        <v>115.68</v>
      </c>
      <c r="F473" s="27">
        <v>116.32</v>
      </c>
      <c r="G473" s="27">
        <v>116.55</v>
      </c>
      <c r="H473" s="27">
        <v>116.74</v>
      </c>
      <c r="I473" s="27">
        <v>117.43</v>
      </c>
      <c r="J473" s="27">
        <v>115.2</v>
      </c>
      <c r="L473">
        <f t="shared" ca="1" si="49"/>
        <v>108.7</v>
      </c>
      <c r="M473">
        <f t="shared" ca="1" si="50"/>
        <v>107.04</v>
      </c>
      <c r="N473">
        <f t="shared" ca="1" si="51"/>
        <v>107.26</v>
      </c>
      <c r="O473">
        <f t="shared" ca="1" si="52"/>
        <v>106.83</v>
      </c>
      <c r="P473">
        <f t="shared" ca="1" si="53"/>
        <v>108.3</v>
      </c>
      <c r="Q473">
        <f t="shared" ca="1" si="54"/>
        <v>105.82</v>
      </c>
    </row>
    <row r="474" spans="1:17" x14ac:dyDescent="0.2">
      <c r="A474" s="54" t="s">
        <v>172</v>
      </c>
      <c r="B474" s="54" t="s">
        <v>134</v>
      </c>
      <c r="C474" s="26" t="s">
        <v>152</v>
      </c>
      <c r="D474" s="25" t="s">
        <v>168</v>
      </c>
      <c r="E474" s="27">
        <v>115.59</v>
      </c>
      <c r="F474" s="27">
        <v>116.45</v>
      </c>
      <c r="G474" s="27">
        <v>116.42</v>
      </c>
      <c r="H474" s="27">
        <v>116.86</v>
      </c>
      <c r="I474" s="27">
        <v>117.28</v>
      </c>
      <c r="J474" s="27">
        <v>115.6</v>
      </c>
      <c r="L474">
        <f t="shared" ca="1" si="49"/>
        <v>108.49</v>
      </c>
      <c r="M474">
        <f t="shared" ca="1" si="50"/>
        <v>106.76</v>
      </c>
      <c r="N474">
        <f t="shared" ca="1" si="51"/>
        <v>106.87</v>
      </c>
      <c r="O474">
        <f t="shared" ca="1" si="52"/>
        <v>106.5</v>
      </c>
      <c r="P474">
        <f t="shared" ca="1" si="53"/>
        <v>107.73</v>
      </c>
      <c r="Q474">
        <f t="shared" ca="1" si="54"/>
        <v>105.85</v>
      </c>
    </row>
    <row r="475" spans="1:17" x14ac:dyDescent="0.2">
      <c r="A475" s="54" t="s">
        <v>172</v>
      </c>
      <c r="B475" s="54" t="s">
        <v>134</v>
      </c>
      <c r="C475" s="26" t="s">
        <v>152</v>
      </c>
      <c r="D475" s="25" t="s">
        <v>169</v>
      </c>
      <c r="E475" s="27">
        <v>114.98</v>
      </c>
      <c r="F475" s="28">
        <v>116</v>
      </c>
      <c r="G475" s="27">
        <v>115.91</v>
      </c>
      <c r="H475" s="27">
        <v>116.38</v>
      </c>
      <c r="I475" s="27">
        <v>116.33</v>
      </c>
      <c r="J475" s="27">
        <v>115.71</v>
      </c>
      <c r="L475">
        <f t="shared" ca="1" si="49"/>
        <v>107.77</v>
      </c>
      <c r="M475">
        <f t="shared" ca="1" si="50"/>
        <v>105.81</v>
      </c>
      <c r="N475">
        <f t="shared" ca="1" si="51"/>
        <v>106.74</v>
      </c>
      <c r="O475">
        <f t="shared" ca="1" si="52"/>
        <v>105.43</v>
      </c>
      <c r="P475">
        <f t="shared" ca="1" si="53"/>
        <v>105.92</v>
      </c>
      <c r="Q475">
        <f t="shared" ca="1" si="54"/>
        <v>105.9</v>
      </c>
    </row>
    <row r="476" spans="1:17" x14ac:dyDescent="0.2">
      <c r="A476" s="54" t="s">
        <v>172</v>
      </c>
      <c r="B476" s="54" t="s">
        <v>134</v>
      </c>
      <c r="C476" s="26" t="s">
        <v>152</v>
      </c>
      <c r="D476" s="25" t="s">
        <v>170</v>
      </c>
      <c r="E476" s="27">
        <v>112.91</v>
      </c>
      <c r="F476" s="27">
        <v>113.81</v>
      </c>
      <c r="G476" s="27">
        <v>113.66</v>
      </c>
      <c r="H476" s="27">
        <v>114.03</v>
      </c>
      <c r="I476" s="28">
        <v>114</v>
      </c>
      <c r="J476" s="27">
        <v>113.65</v>
      </c>
      <c r="L476">
        <f t="shared" ca="1" si="49"/>
        <v>107.61</v>
      </c>
      <c r="M476">
        <f t="shared" ca="1" si="50"/>
        <v>105.56</v>
      </c>
      <c r="N476">
        <f t="shared" ca="1" si="51"/>
        <v>106.8</v>
      </c>
      <c r="O476">
        <f t="shared" ca="1" si="52"/>
        <v>105.15</v>
      </c>
      <c r="P476">
        <f t="shared" ca="1" si="53"/>
        <v>105.42</v>
      </c>
      <c r="Q476">
        <f t="shared" ca="1" si="54"/>
        <v>105.96</v>
      </c>
    </row>
    <row r="477" spans="1:17" x14ac:dyDescent="0.2">
      <c r="A477" s="54" t="s">
        <v>172</v>
      </c>
      <c r="B477" s="54" t="s">
        <v>134</v>
      </c>
      <c r="C477" s="26" t="s">
        <v>153</v>
      </c>
      <c r="D477" s="25" t="s">
        <v>159</v>
      </c>
      <c r="E477" s="27">
        <v>109.77</v>
      </c>
      <c r="F477" s="27">
        <v>110.01</v>
      </c>
      <c r="G477" s="27">
        <v>110.7</v>
      </c>
      <c r="H477" s="27">
        <v>110.05</v>
      </c>
      <c r="I477" s="27">
        <v>109.18</v>
      </c>
      <c r="J477" s="27">
        <v>110.86</v>
      </c>
      <c r="L477">
        <f t="shared" ca="1" si="49"/>
        <v>107.38</v>
      </c>
      <c r="M477">
        <f t="shared" ca="1" si="50"/>
        <v>105.23</v>
      </c>
      <c r="N477">
        <f t="shared" ca="1" si="51"/>
        <v>106.69</v>
      </c>
      <c r="O477">
        <f t="shared" ca="1" si="52"/>
        <v>104.78</v>
      </c>
      <c r="P477">
        <f t="shared" ca="1" si="53"/>
        <v>104.91</v>
      </c>
      <c r="Q477">
        <f t="shared" ca="1" si="54"/>
        <v>105.83</v>
      </c>
    </row>
    <row r="478" spans="1:17" x14ac:dyDescent="0.2">
      <c r="A478" s="54" t="s">
        <v>172</v>
      </c>
      <c r="B478" s="54" t="s">
        <v>134</v>
      </c>
      <c r="C478" s="26" t="s">
        <v>153</v>
      </c>
      <c r="D478" s="25" t="s">
        <v>160</v>
      </c>
      <c r="E478" s="27">
        <v>108.06</v>
      </c>
      <c r="F478" s="27">
        <v>107.92</v>
      </c>
      <c r="G478" s="27">
        <v>108.88</v>
      </c>
      <c r="H478" s="27">
        <v>107.86</v>
      </c>
      <c r="I478" s="27">
        <v>106.42</v>
      </c>
      <c r="J478" s="27">
        <v>109.47</v>
      </c>
      <c r="L478">
        <f t="shared" ca="1" si="49"/>
        <v>107.62</v>
      </c>
      <c r="M478">
        <f t="shared" ca="1" si="50"/>
        <v>105.5</v>
      </c>
      <c r="N478">
        <f t="shared" ca="1" si="51"/>
        <v>106.89</v>
      </c>
      <c r="O478">
        <f t="shared" ca="1" si="52"/>
        <v>105.05</v>
      </c>
      <c r="P478">
        <f t="shared" ca="1" si="53"/>
        <v>105.33</v>
      </c>
      <c r="Q478">
        <f t="shared" ca="1" si="54"/>
        <v>105.87</v>
      </c>
    </row>
    <row r="479" spans="1:17" x14ac:dyDescent="0.2">
      <c r="A479" s="54" t="s">
        <v>172</v>
      </c>
      <c r="B479" s="54" t="s">
        <v>134</v>
      </c>
      <c r="C479" s="26" t="s">
        <v>153</v>
      </c>
      <c r="D479" s="25" t="s">
        <v>161</v>
      </c>
      <c r="E479" s="27">
        <v>107.27</v>
      </c>
      <c r="F479" s="27">
        <v>106.96</v>
      </c>
      <c r="G479" s="27">
        <v>107.96</v>
      </c>
      <c r="H479" s="27">
        <v>106.89</v>
      </c>
      <c r="I479" s="27">
        <v>105.2</v>
      </c>
      <c r="J479" s="27">
        <v>108.8</v>
      </c>
      <c r="L479">
        <f t="shared" ca="1" si="49"/>
        <v>108.2</v>
      </c>
      <c r="M479">
        <f t="shared" ca="1" si="50"/>
        <v>106.83</v>
      </c>
      <c r="N479">
        <f t="shared" ca="1" si="51"/>
        <v>107.63</v>
      </c>
      <c r="O479">
        <f t="shared" ca="1" si="52"/>
        <v>106.51</v>
      </c>
      <c r="P479">
        <f t="shared" ca="1" si="53"/>
        <v>107.57</v>
      </c>
      <c r="Q479">
        <f t="shared" ca="1" si="54"/>
        <v>106</v>
      </c>
    </row>
    <row r="480" spans="1:17" x14ac:dyDescent="0.2">
      <c r="A480" s="54" t="s">
        <v>172</v>
      </c>
      <c r="B480" s="54" t="s">
        <v>134</v>
      </c>
      <c r="C480" s="26" t="s">
        <v>153</v>
      </c>
      <c r="D480" s="25" t="s">
        <v>162</v>
      </c>
      <c r="E480" s="27">
        <v>107.25</v>
      </c>
      <c r="F480" s="27">
        <v>106.87</v>
      </c>
      <c r="G480" s="27">
        <v>107.64</v>
      </c>
      <c r="H480" s="27">
        <v>106.82</v>
      </c>
      <c r="I480" s="27">
        <v>105.29</v>
      </c>
      <c r="J480" s="27">
        <v>108.49</v>
      </c>
      <c r="L480">
        <f t="shared" ca="1" si="49"/>
        <v>109</v>
      </c>
      <c r="M480">
        <f t="shared" ca="1" si="50"/>
        <v>107.47</v>
      </c>
      <c r="N480">
        <f t="shared" ca="1" si="51"/>
        <v>107.84</v>
      </c>
      <c r="O480">
        <f t="shared" ca="1" si="52"/>
        <v>107.21</v>
      </c>
      <c r="P480">
        <f t="shared" ca="1" si="53"/>
        <v>108.67</v>
      </c>
      <c r="Q480">
        <f t="shared" ca="1" si="54"/>
        <v>106.01</v>
      </c>
    </row>
    <row r="481" spans="1:17" x14ac:dyDescent="0.2">
      <c r="A481" s="54" t="s">
        <v>172</v>
      </c>
      <c r="B481" s="54" t="s">
        <v>134</v>
      </c>
      <c r="C481" s="26" t="s">
        <v>153</v>
      </c>
      <c r="D481" s="25" t="s">
        <v>163</v>
      </c>
      <c r="E481" s="27">
        <v>107.31</v>
      </c>
      <c r="F481" s="27">
        <v>106.97</v>
      </c>
      <c r="G481" s="27">
        <v>107.53</v>
      </c>
      <c r="H481" s="27">
        <v>106.93</v>
      </c>
      <c r="I481" s="27">
        <v>105.6</v>
      </c>
      <c r="J481" s="27">
        <v>108.36</v>
      </c>
      <c r="L481">
        <f t="shared" ca="1" si="49"/>
        <v>109.03</v>
      </c>
      <c r="M481">
        <f t="shared" ca="1" si="50"/>
        <v>107.48</v>
      </c>
      <c r="N481">
        <f t="shared" ca="1" si="51"/>
        <v>107.72</v>
      </c>
      <c r="O481">
        <f t="shared" ca="1" si="52"/>
        <v>107.23</v>
      </c>
      <c r="P481">
        <f t="shared" ca="1" si="53"/>
        <v>108.64</v>
      </c>
      <c r="Q481">
        <f t="shared" ca="1" si="54"/>
        <v>106.05</v>
      </c>
    </row>
    <row r="482" spans="1:17" x14ac:dyDescent="0.2">
      <c r="A482" s="54" t="s">
        <v>172</v>
      </c>
      <c r="B482" s="54" t="s">
        <v>134</v>
      </c>
      <c r="C482" s="26" t="s">
        <v>153</v>
      </c>
      <c r="D482" s="25" t="s">
        <v>164</v>
      </c>
      <c r="E482" s="27">
        <v>107.49</v>
      </c>
      <c r="F482" s="27">
        <v>107.35</v>
      </c>
      <c r="G482" s="27">
        <v>107.49</v>
      </c>
      <c r="H482" s="27">
        <v>107.35</v>
      </c>
      <c r="I482" s="27">
        <v>106.2</v>
      </c>
      <c r="J482" s="27">
        <v>108.51</v>
      </c>
      <c r="L482">
        <f t="shared" ca="1" si="49"/>
        <v>109.15</v>
      </c>
      <c r="M482">
        <f t="shared" ca="1" si="50"/>
        <v>107.59</v>
      </c>
      <c r="N482">
        <f t="shared" ca="1" si="51"/>
        <v>107.7</v>
      </c>
      <c r="O482">
        <f t="shared" ca="1" si="52"/>
        <v>107.39</v>
      </c>
      <c r="P482">
        <f t="shared" ca="1" si="53"/>
        <v>108.76</v>
      </c>
      <c r="Q482">
        <f t="shared" ca="1" si="54"/>
        <v>106.12</v>
      </c>
    </row>
    <row r="483" spans="1:17" x14ac:dyDescent="0.2">
      <c r="A483" s="54" t="s">
        <v>172</v>
      </c>
      <c r="B483" s="54" t="s">
        <v>134</v>
      </c>
      <c r="C483" s="26" t="s">
        <v>153</v>
      </c>
      <c r="D483" s="25" t="s">
        <v>165</v>
      </c>
      <c r="E483" s="27">
        <v>107.21</v>
      </c>
      <c r="F483" s="27">
        <v>107.43</v>
      </c>
      <c r="G483" s="27">
        <v>107.44</v>
      </c>
      <c r="H483" s="27">
        <v>107.44</v>
      </c>
      <c r="I483" s="27">
        <v>106.45</v>
      </c>
      <c r="J483" s="27">
        <v>108.42</v>
      </c>
      <c r="L483">
        <f t="shared" ca="1" si="49"/>
        <v>109.45</v>
      </c>
      <c r="M483">
        <f t="shared" ca="1" si="50"/>
        <v>107.88</v>
      </c>
      <c r="N483">
        <f t="shared" ca="1" si="51"/>
        <v>107.88</v>
      </c>
      <c r="O483">
        <f t="shared" ca="1" si="52"/>
        <v>107.75</v>
      </c>
      <c r="P483">
        <f t="shared" ca="1" si="53"/>
        <v>109.21</v>
      </c>
      <c r="Q483">
        <f t="shared" ca="1" si="54"/>
        <v>106.22</v>
      </c>
    </row>
    <row r="484" spans="1:17" x14ac:dyDescent="0.2">
      <c r="A484" s="54" t="s">
        <v>172</v>
      </c>
      <c r="B484" s="54" t="s">
        <v>134</v>
      </c>
      <c r="C484" s="26" t="s">
        <v>153</v>
      </c>
      <c r="D484" s="25" t="s">
        <v>166</v>
      </c>
      <c r="E484" s="27">
        <v>106.85</v>
      </c>
      <c r="F484" s="27">
        <v>107.3</v>
      </c>
      <c r="G484" s="27">
        <v>107.04</v>
      </c>
      <c r="H484" s="27">
        <v>107.29</v>
      </c>
      <c r="I484" s="27">
        <v>106.52</v>
      </c>
      <c r="J484" s="27">
        <v>108.05</v>
      </c>
      <c r="L484">
        <f t="shared" ca="1" si="49"/>
        <v>109.62</v>
      </c>
      <c r="M484">
        <f t="shared" ca="1" si="50"/>
        <v>107.97</v>
      </c>
      <c r="N484">
        <f t="shared" ca="1" si="51"/>
        <v>107.93</v>
      </c>
      <c r="O484">
        <f t="shared" ca="1" si="52"/>
        <v>107.92</v>
      </c>
      <c r="P484">
        <f t="shared" ca="1" si="53"/>
        <v>109.18</v>
      </c>
      <c r="Q484">
        <f t="shared" ca="1" si="54"/>
        <v>106.56</v>
      </c>
    </row>
    <row r="485" spans="1:17" x14ac:dyDescent="0.2">
      <c r="A485" s="54" t="s">
        <v>172</v>
      </c>
      <c r="B485" s="54" t="s">
        <v>134</v>
      </c>
      <c r="C485" s="26" t="s">
        <v>153</v>
      </c>
      <c r="D485" s="25" t="s">
        <v>167</v>
      </c>
      <c r="E485" s="27">
        <v>106.43</v>
      </c>
      <c r="F485" s="27">
        <v>106.7</v>
      </c>
      <c r="G485" s="27">
        <v>106.73</v>
      </c>
      <c r="H485" s="27">
        <v>106.67</v>
      </c>
      <c r="I485" s="27">
        <v>105.93</v>
      </c>
      <c r="J485" s="27">
        <v>107.49</v>
      </c>
      <c r="L485">
        <f t="shared" ca="1" si="49"/>
        <v>109.26</v>
      </c>
      <c r="M485">
        <f t="shared" ca="1" si="50"/>
        <v>107.52</v>
      </c>
      <c r="N485">
        <f t="shared" ca="1" si="51"/>
        <v>107.78</v>
      </c>
      <c r="O485">
        <f t="shared" ca="1" si="52"/>
        <v>107.51</v>
      </c>
      <c r="P485">
        <f t="shared" ca="1" si="53"/>
        <v>108.63</v>
      </c>
      <c r="Q485">
        <f t="shared" ca="1" si="54"/>
        <v>106.32</v>
      </c>
    </row>
    <row r="486" spans="1:17" x14ac:dyDescent="0.2">
      <c r="A486" s="54" t="s">
        <v>172</v>
      </c>
      <c r="B486" s="54" t="s">
        <v>134</v>
      </c>
      <c r="C486" s="26" t="s">
        <v>153</v>
      </c>
      <c r="D486" s="25" t="s">
        <v>168</v>
      </c>
      <c r="E486" s="27">
        <v>106.1</v>
      </c>
      <c r="F486" s="27">
        <v>106.32</v>
      </c>
      <c r="G486" s="27">
        <v>106.41</v>
      </c>
      <c r="H486" s="27">
        <v>106.29</v>
      </c>
      <c r="I486" s="27">
        <v>105.66</v>
      </c>
      <c r="J486" s="28">
        <v>107</v>
      </c>
      <c r="L486">
        <f t="shared" ca="1" si="49"/>
        <v>109.04</v>
      </c>
      <c r="M486">
        <f t="shared" ca="1" si="50"/>
        <v>107.15</v>
      </c>
      <c r="N486">
        <f t="shared" ca="1" si="51"/>
        <v>107.76</v>
      </c>
      <c r="O486">
        <f t="shared" ca="1" si="52"/>
        <v>107.14</v>
      </c>
      <c r="P486">
        <f t="shared" ca="1" si="53"/>
        <v>107.97</v>
      </c>
      <c r="Q486">
        <f t="shared" ca="1" si="54"/>
        <v>106.35</v>
      </c>
    </row>
    <row r="487" spans="1:17" x14ac:dyDescent="0.2">
      <c r="A487" s="54" t="s">
        <v>172</v>
      </c>
      <c r="B487" s="54" t="s">
        <v>134</v>
      </c>
      <c r="C487" s="26" t="s">
        <v>153</v>
      </c>
      <c r="D487" s="25" t="s">
        <v>169</v>
      </c>
      <c r="E487" s="27">
        <v>105.78</v>
      </c>
      <c r="F487" s="27">
        <v>105.95</v>
      </c>
      <c r="G487" s="27">
        <v>106.21</v>
      </c>
      <c r="H487" s="27">
        <v>105.89</v>
      </c>
      <c r="I487" s="27">
        <v>105.2</v>
      </c>
      <c r="J487" s="27">
        <v>106.68</v>
      </c>
      <c r="L487">
        <f t="shared" ca="1" si="49"/>
        <v>109.43</v>
      </c>
      <c r="M487">
        <f t="shared" ca="1" si="50"/>
        <v>107.57</v>
      </c>
      <c r="N487">
        <f t="shared" ca="1" si="51"/>
        <v>107.92</v>
      </c>
      <c r="O487">
        <f t="shared" ca="1" si="52"/>
        <v>107.6</v>
      </c>
      <c r="P487">
        <f t="shared" ca="1" si="53"/>
        <v>108.73</v>
      </c>
      <c r="Q487">
        <f t="shared" ca="1" si="54"/>
        <v>106.32</v>
      </c>
    </row>
    <row r="488" spans="1:17" x14ac:dyDescent="0.2">
      <c r="A488" s="54" t="s">
        <v>172</v>
      </c>
      <c r="B488" s="54" t="s">
        <v>134</v>
      </c>
      <c r="C488" s="26" t="s">
        <v>153</v>
      </c>
      <c r="D488" s="25" t="s">
        <v>170</v>
      </c>
      <c r="E488" s="27">
        <v>105.39</v>
      </c>
      <c r="F488" s="27">
        <v>105.56</v>
      </c>
      <c r="G488" s="27">
        <v>105.97</v>
      </c>
      <c r="H488" s="27">
        <v>105.48</v>
      </c>
      <c r="I488" s="27">
        <v>104.57</v>
      </c>
      <c r="J488" s="27">
        <v>106.54</v>
      </c>
      <c r="L488">
        <f t="shared" ca="1" si="49"/>
        <v>109.77</v>
      </c>
      <c r="M488">
        <f t="shared" ca="1" si="50"/>
        <v>107.97</v>
      </c>
      <c r="N488">
        <f t="shared" ca="1" si="51"/>
        <v>108.19</v>
      </c>
      <c r="O488">
        <f t="shared" ca="1" si="52"/>
        <v>108.04</v>
      </c>
      <c r="P488">
        <f t="shared" ca="1" si="53"/>
        <v>109.36</v>
      </c>
      <c r="Q488">
        <f t="shared" ca="1" si="54"/>
        <v>106.34</v>
      </c>
    </row>
    <row r="489" spans="1:17" x14ac:dyDescent="0.2">
      <c r="A489" s="54" t="s">
        <v>172</v>
      </c>
      <c r="B489" s="54" t="s">
        <v>134</v>
      </c>
      <c r="C489" s="26" t="s">
        <v>154</v>
      </c>
      <c r="D489" s="25" t="s">
        <v>159</v>
      </c>
      <c r="E489" s="27">
        <v>105.04</v>
      </c>
      <c r="F489" s="27">
        <v>105.27</v>
      </c>
      <c r="G489" s="27">
        <v>105.49</v>
      </c>
      <c r="H489" s="27">
        <v>105.18</v>
      </c>
      <c r="I489" s="27">
        <v>104.22</v>
      </c>
      <c r="J489" s="27">
        <v>106.33</v>
      </c>
      <c r="L489">
        <f t="shared" ca="1" si="49"/>
        <v>110.61</v>
      </c>
      <c r="M489">
        <f t="shared" ca="1" si="50"/>
        <v>108.98</v>
      </c>
      <c r="N489">
        <f t="shared" ca="1" si="51"/>
        <v>108.69</v>
      </c>
      <c r="O489">
        <f t="shared" ca="1" si="52"/>
        <v>109.15</v>
      </c>
      <c r="P489">
        <f t="shared" ca="1" si="53"/>
        <v>110.93</v>
      </c>
      <c r="Q489">
        <f t="shared" ca="1" si="54"/>
        <v>106.59</v>
      </c>
    </row>
    <row r="490" spans="1:17" x14ac:dyDescent="0.2">
      <c r="A490" s="54" t="s">
        <v>172</v>
      </c>
      <c r="B490" s="54" t="s">
        <v>134</v>
      </c>
      <c r="C490" s="26" t="s">
        <v>154</v>
      </c>
      <c r="D490" s="25" t="s">
        <v>160</v>
      </c>
      <c r="E490" s="27">
        <v>104.6</v>
      </c>
      <c r="F490" s="27">
        <v>104.71</v>
      </c>
      <c r="G490" s="27">
        <v>104.97</v>
      </c>
      <c r="H490" s="27">
        <v>104.61</v>
      </c>
      <c r="I490" s="27">
        <v>103.72</v>
      </c>
      <c r="J490" s="27">
        <v>105.71</v>
      </c>
      <c r="L490">
        <f t="shared" ca="1" si="49"/>
        <v>111.19</v>
      </c>
      <c r="M490">
        <f t="shared" ca="1" si="50"/>
        <v>109.55</v>
      </c>
      <c r="N490">
        <f t="shared" ca="1" si="51"/>
        <v>108.79</v>
      </c>
      <c r="O490">
        <f t="shared" ca="1" si="52"/>
        <v>109.78</v>
      </c>
      <c r="P490">
        <f t="shared" ca="1" si="53"/>
        <v>111.91</v>
      </c>
      <c r="Q490">
        <f t="shared" ca="1" si="54"/>
        <v>106.56</v>
      </c>
    </row>
    <row r="491" spans="1:17" x14ac:dyDescent="0.2">
      <c r="A491" s="54" t="s">
        <v>172</v>
      </c>
      <c r="B491" s="54" t="s">
        <v>134</v>
      </c>
      <c r="C491" s="26" t="s">
        <v>154</v>
      </c>
      <c r="D491" s="25" t="s">
        <v>161</v>
      </c>
      <c r="E491" s="27">
        <v>104.25</v>
      </c>
      <c r="F491" s="27">
        <v>104.27</v>
      </c>
      <c r="G491" s="27">
        <v>104.48</v>
      </c>
      <c r="H491" s="27">
        <v>104.16</v>
      </c>
      <c r="I491" s="27">
        <v>103.45</v>
      </c>
      <c r="J491" s="27">
        <v>105.09</v>
      </c>
      <c r="L491">
        <f t="shared" ca="1" si="49"/>
        <v>110.71</v>
      </c>
      <c r="M491">
        <f t="shared" ca="1" si="50"/>
        <v>108.56</v>
      </c>
      <c r="N491">
        <f t="shared" ca="1" si="51"/>
        <v>108.28</v>
      </c>
      <c r="O491">
        <f t="shared" ca="1" si="52"/>
        <v>108.67</v>
      </c>
      <c r="P491">
        <f t="shared" ca="1" si="53"/>
        <v>110.16</v>
      </c>
      <c r="Q491">
        <f t="shared" ca="1" si="54"/>
        <v>106.45</v>
      </c>
    </row>
    <row r="492" spans="1:17" x14ac:dyDescent="0.2">
      <c r="A492" s="54" t="s">
        <v>172</v>
      </c>
      <c r="B492" s="54" t="s">
        <v>134</v>
      </c>
      <c r="C492" s="26" t="s">
        <v>154</v>
      </c>
      <c r="D492" s="25" t="s">
        <v>162</v>
      </c>
      <c r="E492" s="27">
        <v>104.14</v>
      </c>
      <c r="F492" s="27">
        <v>104.14</v>
      </c>
      <c r="G492" s="27">
        <v>104.11</v>
      </c>
      <c r="H492" s="27">
        <v>104.06</v>
      </c>
      <c r="I492" s="27">
        <v>103.63</v>
      </c>
      <c r="J492" s="27">
        <v>104.65</v>
      </c>
      <c r="L492">
        <f t="shared" ca="1" si="49"/>
        <v>110.92</v>
      </c>
      <c r="M492">
        <f t="shared" ca="1" si="50"/>
        <v>108.24</v>
      </c>
      <c r="N492">
        <f t="shared" ca="1" si="51"/>
        <v>108.32</v>
      </c>
      <c r="O492">
        <f t="shared" ca="1" si="52"/>
        <v>108.28</v>
      </c>
      <c r="P492">
        <f t="shared" ca="1" si="53"/>
        <v>109.57</v>
      </c>
      <c r="Q492">
        <f t="shared" ca="1" si="54"/>
        <v>106.41</v>
      </c>
    </row>
    <row r="493" spans="1:17" x14ac:dyDescent="0.2">
      <c r="A493" s="54" t="s">
        <v>172</v>
      </c>
      <c r="B493" s="54" t="s">
        <v>134</v>
      </c>
      <c r="C493" s="26" t="s">
        <v>154</v>
      </c>
      <c r="D493" s="25" t="s">
        <v>163</v>
      </c>
      <c r="E493" s="27">
        <v>104.09</v>
      </c>
      <c r="F493" s="27">
        <v>104.13</v>
      </c>
      <c r="G493" s="27">
        <v>103.77</v>
      </c>
      <c r="H493" s="27">
        <v>104.05</v>
      </c>
      <c r="I493" s="27">
        <v>103.86</v>
      </c>
      <c r="J493" s="27">
        <v>104.36</v>
      </c>
      <c r="L493">
        <f t="shared" ca="1" si="49"/>
        <v>111.27</v>
      </c>
      <c r="M493">
        <f t="shared" ca="1" si="50"/>
        <v>108.64</v>
      </c>
      <c r="N493">
        <f t="shared" ca="1" si="51"/>
        <v>108.81</v>
      </c>
      <c r="O493">
        <f t="shared" ca="1" si="52"/>
        <v>108.7</v>
      </c>
      <c r="P493">
        <f t="shared" ca="1" si="53"/>
        <v>110.31</v>
      </c>
      <c r="Q493">
        <f t="shared" ca="1" si="54"/>
        <v>106.31</v>
      </c>
    </row>
    <row r="494" spans="1:17" x14ac:dyDescent="0.2">
      <c r="A494" s="54" t="s">
        <v>172</v>
      </c>
      <c r="B494" s="54" t="s">
        <v>134</v>
      </c>
      <c r="C494" s="26" t="s">
        <v>154</v>
      </c>
      <c r="D494" s="25" t="s">
        <v>164</v>
      </c>
      <c r="E494" s="27">
        <v>104.35</v>
      </c>
      <c r="F494" s="27">
        <v>104.43</v>
      </c>
      <c r="G494" s="27">
        <v>103.46</v>
      </c>
      <c r="H494" s="27">
        <v>104.4</v>
      </c>
      <c r="I494" s="27">
        <v>104.79</v>
      </c>
      <c r="J494" s="27">
        <v>103.99</v>
      </c>
      <c r="L494">
        <f t="shared" ca="1" si="49"/>
        <v>111.68</v>
      </c>
      <c r="M494">
        <f t="shared" ca="1" si="50"/>
        <v>109.07</v>
      </c>
      <c r="N494">
        <f t="shared" ca="1" si="51"/>
        <v>109.36</v>
      </c>
      <c r="O494">
        <f t="shared" ca="1" si="52"/>
        <v>109.19</v>
      </c>
      <c r="P494">
        <f t="shared" ca="1" si="53"/>
        <v>111</v>
      </c>
      <c r="Q494">
        <f t="shared" ca="1" si="54"/>
        <v>106.35</v>
      </c>
    </row>
    <row r="495" spans="1:17" x14ac:dyDescent="0.2">
      <c r="A495" s="54" t="s">
        <v>172</v>
      </c>
      <c r="B495" s="54" t="s">
        <v>134</v>
      </c>
      <c r="C495" s="26" t="s">
        <v>154</v>
      </c>
      <c r="D495" s="25" t="s">
        <v>165</v>
      </c>
      <c r="E495" s="27">
        <v>103.86</v>
      </c>
      <c r="F495" s="27">
        <v>103.77</v>
      </c>
      <c r="G495" s="27">
        <v>103.25</v>
      </c>
      <c r="H495" s="27">
        <v>103.74</v>
      </c>
      <c r="I495" s="27">
        <v>103.82</v>
      </c>
      <c r="J495" s="27">
        <v>103.7</v>
      </c>
      <c r="L495">
        <f t="shared" ca="1" si="49"/>
        <v>112.33</v>
      </c>
      <c r="M495">
        <f t="shared" ca="1" si="50"/>
        <v>109.74</v>
      </c>
      <c r="N495">
        <f t="shared" ca="1" si="51"/>
        <v>109.98</v>
      </c>
      <c r="O495">
        <f t="shared" ca="1" si="52"/>
        <v>109.92</v>
      </c>
      <c r="P495">
        <f t="shared" ca="1" si="53"/>
        <v>112.13</v>
      </c>
      <c r="Q495">
        <f t="shared" ca="1" si="54"/>
        <v>106.38</v>
      </c>
    </row>
    <row r="496" spans="1:17" x14ac:dyDescent="0.2">
      <c r="A496" s="54" t="s">
        <v>172</v>
      </c>
      <c r="B496" s="54" t="s">
        <v>134</v>
      </c>
      <c r="C496" s="26" t="s">
        <v>154</v>
      </c>
      <c r="D496" s="25" t="s">
        <v>166</v>
      </c>
      <c r="E496" s="27">
        <v>103.29</v>
      </c>
      <c r="F496" s="27">
        <v>102.97</v>
      </c>
      <c r="G496" s="27">
        <v>102.97</v>
      </c>
      <c r="H496" s="27">
        <v>102.9</v>
      </c>
      <c r="I496" s="27">
        <v>102.56</v>
      </c>
      <c r="J496" s="27">
        <v>103.41</v>
      </c>
      <c r="L496">
        <f t="shared" ca="1" si="49"/>
        <v>112.53</v>
      </c>
      <c r="M496">
        <f t="shared" ca="1" si="50"/>
        <v>110.09</v>
      </c>
      <c r="N496">
        <f t="shared" ca="1" si="51"/>
        <v>110.07</v>
      </c>
      <c r="O496">
        <f t="shared" ca="1" si="52"/>
        <v>110.32</v>
      </c>
      <c r="P496">
        <f t="shared" ca="1" si="53"/>
        <v>112.92</v>
      </c>
      <c r="Q496">
        <f t="shared" ca="1" si="54"/>
        <v>106.15</v>
      </c>
    </row>
    <row r="497" spans="1:17" x14ac:dyDescent="0.2">
      <c r="A497" s="54" t="s">
        <v>172</v>
      </c>
      <c r="B497" s="54" t="s">
        <v>134</v>
      </c>
      <c r="C497" s="26" t="s">
        <v>154</v>
      </c>
      <c r="D497" s="25" t="s">
        <v>167</v>
      </c>
      <c r="E497" s="27">
        <v>102.96</v>
      </c>
      <c r="F497" s="27">
        <v>102.52</v>
      </c>
      <c r="G497" s="27">
        <v>102.76</v>
      </c>
      <c r="H497" s="27">
        <v>102.43</v>
      </c>
      <c r="I497" s="27">
        <v>101.98</v>
      </c>
      <c r="J497" s="27">
        <v>103.09</v>
      </c>
      <c r="L497">
        <f t="shared" ca="1" si="49"/>
        <v>113.16</v>
      </c>
      <c r="M497">
        <f t="shared" ca="1" si="50"/>
        <v>110.86</v>
      </c>
      <c r="N497">
        <f t="shared" ca="1" si="51"/>
        <v>110.28</v>
      </c>
      <c r="O497">
        <f t="shared" ca="1" si="52"/>
        <v>111.17</v>
      </c>
      <c r="P497">
        <f t="shared" ca="1" si="53"/>
        <v>114.24</v>
      </c>
      <c r="Q497">
        <f t="shared" ca="1" si="54"/>
        <v>106.14</v>
      </c>
    </row>
    <row r="498" spans="1:17" x14ac:dyDescent="0.2">
      <c r="A498" s="54" t="s">
        <v>172</v>
      </c>
      <c r="B498" s="54" t="s">
        <v>134</v>
      </c>
      <c r="C498" s="26" t="s">
        <v>154</v>
      </c>
      <c r="D498" s="25" t="s">
        <v>168</v>
      </c>
      <c r="E498" s="27">
        <v>102.72</v>
      </c>
      <c r="F498" s="27">
        <v>102.19</v>
      </c>
      <c r="G498" s="27">
        <v>102.51</v>
      </c>
      <c r="H498" s="27">
        <v>102.1</v>
      </c>
      <c r="I498" s="27">
        <v>101.57</v>
      </c>
      <c r="J498" s="27">
        <v>102.84</v>
      </c>
      <c r="L498">
        <f t="shared" ca="1" si="49"/>
        <v>113.68</v>
      </c>
      <c r="M498">
        <f t="shared" ca="1" si="50"/>
        <v>111.41</v>
      </c>
      <c r="N498">
        <f t="shared" ca="1" si="51"/>
        <v>110.6</v>
      </c>
      <c r="O498">
        <f t="shared" ca="1" si="52"/>
        <v>111.78</v>
      </c>
      <c r="P498">
        <f t="shared" ca="1" si="53"/>
        <v>115.09</v>
      </c>
      <c r="Q498">
        <f t="shared" ca="1" si="54"/>
        <v>106.28</v>
      </c>
    </row>
    <row r="499" spans="1:17" x14ac:dyDescent="0.2">
      <c r="A499" s="54" t="s">
        <v>172</v>
      </c>
      <c r="B499" s="54" t="s">
        <v>134</v>
      </c>
      <c r="C499" s="26" t="s">
        <v>154</v>
      </c>
      <c r="D499" s="25" t="s">
        <v>169</v>
      </c>
      <c r="E499" s="27">
        <v>102.49</v>
      </c>
      <c r="F499" s="27">
        <v>101.85</v>
      </c>
      <c r="G499" s="27">
        <v>102.27</v>
      </c>
      <c r="H499" s="27">
        <v>101.76</v>
      </c>
      <c r="I499" s="27">
        <v>101.05</v>
      </c>
      <c r="J499" s="27">
        <v>102.74</v>
      </c>
      <c r="L499">
        <f t="shared" ca="1" si="49"/>
        <v>113.83</v>
      </c>
      <c r="M499">
        <f t="shared" ca="1" si="50"/>
        <v>111.61</v>
      </c>
      <c r="N499">
        <f t="shared" ca="1" si="51"/>
        <v>110.6</v>
      </c>
      <c r="O499">
        <f t="shared" ca="1" si="52"/>
        <v>112.02</v>
      </c>
      <c r="P499">
        <f t="shared" ca="1" si="53"/>
        <v>115.17</v>
      </c>
      <c r="Q499">
        <f t="shared" ca="1" si="54"/>
        <v>106.66</v>
      </c>
    </row>
    <row r="500" spans="1:17" x14ac:dyDescent="0.2">
      <c r="A500" s="54" t="s">
        <v>172</v>
      </c>
      <c r="B500" s="54" t="s">
        <v>134</v>
      </c>
      <c r="C500" s="26" t="s">
        <v>154</v>
      </c>
      <c r="D500" s="25" t="s">
        <v>170</v>
      </c>
      <c r="E500" s="27">
        <v>102.51</v>
      </c>
      <c r="F500" s="27">
        <v>101.88</v>
      </c>
      <c r="G500" s="27">
        <v>102.1</v>
      </c>
      <c r="H500" s="27">
        <v>101.81</v>
      </c>
      <c r="I500" s="27">
        <v>101.07</v>
      </c>
      <c r="J500" s="27">
        <v>102.75</v>
      </c>
      <c r="L500">
        <f t="shared" ca="1" si="49"/>
        <v>113.76</v>
      </c>
      <c r="M500">
        <f t="shared" ca="1" si="50"/>
        <v>111.35</v>
      </c>
      <c r="N500">
        <f t="shared" ca="1" si="51"/>
        <v>110.6</v>
      </c>
      <c r="O500">
        <f t="shared" ca="1" si="52"/>
        <v>111.72</v>
      </c>
      <c r="P500">
        <f t="shared" ca="1" si="53"/>
        <v>114.46</v>
      </c>
      <c r="Q500">
        <f t="shared" ca="1" si="54"/>
        <v>107.02</v>
      </c>
    </row>
    <row r="501" spans="1:17" x14ac:dyDescent="0.2">
      <c r="A501" s="54" t="s">
        <v>172</v>
      </c>
      <c r="B501" s="54" t="s">
        <v>134</v>
      </c>
      <c r="C501" s="26" t="s">
        <v>155</v>
      </c>
      <c r="D501" s="25" t="s">
        <v>159</v>
      </c>
      <c r="E501" s="27">
        <v>102.19</v>
      </c>
      <c r="F501" s="27">
        <v>101.62</v>
      </c>
      <c r="G501" s="27">
        <v>101.94</v>
      </c>
      <c r="H501" s="27">
        <v>101.55</v>
      </c>
      <c r="I501" s="27">
        <v>100.72</v>
      </c>
      <c r="J501" s="27">
        <v>102.58</v>
      </c>
      <c r="L501">
        <f t="shared" ref="L501:L539" ca="1" si="55">OFFSET(E$539,(ROW(E$309)-ROW()),)</f>
        <v>113.61</v>
      </c>
      <c r="M501">
        <f t="shared" ref="M501:M539" ca="1" si="56">OFFSET(F$539,(ROW(F$309)-ROW()),)</f>
        <v>110.82</v>
      </c>
      <c r="N501">
        <f t="shared" ref="N501:N539" ca="1" si="57">OFFSET(G$539,(ROW(G$309)-ROW()),)</f>
        <v>110.53</v>
      </c>
      <c r="O501">
        <f t="shared" ref="O501:O539" ca="1" si="58">OFFSET(H$539,(ROW(H$309)-ROW()),)</f>
        <v>111.13</v>
      </c>
      <c r="P501">
        <f t="shared" ref="P501:P539" ca="1" si="59">OFFSET(I$539,(ROW(I$309)-ROW()),)</f>
        <v>113.49</v>
      </c>
      <c r="Q501">
        <f t="shared" ref="Q501:Q539" ca="1" si="60">OFFSET(J$539,(ROW(J$309)-ROW()),)</f>
        <v>107.09</v>
      </c>
    </row>
    <row r="502" spans="1:17" x14ac:dyDescent="0.2">
      <c r="A502" s="54" t="s">
        <v>172</v>
      </c>
      <c r="B502" s="54" t="s">
        <v>134</v>
      </c>
      <c r="C502" s="26" t="s">
        <v>155</v>
      </c>
      <c r="D502" s="25" t="s">
        <v>160</v>
      </c>
      <c r="E502" s="27">
        <v>102.18</v>
      </c>
      <c r="F502" s="27">
        <v>101.67</v>
      </c>
      <c r="G502" s="27">
        <v>101.88</v>
      </c>
      <c r="H502" s="27">
        <v>101.61</v>
      </c>
      <c r="I502" s="27">
        <v>100.87</v>
      </c>
      <c r="J502" s="27">
        <v>102.51</v>
      </c>
      <c r="L502">
        <f t="shared" ca="1" si="55"/>
        <v>112.95</v>
      </c>
      <c r="M502">
        <f t="shared" ca="1" si="56"/>
        <v>110.2</v>
      </c>
      <c r="N502">
        <f t="shared" ca="1" si="57"/>
        <v>110.37</v>
      </c>
      <c r="O502">
        <f t="shared" ca="1" si="58"/>
        <v>110.44</v>
      </c>
      <c r="P502">
        <f t="shared" ca="1" si="59"/>
        <v>112.36</v>
      </c>
      <c r="Q502">
        <f t="shared" ca="1" si="60"/>
        <v>107.15</v>
      </c>
    </row>
    <row r="503" spans="1:17" x14ac:dyDescent="0.2">
      <c r="A503" s="54" t="s">
        <v>172</v>
      </c>
      <c r="B503" s="54" t="s">
        <v>134</v>
      </c>
      <c r="C503" s="26" t="s">
        <v>155</v>
      </c>
      <c r="D503" s="25" t="s">
        <v>161</v>
      </c>
      <c r="E503" s="27">
        <v>102.35</v>
      </c>
      <c r="F503" s="27">
        <v>101.84</v>
      </c>
      <c r="G503" s="27">
        <v>101.84</v>
      </c>
      <c r="H503" s="27">
        <v>101.83</v>
      </c>
      <c r="I503" s="27">
        <v>101.26</v>
      </c>
      <c r="J503" s="27">
        <v>102.44</v>
      </c>
      <c r="L503">
        <f t="shared" ca="1" si="55"/>
        <v>112.69</v>
      </c>
      <c r="M503">
        <f t="shared" ca="1" si="56"/>
        <v>110.06</v>
      </c>
      <c r="N503">
        <f t="shared" ca="1" si="57"/>
        <v>110.43</v>
      </c>
      <c r="O503">
        <f t="shared" ca="1" si="58"/>
        <v>110.26</v>
      </c>
      <c r="P503">
        <f t="shared" ca="1" si="59"/>
        <v>112.08</v>
      </c>
      <c r="Q503">
        <f t="shared" ca="1" si="60"/>
        <v>107.22</v>
      </c>
    </row>
    <row r="504" spans="1:17" x14ac:dyDescent="0.2">
      <c r="A504" s="54" t="s">
        <v>172</v>
      </c>
      <c r="B504" s="54" t="s">
        <v>134</v>
      </c>
      <c r="C504" s="26" t="s">
        <v>155</v>
      </c>
      <c r="D504" s="25" t="s">
        <v>162</v>
      </c>
      <c r="E504" s="27">
        <v>102.4</v>
      </c>
      <c r="F504" s="27">
        <v>101.85</v>
      </c>
      <c r="G504" s="27">
        <v>101.94</v>
      </c>
      <c r="H504" s="27">
        <v>101.85</v>
      </c>
      <c r="I504" s="27">
        <v>101.09</v>
      </c>
      <c r="J504" s="27">
        <v>102.65</v>
      </c>
      <c r="L504">
        <f t="shared" ca="1" si="55"/>
        <v>111.73</v>
      </c>
      <c r="M504">
        <f t="shared" ca="1" si="56"/>
        <v>110.26</v>
      </c>
      <c r="N504">
        <f t="shared" ca="1" si="57"/>
        <v>110.45</v>
      </c>
      <c r="O504">
        <f t="shared" ca="1" si="58"/>
        <v>110.42</v>
      </c>
      <c r="P504">
        <f t="shared" ca="1" si="59"/>
        <v>112.29</v>
      </c>
      <c r="Q504">
        <f t="shared" ca="1" si="60"/>
        <v>107.37</v>
      </c>
    </row>
    <row r="505" spans="1:17" x14ac:dyDescent="0.2">
      <c r="A505" s="54" t="s">
        <v>172</v>
      </c>
      <c r="B505" s="54" t="s">
        <v>134</v>
      </c>
      <c r="C505" s="26" t="s">
        <v>155</v>
      </c>
      <c r="D505" s="25" t="s">
        <v>163</v>
      </c>
      <c r="E505" s="27">
        <v>102.41</v>
      </c>
      <c r="F505" s="27">
        <v>101.86</v>
      </c>
      <c r="G505" s="27">
        <v>102.04</v>
      </c>
      <c r="H505" s="27">
        <v>101.89</v>
      </c>
      <c r="I505" s="27">
        <v>100.44</v>
      </c>
      <c r="J505" s="27">
        <v>103.4</v>
      </c>
      <c r="L505">
        <f t="shared" ca="1" si="55"/>
        <v>111.69</v>
      </c>
      <c r="M505">
        <f t="shared" ca="1" si="56"/>
        <v>110.2</v>
      </c>
      <c r="N505">
        <f t="shared" ca="1" si="57"/>
        <v>110.39</v>
      </c>
      <c r="O505">
        <f t="shared" ca="1" si="58"/>
        <v>110.35</v>
      </c>
      <c r="P505">
        <f t="shared" ca="1" si="59"/>
        <v>112</v>
      </c>
      <c r="Q505">
        <f t="shared" ca="1" si="60"/>
        <v>107.59</v>
      </c>
    </row>
    <row r="506" spans="1:17" x14ac:dyDescent="0.2">
      <c r="A506" s="54" t="s">
        <v>172</v>
      </c>
      <c r="B506" s="54" t="s">
        <v>134</v>
      </c>
      <c r="C506" s="26" t="s">
        <v>155</v>
      </c>
      <c r="D506" s="25" t="s">
        <v>164</v>
      </c>
      <c r="E506" s="27">
        <v>102.29</v>
      </c>
      <c r="F506" s="27">
        <v>101.68</v>
      </c>
      <c r="G506" s="27">
        <v>102.27</v>
      </c>
      <c r="H506" s="27">
        <v>101.69</v>
      </c>
      <c r="I506" s="27">
        <v>99.81</v>
      </c>
      <c r="J506" s="27">
        <v>103.71</v>
      </c>
      <c r="L506">
        <f t="shared" ca="1" si="55"/>
        <v>111.52</v>
      </c>
      <c r="M506">
        <f t="shared" ca="1" si="56"/>
        <v>110.11</v>
      </c>
      <c r="N506">
        <f t="shared" ca="1" si="57"/>
        <v>110.4</v>
      </c>
      <c r="O506">
        <f t="shared" ca="1" si="58"/>
        <v>110.2</v>
      </c>
      <c r="P506">
        <f t="shared" ca="1" si="59"/>
        <v>111.68</v>
      </c>
      <c r="Q506">
        <f t="shared" ca="1" si="60"/>
        <v>107.77</v>
      </c>
    </row>
    <row r="507" spans="1:17" x14ac:dyDescent="0.2">
      <c r="A507" s="54" t="s">
        <v>172</v>
      </c>
      <c r="B507" s="54" t="s">
        <v>134</v>
      </c>
      <c r="C507" s="26" t="s">
        <v>155</v>
      </c>
      <c r="D507" s="25" t="s">
        <v>165</v>
      </c>
      <c r="E507" s="27">
        <v>102.5</v>
      </c>
      <c r="F507" s="27">
        <v>102.05</v>
      </c>
      <c r="G507" s="27">
        <v>102.42</v>
      </c>
      <c r="H507" s="27">
        <v>102.09</v>
      </c>
      <c r="I507" s="27">
        <v>100.45</v>
      </c>
      <c r="J507" s="27">
        <v>103.75</v>
      </c>
      <c r="L507">
        <f t="shared" ca="1" si="55"/>
        <v>111.37</v>
      </c>
      <c r="M507">
        <f t="shared" ca="1" si="56"/>
        <v>110.04</v>
      </c>
      <c r="N507">
        <f t="shared" ca="1" si="57"/>
        <v>110.58</v>
      </c>
      <c r="O507">
        <f t="shared" ca="1" si="58"/>
        <v>110.09</v>
      </c>
      <c r="P507">
        <f t="shared" ca="1" si="59"/>
        <v>111.36</v>
      </c>
      <c r="Q507">
        <f t="shared" ca="1" si="60"/>
        <v>108</v>
      </c>
    </row>
    <row r="508" spans="1:17" x14ac:dyDescent="0.2">
      <c r="A508" s="54" t="s">
        <v>172</v>
      </c>
      <c r="B508" s="54" t="s">
        <v>134</v>
      </c>
      <c r="C508" s="26" t="s">
        <v>155</v>
      </c>
      <c r="D508" s="25" t="s">
        <v>166</v>
      </c>
      <c r="E508" s="27">
        <v>103.06</v>
      </c>
      <c r="F508" s="27">
        <v>102.85</v>
      </c>
      <c r="G508" s="27">
        <v>102.63</v>
      </c>
      <c r="H508" s="27">
        <v>102.95</v>
      </c>
      <c r="I508" s="27">
        <v>101.89</v>
      </c>
      <c r="J508" s="27">
        <v>103.84</v>
      </c>
      <c r="L508">
        <f t="shared" ca="1" si="55"/>
        <v>111.28</v>
      </c>
      <c r="M508">
        <f t="shared" ca="1" si="56"/>
        <v>109.85</v>
      </c>
      <c r="N508">
        <f t="shared" ca="1" si="57"/>
        <v>110.83</v>
      </c>
      <c r="O508">
        <f t="shared" ca="1" si="58"/>
        <v>109.88</v>
      </c>
      <c r="P508">
        <f t="shared" ca="1" si="59"/>
        <v>111.12</v>
      </c>
      <c r="Q508">
        <f t="shared" ca="1" si="60"/>
        <v>108</v>
      </c>
    </row>
    <row r="509" spans="1:17" x14ac:dyDescent="0.2">
      <c r="A509" s="54" t="s">
        <v>172</v>
      </c>
      <c r="B509" s="54" t="s">
        <v>134</v>
      </c>
      <c r="C509" s="26" t="s">
        <v>155</v>
      </c>
      <c r="D509" s="25" t="s">
        <v>167</v>
      </c>
      <c r="E509" s="27">
        <v>103.38</v>
      </c>
      <c r="F509" s="27">
        <v>103.22</v>
      </c>
      <c r="G509" s="27">
        <v>102.79</v>
      </c>
      <c r="H509" s="27">
        <v>103.37</v>
      </c>
      <c r="I509" s="27">
        <v>102.54</v>
      </c>
      <c r="J509" s="27">
        <v>103.96</v>
      </c>
      <c r="L509">
        <f t="shared" ca="1" si="55"/>
        <v>110.35</v>
      </c>
      <c r="M509">
        <f t="shared" ca="1" si="56"/>
        <v>108.79</v>
      </c>
      <c r="N509">
        <f t="shared" ca="1" si="57"/>
        <v>110.9</v>
      </c>
      <c r="O509">
        <f t="shared" ca="1" si="58"/>
        <v>108.72</v>
      </c>
      <c r="P509">
        <f t="shared" ca="1" si="59"/>
        <v>109.43</v>
      </c>
      <c r="Q509">
        <f t="shared" ca="1" si="60"/>
        <v>108.07</v>
      </c>
    </row>
    <row r="510" spans="1:17" x14ac:dyDescent="0.2">
      <c r="A510" s="54" t="s">
        <v>172</v>
      </c>
      <c r="B510" s="54" t="s">
        <v>134</v>
      </c>
      <c r="C510" s="26" t="s">
        <v>155</v>
      </c>
      <c r="D510" s="25" t="s">
        <v>168</v>
      </c>
      <c r="E510" s="27">
        <v>103.54</v>
      </c>
      <c r="F510" s="27">
        <v>103.39</v>
      </c>
      <c r="G510" s="27">
        <v>103.09</v>
      </c>
      <c r="H510" s="27">
        <v>103.53</v>
      </c>
      <c r="I510" s="27">
        <v>102.71</v>
      </c>
      <c r="J510" s="27">
        <v>104.11</v>
      </c>
      <c r="L510">
        <f t="shared" ca="1" si="55"/>
        <v>110.12</v>
      </c>
      <c r="M510">
        <f t="shared" ca="1" si="56"/>
        <v>108.38</v>
      </c>
      <c r="N510">
        <f t="shared" ca="1" si="57"/>
        <v>110.74</v>
      </c>
      <c r="O510">
        <f t="shared" ca="1" si="58"/>
        <v>108.26</v>
      </c>
      <c r="P510">
        <f t="shared" ca="1" si="59"/>
        <v>108.78</v>
      </c>
      <c r="Q510">
        <f t="shared" ca="1" si="60"/>
        <v>107.97</v>
      </c>
    </row>
    <row r="511" spans="1:17" x14ac:dyDescent="0.2">
      <c r="A511" s="54" t="s">
        <v>172</v>
      </c>
      <c r="B511" s="54" t="s">
        <v>134</v>
      </c>
      <c r="C511" s="26" t="s">
        <v>155</v>
      </c>
      <c r="D511" s="25" t="s">
        <v>169</v>
      </c>
      <c r="E511" s="27">
        <v>103.83</v>
      </c>
      <c r="F511" s="27">
        <v>103.85</v>
      </c>
      <c r="G511" s="27">
        <v>103.37</v>
      </c>
      <c r="H511" s="27">
        <v>104.02</v>
      </c>
      <c r="I511" s="27">
        <v>103.52</v>
      </c>
      <c r="J511" s="27">
        <v>104.17</v>
      </c>
      <c r="L511">
        <f t="shared" ca="1" si="55"/>
        <v>110.15</v>
      </c>
      <c r="M511">
        <f t="shared" ca="1" si="56"/>
        <v>108.32</v>
      </c>
      <c r="N511">
        <f t="shared" ca="1" si="57"/>
        <v>110.94</v>
      </c>
      <c r="O511">
        <f t="shared" ca="1" si="58"/>
        <v>108.18</v>
      </c>
      <c r="P511">
        <f t="shared" ca="1" si="59"/>
        <v>108.77</v>
      </c>
      <c r="Q511">
        <f t="shared" ca="1" si="60"/>
        <v>107.83</v>
      </c>
    </row>
    <row r="512" spans="1:17" x14ac:dyDescent="0.2">
      <c r="A512" s="54" t="s">
        <v>172</v>
      </c>
      <c r="B512" s="54" t="s">
        <v>134</v>
      </c>
      <c r="C512" s="26" t="s">
        <v>155</v>
      </c>
      <c r="D512" s="25" t="s">
        <v>170</v>
      </c>
      <c r="E512" s="27">
        <v>104.26</v>
      </c>
      <c r="F512" s="27">
        <v>104.39</v>
      </c>
      <c r="G512" s="27">
        <v>103.69</v>
      </c>
      <c r="H512" s="27">
        <v>104.59</v>
      </c>
      <c r="I512" s="27">
        <v>104.66</v>
      </c>
      <c r="J512" s="27">
        <v>104.1</v>
      </c>
      <c r="L512">
        <f t="shared" ca="1" si="55"/>
        <v>110.22</v>
      </c>
      <c r="M512">
        <f t="shared" ca="1" si="56"/>
        <v>108.41</v>
      </c>
      <c r="N512">
        <f t="shared" ca="1" si="57"/>
        <v>110.89</v>
      </c>
      <c r="O512">
        <f t="shared" ca="1" si="58"/>
        <v>108.29</v>
      </c>
      <c r="P512">
        <f t="shared" ca="1" si="59"/>
        <v>109.06</v>
      </c>
      <c r="Q512">
        <f t="shared" ca="1" si="60"/>
        <v>107.62</v>
      </c>
    </row>
    <row r="513" spans="1:17" x14ac:dyDescent="0.2">
      <c r="A513" s="54" t="s">
        <v>172</v>
      </c>
      <c r="B513" s="54" t="s">
        <v>134</v>
      </c>
      <c r="C513" s="26" t="s">
        <v>156</v>
      </c>
      <c r="D513" s="25" t="s">
        <v>159</v>
      </c>
      <c r="E513" s="27">
        <v>104.99</v>
      </c>
      <c r="F513" s="27">
        <v>104.98</v>
      </c>
      <c r="G513" s="27">
        <v>104.13</v>
      </c>
      <c r="H513" s="27">
        <v>105.18</v>
      </c>
      <c r="I513" s="27">
        <v>105.46</v>
      </c>
      <c r="J513" s="27">
        <v>104.45</v>
      </c>
      <c r="L513">
        <f t="shared" ca="1" si="55"/>
        <v>110.25</v>
      </c>
      <c r="M513">
        <f t="shared" ca="1" si="56"/>
        <v>108.53</v>
      </c>
      <c r="N513">
        <f t="shared" ca="1" si="57"/>
        <v>110.68</v>
      </c>
      <c r="O513">
        <f t="shared" ca="1" si="58"/>
        <v>108.46</v>
      </c>
      <c r="P513">
        <f t="shared" ca="1" si="59"/>
        <v>109.21</v>
      </c>
      <c r="Q513">
        <f t="shared" ca="1" si="60"/>
        <v>107.67</v>
      </c>
    </row>
    <row r="514" spans="1:17" x14ac:dyDescent="0.2">
      <c r="A514" s="54" t="s">
        <v>172</v>
      </c>
      <c r="B514" s="54" t="s">
        <v>134</v>
      </c>
      <c r="C514" s="26" t="s">
        <v>156</v>
      </c>
      <c r="D514" s="25" t="s">
        <v>160</v>
      </c>
      <c r="E514" s="27">
        <v>105.22</v>
      </c>
      <c r="F514" s="27">
        <v>105.29</v>
      </c>
      <c r="G514" s="27">
        <v>104.39</v>
      </c>
      <c r="H514" s="27">
        <v>105.53</v>
      </c>
      <c r="I514" s="27">
        <v>105.93</v>
      </c>
      <c r="J514" s="27">
        <v>104.59</v>
      </c>
      <c r="L514">
        <f t="shared" ca="1" si="55"/>
        <v>110.58</v>
      </c>
      <c r="M514">
        <f t="shared" ca="1" si="56"/>
        <v>108.65</v>
      </c>
      <c r="N514">
        <f t="shared" ca="1" si="57"/>
        <v>110.69</v>
      </c>
      <c r="O514">
        <f t="shared" ca="1" si="58"/>
        <v>108.58</v>
      </c>
      <c r="P514">
        <f t="shared" ca="1" si="59"/>
        <v>109.13</v>
      </c>
      <c r="Q514">
        <f t="shared" ca="1" si="60"/>
        <v>108.08</v>
      </c>
    </row>
    <row r="515" spans="1:17" x14ac:dyDescent="0.2">
      <c r="A515" s="54" t="s">
        <v>172</v>
      </c>
      <c r="B515" s="54" t="s">
        <v>134</v>
      </c>
      <c r="C515" s="26" t="s">
        <v>156</v>
      </c>
      <c r="D515" s="25" t="s">
        <v>161</v>
      </c>
      <c r="E515" s="27">
        <v>105.25</v>
      </c>
      <c r="F515" s="27">
        <v>105.35</v>
      </c>
      <c r="G515" s="27">
        <v>104.6</v>
      </c>
      <c r="H515" s="27">
        <v>105.57</v>
      </c>
      <c r="I515" s="27">
        <v>105.93</v>
      </c>
      <c r="J515" s="27">
        <v>104.68</v>
      </c>
      <c r="L515">
        <f t="shared" ca="1" si="55"/>
        <v>111.28</v>
      </c>
      <c r="M515">
        <f t="shared" ca="1" si="56"/>
        <v>108.92</v>
      </c>
      <c r="N515">
        <f t="shared" ca="1" si="57"/>
        <v>110.81</v>
      </c>
      <c r="O515">
        <f t="shared" ca="1" si="58"/>
        <v>108.88</v>
      </c>
      <c r="P515">
        <f t="shared" ca="1" si="59"/>
        <v>109.21</v>
      </c>
      <c r="Q515">
        <f t="shared" ca="1" si="60"/>
        <v>108.57</v>
      </c>
    </row>
    <row r="516" spans="1:17" x14ac:dyDescent="0.2">
      <c r="A516" s="54" t="s">
        <v>172</v>
      </c>
      <c r="B516" s="54" t="s">
        <v>134</v>
      </c>
      <c r="C516" s="26" t="s">
        <v>156</v>
      </c>
      <c r="D516" s="25" t="s">
        <v>162</v>
      </c>
      <c r="E516" s="27">
        <v>105.17</v>
      </c>
      <c r="F516" s="27">
        <v>105.28</v>
      </c>
      <c r="G516" s="27">
        <v>104.61</v>
      </c>
      <c r="H516" s="27">
        <v>105.49</v>
      </c>
      <c r="I516" s="27">
        <v>105.92</v>
      </c>
      <c r="J516" s="27">
        <v>104.49</v>
      </c>
      <c r="L516">
        <f t="shared" ca="1" si="55"/>
        <v>111.99</v>
      </c>
      <c r="M516">
        <f t="shared" ca="1" si="56"/>
        <v>109.79</v>
      </c>
      <c r="N516">
        <f t="shared" ca="1" si="57"/>
        <v>111.15</v>
      </c>
      <c r="O516">
        <f t="shared" ca="1" si="58"/>
        <v>109.8</v>
      </c>
      <c r="P516">
        <f t="shared" ca="1" si="59"/>
        <v>110.18</v>
      </c>
      <c r="Q516">
        <f t="shared" ca="1" si="60"/>
        <v>109.19</v>
      </c>
    </row>
    <row r="517" spans="1:17" x14ac:dyDescent="0.2">
      <c r="A517" s="54" t="s">
        <v>172</v>
      </c>
      <c r="B517" s="54" t="s">
        <v>134</v>
      </c>
      <c r="C517" s="26" t="s">
        <v>156</v>
      </c>
      <c r="D517" s="25" t="s">
        <v>163</v>
      </c>
      <c r="E517" s="27">
        <v>105.13</v>
      </c>
      <c r="F517" s="27">
        <v>105.19</v>
      </c>
      <c r="G517" s="27">
        <v>104.68</v>
      </c>
      <c r="H517" s="27">
        <v>105.4</v>
      </c>
      <c r="I517" s="27">
        <v>106.42</v>
      </c>
      <c r="J517" s="27">
        <v>103.79</v>
      </c>
      <c r="L517">
        <f t="shared" ca="1" si="55"/>
        <v>112.47</v>
      </c>
      <c r="M517">
        <f t="shared" ca="1" si="56"/>
        <v>110.34</v>
      </c>
      <c r="N517">
        <f t="shared" ca="1" si="57"/>
        <v>111.21</v>
      </c>
      <c r="O517">
        <f t="shared" ca="1" si="58"/>
        <v>110.41</v>
      </c>
      <c r="P517">
        <f t="shared" ca="1" si="59"/>
        <v>110.99</v>
      </c>
      <c r="Q517">
        <f t="shared" ca="1" si="60"/>
        <v>109.28</v>
      </c>
    </row>
    <row r="518" spans="1:17" x14ac:dyDescent="0.2">
      <c r="A518" s="54" t="s">
        <v>172</v>
      </c>
      <c r="B518" s="54" t="s">
        <v>134</v>
      </c>
      <c r="C518" s="26" t="s">
        <v>156</v>
      </c>
      <c r="D518" s="25" t="s">
        <v>164</v>
      </c>
      <c r="E518" s="27">
        <v>104.66</v>
      </c>
      <c r="F518" s="27">
        <v>104.59</v>
      </c>
      <c r="G518" s="27">
        <v>104.56</v>
      </c>
      <c r="H518" s="27">
        <v>104.76</v>
      </c>
      <c r="I518" s="27">
        <v>105.5</v>
      </c>
      <c r="J518" s="27">
        <v>103.54</v>
      </c>
      <c r="L518">
        <f t="shared" ca="1" si="55"/>
        <v>113.2</v>
      </c>
      <c r="M518">
        <f t="shared" ca="1" si="56"/>
        <v>110.86</v>
      </c>
      <c r="N518">
        <f t="shared" ca="1" si="57"/>
        <v>111.34</v>
      </c>
      <c r="O518">
        <f t="shared" ca="1" si="58"/>
        <v>111</v>
      </c>
      <c r="P518">
        <f t="shared" ca="1" si="59"/>
        <v>111.78</v>
      </c>
      <c r="Q518">
        <f t="shared" ca="1" si="60"/>
        <v>109.31</v>
      </c>
    </row>
    <row r="519" spans="1:17" x14ac:dyDescent="0.2">
      <c r="A519" s="54" t="s">
        <v>172</v>
      </c>
      <c r="B519" s="54" t="s">
        <v>134</v>
      </c>
      <c r="C519" s="26" t="s">
        <v>156</v>
      </c>
      <c r="D519" s="25" t="s">
        <v>165</v>
      </c>
      <c r="E519" s="27">
        <v>104.58</v>
      </c>
      <c r="F519" s="27">
        <v>104.64</v>
      </c>
      <c r="G519" s="27">
        <v>104.48</v>
      </c>
      <c r="H519" s="27">
        <v>104.8</v>
      </c>
      <c r="I519" s="27">
        <v>105.53</v>
      </c>
      <c r="J519" s="27">
        <v>103.59</v>
      </c>
      <c r="L519">
        <f t="shared" ca="1" si="55"/>
        <v>113.28</v>
      </c>
      <c r="M519">
        <f t="shared" ca="1" si="56"/>
        <v>110.5</v>
      </c>
      <c r="N519">
        <f t="shared" ca="1" si="57"/>
        <v>110.76</v>
      </c>
      <c r="O519">
        <f t="shared" ca="1" si="58"/>
        <v>110.63</v>
      </c>
      <c r="P519">
        <f t="shared" ca="1" si="59"/>
        <v>111.25</v>
      </c>
      <c r="Q519">
        <f t="shared" ca="1" si="60"/>
        <v>109.26</v>
      </c>
    </row>
    <row r="520" spans="1:17" x14ac:dyDescent="0.2">
      <c r="A520" s="54" t="s">
        <v>172</v>
      </c>
      <c r="B520" s="54" t="s">
        <v>134</v>
      </c>
      <c r="C520" s="26" t="s">
        <v>156</v>
      </c>
      <c r="D520" s="25" t="s">
        <v>166</v>
      </c>
      <c r="E520" s="27">
        <v>104.31</v>
      </c>
      <c r="F520" s="27">
        <v>104.31</v>
      </c>
      <c r="G520" s="27">
        <v>104.29</v>
      </c>
      <c r="H520" s="27">
        <v>104.47</v>
      </c>
      <c r="I520" s="27">
        <v>104.98</v>
      </c>
      <c r="J520" s="27">
        <v>103.53</v>
      </c>
      <c r="L520">
        <f t="shared" ca="1" si="55"/>
        <v>113.34</v>
      </c>
      <c r="M520">
        <f t="shared" ca="1" si="56"/>
        <v>110.11</v>
      </c>
      <c r="N520">
        <f t="shared" ca="1" si="57"/>
        <v>110.48</v>
      </c>
      <c r="O520">
        <f t="shared" ca="1" si="58"/>
        <v>110.21</v>
      </c>
      <c r="P520">
        <f t="shared" ca="1" si="59"/>
        <v>110.64</v>
      </c>
      <c r="Q520">
        <f t="shared" ca="1" si="60"/>
        <v>109.27</v>
      </c>
    </row>
    <row r="521" spans="1:17" x14ac:dyDescent="0.2">
      <c r="A521" s="54" t="s">
        <v>172</v>
      </c>
      <c r="B521" s="54" t="s">
        <v>134</v>
      </c>
      <c r="C521" s="26" t="s">
        <v>156</v>
      </c>
      <c r="D521" s="25" t="s">
        <v>167</v>
      </c>
      <c r="E521" s="27">
        <v>103.99</v>
      </c>
      <c r="F521" s="27">
        <v>104.03</v>
      </c>
      <c r="G521" s="27">
        <v>103.96</v>
      </c>
      <c r="H521" s="27">
        <v>104.18</v>
      </c>
      <c r="I521" s="27">
        <v>104.6</v>
      </c>
      <c r="J521" s="27">
        <v>103.35</v>
      </c>
      <c r="L521">
        <f t="shared" ca="1" si="55"/>
        <v>113.92</v>
      </c>
      <c r="M521">
        <f t="shared" ca="1" si="56"/>
        <v>110.37</v>
      </c>
      <c r="N521">
        <f t="shared" ca="1" si="57"/>
        <v>110.24</v>
      </c>
      <c r="O521">
        <f t="shared" ca="1" si="58"/>
        <v>110.49</v>
      </c>
      <c r="P521">
        <f t="shared" ca="1" si="59"/>
        <v>111</v>
      </c>
      <c r="Q521">
        <f t="shared" ca="1" si="60"/>
        <v>109.37</v>
      </c>
    </row>
    <row r="522" spans="1:17" x14ac:dyDescent="0.2">
      <c r="A522" s="54" t="s">
        <v>172</v>
      </c>
      <c r="B522" s="54" t="s">
        <v>134</v>
      </c>
      <c r="C522" s="26" t="s">
        <v>156</v>
      </c>
      <c r="D522" s="25" t="s">
        <v>168</v>
      </c>
      <c r="E522" s="27">
        <v>103.75</v>
      </c>
      <c r="F522" s="27">
        <v>103.76</v>
      </c>
      <c r="G522" s="27">
        <v>103.68</v>
      </c>
      <c r="H522" s="27">
        <v>103.91</v>
      </c>
      <c r="I522" s="27">
        <v>104.21</v>
      </c>
      <c r="J522" s="27">
        <v>103.21</v>
      </c>
      <c r="L522">
        <f t="shared" ca="1" si="55"/>
        <v>113.93</v>
      </c>
      <c r="M522">
        <f t="shared" ca="1" si="56"/>
        <v>110.43</v>
      </c>
      <c r="N522">
        <f t="shared" ca="1" si="57"/>
        <v>110.48</v>
      </c>
      <c r="O522">
        <f t="shared" ca="1" si="58"/>
        <v>110.54</v>
      </c>
      <c r="P522">
        <f t="shared" ca="1" si="59"/>
        <v>111.02</v>
      </c>
      <c r="Q522">
        <f t="shared" ca="1" si="60"/>
        <v>109.49</v>
      </c>
    </row>
    <row r="523" spans="1:17" x14ac:dyDescent="0.2">
      <c r="A523" s="54" t="s">
        <v>172</v>
      </c>
      <c r="B523" s="54" t="s">
        <v>134</v>
      </c>
      <c r="C523" s="26" t="s">
        <v>156</v>
      </c>
      <c r="D523" s="25" t="s">
        <v>169</v>
      </c>
      <c r="E523" s="27">
        <v>103.53</v>
      </c>
      <c r="F523" s="27">
        <v>103.4</v>
      </c>
      <c r="G523" s="27">
        <v>103.48</v>
      </c>
      <c r="H523" s="27">
        <v>103.53</v>
      </c>
      <c r="I523" s="27">
        <v>103.65</v>
      </c>
      <c r="J523" s="27">
        <v>103.06</v>
      </c>
      <c r="L523">
        <f t="shared" ca="1" si="55"/>
        <v>113.62</v>
      </c>
      <c r="M523">
        <f t="shared" ca="1" si="56"/>
        <v>109.97</v>
      </c>
      <c r="N523">
        <f t="shared" ca="1" si="57"/>
        <v>110.2</v>
      </c>
      <c r="O523">
        <f t="shared" ca="1" si="58"/>
        <v>110.05</v>
      </c>
      <c r="P523">
        <f t="shared" ca="1" si="59"/>
        <v>109.95</v>
      </c>
      <c r="Q523">
        <f t="shared" ca="1" si="60"/>
        <v>110.14</v>
      </c>
    </row>
    <row r="524" spans="1:17" x14ac:dyDescent="0.2">
      <c r="A524" s="54" t="s">
        <v>172</v>
      </c>
      <c r="B524" s="54" t="s">
        <v>134</v>
      </c>
      <c r="C524" s="26" t="s">
        <v>156</v>
      </c>
      <c r="D524" s="25" t="s">
        <v>170</v>
      </c>
      <c r="E524" s="27">
        <v>103.04</v>
      </c>
      <c r="F524" s="27">
        <v>102.8</v>
      </c>
      <c r="G524" s="27">
        <v>103.13</v>
      </c>
      <c r="H524" s="27">
        <v>102.89</v>
      </c>
      <c r="I524" s="27">
        <v>102.58</v>
      </c>
      <c r="J524" s="27">
        <v>102.95</v>
      </c>
      <c r="L524">
        <f t="shared" ca="1" si="55"/>
        <v>114.62</v>
      </c>
      <c r="M524">
        <f t="shared" ca="1" si="56"/>
        <v>111.28</v>
      </c>
      <c r="N524">
        <f t="shared" ca="1" si="57"/>
        <v>110.23</v>
      </c>
      <c r="O524">
        <f t="shared" ca="1" si="58"/>
        <v>111.46</v>
      </c>
      <c r="P524">
        <f t="shared" ca="1" si="59"/>
        <v>111.61</v>
      </c>
      <c r="Q524">
        <f t="shared" ca="1" si="60"/>
        <v>110.81</v>
      </c>
    </row>
    <row r="525" spans="1:17" x14ac:dyDescent="0.2">
      <c r="A525" s="54" t="s">
        <v>172</v>
      </c>
      <c r="B525" s="54" t="s">
        <v>134</v>
      </c>
      <c r="C525" s="26" t="s">
        <v>157</v>
      </c>
      <c r="D525" s="25" t="s">
        <v>159</v>
      </c>
      <c r="E525" s="27">
        <v>102.42</v>
      </c>
      <c r="F525" s="27">
        <v>102.29</v>
      </c>
      <c r="G525" s="27">
        <v>102.66</v>
      </c>
      <c r="H525" s="27">
        <v>102.36</v>
      </c>
      <c r="I525" s="27">
        <v>101.99</v>
      </c>
      <c r="J525" s="27">
        <v>102.53</v>
      </c>
      <c r="L525">
        <f t="shared" ca="1" si="55"/>
        <v>114.78</v>
      </c>
      <c r="M525">
        <f t="shared" ca="1" si="56"/>
        <v>111.34</v>
      </c>
      <c r="N525">
        <f t="shared" ca="1" si="57"/>
        <v>110.12</v>
      </c>
      <c r="O525">
        <f t="shared" ca="1" si="58"/>
        <v>111.5</v>
      </c>
      <c r="P525">
        <f t="shared" ca="1" si="59"/>
        <v>111.6</v>
      </c>
      <c r="Q525">
        <f t="shared" ca="1" si="60"/>
        <v>110.96</v>
      </c>
    </row>
    <row r="526" spans="1:17" x14ac:dyDescent="0.2">
      <c r="A526" s="54" t="s">
        <v>172</v>
      </c>
      <c r="B526" s="54" t="s">
        <v>134</v>
      </c>
      <c r="C526" s="26" t="s">
        <v>157</v>
      </c>
      <c r="D526" s="25" t="s">
        <v>160</v>
      </c>
      <c r="E526" s="27">
        <v>102.31</v>
      </c>
      <c r="F526" s="27">
        <v>102.05</v>
      </c>
      <c r="G526" s="27">
        <v>102.4</v>
      </c>
      <c r="H526" s="27">
        <v>102.08</v>
      </c>
      <c r="I526" s="27">
        <v>101.77</v>
      </c>
      <c r="J526" s="27">
        <v>102.31</v>
      </c>
      <c r="L526">
        <f t="shared" ca="1" si="55"/>
        <v>114.82</v>
      </c>
      <c r="M526">
        <f t="shared" ca="1" si="56"/>
        <v>110.92</v>
      </c>
      <c r="N526">
        <f t="shared" ca="1" si="57"/>
        <v>110.03</v>
      </c>
      <c r="O526">
        <f t="shared" ca="1" si="58"/>
        <v>111.08</v>
      </c>
      <c r="P526">
        <f t="shared" ca="1" si="59"/>
        <v>111.02</v>
      </c>
      <c r="Q526">
        <f t="shared" ca="1" si="60"/>
        <v>110.81</v>
      </c>
    </row>
    <row r="527" spans="1:17" x14ac:dyDescent="0.2">
      <c r="A527" s="54" t="s">
        <v>172</v>
      </c>
      <c r="B527" s="54" t="s">
        <v>134</v>
      </c>
      <c r="C527" s="26" t="s">
        <v>157</v>
      </c>
      <c r="D527" s="25" t="s">
        <v>161</v>
      </c>
      <c r="E527" s="27">
        <v>102.54</v>
      </c>
      <c r="F527" s="27">
        <v>102.39</v>
      </c>
      <c r="G527" s="27">
        <v>102.61</v>
      </c>
      <c r="H527" s="27">
        <v>102.42</v>
      </c>
      <c r="I527" s="27">
        <v>102.2</v>
      </c>
      <c r="J527" s="27">
        <v>102.54</v>
      </c>
      <c r="L527">
        <f t="shared" ca="1" si="55"/>
        <v>114.29</v>
      </c>
      <c r="M527">
        <f t="shared" ca="1" si="56"/>
        <v>110.65</v>
      </c>
      <c r="N527">
        <f t="shared" ca="1" si="57"/>
        <v>109.92</v>
      </c>
      <c r="O527">
        <f t="shared" ca="1" si="58"/>
        <v>110.78</v>
      </c>
      <c r="P527">
        <f t="shared" ca="1" si="59"/>
        <v>110.66</v>
      </c>
      <c r="Q527">
        <f t="shared" ca="1" si="60"/>
        <v>110.69</v>
      </c>
    </row>
    <row r="528" spans="1:17" x14ac:dyDescent="0.2">
      <c r="A528" s="54" t="s">
        <v>172</v>
      </c>
      <c r="B528" s="54" t="s">
        <v>134</v>
      </c>
      <c r="C528" s="26" t="s">
        <v>157</v>
      </c>
      <c r="D528" s="25" t="s">
        <v>162</v>
      </c>
      <c r="E528" s="27">
        <v>103.09</v>
      </c>
      <c r="F528" s="27">
        <v>103.18</v>
      </c>
      <c r="G528" s="27">
        <v>102.86</v>
      </c>
      <c r="H528" s="27">
        <v>103.25</v>
      </c>
      <c r="I528" s="27">
        <v>103.52</v>
      </c>
      <c r="J528" s="27">
        <v>102.8</v>
      </c>
      <c r="L528">
        <f t="shared" ca="1" si="55"/>
        <v>115.06</v>
      </c>
      <c r="M528">
        <f t="shared" ca="1" si="56"/>
        <v>110.93</v>
      </c>
      <c r="N528" t="str">
        <f t="shared" ca="1" si="57"/>
        <v/>
      </c>
      <c r="O528">
        <f t="shared" ca="1" si="58"/>
        <v>111.1</v>
      </c>
      <c r="P528">
        <f t="shared" ca="1" si="59"/>
        <v>111</v>
      </c>
      <c r="Q528">
        <f t="shared" ca="1" si="60"/>
        <v>110.83</v>
      </c>
    </row>
    <row r="529" spans="1:17" x14ac:dyDescent="0.2">
      <c r="A529" s="54" t="s">
        <v>172</v>
      </c>
      <c r="B529" s="54" t="s">
        <v>134</v>
      </c>
      <c r="C529" s="26" t="s">
        <v>157</v>
      </c>
      <c r="D529" s="25" t="s">
        <v>163</v>
      </c>
      <c r="E529" s="27">
        <v>103.02</v>
      </c>
      <c r="F529" s="27">
        <v>103.07</v>
      </c>
      <c r="G529" s="27">
        <v>102.85</v>
      </c>
      <c r="H529" s="27">
        <v>103.12</v>
      </c>
      <c r="I529" s="27">
        <v>103.26</v>
      </c>
      <c r="J529" s="27">
        <v>102.84</v>
      </c>
      <c r="L529">
        <f t="shared" ca="1" si="55"/>
        <v>115.12</v>
      </c>
      <c r="M529">
        <f t="shared" ca="1" si="56"/>
        <v>110.93</v>
      </c>
      <c r="N529" t="str">
        <f t="shared" ca="1" si="57"/>
        <v/>
      </c>
      <c r="O529">
        <f t="shared" ca="1" si="58"/>
        <v>111.07</v>
      </c>
      <c r="P529">
        <f t="shared" ca="1" si="59"/>
        <v>110.8</v>
      </c>
      <c r="Q529">
        <f t="shared" ca="1" si="60"/>
        <v>111.11</v>
      </c>
    </row>
    <row r="530" spans="1:17" x14ac:dyDescent="0.2">
      <c r="A530" s="54" t="s">
        <v>172</v>
      </c>
      <c r="B530" s="54" t="s">
        <v>134</v>
      </c>
      <c r="C530" s="26" t="s">
        <v>157</v>
      </c>
      <c r="D530" s="25" t="s">
        <v>164</v>
      </c>
      <c r="E530" s="27">
        <v>103.21</v>
      </c>
      <c r="F530" s="27">
        <v>103.5</v>
      </c>
      <c r="G530" s="27">
        <v>102.89</v>
      </c>
      <c r="H530" s="27">
        <v>103.58</v>
      </c>
      <c r="I530" s="27">
        <v>103.94</v>
      </c>
      <c r="J530" s="27">
        <v>103.01</v>
      </c>
      <c r="L530">
        <f t="shared" ca="1" si="55"/>
        <v>114.84</v>
      </c>
      <c r="M530">
        <f t="shared" ca="1" si="56"/>
        <v>110.67</v>
      </c>
      <c r="N530" t="str">
        <f t="shared" ca="1" si="57"/>
        <v/>
      </c>
      <c r="O530">
        <f t="shared" ca="1" si="58"/>
        <v>110.75</v>
      </c>
      <c r="P530">
        <f t="shared" ca="1" si="59"/>
        <v>110.28</v>
      </c>
      <c r="Q530">
        <f t="shared" ca="1" si="60"/>
        <v>111.33</v>
      </c>
    </row>
    <row r="531" spans="1:17" x14ac:dyDescent="0.2">
      <c r="A531" s="54" t="s">
        <v>172</v>
      </c>
      <c r="B531" s="54" t="s">
        <v>134</v>
      </c>
      <c r="C531" s="26" t="s">
        <v>157</v>
      </c>
      <c r="D531" s="25" t="s">
        <v>165</v>
      </c>
      <c r="E531" s="27">
        <v>103.37</v>
      </c>
      <c r="F531" s="27">
        <v>103.67</v>
      </c>
      <c r="G531" s="27">
        <v>102.95</v>
      </c>
      <c r="H531" s="27">
        <v>103.76</v>
      </c>
      <c r="I531" s="27">
        <v>104.19</v>
      </c>
      <c r="J531" s="27">
        <v>103.14</v>
      </c>
      <c r="L531">
        <f t="shared" ca="1" si="55"/>
        <v>114.86</v>
      </c>
      <c r="M531">
        <f t="shared" ca="1" si="56"/>
        <v>110.91</v>
      </c>
      <c r="N531" t="str">
        <f t="shared" ca="1" si="57"/>
        <v/>
      </c>
      <c r="O531">
        <f t="shared" ca="1" si="58"/>
        <v>110.94</v>
      </c>
      <c r="P531">
        <f t="shared" ca="1" si="59"/>
        <v>110.41</v>
      </c>
      <c r="Q531">
        <f t="shared" ca="1" si="60"/>
        <v>111.77</v>
      </c>
    </row>
    <row r="532" spans="1:17" x14ac:dyDescent="0.2">
      <c r="A532" s="54" t="s">
        <v>172</v>
      </c>
      <c r="B532" s="54" t="s">
        <v>134</v>
      </c>
      <c r="C532" s="26" t="s">
        <v>157</v>
      </c>
      <c r="D532" s="25" t="s">
        <v>166</v>
      </c>
      <c r="E532" s="27">
        <v>103.58</v>
      </c>
      <c r="F532" s="27">
        <v>103.88</v>
      </c>
      <c r="G532" s="27">
        <v>103.11</v>
      </c>
      <c r="H532" s="27">
        <v>103.97</v>
      </c>
      <c r="I532" s="27">
        <v>104.33</v>
      </c>
      <c r="J532" s="27">
        <v>103.39</v>
      </c>
      <c r="L532">
        <f t="shared" ca="1" si="55"/>
        <v>115.09</v>
      </c>
      <c r="M532">
        <f t="shared" ca="1" si="56"/>
        <v>111.34</v>
      </c>
      <c r="N532" t="str">
        <f t="shared" ca="1" si="57"/>
        <v/>
      </c>
      <c r="O532">
        <f t="shared" ca="1" si="58"/>
        <v>111.37</v>
      </c>
      <c r="P532">
        <f t="shared" ca="1" si="59"/>
        <v>110.94</v>
      </c>
      <c r="Q532">
        <f t="shared" ca="1" si="60"/>
        <v>112.09</v>
      </c>
    </row>
    <row r="533" spans="1:17" x14ac:dyDescent="0.2">
      <c r="A533" s="54" t="s">
        <v>172</v>
      </c>
      <c r="B533" s="54" t="s">
        <v>134</v>
      </c>
      <c r="C533" s="26" t="s">
        <v>157</v>
      </c>
      <c r="D533" s="25" t="s">
        <v>167</v>
      </c>
      <c r="E533" s="27">
        <v>103.67</v>
      </c>
      <c r="F533" s="27">
        <v>104.08</v>
      </c>
      <c r="G533" s="27">
        <v>103.27</v>
      </c>
      <c r="H533" s="27">
        <v>104.17</v>
      </c>
      <c r="I533" s="27">
        <v>104.37</v>
      </c>
      <c r="J533" s="27">
        <v>103.78</v>
      </c>
      <c r="L533">
        <f t="shared" ca="1" si="55"/>
        <v>115</v>
      </c>
      <c r="M533">
        <f t="shared" ca="1" si="56"/>
        <v>111.38</v>
      </c>
      <c r="N533" t="str">
        <f t="shared" ca="1" si="57"/>
        <v/>
      </c>
      <c r="O533">
        <f t="shared" ca="1" si="58"/>
        <v>111.39</v>
      </c>
      <c r="P533">
        <f t="shared" ca="1" si="59"/>
        <v>111</v>
      </c>
      <c r="Q533">
        <f t="shared" ca="1" si="60"/>
        <v>112.21</v>
      </c>
    </row>
    <row r="534" spans="1:17" x14ac:dyDescent="0.2">
      <c r="A534" s="54" t="s">
        <v>172</v>
      </c>
      <c r="B534" s="54" t="s">
        <v>134</v>
      </c>
      <c r="C534" s="26" t="s">
        <v>157</v>
      </c>
      <c r="D534" s="25" t="s">
        <v>168</v>
      </c>
      <c r="E534" s="27">
        <v>103.99</v>
      </c>
      <c r="F534" s="27">
        <v>104.51</v>
      </c>
      <c r="G534" s="27">
        <v>103.58</v>
      </c>
      <c r="H534" s="27">
        <v>104.62</v>
      </c>
      <c r="I534" s="27">
        <v>104.83</v>
      </c>
      <c r="J534" s="27">
        <v>104.15</v>
      </c>
      <c r="L534">
        <f t="shared" ca="1" si="55"/>
        <v>114.69</v>
      </c>
      <c r="M534">
        <f t="shared" ca="1" si="56"/>
        <v>110.86</v>
      </c>
      <c r="N534" t="str">
        <f t="shared" ca="1" si="57"/>
        <v/>
      </c>
      <c r="O534">
        <f t="shared" ca="1" si="58"/>
        <v>110.77</v>
      </c>
      <c r="P534">
        <f t="shared" ca="1" si="59"/>
        <v>110.24</v>
      </c>
      <c r="Q534">
        <f t="shared" ca="1" si="60"/>
        <v>112.17</v>
      </c>
    </row>
    <row r="535" spans="1:17" x14ac:dyDescent="0.2">
      <c r="A535" s="54" t="s">
        <v>172</v>
      </c>
      <c r="B535" s="54" t="s">
        <v>134</v>
      </c>
      <c r="C535" s="26" t="s">
        <v>157</v>
      </c>
      <c r="D535" s="25" t="s">
        <v>169</v>
      </c>
      <c r="E535" s="27">
        <v>104.42</v>
      </c>
      <c r="F535" s="27">
        <v>105.16</v>
      </c>
      <c r="G535" s="27">
        <v>103.87</v>
      </c>
      <c r="H535" s="27">
        <v>105.31</v>
      </c>
      <c r="I535" s="27">
        <v>105.76</v>
      </c>
      <c r="J535" s="27">
        <v>104.51</v>
      </c>
      <c r="L535">
        <f t="shared" ca="1" si="55"/>
        <v>115.94</v>
      </c>
      <c r="M535">
        <f t="shared" ca="1" si="56"/>
        <v>112.16</v>
      </c>
      <c r="N535" t="str">
        <f t="shared" ca="1" si="57"/>
        <v/>
      </c>
      <c r="O535">
        <f t="shared" ca="1" si="58"/>
        <v>112.14</v>
      </c>
      <c r="P535">
        <f t="shared" ca="1" si="59"/>
        <v>112.55</v>
      </c>
      <c r="Q535">
        <f t="shared" ca="1" si="60"/>
        <v>111.57</v>
      </c>
    </row>
    <row r="536" spans="1:17" x14ac:dyDescent="0.2">
      <c r="A536" s="54" t="s">
        <v>172</v>
      </c>
      <c r="B536" s="54" t="s">
        <v>134</v>
      </c>
      <c r="C536" s="26" t="s">
        <v>157</v>
      </c>
      <c r="D536" s="25" t="s">
        <v>170</v>
      </c>
      <c r="E536" s="27">
        <v>104.91</v>
      </c>
      <c r="F536" s="27">
        <v>105.77</v>
      </c>
      <c r="G536" s="27">
        <v>104.21</v>
      </c>
      <c r="H536" s="27">
        <v>105.95</v>
      </c>
      <c r="I536" s="27">
        <v>106.69</v>
      </c>
      <c r="J536" s="27">
        <v>104.79</v>
      </c>
      <c r="L536">
        <f t="shared" ca="1" si="55"/>
        <v>116.04</v>
      </c>
      <c r="M536">
        <f t="shared" ca="1" si="56"/>
        <v>112.09</v>
      </c>
      <c r="N536" t="str">
        <f t="shared" ca="1" si="57"/>
        <v/>
      </c>
      <c r="O536">
        <f t="shared" ca="1" si="58"/>
        <v>112.05</v>
      </c>
      <c r="P536">
        <f t="shared" ca="1" si="59"/>
        <v>112.61</v>
      </c>
      <c r="Q536">
        <f t="shared" ca="1" si="60"/>
        <v>111.21</v>
      </c>
    </row>
    <row r="537" spans="1:17" x14ac:dyDescent="0.2">
      <c r="A537" s="54" t="s">
        <v>172</v>
      </c>
      <c r="B537" s="54" t="s">
        <v>134</v>
      </c>
      <c r="C537" s="26" t="s">
        <v>171</v>
      </c>
      <c r="D537" s="25" t="s">
        <v>159</v>
      </c>
      <c r="E537" s="27">
        <v>105.19</v>
      </c>
      <c r="F537" s="27">
        <v>106.1</v>
      </c>
      <c r="G537" s="27">
        <v>104.55</v>
      </c>
      <c r="H537" s="27">
        <v>106.29</v>
      </c>
      <c r="I537" s="27">
        <v>107.03</v>
      </c>
      <c r="J537" s="27">
        <v>105.1</v>
      </c>
      <c r="L537">
        <f t="shared" ca="1" si="55"/>
        <v>116.76</v>
      </c>
      <c r="M537">
        <f t="shared" ca="1" si="56"/>
        <v>112.89</v>
      </c>
      <c r="N537" t="str">
        <f t="shared" ca="1" si="57"/>
        <v/>
      </c>
      <c r="O537">
        <f t="shared" ca="1" si="58"/>
        <v>112.92</v>
      </c>
      <c r="P537">
        <f t="shared" ca="1" si="59"/>
        <v>113.78</v>
      </c>
      <c r="Q537">
        <f t="shared" ca="1" si="60"/>
        <v>111.33</v>
      </c>
    </row>
    <row r="538" spans="1:17" x14ac:dyDescent="0.2">
      <c r="A538" s="54" t="s">
        <v>172</v>
      </c>
      <c r="B538" s="54" t="s">
        <v>134</v>
      </c>
      <c r="C538" s="26" t="s">
        <v>171</v>
      </c>
      <c r="D538" s="25" t="s">
        <v>160</v>
      </c>
      <c r="E538" s="27">
        <v>105.67</v>
      </c>
      <c r="F538" s="27">
        <v>106.74</v>
      </c>
      <c r="G538" s="27">
        <v>105.04</v>
      </c>
      <c r="H538" s="27">
        <v>106.99</v>
      </c>
      <c r="I538" s="27">
        <v>107.72</v>
      </c>
      <c r="J538" s="27">
        <v>105.67</v>
      </c>
      <c r="L538">
        <f t="shared" ca="1" si="55"/>
        <v>117.66</v>
      </c>
      <c r="M538">
        <f t="shared" ca="1" si="56"/>
        <v>114.07</v>
      </c>
      <c r="N538" t="str">
        <f t="shared" ca="1" si="57"/>
        <v/>
      </c>
      <c r="O538">
        <f t="shared" ca="1" si="58"/>
        <v>114.2</v>
      </c>
      <c r="P538">
        <f t="shared" ca="1" si="59"/>
        <v>115.27</v>
      </c>
      <c r="Q538">
        <f t="shared" ca="1" si="60"/>
        <v>111.96</v>
      </c>
    </row>
    <row r="539" spans="1:17" x14ac:dyDescent="0.2">
      <c r="A539" s="54" t="s">
        <v>172</v>
      </c>
      <c r="B539" s="54" t="s">
        <v>134</v>
      </c>
      <c r="C539" s="26" t="s">
        <v>171</v>
      </c>
      <c r="D539" s="25" t="s">
        <v>161</v>
      </c>
      <c r="E539" s="27">
        <v>105.79</v>
      </c>
      <c r="F539" s="27">
        <v>106.77</v>
      </c>
      <c r="G539" s="27">
        <v>105.38</v>
      </c>
      <c r="H539" s="27">
        <v>107.04</v>
      </c>
      <c r="I539" s="27">
        <v>107.58</v>
      </c>
      <c r="J539" s="27">
        <v>105.92</v>
      </c>
      <c r="L539">
        <f t="shared" ca="1" si="55"/>
        <v>118.96</v>
      </c>
      <c r="M539">
        <f t="shared" ca="1" si="56"/>
        <v>115.34</v>
      </c>
      <c r="N539" t="str">
        <f t="shared" ca="1" si="57"/>
        <v/>
      </c>
      <c r="O539">
        <f t="shared" ca="1" si="58"/>
        <v>115.59</v>
      </c>
      <c r="P539">
        <f t="shared" ca="1" si="59"/>
        <v>116.88</v>
      </c>
      <c r="Q539">
        <f t="shared" ca="1" si="60"/>
        <v>112.59</v>
      </c>
    </row>
  </sheetData>
  <mergeCells count="7">
    <mergeCell ref="A309:A539"/>
    <mergeCell ref="B309:B539"/>
    <mergeCell ref="A1:D1"/>
    <mergeCell ref="A2:A77"/>
    <mergeCell ref="B2:B77"/>
    <mergeCell ref="A78:A308"/>
    <mergeCell ref="B78:B30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8446-01D5-0E4F-BAA8-5EAF06EF063D}">
  <dimension ref="A1:M218"/>
  <sheetViews>
    <sheetView topLeftCell="F1" zoomScale="110" zoomScaleNormal="110" workbookViewId="0">
      <selection activeCell="M14" sqref="M14"/>
    </sheetView>
  </sheetViews>
  <sheetFormatPr baseColWidth="10" defaultRowHeight="16" x14ac:dyDescent="0.2"/>
  <sheetData>
    <row r="1" spans="1:13" ht="91" x14ac:dyDescent="0.2">
      <c r="A1" t="s">
        <v>0</v>
      </c>
      <c r="B1" s="9" t="s">
        <v>8</v>
      </c>
      <c r="C1" s="9" t="s">
        <v>13</v>
      </c>
      <c r="D1" s="10" t="s">
        <v>9</v>
      </c>
      <c r="E1" s="9" t="s">
        <v>11</v>
      </c>
      <c r="F1" s="9" t="s">
        <v>10</v>
      </c>
      <c r="G1" s="9" t="s">
        <v>12</v>
      </c>
      <c r="H1" s="9" t="s">
        <v>200</v>
      </c>
      <c r="I1" s="9" t="s">
        <v>201</v>
      </c>
      <c r="J1" s="10" t="s">
        <v>202</v>
      </c>
      <c r="K1" s="9" t="s">
        <v>203</v>
      </c>
      <c r="L1" s="9" t="s">
        <v>204</v>
      </c>
      <c r="M1" s="9" t="s">
        <v>205</v>
      </c>
    </row>
    <row r="2" spans="1:13" x14ac:dyDescent="0.2">
      <c r="A2" s="1">
        <v>37956</v>
      </c>
    </row>
    <row r="3" spans="1:13" x14ac:dyDescent="0.2">
      <c r="A3" s="1">
        <v>37987</v>
      </c>
      <c r="B3" s="4">
        <v>1.8</v>
      </c>
      <c r="C3" s="4"/>
      <c r="D3" s="4">
        <v>-0.2</v>
      </c>
      <c r="E3" s="5">
        <v>3.1</v>
      </c>
      <c r="F3" s="5">
        <v>0.6</v>
      </c>
      <c r="G3" s="5">
        <v>1</v>
      </c>
    </row>
    <row r="4" spans="1:13" x14ac:dyDescent="0.2">
      <c r="A4" s="1">
        <v>38018</v>
      </c>
      <c r="B4" s="4">
        <v>3.2</v>
      </c>
      <c r="C4" s="4"/>
      <c r="D4" s="4">
        <v>1</v>
      </c>
      <c r="E4" s="4">
        <v>5</v>
      </c>
      <c r="F4" s="4">
        <v>2.6</v>
      </c>
      <c r="G4" s="4">
        <v>2.8</v>
      </c>
    </row>
    <row r="5" spans="1:13" x14ac:dyDescent="0.2">
      <c r="A5" s="1">
        <v>38047</v>
      </c>
      <c r="B5" s="4">
        <v>3.2</v>
      </c>
      <c r="C5" s="4"/>
      <c r="D5" s="4">
        <v>2.6</v>
      </c>
      <c r="E5" s="4">
        <v>5.0999999999999996</v>
      </c>
      <c r="F5" s="4">
        <v>6.1</v>
      </c>
      <c r="G5" s="4">
        <v>4.8</v>
      </c>
    </row>
    <row r="6" spans="1:13" x14ac:dyDescent="0.2">
      <c r="A6" s="1">
        <v>38078</v>
      </c>
      <c r="B6" s="4">
        <v>2.6</v>
      </c>
      <c r="C6" s="4"/>
      <c r="D6" s="4">
        <v>3.3</v>
      </c>
      <c r="E6" s="4">
        <v>5.3</v>
      </c>
      <c r="F6" s="4">
        <v>8.5</v>
      </c>
      <c r="G6" s="4">
        <v>6.1</v>
      </c>
    </row>
    <row r="7" spans="1:13" x14ac:dyDescent="0.2">
      <c r="A7" s="1">
        <v>38108</v>
      </c>
      <c r="B7" s="4">
        <v>1.5</v>
      </c>
      <c r="C7" s="4"/>
      <c r="D7" s="4">
        <v>2.7</v>
      </c>
      <c r="E7" s="4">
        <v>4.3</v>
      </c>
      <c r="F7" s="4">
        <v>7.9</v>
      </c>
      <c r="G7" s="4">
        <v>5.7</v>
      </c>
    </row>
    <row r="8" spans="1:13" x14ac:dyDescent="0.2">
      <c r="A8" s="1">
        <v>38139</v>
      </c>
      <c r="B8" s="4">
        <v>1.4</v>
      </c>
      <c r="C8" s="4"/>
      <c r="D8" s="4">
        <v>1.5</v>
      </c>
      <c r="E8" s="4">
        <v>4.7</v>
      </c>
      <c r="F8" s="4">
        <v>7.6</v>
      </c>
      <c r="G8" s="4">
        <v>5</v>
      </c>
    </row>
    <row r="9" spans="1:13" x14ac:dyDescent="0.2">
      <c r="A9" s="1">
        <v>38169</v>
      </c>
      <c r="B9" s="4">
        <v>1.2</v>
      </c>
      <c r="C9" s="4"/>
      <c r="D9" s="4">
        <v>0.7</v>
      </c>
      <c r="E9" s="4">
        <v>5.6</v>
      </c>
      <c r="F9" s="4">
        <v>7.1</v>
      </c>
      <c r="G9" s="4">
        <v>5.0999999999999996</v>
      </c>
    </row>
    <row r="10" spans="1:13" x14ac:dyDescent="0.2">
      <c r="A10" s="1">
        <v>38200</v>
      </c>
      <c r="B10" s="4">
        <v>0.8</v>
      </c>
      <c r="C10" s="4"/>
      <c r="D10" s="4">
        <v>0.7</v>
      </c>
      <c r="E10" s="4">
        <v>5.5</v>
      </c>
      <c r="F10" s="4">
        <v>7.6</v>
      </c>
      <c r="G10" s="4">
        <v>5.4</v>
      </c>
    </row>
    <row r="11" spans="1:13" x14ac:dyDescent="0.2">
      <c r="A11" s="1">
        <v>38231</v>
      </c>
      <c r="B11" s="4">
        <v>0.7</v>
      </c>
      <c r="C11" s="4"/>
      <c r="D11" s="4">
        <v>0.5</v>
      </c>
      <c r="E11" s="4">
        <v>5.6</v>
      </c>
      <c r="F11" s="4">
        <v>7.6</v>
      </c>
      <c r="G11" s="4">
        <v>5.3</v>
      </c>
    </row>
    <row r="12" spans="1:13" x14ac:dyDescent="0.2">
      <c r="A12" s="1">
        <v>38261</v>
      </c>
      <c r="B12" s="4">
        <v>1.2</v>
      </c>
      <c r="C12" s="4"/>
      <c r="D12" s="4">
        <v>-0.6</v>
      </c>
      <c r="E12" s="4">
        <v>6.8</v>
      </c>
      <c r="F12" s="4">
        <v>6.7</v>
      </c>
      <c r="G12" s="4">
        <v>4.5999999999999996</v>
      </c>
    </row>
    <row r="13" spans="1:13" x14ac:dyDescent="0.2">
      <c r="A13" s="1">
        <v>38292</v>
      </c>
      <c r="B13" s="4">
        <v>3</v>
      </c>
      <c r="C13" s="4"/>
      <c r="D13" s="4">
        <v>-1.8</v>
      </c>
      <c r="E13" s="4">
        <v>9.6999999999999993</v>
      </c>
      <c r="F13" s="4">
        <v>5.9</v>
      </c>
      <c r="G13" s="4">
        <v>4.2</v>
      </c>
    </row>
    <row r="14" spans="1:13" x14ac:dyDescent="0.2">
      <c r="A14" s="1">
        <v>38322</v>
      </c>
      <c r="B14" s="5">
        <v>5.4</v>
      </c>
      <c r="C14" s="5"/>
      <c r="D14" s="5">
        <v>-2</v>
      </c>
      <c r="E14" s="5">
        <v>14</v>
      </c>
      <c r="F14" s="5">
        <v>6</v>
      </c>
      <c r="G14" s="5">
        <v>4.7</v>
      </c>
      <c r="H14" s="49">
        <v>100</v>
      </c>
      <c r="I14" s="49">
        <v>100</v>
      </c>
      <c r="J14" s="49">
        <v>100</v>
      </c>
      <c r="K14" s="49">
        <v>100</v>
      </c>
      <c r="L14" s="49">
        <v>100</v>
      </c>
      <c r="M14" s="49">
        <v>100</v>
      </c>
    </row>
    <row r="15" spans="1:13" x14ac:dyDescent="0.2">
      <c r="A15" s="1">
        <v>38353</v>
      </c>
      <c r="B15" s="4">
        <v>-0.1</v>
      </c>
      <c r="C15" s="4">
        <v>0.8</v>
      </c>
      <c r="D15" s="4">
        <v>0.2</v>
      </c>
      <c r="E15" s="5">
        <v>2.2999999999999998</v>
      </c>
      <c r="F15" s="5">
        <v>3.6</v>
      </c>
      <c r="G15" s="5">
        <v>2.5</v>
      </c>
      <c r="H15">
        <f>H14*(1+B15/100)</f>
        <v>99.9</v>
      </c>
      <c r="I15">
        <f t="shared" ref="I15:M15" si="0">I14*(1+C15/100)</f>
        <v>100.8</v>
      </c>
      <c r="J15">
        <f t="shared" si="0"/>
        <v>100.2</v>
      </c>
      <c r="K15">
        <f t="shared" si="0"/>
        <v>102.3</v>
      </c>
      <c r="L15">
        <f t="shared" si="0"/>
        <v>103.60000000000001</v>
      </c>
      <c r="M15">
        <f t="shared" si="0"/>
        <v>102.49999999999999</v>
      </c>
    </row>
    <row r="16" spans="1:13" x14ac:dyDescent="0.2">
      <c r="A16" s="1">
        <v>38384</v>
      </c>
      <c r="B16" s="4">
        <v>-0.2</v>
      </c>
      <c r="C16" s="4">
        <v>2.6</v>
      </c>
      <c r="D16" s="4">
        <v>0.8</v>
      </c>
      <c r="E16" s="4">
        <v>2.8</v>
      </c>
      <c r="F16" s="4">
        <v>6.3</v>
      </c>
      <c r="G16" s="4">
        <v>3.8</v>
      </c>
      <c r="H16">
        <f>H14*(1+B16/100)</f>
        <v>99.8</v>
      </c>
      <c r="I16">
        <f t="shared" ref="I16:M16" si="1">I14*(1+C16/100)</f>
        <v>102.60000000000001</v>
      </c>
      <c r="J16">
        <f t="shared" si="1"/>
        <v>100.8</v>
      </c>
      <c r="K16">
        <f t="shared" si="1"/>
        <v>102.8</v>
      </c>
      <c r="L16">
        <f t="shared" si="1"/>
        <v>106.3</v>
      </c>
      <c r="M16">
        <f t="shared" si="1"/>
        <v>103.8</v>
      </c>
    </row>
    <row r="17" spans="1:13" x14ac:dyDescent="0.2">
      <c r="A17" s="1">
        <v>38412</v>
      </c>
      <c r="B17" s="4">
        <v>1.1000000000000001</v>
      </c>
      <c r="C17" s="4">
        <v>2.2999999999999998</v>
      </c>
      <c r="D17" s="4">
        <v>1.1000000000000001</v>
      </c>
      <c r="E17" s="4">
        <v>4.7</v>
      </c>
      <c r="F17" s="4">
        <v>6.8</v>
      </c>
      <c r="G17" s="4">
        <v>5.0999999999999996</v>
      </c>
      <c r="H17">
        <f>H14*(1+B17/100)</f>
        <v>101.1</v>
      </c>
      <c r="I17">
        <f t="shared" ref="I17:M17" si="2">I14*(1+C17/100)</f>
        <v>102.3</v>
      </c>
      <c r="J17">
        <f t="shared" si="2"/>
        <v>101.1</v>
      </c>
      <c r="K17">
        <f t="shared" si="2"/>
        <v>104.69999999999999</v>
      </c>
      <c r="L17">
        <f t="shared" si="2"/>
        <v>106.80000000000001</v>
      </c>
      <c r="M17">
        <f t="shared" si="2"/>
        <v>105.1</v>
      </c>
    </row>
    <row r="18" spans="1:13" x14ac:dyDescent="0.2">
      <c r="A18" s="1">
        <v>38443</v>
      </c>
      <c r="B18" s="4">
        <v>0.4</v>
      </c>
      <c r="C18" s="4">
        <v>3.8</v>
      </c>
      <c r="D18" s="4">
        <v>2</v>
      </c>
      <c r="E18" s="4">
        <v>4.4000000000000004</v>
      </c>
      <c r="F18" s="4">
        <v>9.3000000000000007</v>
      </c>
      <c r="G18" s="4">
        <v>6.7</v>
      </c>
      <c r="H18">
        <f>H14*(1+B18/100)</f>
        <v>100.4</v>
      </c>
      <c r="I18">
        <f t="shared" ref="I18:M18" si="3">I14*(1+C18/100)</f>
        <v>103.8</v>
      </c>
      <c r="J18">
        <f t="shared" si="3"/>
        <v>102</v>
      </c>
      <c r="K18">
        <f t="shared" si="3"/>
        <v>104.4</v>
      </c>
      <c r="L18">
        <f t="shared" si="3"/>
        <v>109.3</v>
      </c>
      <c r="M18">
        <f t="shared" si="3"/>
        <v>106.69999999999999</v>
      </c>
    </row>
    <row r="19" spans="1:13" x14ac:dyDescent="0.2">
      <c r="A19" s="1">
        <v>38473</v>
      </c>
      <c r="B19" s="8">
        <v>0</v>
      </c>
      <c r="C19" s="4">
        <v>5</v>
      </c>
      <c r="D19" s="4">
        <v>2.2999999999999998</v>
      </c>
      <c r="E19" s="4">
        <v>4.9000000000000004</v>
      </c>
      <c r="F19" s="4">
        <v>11.3</v>
      </c>
      <c r="G19" s="4">
        <v>7.6</v>
      </c>
      <c r="H19">
        <f>H14*(1+B19/100)</f>
        <v>100</v>
      </c>
      <c r="I19">
        <f t="shared" ref="I19:M19" si="4">I14*(1+C19/100)</f>
        <v>105</v>
      </c>
      <c r="J19">
        <f t="shared" si="4"/>
        <v>102.3</v>
      </c>
      <c r="K19">
        <f t="shared" si="4"/>
        <v>104.89999999999999</v>
      </c>
      <c r="L19">
        <f t="shared" si="4"/>
        <v>111.3</v>
      </c>
      <c r="M19">
        <f t="shared" si="4"/>
        <v>107.60000000000001</v>
      </c>
    </row>
    <row r="20" spans="1:13" x14ac:dyDescent="0.2">
      <c r="A20" s="1">
        <v>38504</v>
      </c>
      <c r="B20" s="4">
        <v>-2</v>
      </c>
      <c r="C20" s="4">
        <v>7.6</v>
      </c>
      <c r="D20" s="4">
        <v>2.7</v>
      </c>
      <c r="E20" s="4">
        <v>3.3</v>
      </c>
      <c r="F20" s="4">
        <v>14.7</v>
      </c>
      <c r="G20" s="4">
        <v>8.6999999999999993</v>
      </c>
      <c r="H20">
        <f>H14*(1+B20/100)</f>
        <v>98</v>
      </c>
      <c r="I20">
        <f t="shared" ref="I20:M20" si="5">I14*(1+C20/100)</f>
        <v>107.60000000000001</v>
      </c>
      <c r="J20">
        <f t="shared" si="5"/>
        <v>102.69999999999999</v>
      </c>
      <c r="K20">
        <f t="shared" si="5"/>
        <v>103.3</v>
      </c>
      <c r="L20">
        <f t="shared" si="5"/>
        <v>114.7</v>
      </c>
      <c r="M20">
        <f t="shared" si="5"/>
        <v>108.7</v>
      </c>
    </row>
    <row r="21" spans="1:13" x14ac:dyDescent="0.2">
      <c r="A21" s="1">
        <v>38534</v>
      </c>
      <c r="B21" s="4">
        <v>-2.7</v>
      </c>
      <c r="C21" s="4">
        <v>8</v>
      </c>
      <c r="D21" s="4">
        <v>2.8</v>
      </c>
      <c r="E21" s="4">
        <v>2.7</v>
      </c>
      <c r="F21" s="4">
        <v>15.6</v>
      </c>
      <c r="G21" s="4">
        <v>9.1</v>
      </c>
      <c r="H21">
        <f>H14*(1+B21/100)</f>
        <v>97.3</v>
      </c>
      <c r="I21">
        <f t="shared" ref="I21:M21" si="6">I14*(1+C21/100)</f>
        <v>108</v>
      </c>
      <c r="J21">
        <f t="shared" si="6"/>
        <v>102.8</v>
      </c>
      <c r="K21">
        <f t="shared" si="6"/>
        <v>102.69999999999999</v>
      </c>
      <c r="L21">
        <f t="shared" si="6"/>
        <v>115.6</v>
      </c>
      <c r="M21">
        <f t="shared" si="6"/>
        <v>109.1</v>
      </c>
    </row>
    <row r="22" spans="1:13" x14ac:dyDescent="0.2">
      <c r="A22" s="1">
        <v>38565</v>
      </c>
      <c r="B22" s="4">
        <v>-2</v>
      </c>
      <c r="C22" s="4">
        <v>6.6</v>
      </c>
      <c r="D22" s="4">
        <v>2.2999999999999998</v>
      </c>
      <c r="E22" s="4">
        <v>2.9</v>
      </c>
      <c r="F22" s="4">
        <v>13.7</v>
      </c>
      <c r="G22" s="4">
        <v>8.3000000000000007</v>
      </c>
      <c r="H22">
        <f>H14*(1+B22/100)</f>
        <v>98</v>
      </c>
      <c r="I22">
        <f t="shared" ref="I22:M22" si="7">I14*(1+C22/100)</f>
        <v>106.60000000000001</v>
      </c>
      <c r="J22">
        <f t="shared" si="7"/>
        <v>102.3</v>
      </c>
      <c r="K22">
        <f t="shared" si="7"/>
        <v>102.89999999999999</v>
      </c>
      <c r="L22">
        <f t="shared" si="7"/>
        <v>113.7</v>
      </c>
      <c r="M22">
        <f t="shared" si="7"/>
        <v>108.3</v>
      </c>
    </row>
    <row r="23" spans="1:13" x14ac:dyDescent="0.2">
      <c r="A23" s="1">
        <v>38596</v>
      </c>
      <c r="B23" s="4">
        <v>-1.6</v>
      </c>
      <c r="C23" s="4">
        <v>7.2</v>
      </c>
      <c r="D23" s="4">
        <v>2.5</v>
      </c>
      <c r="E23" s="4">
        <v>2.2999999999999998</v>
      </c>
      <c r="F23" s="4">
        <v>14.2</v>
      </c>
      <c r="G23" s="4">
        <v>8.3000000000000007</v>
      </c>
      <c r="H23">
        <f>H14*(1+B23/100)</f>
        <v>98.4</v>
      </c>
      <c r="I23">
        <f t="shared" ref="I23:M23" si="8">I14*(1+C23/100)</f>
        <v>107.2</v>
      </c>
      <c r="J23">
        <f t="shared" si="8"/>
        <v>102.49999999999999</v>
      </c>
      <c r="K23">
        <f t="shared" si="8"/>
        <v>102.3</v>
      </c>
      <c r="L23">
        <f t="shared" si="8"/>
        <v>114.19999999999999</v>
      </c>
      <c r="M23">
        <f t="shared" si="8"/>
        <v>108.3</v>
      </c>
    </row>
    <row r="24" spans="1:13" x14ac:dyDescent="0.2">
      <c r="A24" s="1">
        <v>38626</v>
      </c>
      <c r="B24" s="4">
        <v>-2.2000000000000002</v>
      </c>
      <c r="C24" s="4">
        <v>8.6</v>
      </c>
      <c r="D24" s="4">
        <v>3.3</v>
      </c>
      <c r="E24" s="4">
        <v>2.1</v>
      </c>
      <c r="F24" s="4">
        <v>16.399999999999999</v>
      </c>
      <c r="G24" s="4">
        <v>9.3000000000000007</v>
      </c>
      <c r="H24">
        <f>H14*(1+B24/100)</f>
        <v>97.8</v>
      </c>
      <c r="I24">
        <f t="shared" ref="I24:M24" si="9">I14*(1+C24/100)</f>
        <v>108.60000000000001</v>
      </c>
      <c r="J24">
        <f t="shared" si="9"/>
        <v>103.3</v>
      </c>
      <c r="K24">
        <f t="shared" si="9"/>
        <v>102.1</v>
      </c>
      <c r="L24">
        <f t="shared" si="9"/>
        <v>116.39999999999999</v>
      </c>
      <c r="M24">
        <f t="shared" si="9"/>
        <v>109.3</v>
      </c>
    </row>
    <row r="25" spans="1:13" x14ac:dyDescent="0.2">
      <c r="A25" s="1">
        <v>38657</v>
      </c>
      <c r="B25" s="4">
        <v>-2.9</v>
      </c>
      <c r="C25" s="4">
        <v>9.9</v>
      </c>
      <c r="D25" s="4">
        <v>3.7</v>
      </c>
      <c r="E25" s="4">
        <v>2.9</v>
      </c>
      <c r="F25" s="4">
        <v>18.8</v>
      </c>
      <c r="G25" s="4">
        <v>10.5</v>
      </c>
      <c r="H25">
        <f>H14*(1+B25/100)</f>
        <v>97.1</v>
      </c>
      <c r="I25">
        <f t="shared" ref="I25:M25" si="10">I14*(1+C25/100)</f>
        <v>109.89999999999999</v>
      </c>
      <c r="J25">
        <f t="shared" si="10"/>
        <v>103.69999999999999</v>
      </c>
      <c r="K25">
        <f t="shared" si="10"/>
        <v>102.89999999999999</v>
      </c>
      <c r="L25">
        <f t="shared" si="10"/>
        <v>118.8</v>
      </c>
      <c r="M25">
        <f t="shared" si="10"/>
        <v>110.5</v>
      </c>
    </row>
    <row r="26" spans="1:13" x14ac:dyDescent="0.2">
      <c r="A26" s="1">
        <v>38687</v>
      </c>
      <c r="B26" s="5">
        <v>-3.1</v>
      </c>
      <c r="C26" s="5">
        <v>9.3000000000000007</v>
      </c>
      <c r="D26" s="5">
        <v>3.2</v>
      </c>
      <c r="E26" s="5">
        <v>3.9</v>
      </c>
      <c r="F26" s="5">
        <v>18.8</v>
      </c>
      <c r="G26" s="5">
        <v>10.5</v>
      </c>
      <c r="H26">
        <f>H14*(1+B26/100)</f>
        <v>96.899999999999991</v>
      </c>
      <c r="I26">
        <f t="shared" ref="I26:M26" si="11">I14*(1+C26/100)</f>
        <v>109.3</v>
      </c>
      <c r="J26">
        <f t="shared" si="11"/>
        <v>103.2</v>
      </c>
      <c r="K26">
        <f t="shared" si="11"/>
        <v>103.89999999999999</v>
      </c>
      <c r="L26">
        <f t="shared" si="11"/>
        <v>118.8</v>
      </c>
      <c r="M26">
        <f t="shared" si="11"/>
        <v>110.5</v>
      </c>
    </row>
    <row r="27" spans="1:13" x14ac:dyDescent="0.2">
      <c r="A27" s="1">
        <v>38718</v>
      </c>
      <c r="B27" s="4" t="s">
        <v>69</v>
      </c>
      <c r="C27" s="4" t="s">
        <v>70</v>
      </c>
      <c r="D27" s="4" t="s">
        <v>3</v>
      </c>
      <c r="E27" s="4" t="s">
        <v>60</v>
      </c>
      <c r="F27" s="4" t="s">
        <v>71</v>
      </c>
      <c r="G27" s="4" t="s">
        <v>71</v>
      </c>
      <c r="H27">
        <f>H26*(1+B27/100)</f>
        <v>98.256599999999992</v>
      </c>
      <c r="I27">
        <f t="shared" ref="I27" si="12">I26*(1+C27/100)</f>
        <v>108.9721</v>
      </c>
      <c r="J27">
        <f t="shared" ref="J27" si="13">J26*(1+D27/100)</f>
        <v>103.4064</v>
      </c>
      <c r="K27">
        <f t="shared" ref="K27" si="14">K26*(1+E27/100)</f>
        <v>107.12089999999998</v>
      </c>
      <c r="L27">
        <f t="shared" ref="L27" si="15">L26*(1+F27/100)</f>
        <v>121.53239999999998</v>
      </c>
      <c r="M27">
        <f t="shared" ref="M27" si="16">M26*(1+G27/100)</f>
        <v>113.04149999999998</v>
      </c>
    </row>
    <row r="28" spans="1:13" x14ac:dyDescent="0.2">
      <c r="A28" s="1">
        <v>38749</v>
      </c>
      <c r="B28" s="4" t="s">
        <v>178</v>
      </c>
      <c r="C28" s="4" t="s">
        <v>91</v>
      </c>
      <c r="D28" s="4" t="s">
        <v>4</v>
      </c>
      <c r="E28" s="4" t="s">
        <v>179</v>
      </c>
      <c r="F28" s="4" t="s">
        <v>50</v>
      </c>
      <c r="G28" s="4" t="s">
        <v>18</v>
      </c>
      <c r="H28">
        <f>H26*(1+B28/100)</f>
        <v>99.03179999999999</v>
      </c>
      <c r="I28">
        <f t="shared" ref="I28" si="17">I26*(1+C28/100)</f>
        <v>110.72089999999999</v>
      </c>
      <c r="J28">
        <f t="shared" ref="J28" si="18">J26*(1+D28/100)</f>
        <v>104.4384</v>
      </c>
      <c r="K28">
        <f t="shared" ref="K28" si="19">K26*(1+E28/100)</f>
        <v>109.5106</v>
      </c>
      <c r="L28">
        <f t="shared" ref="L28" si="20">L26*(1+F28/100)</f>
        <v>125.09639999999999</v>
      </c>
      <c r="M28">
        <f t="shared" ref="M28" si="21">M26*(1+G28/100)</f>
        <v>115.583</v>
      </c>
    </row>
    <row r="29" spans="1:13" x14ac:dyDescent="0.2">
      <c r="A29" s="1">
        <v>38777</v>
      </c>
      <c r="B29" s="4" t="s">
        <v>17</v>
      </c>
      <c r="C29" s="4" t="s">
        <v>180</v>
      </c>
      <c r="D29" s="4" t="s">
        <v>178</v>
      </c>
      <c r="E29" s="4" t="s">
        <v>39</v>
      </c>
      <c r="F29" s="4" t="s">
        <v>109</v>
      </c>
      <c r="G29" s="4" t="s">
        <v>120</v>
      </c>
      <c r="H29">
        <f>H26*(1+B29/100)</f>
        <v>100.09769999999999</v>
      </c>
      <c r="I29">
        <f t="shared" ref="I29" si="22">I26*(1+C29/100)</f>
        <v>111.486</v>
      </c>
      <c r="J29">
        <f t="shared" ref="J29" si="23">J26*(1+D29/100)</f>
        <v>105.4704</v>
      </c>
      <c r="K29">
        <f t="shared" ref="K29" si="24">K26*(1+E29/100)</f>
        <v>111.06909999999999</v>
      </c>
      <c r="L29">
        <f t="shared" ref="L29" si="25">L26*(1+F29/100)</f>
        <v>126.52199999999999</v>
      </c>
      <c r="M29">
        <f t="shared" ref="M29" si="26">M26*(1+G29/100)</f>
        <v>117.351</v>
      </c>
    </row>
    <row r="30" spans="1:13" x14ac:dyDescent="0.2">
      <c r="A30" s="1">
        <v>38808</v>
      </c>
      <c r="B30" s="4" t="s">
        <v>113</v>
      </c>
      <c r="C30" s="4" t="s">
        <v>4</v>
      </c>
      <c r="D30" s="4" t="s">
        <v>178</v>
      </c>
      <c r="E30" s="4" t="s">
        <v>181</v>
      </c>
      <c r="F30" s="4" t="s">
        <v>30</v>
      </c>
      <c r="G30" s="4" t="s">
        <v>120</v>
      </c>
      <c r="H30">
        <f>H26*(1+B30/100)</f>
        <v>101.26049999999998</v>
      </c>
      <c r="I30">
        <f t="shared" ref="I30" si="27">I26*(1+C30/100)</f>
        <v>110.6116</v>
      </c>
      <c r="J30">
        <f t="shared" ref="J30" si="28">J26*(1+D30/100)</f>
        <v>105.4704</v>
      </c>
      <c r="K30">
        <f t="shared" ref="K30" si="29">K26*(1+E30/100)</f>
        <v>111.79639999999999</v>
      </c>
      <c r="L30">
        <f t="shared" ref="L30" si="30">L26*(1+F30/100)</f>
        <v>125.57159999999999</v>
      </c>
      <c r="M30">
        <f t="shared" ref="M30" si="31">M26*(1+G30/100)</f>
        <v>117.351</v>
      </c>
    </row>
    <row r="31" spans="1:13" x14ac:dyDescent="0.2">
      <c r="A31" s="1">
        <v>38838</v>
      </c>
      <c r="B31" s="4" t="s">
        <v>109</v>
      </c>
      <c r="C31" s="4" t="s">
        <v>182</v>
      </c>
      <c r="D31" s="4" t="s">
        <v>5</v>
      </c>
      <c r="E31" s="4" t="s">
        <v>62</v>
      </c>
      <c r="F31" s="4" t="s">
        <v>183</v>
      </c>
      <c r="G31" s="4" t="s">
        <v>184</v>
      </c>
      <c r="H31">
        <f>H26*(1+B31/100)</f>
        <v>103.19849999999998</v>
      </c>
      <c r="I31">
        <f t="shared" ref="I31" si="32">I26*(1+C31/100)</f>
        <v>108.20699999999999</v>
      </c>
      <c r="J31">
        <f t="shared" ref="J31" si="33">J26*(1+D31/100)</f>
        <v>104.74799999999999</v>
      </c>
      <c r="K31">
        <f t="shared" ref="K31" si="34">K26*(1+E31/100)</f>
        <v>113.87439999999999</v>
      </c>
      <c r="L31">
        <f t="shared" ref="L31" si="35">L26*(1+F31/100)</f>
        <v>123.07680000000001</v>
      </c>
      <c r="M31">
        <f t="shared" ref="M31" si="36">M26*(1+G31/100)</f>
        <v>116.57749999999999</v>
      </c>
    </row>
    <row r="32" spans="1:13" x14ac:dyDescent="0.2">
      <c r="A32" s="1">
        <v>38869</v>
      </c>
      <c r="B32" s="4" t="s">
        <v>185</v>
      </c>
      <c r="C32" s="4" t="s">
        <v>86</v>
      </c>
      <c r="D32" s="4" t="s">
        <v>186</v>
      </c>
      <c r="E32" s="4" t="s">
        <v>48</v>
      </c>
      <c r="F32" s="4" t="s">
        <v>54</v>
      </c>
      <c r="G32" s="4" t="s">
        <v>107</v>
      </c>
      <c r="H32">
        <f>H26*(1+B32/100)</f>
        <v>103.4892</v>
      </c>
      <c r="I32">
        <f t="shared" ref="I32" si="37">I26*(1+C32/100)</f>
        <v>109.19069999999999</v>
      </c>
      <c r="J32">
        <f t="shared" ref="J32" si="38">J26*(1+D32/100)</f>
        <v>105.98639999999999</v>
      </c>
      <c r="K32">
        <f t="shared" ref="K32" si="39">K26*(1+E32/100)</f>
        <v>114.29</v>
      </c>
      <c r="L32">
        <f t="shared" ref="L32" si="40">L26*(1+F32/100)</f>
        <v>124.62119999999999</v>
      </c>
      <c r="M32">
        <f t="shared" ref="M32" si="41">M26*(1+G32/100)</f>
        <v>118.23500000000001</v>
      </c>
    </row>
    <row r="33" spans="1:13" x14ac:dyDescent="0.2">
      <c r="A33" s="1">
        <v>38899</v>
      </c>
      <c r="B33" s="4" t="s">
        <v>107</v>
      </c>
      <c r="C33" s="6" t="s">
        <v>78</v>
      </c>
      <c r="D33" s="4" t="s">
        <v>6</v>
      </c>
      <c r="E33" s="4" t="s">
        <v>26</v>
      </c>
      <c r="F33" s="4" t="s">
        <v>30</v>
      </c>
      <c r="G33" s="4" t="s">
        <v>187</v>
      </c>
      <c r="H33">
        <f>H26*(1+B33/100)</f>
        <v>103.68299999999999</v>
      </c>
      <c r="I33">
        <f t="shared" ref="I33" si="42">I26*(1+C33/100)</f>
        <v>109.3</v>
      </c>
      <c r="J33">
        <f t="shared" ref="J33" si="43">J26*(1+D33/100)</f>
        <v>106.19279999999999</v>
      </c>
      <c r="K33">
        <f t="shared" ref="K33" si="44">K26*(1+E33/100)</f>
        <v>115.01729999999999</v>
      </c>
      <c r="L33">
        <f t="shared" ref="L33" si="45">L26*(1+F33/100)</f>
        <v>125.57159999999999</v>
      </c>
      <c r="M33">
        <f t="shared" ref="M33" si="46">M26*(1+G33/100)</f>
        <v>119.11900000000001</v>
      </c>
    </row>
    <row r="34" spans="1:13" x14ac:dyDescent="0.2">
      <c r="A34" s="1">
        <v>38930</v>
      </c>
      <c r="B34" s="4" t="s">
        <v>181</v>
      </c>
      <c r="C34" s="4" t="s">
        <v>70</v>
      </c>
      <c r="D34" s="4" t="s">
        <v>186</v>
      </c>
      <c r="E34" s="4" t="s">
        <v>188</v>
      </c>
      <c r="F34" s="4" t="s">
        <v>50</v>
      </c>
      <c r="G34" s="4" t="s">
        <v>189</v>
      </c>
      <c r="H34">
        <f>H26*(1+B34/100)</f>
        <v>104.26439999999999</v>
      </c>
      <c r="I34">
        <f t="shared" ref="I34" si="47">I26*(1+C34/100)</f>
        <v>108.9721</v>
      </c>
      <c r="J34">
        <f t="shared" ref="J34" si="48">J26*(1+D34/100)</f>
        <v>105.98639999999999</v>
      </c>
      <c r="K34">
        <f t="shared" ref="K34" si="49">K26*(1+E34/100)</f>
        <v>115.74460000000001</v>
      </c>
      <c r="L34">
        <f t="shared" ref="L34" si="50">L26*(1+F34/100)</f>
        <v>125.09639999999999</v>
      </c>
      <c r="M34">
        <f t="shared" ref="M34" si="51">M26*(1+G34/100)</f>
        <v>119.0085</v>
      </c>
    </row>
    <row r="35" spans="1:13" x14ac:dyDescent="0.2">
      <c r="A35" s="1">
        <v>38961</v>
      </c>
      <c r="B35" s="4" t="s">
        <v>189</v>
      </c>
      <c r="C35" s="4" t="s">
        <v>3</v>
      </c>
      <c r="D35" s="4" t="s">
        <v>7</v>
      </c>
      <c r="E35" s="4" t="s">
        <v>111</v>
      </c>
      <c r="F35" s="4" t="s">
        <v>44</v>
      </c>
      <c r="G35" s="4" t="s">
        <v>34</v>
      </c>
      <c r="H35">
        <f>H26*(1+B35/100)</f>
        <v>104.36129999999999</v>
      </c>
      <c r="I35">
        <f t="shared" ref="I35" si="52">I26*(1+C35/100)</f>
        <v>109.51859999999999</v>
      </c>
      <c r="J35">
        <f t="shared" ref="J35" si="53">J26*(1+D35/100)</f>
        <v>106.50240000000001</v>
      </c>
      <c r="K35">
        <f t="shared" ref="K35" si="54">K26*(1+E35/100)</f>
        <v>116.47189999999999</v>
      </c>
      <c r="L35">
        <f t="shared" ref="L35" si="55">L26*(1+F35/100)</f>
        <v>125.928</v>
      </c>
      <c r="M35">
        <f t="shared" ref="M35" si="56">M26*(1+G35/100)</f>
        <v>119.2295</v>
      </c>
    </row>
    <row r="36" spans="1:13" x14ac:dyDescent="0.2">
      <c r="A36" s="1">
        <v>38991</v>
      </c>
      <c r="B36" s="4" t="s">
        <v>97</v>
      </c>
      <c r="C36" s="4" t="s">
        <v>74</v>
      </c>
      <c r="D36" s="4" t="s">
        <v>7</v>
      </c>
      <c r="E36" s="4" t="s">
        <v>63</v>
      </c>
      <c r="F36" s="4" t="s">
        <v>39</v>
      </c>
      <c r="G36" s="4" t="s">
        <v>34</v>
      </c>
      <c r="H36">
        <f>H26*(1+B36/100)</f>
        <v>103.97369999999998</v>
      </c>
      <c r="I36">
        <f t="shared" ref="I36" si="57">I26*(1+C36/100)</f>
        <v>110.06509999999999</v>
      </c>
      <c r="J36">
        <f t="shared" ref="J36" si="58">J26*(1+D36/100)</f>
        <v>106.50240000000001</v>
      </c>
      <c r="K36">
        <f t="shared" ref="K36" si="59">K26*(1+E36/100)</f>
        <v>116.99139999999998</v>
      </c>
      <c r="L36">
        <f t="shared" ref="L36" si="60">L26*(1+F36/100)</f>
        <v>126.99719999999999</v>
      </c>
      <c r="M36">
        <f t="shared" ref="M36" si="61">M26*(1+G36/100)</f>
        <v>119.2295</v>
      </c>
    </row>
    <row r="37" spans="1:13" x14ac:dyDescent="0.2">
      <c r="A37" s="1">
        <v>39022</v>
      </c>
      <c r="B37" s="4" t="s">
        <v>16</v>
      </c>
      <c r="C37" s="4" t="s">
        <v>93</v>
      </c>
      <c r="D37" s="4" t="s">
        <v>186</v>
      </c>
      <c r="E37" s="4" t="s">
        <v>190</v>
      </c>
      <c r="F37" s="4" t="s">
        <v>40</v>
      </c>
      <c r="G37" s="4" t="s">
        <v>181</v>
      </c>
      <c r="H37">
        <f>H26*(1+B37/100)</f>
        <v>104.8458</v>
      </c>
      <c r="I37">
        <f t="shared" ref="I37" si="62">I26*(1+C37/100)</f>
        <v>109.0814</v>
      </c>
      <c r="J37">
        <f t="shared" ref="J37" si="63">J26*(1+D37/100)</f>
        <v>105.98639999999999</v>
      </c>
      <c r="K37">
        <f t="shared" ref="K37" si="64">K26*(1+E37/100)</f>
        <v>118.86160000000001</v>
      </c>
      <c r="L37">
        <f t="shared" ref="L37" si="65">L26*(1+F37/100)</f>
        <v>126.6408</v>
      </c>
      <c r="M37">
        <f t="shared" ref="M37" si="66">M26*(1+G37/100)</f>
        <v>118.89800000000001</v>
      </c>
    </row>
    <row r="38" spans="1:13" x14ac:dyDescent="0.2">
      <c r="A38" s="1">
        <v>39052</v>
      </c>
      <c r="B38" s="4" t="s">
        <v>62</v>
      </c>
      <c r="C38" s="4" t="s">
        <v>15</v>
      </c>
      <c r="D38" s="4" t="s">
        <v>178</v>
      </c>
      <c r="E38" s="4" t="s">
        <v>191</v>
      </c>
      <c r="F38" s="4" t="s">
        <v>24</v>
      </c>
      <c r="G38" s="4" t="s">
        <v>192</v>
      </c>
      <c r="H38">
        <f>H26*(1+B38/100)</f>
        <v>106.2024</v>
      </c>
      <c r="I38">
        <f t="shared" ref="I38" si="67">I26*(1+C38/100)</f>
        <v>107.44189999999999</v>
      </c>
      <c r="J38">
        <f t="shared" ref="J38" si="68">J26*(1+D38/100)</f>
        <v>105.4704</v>
      </c>
      <c r="K38">
        <f t="shared" ref="K38" si="69">K26*(1+E38/100)</f>
        <v>121.2513</v>
      </c>
      <c r="L38">
        <f t="shared" ref="L38" si="70">L26*(1+F38/100)</f>
        <v>125.4528</v>
      </c>
      <c r="M38">
        <f t="shared" ref="M38" si="71">M26*(1+G38/100)</f>
        <v>118.67700000000001</v>
      </c>
    </row>
    <row r="39" spans="1:13" x14ac:dyDescent="0.2">
      <c r="A39" s="1">
        <v>39083</v>
      </c>
      <c r="B39" s="4" t="s">
        <v>81</v>
      </c>
      <c r="C39" s="4" t="s">
        <v>72</v>
      </c>
      <c r="D39" s="4" t="s">
        <v>3</v>
      </c>
      <c r="E39" s="4" t="s">
        <v>74</v>
      </c>
      <c r="F39" s="4" t="s">
        <v>94</v>
      </c>
      <c r="G39" s="4" t="s">
        <v>95</v>
      </c>
      <c r="H39">
        <f>H38*(1+B39/100)</f>
        <v>105.45898319999999</v>
      </c>
      <c r="I39">
        <f t="shared" ref="I39" si="72">I38*(1+C39/100)</f>
        <v>108.30143519999999</v>
      </c>
      <c r="J39">
        <f t="shared" ref="J39" si="73">J38*(1+D39/100)</f>
        <v>105.6813408</v>
      </c>
      <c r="K39">
        <f t="shared" ref="K39" si="74">K38*(1+E39/100)</f>
        <v>122.10005909999998</v>
      </c>
      <c r="L39">
        <f t="shared" ref="L39" si="75">L38*(1+F39/100)</f>
        <v>128.71457279999998</v>
      </c>
      <c r="M39">
        <f t="shared" ref="M39" si="76">M38*(1+G39/100)</f>
        <v>120.694509</v>
      </c>
    </row>
    <row r="40" spans="1:13" x14ac:dyDescent="0.2">
      <c r="A40" s="1">
        <v>39114</v>
      </c>
      <c r="B40" s="4" t="s">
        <v>93</v>
      </c>
      <c r="C40" s="4" t="s">
        <v>43</v>
      </c>
      <c r="D40" s="4" t="s">
        <v>87</v>
      </c>
      <c r="E40" s="4" t="s">
        <v>49</v>
      </c>
      <c r="F40" s="4" t="s">
        <v>23</v>
      </c>
      <c r="G40" s="4" t="s">
        <v>94</v>
      </c>
      <c r="H40">
        <f>H38*(1+B40/100)</f>
        <v>105.9899952</v>
      </c>
      <c r="I40">
        <f t="shared" ref="I40" si="77">I38*(1+C40/100)</f>
        <v>108.516319</v>
      </c>
      <c r="J40">
        <f t="shared" ref="J40" si="78">J38*(1+D40/100)</f>
        <v>105.99775199999999</v>
      </c>
      <c r="K40">
        <f t="shared" ref="K40" si="79">K38*(1+E40/100)</f>
        <v>123.43382340000001</v>
      </c>
      <c r="L40">
        <f t="shared" ref="L40" si="80">L38*(1+F40/100)</f>
        <v>129.84364799999997</v>
      </c>
      <c r="M40">
        <f t="shared" ref="M40" si="81">M38*(1+G40/100)</f>
        <v>121.76260200000002</v>
      </c>
    </row>
    <row r="41" spans="1:13" x14ac:dyDescent="0.2">
      <c r="A41" s="1">
        <v>39142</v>
      </c>
      <c r="B41" s="4" t="s">
        <v>74</v>
      </c>
      <c r="C41" s="4" t="s">
        <v>87</v>
      </c>
      <c r="D41" s="4" t="s">
        <v>84</v>
      </c>
      <c r="E41" s="4" t="s">
        <v>71</v>
      </c>
      <c r="F41" s="4" t="s">
        <v>60</v>
      </c>
      <c r="G41" s="4" t="s">
        <v>186</v>
      </c>
      <c r="H41">
        <f>H38*(1+B41/100)</f>
        <v>106.94581679999999</v>
      </c>
      <c r="I41">
        <f t="shared" ref="I41" si="82">I38*(1+C41/100)</f>
        <v>107.97910949999998</v>
      </c>
      <c r="J41">
        <f t="shared" ref="J41" si="83">J38*(1+D41/100)</f>
        <v>105.8922816</v>
      </c>
      <c r="K41">
        <f t="shared" ref="K41" si="84">K38*(1+E41/100)</f>
        <v>124.04007989999999</v>
      </c>
      <c r="L41">
        <f t="shared" ref="L41" si="85">L38*(1+F41/100)</f>
        <v>129.34183679999998</v>
      </c>
      <c r="M41">
        <f t="shared" ref="M41" si="86">M38*(1+G41/100)</f>
        <v>121.88127899999999</v>
      </c>
    </row>
    <row r="42" spans="1:13" x14ac:dyDescent="0.2">
      <c r="A42" s="1">
        <v>39173</v>
      </c>
      <c r="B42" s="4" t="s">
        <v>95</v>
      </c>
      <c r="C42" s="4" t="s">
        <v>88</v>
      </c>
      <c r="D42" s="4" t="s">
        <v>86</v>
      </c>
      <c r="E42" s="4" t="s">
        <v>17</v>
      </c>
      <c r="F42" s="4" t="s">
        <v>71</v>
      </c>
      <c r="G42" s="4" t="s">
        <v>53</v>
      </c>
      <c r="H42">
        <f>H38*(1+B42/100)</f>
        <v>108.00784079999998</v>
      </c>
      <c r="I42">
        <f t="shared" ref="I42" si="87">I38*(1+C42/100)</f>
        <v>107.01213239999998</v>
      </c>
      <c r="J42">
        <f t="shared" ref="J42" si="88">J38*(1+D42/100)</f>
        <v>105.3649296</v>
      </c>
      <c r="K42">
        <f t="shared" ref="K42" si="89">K38*(1+E42/100)</f>
        <v>125.2525929</v>
      </c>
      <c r="L42">
        <f t="shared" ref="L42" si="90">L38*(1+F42/100)</f>
        <v>128.3382144</v>
      </c>
      <c r="M42">
        <f t="shared" ref="M42" si="91">M38*(1+G42/100)</f>
        <v>121.525248</v>
      </c>
    </row>
    <row r="43" spans="1:13" x14ac:dyDescent="0.2">
      <c r="A43" s="1">
        <v>39203</v>
      </c>
      <c r="B43" s="4" t="s">
        <v>49</v>
      </c>
      <c r="C43" s="4" t="s">
        <v>90</v>
      </c>
      <c r="D43" s="4" t="s">
        <v>88</v>
      </c>
      <c r="E43" s="4" t="s">
        <v>45</v>
      </c>
      <c r="F43" s="4" t="s">
        <v>186</v>
      </c>
      <c r="G43" s="4" t="s">
        <v>53</v>
      </c>
      <c r="H43">
        <f>H38*(1+B43/100)</f>
        <v>108.1140432</v>
      </c>
      <c r="I43">
        <f t="shared" ref="I43" si="92">I38*(1+C43/100)</f>
        <v>106.90469049999999</v>
      </c>
      <c r="J43">
        <f t="shared" ref="J43" si="93">J38*(1+D43/100)</f>
        <v>105.04851839999999</v>
      </c>
      <c r="K43">
        <f t="shared" ref="K43" si="94">K38*(1+E43/100)</f>
        <v>125.37384420000001</v>
      </c>
      <c r="L43">
        <f t="shared" ref="L43" si="95">L38*(1+F43/100)</f>
        <v>128.84002559999999</v>
      </c>
      <c r="M43">
        <f t="shared" ref="M43" si="96">M38*(1+G43/100)</f>
        <v>121.525248</v>
      </c>
    </row>
    <row r="44" spans="1:13" x14ac:dyDescent="0.2">
      <c r="A44" s="1">
        <v>39234</v>
      </c>
      <c r="B44" s="4" t="s">
        <v>69</v>
      </c>
      <c r="C44" s="4" t="s">
        <v>86</v>
      </c>
      <c r="D44" s="4" t="s">
        <v>93</v>
      </c>
      <c r="E44" s="4" t="s">
        <v>29</v>
      </c>
      <c r="F44" s="4" t="s">
        <v>115</v>
      </c>
      <c r="G44" s="4" t="s">
        <v>17</v>
      </c>
      <c r="H44">
        <f>H38*(1+B44/100)</f>
        <v>107.68923359999999</v>
      </c>
      <c r="I44">
        <f t="shared" ref="I44" si="97">I38*(1+C44/100)</f>
        <v>107.33445809999999</v>
      </c>
      <c r="J44">
        <f t="shared" ref="J44" si="98">J38*(1+D44/100)</f>
        <v>105.25945919999999</v>
      </c>
      <c r="K44">
        <f t="shared" ref="K44" si="99">K38*(1+E44/100)</f>
        <v>125.85884940000001</v>
      </c>
      <c r="L44">
        <f t="shared" ref="L44" si="100">L38*(1+F44/100)</f>
        <v>130.59636479999998</v>
      </c>
      <c r="M44">
        <f t="shared" ref="M44" si="101">M38*(1+G44/100)</f>
        <v>122.593341</v>
      </c>
    </row>
    <row r="45" spans="1:13" x14ac:dyDescent="0.2">
      <c r="A45" s="1">
        <v>39264</v>
      </c>
      <c r="B45" s="4" t="s">
        <v>6</v>
      </c>
      <c r="C45" s="6" t="s">
        <v>77</v>
      </c>
      <c r="D45" s="4" t="s">
        <v>70</v>
      </c>
      <c r="E45" s="4" t="s">
        <v>122</v>
      </c>
      <c r="F45" s="4" t="s">
        <v>61</v>
      </c>
      <c r="G45" s="4" t="s">
        <v>105</v>
      </c>
      <c r="H45">
        <f>H38*(1+B45/100)</f>
        <v>109.28226959999999</v>
      </c>
      <c r="I45">
        <f t="shared" ref="I45" si="102">I38*(1+C45/100)</f>
        <v>106.58236479999999</v>
      </c>
      <c r="J45">
        <f t="shared" ref="J45" si="103">J38*(1+D45/100)</f>
        <v>105.15398879999999</v>
      </c>
      <c r="K45">
        <f t="shared" ref="K45" si="104">K38*(1+E45/100)</f>
        <v>128.8901319</v>
      </c>
      <c r="L45">
        <f t="shared" ref="L45" si="105">L38*(1+F45/100)</f>
        <v>130.84727039999999</v>
      </c>
      <c r="M45">
        <f t="shared" ref="M45" si="106">M38*(1+G45/100)</f>
        <v>123.305403</v>
      </c>
    </row>
    <row r="46" spans="1:13" x14ac:dyDescent="0.2">
      <c r="A46" s="1">
        <v>39295</v>
      </c>
      <c r="B46" s="4" t="s">
        <v>94</v>
      </c>
      <c r="C46" s="4" t="s">
        <v>88</v>
      </c>
      <c r="D46" s="4" t="s">
        <v>93</v>
      </c>
      <c r="E46" s="4" t="s">
        <v>122</v>
      </c>
      <c r="F46" s="4" t="s">
        <v>108</v>
      </c>
      <c r="G46" s="4" t="s">
        <v>105</v>
      </c>
      <c r="H46">
        <f>H38*(1+B46/100)</f>
        <v>108.9636624</v>
      </c>
      <c r="I46">
        <f t="shared" ref="I46" si="107">I38*(1+C46/100)</f>
        <v>107.01213239999998</v>
      </c>
      <c r="J46">
        <f t="shared" ref="J46" si="108">J38*(1+D46/100)</f>
        <v>105.25945919999999</v>
      </c>
      <c r="K46">
        <f t="shared" ref="K46" si="109">K38*(1+E46/100)</f>
        <v>128.8901319</v>
      </c>
      <c r="L46">
        <f t="shared" ref="L46" si="110">L38*(1+F46/100)</f>
        <v>131.34908159999998</v>
      </c>
      <c r="M46">
        <f t="shared" ref="M46" si="111">M38*(1+G46/100)</f>
        <v>123.305403</v>
      </c>
    </row>
    <row r="47" spans="1:13" x14ac:dyDescent="0.2">
      <c r="A47" s="1">
        <v>39326</v>
      </c>
      <c r="B47" s="4" t="s">
        <v>35</v>
      </c>
      <c r="C47" s="4" t="s">
        <v>21</v>
      </c>
      <c r="D47" s="4" t="s">
        <v>90</v>
      </c>
      <c r="E47" s="4" t="s">
        <v>193</v>
      </c>
      <c r="F47" s="4" t="s">
        <v>113</v>
      </c>
      <c r="G47" s="4" t="s">
        <v>29</v>
      </c>
      <c r="H47">
        <f>H38*(1+B47/100)</f>
        <v>110.13188879999998</v>
      </c>
      <c r="I47">
        <f t="shared" ref="I47" si="112">I38*(1+C47/100)</f>
        <v>106.15259719999999</v>
      </c>
      <c r="J47">
        <f t="shared" ref="J47" si="113">J38*(1+D47/100)</f>
        <v>104.943048</v>
      </c>
      <c r="K47">
        <f t="shared" ref="K47" si="114">K38*(1+E47/100)</f>
        <v>131.07265530000001</v>
      </c>
      <c r="L47">
        <f t="shared" ref="L47" si="115">L38*(1+F47/100)</f>
        <v>131.098176</v>
      </c>
      <c r="M47">
        <f t="shared" ref="M47" si="116">M38*(1+G47/100)</f>
        <v>123.18672600000001</v>
      </c>
    </row>
    <row r="48" spans="1:13" x14ac:dyDescent="0.2">
      <c r="A48" s="1">
        <v>39356</v>
      </c>
      <c r="B48" s="4" t="s">
        <v>24</v>
      </c>
      <c r="C48" s="4" t="s">
        <v>82</v>
      </c>
      <c r="D48" s="4" t="s">
        <v>81</v>
      </c>
      <c r="E48" s="4" t="s">
        <v>67</v>
      </c>
      <c r="F48" s="4" t="s">
        <v>194</v>
      </c>
      <c r="G48" s="4" t="s">
        <v>113</v>
      </c>
      <c r="H48">
        <f>H38*(1+B48/100)</f>
        <v>112.1497344</v>
      </c>
      <c r="I48">
        <f t="shared" ref="I48" si="117">I38*(1+C48/100)</f>
        <v>105.40050389999999</v>
      </c>
      <c r="J48">
        <f t="shared" ref="J48" si="118">J38*(1+D48/100)</f>
        <v>104.7321072</v>
      </c>
      <c r="K48">
        <f t="shared" ref="K48" si="119">K38*(1+E48/100)</f>
        <v>135.1951995</v>
      </c>
      <c r="L48">
        <f t="shared" ref="L48" si="120">L38*(1+F48/100)</f>
        <v>131.8508928</v>
      </c>
      <c r="M48">
        <f t="shared" ref="M48" si="121">M38*(1+G48/100)</f>
        <v>124.017465</v>
      </c>
    </row>
    <row r="49" spans="1:13" x14ac:dyDescent="0.2">
      <c r="A49" s="1">
        <v>39387</v>
      </c>
      <c r="B49" s="4" t="s">
        <v>192</v>
      </c>
      <c r="C49" s="4" t="s">
        <v>195</v>
      </c>
      <c r="D49" s="4" t="s">
        <v>27</v>
      </c>
      <c r="E49" s="4" t="s">
        <v>196</v>
      </c>
      <c r="F49" s="4" t="s">
        <v>113</v>
      </c>
      <c r="G49" s="4" t="s">
        <v>197</v>
      </c>
      <c r="H49">
        <f>H38*(1+B49/100)</f>
        <v>114.0613776</v>
      </c>
      <c r="I49">
        <f t="shared" ref="I49" si="122">I38*(1+C49/100)</f>
        <v>104.00375919999999</v>
      </c>
      <c r="J49">
        <f t="shared" ref="J49" si="123">J38*(1+D49/100)</f>
        <v>104.3102256</v>
      </c>
      <c r="K49">
        <f t="shared" ref="K49" si="124">K38*(1+E49/100)</f>
        <v>138.34773330000002</v>
      </c>
      <c r="L49">
        <f t="shared" ref="L49" si="125">L38*(1+F49/100)</f>
        <v>131.098176</v>
      </c>
      <c r="M49">
        <f t="shared" ref="M49" si="126">M38*(1+G49/100)</f>
        <v>123.89878800000001</v>
      </c>
    </row>
    <row r="50" spans="1:13" x14ac:dyDescent="0.2">
      <c r="A50" s="1">
        <v>39417</v>
      </c>
      <c r="B50" s="4" t="s">
        <v>107</v>
      </c>
      <c r="C50" s="4" t="s">
        <v>198</v>
      </c>
      <c r="D50" s="4" t="s">
        <v>182</v>
      </c>
      <c r="E50" s="4" t="s">
        <v>199</v>
      </c>
      <c r="F50" s="4" t="s">
        <v>99</v>
      </c>
      <c r="G50" s="4" t="s">
        <v>194</v>
      </c>
      <c r="H50">
        <f>H38*(1+B50/100)</f>
        <v>113.636568</v>
      </c>
      <c r="I50">
        <f t="shared" ref="I50" si="127">I38*(1+C50/100)</f>
        <v>104.21864299999999</v>
      </c>
      <c r="J50">
        <f t="shared" ref="J50" si="128">J38*(1+D50/100)</f>
        <v>104.415696</v>
      </c>
      <c r="K50">
        <f t="shared" ref="K50" si="129">K38*(1+E50/100)</f>
        <v>139.43899499999998</v>
      </c>
      <c r="L50">
        <f t="shared" ref="L50" si="130">L38*(1+F50/100)</f>
        <v>132.7290624</v>
      </c>
      <c r="M50">
        <f t="shared" ref="M50" si="131">M38*(1+G50/100)</f>
        <v>124.729527</v>
      </c>
    </row>
    <row r="51" spans="1:13" x14ac:dyDescent="0.2">
      <c r="A51" s="1">
        <v>39448</v>
      </c>
      <c r="B51" s="4">
        <v>0.3</v>
      </c>
      <c r="C51" s="4">
        <v>-0.5</v>
      </c>
      <c r="D51" s="4">
        <v>-0.4</v>
      </c>
      <c r="E51" s="5">
        <v>2.1</v>
      </c>
      <c r="F51" s="5">
        <v>1.7</v>
      </c>
      <c r="G51" s="5">
        <v>1.3</v>
      </c>
      <c r="H51">
        <f>H50*(1+B51/100)</f>
        <v>113.97747770399998</v>
      </c>
      <c r="I51">
        <f t="shared" ref="I51" si="132">I50*(1+C51/100)</f>
        <v>103.69754978499999</v>
      </c>
      <c r="J51">
        <f t="shared" ref="J51" si="133">J50*(1+D51/100)</f>
        <v>103.998033216</v>
      </c>
      <c r="K51">
        <f t="shared" ref="K51" si="134">K50*(1+E51/100)</f>
        <v>142.36721389499996</v>
      </c>
      <c r="L51">
        <f t="shared" ref="L51" si="135">L50*(1+F51/100)</f>
        <v>134.98545646079998</v>
      </c>
      <c r="M51">
        <f t="shared" ref="M51" si="136">M50*(1+G51/100)</f>
        <v>126.351010851</v>
      </c>
    </row>
    <row r="52" spans="1:13" x14ac:dyDescent="0.2">
      <c r="A52" s="1">
        <v>39479</v>
      </c>
      <c r="B52" s="4">
        <v>0.1</v>
      </c>
      <c r="C52" s="4">
        <v>-0.9</v>
      </c>
      <c r="D52" s="4">
        <v>-0.9</v>
      </c>
      <c r="E52" s="4">
        <v>2.8</v>
      </c>
      <c r="F52" s="4">
        <v>2</v>
      </c>
      <c r="G52" s="4">
        <v>1.2</v>
      </c>
      <c r="H52">
        <f>H50*(1+B52/100)</f>
        <v>113.75020456799999</v>
      </c>
      <c r="I52">
        <f t="shared" ref="I52" si="137">I50*(1+C52/100)</f>
        <v>103.28067521299998</v>
      </c>
      <c r="J52">
        <f t="shared" ref="J52" si="138">J50*(1+D52/100)</f>
        <v>103.47595473599999</v>
      </c>
      <c r="K52">
        <f t="shared" ref="K52" si="139">K50*(1+E52/100)</f>
        <v>143.34328685999998</v>
      </c>
      <c r="L52">
        <f t="shared" ref="L52" si="140">L50*(1+F52/100)</f>
        <v>135.383643648</v>
      </c>
      <c r="M52">
        <f t="shared" ref="M52" si="141">M50*(1+G52/100)</f>
        <v>126.22628132400001</v>
      </c>
    </row>
    <row r="53" spans="1:13" x14ac:dyDescent="0.2">
      <c r="A53" s="1">
        <v>39508</v>
      </c>
      <c r="B53" s="4">
        <v>3.4</v>
      </c>
      <c r="C53" s="4">
        <v>-2.7</v>
      </c>
      <c r="D53" s="4">
        <v>-1</v>
      </c>
      <c r="E53" s="4">
        <v>6.5</v>
      </c>
      <c r="F53" s="4">
        <v>0.6</v>
      </c>
      <c r="G53" s="4">
        <v>1.5</v>
      </c>
      <c r="H53">
        <f>H50*(1+B53/100)</f>
        <v>117.500211312</v>
      </c>
      <c r="I53">
        <f t="shared" ref="I53" si="142">I50*(1+C53/100)</f>
        <v>101.40473963899998</v>
      </c>
      <c r="J53">
        <f t="shared" ref="J53" si="143">J50*(1+D53/100)</f>
        <v>103.37153904</v>
      </c>
      <c r="K53">
        <f t="shared" ref="K53" si="144">K50*(1+E53/100)</f>
        <v>148.50252967499998</v>
      </c>
      <c r="L53">
        <f t="shared" ref="L53" si="145">L50*(1+F53/100)</f>
        <v>133.52543677439999</v>
      </c>
      <c r="M53">
        <f t="shared" ref="M53" si="146">M50*(1+G53/100)</f>
        <v>126.600469905</v>
      </c>
    </row>
    <row r="54" spans="1:13" x14ac:dyDescent="0.2">
      <c r="A54" s="1">
        <v>39539</v>
      </c>
      <c r="B54" s="4">
        <v>4.5</v>
      </c>
      <c r="C54" s="4">
        <v>-3.4</v>
      </c>
      <c r="D54" s="4">
        <v>-0.8</v>
      </c>
      <c r="E54" s="4">
        <v>8.5</v>
      </c>
      <c r="F54" s="4">
        <v>1.1000000000000001</v>
      </c>
      <c r="G54" s="4">
        <v>2.4</v>
      </c>
      <c r="H54">
        <f>H50*(1+B54/100)</f>
        <v>118.75021355999999</v>
      </c>
      <c r="I54">
        <f t="shared" ref="I54" si="147">I50*(1+C54/100)</f>
        <v>100.67520913799999</v>
      </c>
      <c r="J54">
        <f t="shared" ref="J54" si="148">J50*(1+D54/100)</f>
        <v>103.580370432</v>
      </c>
      <c r="K54">
        <f t="shared" ref="K54" si="149">K50*(1+E54/100)</f>
        <v>151.29130957499996</v>
      </c>
      <c r="L54">
        <f t="shared" ref="L54" si="150">L50*(1+F54/100)</f>
        <v>134.18908208639999</v>
      </c>
      <c r="M54">
        <f t="shared" ref="M54" si="151">M50*(1+G54/100)</f>
        <v>127.72303564800001</v>
      </c>
    </row>
    <row r="55" spans="1:13" x14ac:dyDescent="0.2">
      <c r="A55" s="1">
        <v>39569</v>
      </c>
      <c r="B55" s="4">
        <v>3.5</v>
      </c>
      <c r="C55" s="4">
        <v>-3</v>
      </c>
      <c r="D55" s="4">
        <v>-1.3</v>
      </c>
      <c r="E55" s="4">
        <v>8.1</v>
      </c>
      <c r="F55" s="4">
        <v>2.4</v>
      </c>
      <c r="G55" s="4">
        <v>2.7</v>
      </c>
      <c r="H55">
        <f>H50*(1+B55/100)</f>
        <v>117.61384787999999</v>
      </c>
      <c r="I55">
        <f t="shared" ref="I55" si="152">I50*(1+C55/100)</f>
        <v>101.09208370999998</v>
      </c>
      <c r="J55">
        <f t="shared" ref="J55" si="153">J50*(1+D55/100)</f>
        <v>103.05829195199999</v>
      </c>
      <c r="K55">
        <f t="shared" ref="K55" si="154">K50*(1+E55/100)</f>
        <v>150.73355359499996</v>
      </c>
      <c r="L55">
        <f t="shared" ref="L55" si="155">L50*(1+F55/100)</f>
        <v>135.91455989760001</v>
      </c>
      <c r="M55">
        <f t="shared" ref="M55" si="156">M50*(1+G55/100)</f>
        <v>128.09722422900001</v>
      </c>
    </row>
    <row r="56" spans="1:13" x14ac:dyDescent="0.2">
      <c r="A56" s="1">
        <v>39600</v>
      </c>
      <c r="B56" s="4">
        <v>3.9</v>
      </c>
      <c r="C56" s="4">
        <v>-2.7</v>
      </c>
      <c r="D56" s="4">
        <v>-1.4</v>
      </c>
      <c r="E56" s="4">
        <v>8.5</v>
      </c>
      <c r="F56" s="4">
        <v>3.4</v>
      </c>
      <c r="G56" s="4">
        <v>3.3</v>
      </c>
      <c r="H56">
        <f>H50*(1+B56/100)</f>
        <v>118.06839415199998</v>
      </c>
      <c r="I56">
        <f t="shared" ref="I56" si="157">I50*(1+C56/100)</f>
        <v>101.40473963899998</v>
      </c>
      <c r="J56">
        <f t="shared" ref="J56" si="158">J50*(1+D56/100)</f>
        <v>102.953876256</v>
      </c>
      <c r="K56">
        <f t="shared" ref="K56" si="159">K50*(1+E56/100)</f>
        <v>151.29130957499996</v>
      </c>
      <c r="L56">
        <f t="shared" ref="L56" si="160">L50*(1+F56/100)</f>
        <v>137.24185052160001</v>
      </c>
      <c r="M56">
        <f t="shared" ref="M56" si="161">M50*(1+G56/100)</f>
        <v>128.845601391</v>
      </c>
    </row>
    <row r="57" spans="1:13" x14ac:dyDescent="0.2">
      <c r="A57" s="1">
        <v>39630</v>
      </c>
      <c r="B57" s="4">
        <v>5.2</v>
      </c>
      <c r="C57" s="4">
        <v>-2.8</v>
      </c>
      <c r="D57" s="4">
        <v>-1.6</v>
      </c>
      <c r="E57" s="4">
        <v>9.8000000000000007</v>
      </c>
      <c r="F57" s="4">
        <v>3.6</v>
      </c>
      <c r="G57" s="4">
        <v>3.3</v>
      </c>
      <c r="H57">
        <f>H50*(1+B57/100)</f>
        <v>119.54566953600001</v>
      </c>
      <c r="I57">
        <f t="shared" ref="I57" si="162">I50*(1+C57/100)</f>
        <v>101.30052099599999</v>
      </c>
      <c r="J57">
        <f t="shared" ref="J57" si="163">J50*(1+D57/100)</f>
        <v>102.74504486399999</v>
      </c>
      <c r="K57">
        <f t="shared" ref="K57" si="164">K50*(1+E57/100)</f>
        <v>153.10401650999998</v>
      </c>
      <c r="L57">
        <f t="shared" ref="L57" si="165">L50*(1+F57/100)</f>
        <v>137.50730864640002</v>
      </c>
      <c r="M57">
        <f t="shared" ref="M57" si="166">M50*(1+G57/100)</f>
        <v>128.845601391</v>
      </c>
    </row>
    <row r="58" spans="1:13" x14ac:dyDescent="0.2">
      <c r="A58" s="1">
        <v>39661</v>
      </c>
      <c r="B58" s="4">
        <v>1.8</v>
      </c>
      <c r="C58" s="4">
        <v>-1.3</v>
      </c>
      <c r="D58" s="4">
        <v>-1.8</v>
      </c>
      <c r="E58" s="4">
        <v>7.1</v>
      </c>
      <c r="F58" s="4">
        <v>5.7</v>
      </c>
      <c r="G58" s="4">
        <v>3.5</v>
      </c>
      <c r="H58">
        <f>H50*(1+B58/100)</f>
        <v>115.682026224</v>
      </c>
      <c r="I58">
        <f t="shared" ref="I58" si="167">I50*(1+C58/100)</f>
        <v>102.86380064099998</v>
      </c>
      <c r="J58">
        <f t="shared" ref="J58" si="168">J50*(1+D58/100)</f>
        <v>102.536213472</v>
      </c>
      <c r="K58">
        <f t="shared" ref="K58" si="169">K50*(1+E58/100)</f>
        <v>149.33916364499996</v>
      </c>
      <c r="L58">
        <f t="shared" ref="L58" si="170">L50*(1+F58/100)</f>
        <v>140.29461895680001</v>
      </c>
      <c r="M58">
        <f t="shared" ref="M58" si="171">M50*(1+G58/100)</f>
        <v>129.095060445</v>
      </c>
    </row>
    <row r="59" spans="1:13" x14ac:dyDescent="0.2">
      <c r="A59" s="1">
        <v>39692</v>
      </c>
      <c r="B59" s="4">
        <v>-2.8</v>
      </c>
      <c r="C59" s="4">
        <v>-1.5</v>
      </c>
      <c r="D59" s="4">
        <v>-2.7</v>
      </c>
      <c r="E59" s="4">
        <v>3.2</v>
      </c>
      <c r="F59" s="4">
        <v>6.2</v>
      </c>
      <c r="G59" s="4">
        <v>3</v>
      </c>
      <c r="H59">
        <f>H50*(1+B59/100)</f>
        <v>110.454744096</v>
      </c>
      <c r="I59">
        <f t="shared" ref="I59" si="172">I50*(1+C59/100)</f>
        <v>102.65536335499999</v>
      </c>
      <c r="J59">
        <f t="shared" ref="J59" si="173">J50*(1+D59/100)</f>
        <v>101.59647220799999</v>
      </c>
      <c r="K59">
        <f t="shared" ref="K59" si="174">K50*(1+E59/100)</f>
        <v>143.90104283999997</v>
      </c>
      <c r="L59">
        <f t="shared" ref="L59" si="175">L50*(1+F59/100)</f>
        <v>140.95826426880001</v>
      </c>
      <c r="M59">
        <f t="shared" ref="M59" si="176">M50*(1+G59/100)</f>
        <v>128.47141281</v>
      </c>
    </row>
    <row r="60" spans="1:13" x14ac:dyDescent="0.2">
      <c r="A60" s="1">
        <v>39722</v>
      </c>
      <c r="B60" s="4">
        <v>-6.8</v>
      </c>
      <c r="C60" s="4">
        <v>1.5</v>
      </c>
      <c r="D60" s="4">
        <v>-0.6</v>
      </c>
      <c r="E60" s="4">
        <v>1</v>
      </c>
      <c r="F60" s="4">
        <v>10.4</v>
      </c>
      <c r="G60" s="4">
        <v>5.9</v>
      </c>
      <c r="H60">
        <f>H50*(1+B60/100)</f>
        <v>105.909281376</v>
      </c>
      <c r="I60">
        <f t="shared" ref="I60" si="177">I50*(1+C60/100)</f>
        <v>105.78192264499998</v>
      </c>
      <c r="J60">
        <f t="shared" ref="J60" si="178">J50*(1+D60/100)</f>
        <v>103.789201824</v>
      </c>
      <c r="K60">
        <f t="shared" ref="K60" si="179">K50*(1+E60/100)</f>
        <v>140.83338494999998</v>
      </c>
      <c r="L60">
        <f t="shared" ref="L60" si="180">L50*(1+F60/100)</f>
        <v>146.53288488960001</v>
      </c>
      <c r="M60">
        <f t="shared" ref="M60" si="181">M50*(1+G60/100)</f>
        <v>132.08856909299999</v>
      </c>
    </row>
    <row r="61" spans="1:13" x14ac:dyDescent="0.2">
      <c r="A61" s="1">
        <v>39753</v>
      </c>
      <c r="B61" s="4">
        <v>-10</v>
      </c>
      <c r="C61" s="4">
        <v>3</v>
      </c>
      <c r="D61" s="4">
        <v>0.8</v>
      </c>
      <c r="E61" s="4">
        <v>0.1</v>
      </c>
      <c r="F61" s="4">
        <v>13.6</v>
      </c>
      <c r="G61" s="4">
        <v>8.5</v>
      </c>
      <c r="H61">
        <f>H50*(1+B61/100)</f>
        <v>102.2729112</v>
      </c>
      <c r="I61">
        <f t="shared" ref="I61" si="182">I50*(1+C61/100)</f>
        <v>107.34520228999999</v>
      </c>
      <c r="J61">
        <f t="shared" ref="J61" si="183">J50*(1+D61/100)</f>
        <v>105.251021568</v>
      </c>
      <c r="K61">
        <f t="shared" ref="K61" si="184">K50*(1+E61/100)</f>
        <v>139.57843399499995</v>
      </c>
      <c r="L61">
        <f t="shared" ref="L61" si="185">L50*(1+F61/100)</f>
        <v>150.78021488640002</v>
      </c>
      <c r="M61">
        <f t="shared" ref="M61" si="186">M50*(1+G61/100)</f>
        <v>135.33153679500001</v>
      </c>
    </row>
    <row r="62" spans="1:13" x14ac:dyDescent="0.2">
      <c r="A62" s="1">
        <v>39783</v>
      </c>
      <c r="B62" s="5">
        <v>-12.7</v>
      </c>
      <c r="C62" s="5">
        <v>-5.6</v>
      </c>
      <c r="D62" s="5">
        <v>-3.8</v>
      </c>
      <c r="E62" s="5">
        <v>-1.1000000000000001</v>
      </c>
      <c r="F62" s="5">
        <v>5</v>
      </c>
      <c r="G62" s="5">
        <v>4.3</v>
      </c>
      <c r="H62">
        <f>H50*(1+B62/100)</f>
        <v>99.204723864000002</v>
      </c>
      <c r="I62">
        <f t="shared" ref="I62" si="187">I50*(1+C62/100)</f>
        <v>98.382398991999978</v>
      </c>
      <c r="J62">
        <f t="shared" ref="J62" si="188">J50*(1+D62/100)</f>
        <v>100.447899552</v>
      </c>
      <c r="K62">
        <f t="shared" ref="K62" si="189">K50*(1+E62/100)</f>
        <v>137.90516605499997</v>
      </c>
      <c r="L62">
        <f t="shared" ref="L62" si="190">L50*(1+F62/100)</f>
        <v>139.36551552</v>
      </c>
      <c r="M62">
        <f t="shared" ref="M62" si="191">M50*(1+G62/100)</f>
        <v>130.092896661</v>
      </c>
    </row>
    <row r="63" spans="1:13" x14ac:dyDescent="0.2">
      <c r="A63" s="1">
        <v>39814</v>
      </c>
      <c r="B63" s="4">
        <v>-10.6</v>
      </c>
      <c r="C63" s="4">
        <v>-10.4</v>
      </c>
      <c r="D63" s="4">
        <v>-9.6</v>
      </c>
      <c r="E63" s="5">
        <v>-8.9</v>
      </c>
      <c r="F63" s="5">
        <v>-8.1</v>
      </c>
      <c r="G63" s="5">
        <v>-7.8</v>
      </c>
      <c r="H63">
        <f>H62*(1+B63/100)</f>
        <v>88.689023134416004</v>
      </c>
      <c r="I63">
        <f t="shared" ref="I63" si="192">I62*(1+C63/100)</f>
        <v>88.150629496831982</v>
      </c>
      <c r="J63">
        <f t="shared" ref="J63" si="193">J62*(1+D63/100)</f>
        <v>90.804901195008</v>
      </c>
      <c r="K63">
        <f t="shared" ref="K63" si="194">K62*(1+E63/100)</f>
        <v>125.63160627610497</v>
      </c>
      <c r="L63">
        <f t="shared" ref="L63" si="195">L62*(1+F63/100)</f>
        <v>128.07690876288001</v>
      </c>
      <c r="M63">
        <f t="shared" ref="M63" si="196">M62*(1+G63/100)</f>
        <v>119.94565072144201</v>
      </c>
    </row>
    <row r="64" spans="1:13" x14ac:dyDescent="0.2">
      <c r="A64" s="1">
        <v>39845</v>
      </c>
      <c r="B64" s="4">
        <v>-21.3</v>
      </c>
      <c r="C64" s="4">
        <v>-17</v>
      </c>
      <c r="D64" s="4">
        <v>-15.7</v>
      </c>
      <c r="E64" s="4">
        <v>-18.8</v>
      </c>
      <c r="F64" s="4">
        <v>-13.7</v>
      </c>
      <c r="G64" s="4">
        <v>-12.9</v>
      </c>
      <c r="H64">
        <f>H62*(1+B64/100)</f>
        <v>78.074117680968001</v>
      </c>
      <c r="I64">
        <f t="shared" ref="I64" si="197">I62*(1+C64/100)</f>
        <v>81.657391163359975</v>
      </c>
      <c r="J64">
        <f t="shared" ref="J64" si="198">J62*(1+D64/100)</f>
        <v>84.677579322335987</v>
      </c>
      <c r="K64">
        <f t="shared" ref="K64" si="199">K62*(1+E64/100)</f>
        <v>111.97899483665998</v>
      </c>
      <c r="L64">
        <f t="shared" ref="L64" si="200">L62*(1+F64/100)</f>
        <v>120.27243989375999</v>
      </c>
      <c r="M64">
        <f t="shared" ref="M64" si="201">M62*(1+G64/100)</f>
        <v>113.310912991731</v>
      </c>
    </row>
    <row r="65" spans="1:13" x14ac:dyDescent="0.2">
      <c r="A65" s="1">
        <v>39873</v>
      </c>
      <c r="B65" s="4">
        <v>-18.899999999999999</v>
      </c>
      <c r="C65" s="4">
        <v>-16.2</v>
      </c>
      <c r="D65" s="4">
        <v>-13.6</v>
      </c>
      <c r="E65" s="4">
        <v>-15.4</v>
      </c>
      <c r="F65" s="4">
        <v>-12</v>
      </c>
      <c r="G65" s="4">
        <v>-10</v>
      </c>
      <c r="H65">
        <f>H62*(1+B65/100)</f>
        <v>80.455031053704005</v>
      </c>
      <c r="I65">
        <f t="shared" ref="I65" si="202">I62*(1+C65/100)</f>
        <v>82.444450355295984</v>
      </c>
      <c r="J65">
        <f t="shared" ref="J65" si="203">J62*(1+D65/100)</f>
        <v>86.786985212928002</v>
      </c>
      <c r="K65">
        <f t="shared" ref="K65" si="204">K62*(1+E65/100)</f>
        <v>116.66777048252997</v>
      </c>
      <c r="L65">
        <f t="shared" ref="L65" si="205">L62*(1+F65/100)</f>
        <v>122.6416536576</v>
      </c>
      <c r="M65">
        <f t="shared" ref="M65" si="206">M62*(1+G65/100)</f>
        <v>117.08360699489999</v>
      </c>
    </row>
    <row r="66" spans="1:13" x14ac:dyDescent="0.2">
      <c r="A66" s="1">
        <v>39904</v>
      </c>
      <c r="B66" s="4">
        <v>-16.2</v>
      </c>
      <c r="C66" s="4">
        <v>-14.3</v>
      </c>
      <c r="D66" s="4">
        <v>-11.8</v>
      </c>
      <c r="E66" s="4">
        <v>-12.2</v>
      </c>
      <c r="F66" s="4">
        <v>-9.5</v>
      </c>
      <c r="G66" s="4">
        <v>-7.8</v>
      </c>
      <c r="H66">
        <f>H62*(1+B66/100)</f>
        <v>83.133558598031996</v>
      </c>
      <c r="I66">
        <f t="shared" ref="I66" si="207">I62*(1+C66/100)</f>
        <v>84.313715936143979</v>
      </c>
      <c r="J66">
        <f t="shared" ref="J66" si="208">J62*(1+D66/100)</f>
        <v>88.59504740486399</v>
      </c>
      <c r="K66">
        <f t="shared" ref="K66" si="209">K62*(1+E66/100)</f>
        <v>121.08073579628997</v>
      </c>
      <c r="L66">
        <f t="shared" ref="L66" si="210">L62*(1+F66/100)</f>
        <v>126.12579154560001</v>
      </c>
      <c r="M66">
        <f t="shared" ref="M66" si="211">M62*(1+G66/100)</f>
        <v>119.94565072144201</v>
      </c>
    </row>
    <row r="67" spans="1:13" x14ac:dyDescent="0.2">
      <c r="A67" s="1">
        <v>39934</v>
      </c>
      <c r="B67" s="4">
        <v>-12.2</v>
      </c>
      <c r="C67" s="4">
        <v>-13</v>
      </c>
      <c r="D67" s="4">
        <v>-10.199999999999999</v>
      </c>
      <c r="E67" s="4">
        <v>-7.8</v>
      </c>
      <c r="F67" s="4">
        <v>-7.7</v>
      </c>
      <c r="G67" s="4">
        <v>-5.7</v>
      </c>
      <c r="H67">
        <f>H62*(1+B67/100)</f>
        <v>87.101747552592002</v>
      </c>
      <c r="I67">
        <f t="shared" ref="I67" si="212">I62*(1+C67/100)</f>
        <v>85.59268712303998</v>
      </c>
      <c r="J67">
        <f t="shared" ref="J67" si="213">J62*(1+D67/100)</f>
        <v>90.202213797696004</v>
      </c>
      <c r="K67">
        <f t="shared" ref="K67" si="214">K62*(1+E67/100)</f>
        <v>127.14856310270997</v>
      </c>
      <c r="L67">
        <f t="shared" ref="L67" si="215">L62*(1+F67/100)</f>
        <v>128.63437082496</v>
      </c>
      <c r="M67">
        <f t="shared" ref="M67" si="216">M62*(1+G67/100)</f>
        <v>122.67760155132299</v>
      </c>
    </row>
    <row r="68" spans="1:13" x14ac:dyDescent="0.2">
      <c r="A68" s="1">
        <v>39965</v>
      </c>
      <c r="B68" s="4">
        <v>-9.3000000000000007</v>
      </c>
      <c r="C68" s="4">
        <v>-12.8</v>
      </c>
      <c r="D68" s="4">
        <v>-9.1999999999999993</v>
      </c>
      <c r="E68" s="4">
        <v>-5</v>
      </c>
      <c r="F68" s="4">
        <v>-7</v>
      </c>
      <c r="G68" s="4">
        <v>-4.2</v>
      </c>
      <c r="H68">
        <f>H62*(1+B68/100)</f>
        <v>89.978684544648004</v>
      </c>
      <c r="I68">
        <f t="shared" ref="I68" si="217">I62*(1+C68/100)</f>
        <v>85.789451921023982</v>
      </c>
      <c r="J68">
        <f t="shared" ref="J68" si="218">J62*(1+D68/100)</f>
        <v>91.206692793215993</v>
      </c>
      <c r="K68">
        <f t="shared" ref="K68" si="219">K62*(1+E68/100)</f>
        <v>131.00990775224997</v>
      </c>
      <c r="L68">
        <f t="shared" ref="L68" si="220">L62*(1+F68/100)</f>
        <v>129.6099294336</v>
      </c>
      <c r="M68">
        <f t="shared" ref="M68" si="221">M62*(1+G68/100)</f>
        <v>124.628995001238</v>
      </c>
    </row>
    <row r="69" spans="1:13" x14ac:dyDescent="0.2">
      <c r="A69" s="1">
        <v>39995</v>
      </c>
      <c r="B69" s="4">
        <v>-10.7</v>
      </c>
      <c r="C69" s="4">
        <v>-14.5</v>
      </c>
      <c r="D69" s="4">
        <v>-11.1</v>
      </c>
      <c r="E69" s="4">
        <v>-5.8</v>
      </c>
      <c r="F69" s="4">
        <v>-7.8</v>
      </c>
      <c r="G69" s="4">
        <v>-5.4</v>
      </c>
      <c r="H69">
        <f>H62*(1+B69/100)</f>
        <v>88.589818410551999</v>
      </c>
      <c r="I69">
        <f t="shared" ref="I69" si="222">I62*(1+C69/100)</f>
        <v>84.116951138159976</v>
      </c>
      <c r="J69">
        <f t="shared" ref="J69" si="223">J62*(1+D69/100)</f>
        <v>89.298182701727995</v>
      </c>
      <c r="K69">
        <f t="shared" ref="K69" si="224">K62*(1+E69/100)</f>
        <v>129.90666642380995</v>
      </c>
      <c r="L69">
        <f t="shared" ref="L69" si="225">L62*(1+F69/100)</f>
        <v>128.49500530944002</v>
      </c>
      <c r="M69">
        <f t="shared" ref="M69" si="226">M62*(1+G69/100)</f>
        <v>123.06788024130599</v>
      </c>
    </row>
    <row r="70" spans="1:13" x14ac:dyDescent="0.2">
      <c r="A70" s="1">
        <v>40026</v>
      </c>
      <c r="B70" s="4">
        <v>-11.1</v>
      </c>
      <c r="C70" s="4">
        <v>-15.9</v>
      </c>
      <c r="D70" s="4">
        <v>-12.1</v>
      </c>
      <c r="E70" s="4">
        <v>-6.3</v>
      </c>
      <c r="F70" s="4">
        <v>-9.5</v>
      </c>
      <c r="G70" s="4">
        <v>-6.7</v>
      </c>
      <c r="H70">
        <f>H62*(1+B70/100)</f>
        <v>88.192999515096005</v>
      </c>
      <c r="I70">
        <f t="shared" ref="I70" si="227">I62*(1+C70/100)</f>
        <v>82.739597552271974</v>
      </c>
      <c r="J70">
        <f t="shared" ref="J70" si="228">J62*(1+D70/100)</f>
        <v>88.293703706207992</v>
      </c>
      <c r="K70">
        <f t="shared" ref="K70" si="229">K62*(1+E70/100)</f>
        <v>129.21714059353496</v>
      </c>
      <c r="L70">
        <f t="shared" ref="L70" si="230">L62*(1+F70/100)</f>
        <v>126.12579154560001</v>
      </c>
      <c r="M70">
        <f t="shared" ref="M70" si="231">M62*(1+G70/100)</f>
        <v>121.37667258471301</v>
      </c>
    </row>
    <row r="71" spans="1:13" x14ac:dyDescent="0.2">
      <c r="A71" s="1">
        <v>40057</v>
      </c>
      <c r="B71" s="4">
        <v>-8.6999999999999993</v>
      </c>
      <c r="C71" s="4">
        <v>-15.4</v>
      </c>
      <c r="D71" s="4">
        <v>-10.9</v>
      </c>
      <c r="E71" s="4">
        <v>-3.9</v>
      </c>
      <c r="F71" s="4">
        <v>-9</v>
      </c>
      <c r="G71" s="4">
        <v>-5.6</v>
      </c>
      <c r="H71">
        <f>H62*(1+B71/100)</f>
        <v>90.573912887832009</v>
      </c>
      <c r="I71">
        <f t="shared" ref="I71" si="232">I62*(1+C71/100)</f>
        <v>83.23150954723198</v>
      </c>
      <c r="J71">
        <f t="shared" ref="J71" si="233">J62*(1+D71/100)</f>
        <v>89.499078500831999</v>
      </c>
      <c r="K71">
        <f t="shared" ref="K71" si="234">K62*(1+E71/100)</f>
        <v>132.52686457885497</v>
      </c>
      <c r="L71">
        <f t="shared" ref="L71" si="235">L62*(1+F71/100)</f>
        <v>126.82261912320001</v>
      </c>
      <c r="M71">
        <f t="shared" ref="M71" si="236">M62*(1+G71/100)</f>
        <v>122.80769444798399</v>
      </c>
    </row>
    <row r="72" spans="1:13" x14ac:dyDescent="0.2">
      <c r="A72" s="1">
        <v>40087</v>
      </c>
      <c r="B72" s="4">
        <v>-4.5999999999999996</v>
      </c>
      <c r="C72" s="4">
        <v>-13.1</v>
      </c>
      <c r="D72" s="4">
        <v>-8.1999999999999993</v>
      </c>
      <c r="E72" s="4">
        <v>0.4</v>
      </c>
      <c r="F72" s="4">
        <v>-6.6</v>
      </c>
      <c r="G72" s="4">
        <v>-3</v>
      </c>
      <c r="H72">
        <f>H62*(1+B72/100)</f>
        <v>94.641306566255992</v>
      </c>
      <c r="I72">
        <f t="shared" ref="I72" si="237">I62*(1+C72/100)</f>
        <v>85.494304724047979</v>
      </c>
      <c r="J72">
        <f t="shared" ref="J72" si="238">J62*(1+D72/100)</f>
        <v>92.211171788735996</v>
      </c>
      <c r="K72">
        <f t="shared" ref="K72" si="239">K62*(1+E72/100)</f>
        <v>138.45678671921996</v>
      </c>
      <c r="L72">
        <f t="shared" ref="L72" si="240">L62*(1+F72/100)</f>
        <v>130.16739149567999</v>
      </c>
      <c r="M72">
        <f t="shared" ref="M72" si="241">M62*(1+G72/100)</f>
        <v>126.19010976116999</v>
      </c>
    </row>
    <row r="73" spans="1:13" x14ac:dyDescent="0.2">
      <c r="A73" s="1">
        <v>40118</v>
      </c>
      <c r="B73" s="4">
        <v>-2.9</v>
      </c>
      <c r="C73" s="4">
        <v>-12.1</v>
      </c>
      <c r="D73" s="4">
        <v>-7.4</v>
      </c>
      <c r="E73" s="4">
        <v>2.2999999999999998</v>
      </c>
      <c r="F73" s="4">
        <v>-5.4</v>
      </c>
      <c r="G73" s="4">
        <v>-2.2000000000000002</v>
      </c>
      <c r="H73">
        <f>H62*(1+B73/100)</f>
        <v>96.327786871943999</v>
      </c>
      <c r="I73">
        <f t="shared" ref="I73" si="242">I62*(1+C73/100)</f>
        <v>86.478128713967976</v>
      </c>
      <c r="J73">
        <f t="shared" ref="J73" si="243">J62*(1+D73/100)</f>
        <v>93.014754985151995</v>
      </c>
      <c r="K73">
        <f t="shared" ref="K73" si="244">K62*(1+E73/100)</f>
        <v>141.07698487426495</v>
      </c>
      <c r="L73">
        <f t="shared" ref="L73" si="245">L62*(1+F73/100)</f>
        <v>131.83977768192</v>
      </c>
      <c r="M73">
        <f t="shared" ref="M73" si="246">M62*(1+G73/100)</f>
        <v>127.230852934458</v>
      </c>
    </row>
    <row r="74" spans="1:13" x14ac:dyDescent="0.2">
      <c r="A74" s="1">
        <v>40148</v>
      </c>
      <c r="B74" s="5">
        <v>-6</v>
      </c>
      <c r="C74" s="5">
        <v>-13.4</v>
      </c>
      <c r="D74" s="5">
        <v>-9.1999999999999993</v>
      </c>
      <c r="E74" s="5">
        <v>-0.4</v>
      </c>
      <c r="F74" s="5">
        <v>-6.5</v>
      </c>
      <c r="G74" s="5">
        <v>-3.9</v>
      </c>
      <c r="H74">
        <f>H62*(1+B74/100)</f>
        <v>93.25244043216</v>
      </c>
      <c r="I74">
        <f t="shared" ref="I74" si="247">I62*(1+C74/100)</f>
        <v>85.199157527071975</v>
      </c>
      <c r="J74">
        <f t="shared" ref="J74" si="248">J62*(1+D74/100)</f>
        <v>91.206692793215993</v>
      </c>
      <c r="K74">
        <f t="shared" ref="K74" si="249">K62*(1+E74/100)</f>
        <v>137.35354539077997</v>
      </c>
      <c r="L74">
        <f t="shared" ref="L74" si="250">L62*(1+F74/100)</f>
        <v>130.30675701120001</v>
      </c>
      <c r="M74">
        <f t="shared" ref="M74" si="251">M62*(1+G74/100)</f>
        <v>125.01927369122099</v>
      </c>
    </row>
    <row r="75" spans="1:13" x14ac:dyDescent="0.2">
      <c r="A75" s="1">
        <v>40179</v>
      </c>
      <c r="B75" s="6">
        <v>0</v>
      </c>
      <c r="C75" s="4">
        <v>2.2999999999999998</v>
      </c>
      <c r="D75" s="4">
        <v>1.3</v>
      </c>
      <c r="E75" s="5">
        <v>1.2</v>
      </c>
      <c r="F75" s="5">
        <v>4.2</v>
      </c>
      <c r="G75" s="5">
        <v>2.6</v>
      </c>
      <c r="H75">
        <f>H74*(1+B75/100)</f>
        <v>93.25244043216</v>
      </c>
      <c r="I75">
        <f t="shared" ref="I75" si="252">I74*(1+C75/100)</f>
        <v>87.158738150194623</v>
      </c>
      <c r="J75">
        <f t="shared" ref="J75" si="253">J74*(1+D75/100)</f>
        <v>92.392379799527788</v>
      </c>
      <c r="K75">
        <f t="shared" ref="K75" si="254">K74*(1+E75/100)</f>
        <v>139.00178793546934</v>
      </c>
      <c r="L75">
        <f t="shared" ref="L75" si="255">L74*(1+F75/100)</f>
        <v>135.7796408056704</v>
      </c>
      <c r="M75">
        <f t="shared" ref="M75" si="256">M74*(1+G75/100)</f>
        <v>128.26977480719273</v>
      </c>
    </row>
    <row r="76" spans="1:13" x14ac:dyDescent="0.2">
      <c r="A76" s="1">
        <v>40210</v>
      </c>
      <c r="B76" s="4">
        <v>-0.8</v>
      </c>
      <c r="C76" s="4">
        <v>6.2</v>
      </c>
      <c r="D76" s="4">
        <v>3.2</v>
      </c>
      <c r="E76" s="4">
        <v>1.3</v>
      </c>
      <c r="F76" s="4">
        <v>8.6999999999999993</v>
      </c>
      <c r="G76" s="4">
        <v>4.8</v>
      </c>
      <c r="H76">
        <f>H74*(1+B76/100)</f>
        <v>92.506420908702722</v>
      </c>
      <c r="I76">
        <f t="shared" ref="I76" si="257">I74*(1+C76/100)</f>
        <v>90.481505293750445</v>
      </c>
      <c r="J76">
        <f t="shared" ref="J76" si="258">J74*(1+D76/100)</f>
        <v>94.125306962598913</v>
      </c>
      <c r="K76">
        <f t="shared" ref="K76" si="259">K74*(1+E76/100)</f>
        <v>139.1391414808601</v>
      </c>
      <c r="L76">
        <f t="shared" ref="L76" si="260">L74*(1+F76/100)</f>
        <v>141.64344487117441</v>
      </c>
      <c r="M76">
        <f t="shared" ref="M76" si="261">M74*(1+G76/100)</f>
        <v>131.0201988283996</v>
      </c>
    </row>
    <row r="77" spans="1:13" x14ac:dyDescent="0.2">
      <c r="A77" s="1">
        <v>40238</v>
      </c>
      <c r="B77" s="4">
        <v>1.3</v>
      </c>
      <c r="C77" s="4">
        <v>9.1999999999999993</v>
      </c>
      <c r="D77" s="4">
        <v>5.6</v>
      </c>
      <c r="E77" s="4">
        <v>3.6</v>
      </c>
      <c r="F77" s="4">
        <v>11.7</v>
      </c>
      <c r="G77" s="4">
        <v>7.4</v>
      </c>
      <c r="H77">
        <f>H74*(1+B77/100)</f>
        <v>94.46472215777807</v>
      </c>
      <c r="I77">
        <f t="shared" ref="I77" si="262">I74*(1+C77/100)</f>
        <v>93.037480019562608</v>
      </c>
      <c r="J77">
        <f t="shared" ref="J77" si="263">J74*(1+D77/100)</f>
        <v>96.314267589636088</v>
      </c>
      <c r="K77">
        <f t="shared" ref="K77" si="264">K74*(1+E77/100)</f>
        <v>142.29827302484804</v>
      </c>
      <c r="L77">
        <f t="shared" ref="L77" si="265">L74*(1+F77/100)</f>
        <v>145.5526475815104</v>
      </c>
      <c r="M77">
        <f t="shared" ref="M77" si="266">M74*(1+G77/100)</f>
        <v>134.27069994437136</v>
      </c>
    </row>
    <row r="78" spans="1:13" x14ac:dyDescent="0.2">
      <c r="A78" s="1">
        <v>40269</v>
      </c>
      <c r="B78" s="4">
        <v>2.5</v>
      </c>
      <c r="C78" s="4">
        <v>11.7</v>
      </c>
      <c r="D78" s="4">
        <v>7.3</v>
      </c>
      <c r="E78" s="4">
        <v>5</v>
      </c>
      <c r="F78" s="4">
        <v>14.3</v>
      </c>
      <c r="G78" s="4">
        <v>9.1</v>
      </c>
      <c r="H78">
        <f>H74*(1+B78/100)</f>
        <v>95.583751442963987</v>
      </c>
      <c r="I78">
        <f t="shared" ref="I78" si="267">I74*(1+C78/100)</f>
        <v>95.167458957739399</v>
      </c>
      <c r="J78">
        <f t="shared" ref="J78" si="268">J74*(1+D78/100)</f>
        <v>97.864781367120756</v>
      </c>
      <c r="K78">
        <f t="shared" ref="K78" si="269">K74*(1+E78/100)</f>
        <v>144.22122266031897</v>
      </c>
      <c r="L78">
        <f t="shared" ref="L78" si="270">L74*(1+F78/100)</f>
        <v>148.9406232638016</v>
      </c>
      <c r="M78">
        <f t="shared" ref="M78" si="271">M74*(1+G78/100)</f>
        <v>136.3960275971221</v>
      </c>
    </row>
    <row r="79" spans="1:13" x14ac:dyDescent="0.2">
      <c r="A79" s="1">
        <v>40299</v>
      </c>
      <c r="B79" s="4">
        <v>-1.4</v>
      </c>
      <c r="C79" s="4">
        <v>14.3</v>
      </c>
      <c r="D79" s="4">
        <v>7.6</v>
      </c>
      <c r="E79" s="4">
        <v>1.5</v>
      </c>
      <c r="F79" s="4">
        <v>17.399999999999999</v>
      </c>
      <c r="G79" s="4">
        <v>9.8000000000000007</v>
      </c>
      <c r="H79">
        <f>H74*(1+B79/100)</f>
        <v>91.946906266109764</v>
      </c>
      <c r="I79">
        <f t="shared" ref="I79" si="272">I74*(1+C79/100)</f>
        <v>97.382637053443275</v>
      </c>
      <c r="J79">
        <f t="shared" ref="J79" si="273">J74*(1+D79/100)</f>
        <v>98.138401445500421</v>
      </c>
      <c r="K79">
        <f t="shared" ref="K79" si="274">K74*(1+E79/100)</f>
        <v>139.41384857164167</v>
      </c>
      <c r="L79">
        <f t="shared" ref="L79" si="275">L74*(1+F79/100)</f>
        <v>152.98013273114879</v>
      </c>
      <c r="M79">
        <f t="shared" ref="M79" si="276">M74*(1+G79/100)</f>
        <v>137.27116251296064</v>
      </c>
    </row>
    <row r="80" spans="1:13" x14ac:dyDescent="0.2">
      <c r="A80" s="1">
        <v>40330</v>
      </c>
      <c r="B80" s="4">
        <v>-4</v>
      </c>
      <c r="C80" s="4">
        <v>14.9</v>
      </c>
      <c r="D80" s="4">
        <v>6.9</v>
      </c>
      <c r="E80" s="4">
        <v>-0.7</v>
      </c>
      <c r="F80" s="4">
        <v>18.600000000000001</v>
      </c>
      <c r="G80" s="4">
        <v>9.6999999999999993</v>
      </c>
      <c r="H80">
        <f>H74*(1+B80/100)</f>
        <v>89.522342814873596</v>
      </c>
      <c r="I80">
        <f t="shared" ref="I80" si="277">I74*(1+C80/100)</f>
        <v>97.893831998605705</v>
      </c>
      <c r="J80">
        <f t="shared" ref="J80" si="278">J74*(1+D80/100)</f>
        <v>97.499954595947898</v>
      </c>
      <c r="K80">
        <f t="shared" ref="K80" si="279">K74*(1+E80/100)</f>
        <v>136.39207057304452</v>
      </c>
      <c r="L80">
        <f t="shared" ref="L80" si="280">L74*(1+F80/100)</f>
        <v>154.54381381528319</v>
      </c>
      <c r="M80">
        <f t="shared" ref="M80" si="281">M74*(1+G80/100)</f>
        <v>137.14614323926943</v>
      </c>
    </row>
    <row r="81" spans="1:13" x14ac:dyDescent="0.2">
      <c r="A81" s="1">
        <v>40360</v>
      </c>
      <c r="B81" s="4">
        <v>-2.4</v>
      </c>
      <c r="C81" s="4">
        <v>12.1</v>
      </c>
      <c r="D81" s="4">
        <v>5.6</v>
      </c>
      <c r="E81" s="4">
        <v>1.3</v>
      </c>
      <c r="F81" s="4">
        <v>16.2</v>
      </c>
      <c r="G81" s="4">
        <v>8.6999999999999993</v>
      </c>
      <c r="H81">
        <f>H74*(1+B81/100)</f>
        <v>91.014381861788152</v>
      </c>
      <c r="I81">
        <f t="shared" ref="I81" si="282">I74*(1+C81/100)</f>
        <v>95.508255587847685</v>
      </c>
      <c r="J81">
        <f t="shared" ref="J81" si="283">J74*(1+D81/100)</f>
        <v>96.314267589636088</v>
      </c>
      <c r="K81">
        <f t="shared" ref="K81" si="284">K74*(1+E81/100)</f>
        <v>139.1391414808601</v>
      </c>
      <c r="L81">
        <f t="shared" ref="L81" si="285">L74*(1+F81/100)</f>
        <v>151.41645164701438</v>
      </c>
      <c r="M81">
        <f t="shared" ref="M81" si="286">M74*(1+G81/100)</f>
        <v>135.89595050235721</v>
      </c>
    </row>
    <row r="82" spans="1:13" x14ac:dyDescent="0.2">
      <c r="A82" s="1">
        <v>40391</v>
      </c>
      <c r="B82" s="4">
        <v>-1.3</v>
      </c>
      <c r="C82" s="4">
        <v>11.7</v>
      </c>
      <c r="D82" s="4">
        <v>5.3</v>
      </c>
      <c r="E82" s="4">
        <v>2.9</v>
      </c>
      <c r="F82" s="4">
        <v>16.3</v>
      </c>
      <c r="G82" s="4">
        <v>8.8000000000000007</v>
      </c>
      <c r="H82">
        <f>H74*(1+B82/100)</f>
        <v>92.040158706541916</v>
      </c>
      <c r="I82">
        <f t="shared" ref="I82" si="287">I74*(1+C82/100)</f>
        <v>95.167458957739399</v>
      </c>
      <c r="J82">
        <f t="shared" ref="J82" si="288">J74*(1+D82/100)</f>
        <v>96.040647511256438</v>
      </c>
      <c r="K82">
        <f t="shared" ref="K82" si="289">K74*(1+E82/100)</f>
        <v>141.33679820711257</v>
      </c>
      <c r="L82">
        <f t="shared" ref="L82" si="290">L74*(1+F82/100)</f>
        <v>151.54675840402561</v>
      </c>
      <c r="M82">
        <f t="shared" ref="M82" si="291">M74*(1+G82/100)</f>
        <v>136.02096977604845</v>
      </c>
    </row>
    <row r="83" spans="1:13" x14ac:dyDescent="0.2">
      <c r="A83" s="1">
        <v>40422</v>
      </c>
      <c r="B83" s="4">
        <v>-2.9</v>
      </c>
      <c r="C83" s="4">
        <v>9.3000000000000007</v>
      </c>
      <c r="D83" s="4">
        <v>3</v>
      </c>
      <c r="E83" s="4">
        <v>2</v>
      </c>
      <c r="F83" s="4">
        <v>14.5</v>
      </c>
      <c r="G83" s="4">
        <v>6.8</v>
      </c>
      <c r="H83">
        <f>H74*(1+B83/100)</f>
        <v>90.548119659627361</v>
      </c>
      <c r="I83">
        <f t="shared" ref="I83" si="292">I74*(1+C83/100)</f>
        <v>93.122679177089665</v>
      </c>
      <c r="J83">
        <f t="shared" ref="J83" si="293">J74*(1+D83/100)</f>
        <v>93.94289357701247</v>
      </c>
      <c r="K83">
        <f t="shared" ref="K83" si="294">K74*(1+E83/100)</f>
        <v>140.10061629859558</v>
      </c>
      <c r="L83">
        <f t="shared" ref="L83" si="295">L74*(1+F83/100)</f>
        <v>149.20123677782402</v>
      </c>
      <c r="M83">
        <f t="shared" ref="M83" si="296">M74*(1+G83/100)</f>
        <v>133.52058430222402</v>
      </c>
    </row>
    <row r="84" spans="1:13" x14ac:dyDescent="0.2">
      <c r="A84" s="1">
        <v>40452</v>
      </c>
      <c r="B84" s="4">
        <v>-1.3</v>
      </c>
      <c r="C84" s="4">
        <v>4.0999999999999996</v>
      </c>
      <c r="D84" s="4">
        <v>0.3</v>
      </c>
      <c r="E84" s="4">
        <v>4.0999999999999996</v>
      </c>
      <c r="F84" s="4">
        <v>9.4</v>
      </c>
      <c r="G84" s="4">
        <v>4</v>
      </c>
      <c r="H84">
        <f>H74*(1+B84/100)</f>
        <v>92.040158706541916</v>
      </c>
      <c r="I84">
        <f t="shared" ref="I84" si="297">I74*(1+C84/100)</f>
        <v>88.692322985681926</v>
      </c>
      <c r="J84">
        <f t="shared" ref="J84" si="298">J74*(1+D84/100)</f>
        <v>91.480312871595629</v>
      </c>
      <c r="K84">
        <f t="shared" ref="K84" si="299">K74*(1+E84/100)</f>
        <v>142.98504075180193</v>
      </c>
      <c r="L84">
        <f t="shared" ref="L84" si="300">L74*(1+F84/100)</f>
        <v>142.55559217025282</v>
      </c>
      <c r="M84">
        <f t="shared" ref="M84" si="301">M74*(1+G84/100)</f>
        <v>130.02004463886982</v>
      </c>
    </row>
    <row r="85" spans="1:13" x14ac:dyDescent="0.2">
      <c r="A85" s="1">
        <v>40483</v>
      </c>
      <c r="B85" s="4">
        <v>-3.3</v>
      </c>
      <c r="C85" s="4">
        <v>3.3</v>
      </c>
      <c r="D85" s="4">
        <v>-0.9</v>
      </c>
      <c r="E85" s="4">
        <v>2.7</v>
      </c>
      <c r="F85" s="4">
        <v>9.4</v>
      </c>
      <c r="G85" s="4">
        <v>3.3</v>
      </c>
      <c r="H85">
        <f>H74*(1+B85/100)</f>
        <v>90.175109897898722</v>
      </c>
      <c r="I85">
        <f t="shared" ref="I85" si="302">I74*(1+C85/100)</f>
        <v>88.010729725465339</v>
      </c>
      <c r="J85">
        <f t="shared" ref="J85" si="303">J74*(1+D85/100)</f>
        <v>90.385832558077041</v>
      </c>
      <c r="K85">
        <f t="shared" ref="K85" si="304">K74*(1+E85/100)</f>
        <v>141.062091116331</v>
      </c>
      <c r="L85">
        <f t="shared" ref="L85" si="305">L74*(1+F85/100)</f>
        <v>142.55559217025282</v>
      </c>
      <c r="M85">
        <f t="shared" ref="M85" si="306">M74*(1+G85/100)</f>
        <v>129.14490972303128</v>
      </c>
    </row>
    <row r="86" spans="1:13" x14ac:dyDescent="0.2">
      <c r="A86" s="1">
        <v>40513</v>
      </c>
      <c r="B86" s="5">
        <v>-3</v>
      </c>
      <c r="C86" s="5">
        <v>7.4</v>
      </c>
      <c r="D86" s="5">
        <v>1.9</v>
      </c>
      <c r="E86" s="5">
        <v>4</v>
      </c>
      <c r="F86" s="5">
        <v>14.5</v>
      </c>
      <c r="G86" s="5">
        <v>6.9</v>
      </c>
      <c r="H86">
        <f>H74*(1+B86/100)</f>
        <v>90.454867219195194</v>
      </c>
      <c r="I86">
        <f t="shared" ref="I86" si="307">I74*(1+C86/100)</f>
        <v>91.503895184075304</v>
      </c>
      <c r="J86">
        <f t="shared" ref="J86" si="308">J74*(1+D86/100)</f>
        <v>92.939619956287089</v>
      </c>
      <c r="K86">
        <f t="shared" ref="K86" si="309">K74*(1+E86/100)</f>
        <v>142.84768720641117</v>
      </c>
      <c r="L86">
        <f t="shared" ref="L86" si="310">L74*(1+F86/100)</f>
        <v>149.20123677782402</v>
      </c>
      <c r="M86">
        <f t="shared" ref="M86" si="311">M74*(1+G86/100)</f>
        <v>133.64560357591523</v>
      </c>
    </row>
    <row r="87" spans="1:13" x14ac:dyDescent="0.2">
      <c r="A87" s="1">
        <v>40544</v>
      </c>
      <c r="B87" s="4">
        <v>2.6</v>
      </c>
      <c r="C87" s="4">
        <v>1.1000000000000001</v>
      </c>
      <c r="D87" s="4">
        <v>1.4</v>
      </c>
      <c r="E87" s="5">
        <v>4.5</v>
      </c>
      <c r="F87" s="5">
        <v>3.5</v>
      </c>
      <c r="G87" s="5">
        <v>3.4</v>
      </c>
      <c r="H87">
        <f>H86*(1+B87/100)</f>
        <v>92.80669376689427</v>
      </c>
      <c r="I87">
        <f t="shared" ref="I87" si="312">I86*(1+C87/100)</f>
        <v>92.510438031100122</v>
      </c>
      <c r="J87">
        <f t="shared" ref="J87" si="313">J86*(1+D87/100)</f>
        <v>94.240774635675109</v>
      </c>
      <c r="K87">
        <f t="shared" ref="K87" si="314">K86*(1+E87/100)</f>
        <v>149.27583313069965</v>
      </c>
      <c r="L87">
        <f t="shared" ref="L87" si="315">L86*(1+F87/100)</f>
        <v>154.42328006504786</v>
      </c>
      <c r="M87">
        <f t="shared" ref="M87" si="316">M86*(1+G87/100)</f>
        <v>138.18955409749634</v>
      </c>
    </row>
    <row r="88" spans="1:13" x14ac:dyDescent="0.2">
      <c r="A88" s="1">
        <v>40575</v>
      </c>
      <c r="B88" s="4">
        <v>5.3</v>
      </c>
      <c r="C88" s="4">
        <v>2</v>
      </c>
      <c r="D88" s="4">
        <v>3.2</v>
      </c>
      <c r="E88" s="4">
        <v>7.7</v>
      </c>
      <c r="F88" s="4">
        <v>4.8</v>
      </c>
      <c r="G88" s="4">
        <v>5.3</v>
      </c>
      <c r="H88">
        <f>H86*(1+B88/100)</f>
        <v>95.24897518181254</v>
      </c>
      <c r="I88">
        <f t="shared" ref="I88" si="317">I86*(1+C88/100)</f>
        <v>93.333973087756817</v>
      </c>
      <c r="J88">
        <f t="shared" ref="J88" si="318">J86*(1+D88/100)</f>
        <v>95.913687794888276</v>
      </c>
      <c r="K88">
        <f t="shared" ref="K88" si="319">K86*(1+E88/100)</f>
        <v>153.84695912130482</v>
      </c>
      <c r="L88">
        <f t="shared" ref="L88" si="320">L86*(1+F88/100)</f>
        <v>156.36289614315959</v>
      </c>
      <c r="M88">
        <f t="shared" ref="M88" si="321">M86*(1+G88/100)</f>
        <v>140.72882056543872</v>
      </c>
    </row>
    <row r="89" spans="1:13" x14ac:dyDescent="0.2">
      <c r="A89" s="1">
        <v>40603</v>
      </c>
      <c r="B89" s="4">
        <v>8.5</v>
      </c>
      <c r="C89" s="4">
        <v>2.5</v>
      </c>
      <c r="D89" s="4">
        <v>4.8</v>
      </c>
      <c r="E89" s="4">
        <v>10.5</v>
      </c>
      <c r="F89" s="4">
        <v>5.2</v>
      </c>
      <c r="G89" s="4">
        <v>6.9</v>
      </c>
      <c r="H89">
        <f>H86*(1+B89/100)</f>
        <v>98.143530932826778</v>
      </c>
      <c r="I89">
        <f t="shared" ref="I89" si="322">I86*(1+C89/100)</f>
        <v>93.791492563677181</v>
      </c>
      <c r="J89">
        <f t="shared" ref="J89" si="323">J86*(1+D89/100)</f>
        <v>97.400721714188876</v>
      </c>
      <c r="K89">
        <f t="shared" ref="K89" si="324">K86*(1+E89/100)</f>
        <v>157.84669436308434</v>
      </c>
      <c r="L89">
        <f t="shared" ref="L89" si="325">L86*(1+F89/100)</f>
        <v>156.95970109027087</v>
      </c>
      <c r="M89">
        <f t="shared" ref="M89" si="326">M86*(1+G89/100)</f>
        <v>142.86715022265338</v>
      </c>
    </row>
    <row r="90" spans="1:13" x14ac:dyDescent="0.2">
      <c r="A90" s="1">
        <v>40634</v>
      </c>
      <c r="B90" s="4">
        <v>9.8000000000000007</v>
      </c>
      <c r="C90" s="4">
        <v>0.6</v>
      </c>
      <c r="D90" s="4">
        <v>3.8</v>
      </c>
      <c r="E90" s="4">
        <v>11.5</v>
      </c>
      <c r="F90" s="4">
        <v>3.1</v>
      </c>
      <c r="G90" s="4">
        <v>5.6</v>
      </c>
      <c r="H90">
        <f>H86*(1+B90/100)</f>
        <v>99.319444206676337</v>
      </c>
      <c r="I90">
        <f t="shared" ref="I90" si="327">I86*(1+C90/100)</f>
        <v>92.052918555179758</v>
      </c>
      <c r="J90">
        <f t="shared" ref="J90" si="328">J86*(1+D90/100)</f>
        <v>96.471325514626002</v>
      </c>
      <c r="K90">
        <f t="shared" ref="K90" si="329">K86*(1+E90/100)</f>
        <v>159.27517123514846</v>
      </c>
      <c r="L90">
        <f t="shared" ref="L90" si="330">L86*(1+F90/100)</f>
        <v>153.82647511793655</v>
      </c>
      <c r="M90">
        <f t="shared" ref="M90" si="331">M86*(1+G90/100)</f>
        <v>141.12975737616648</v>
      </c>
    </row>
    <row r="91" spans="1:13" x14ac:dyDescent="0.2">
      <c r="A91" s="1">
        <v>40664</v>
      </c>
      <c r="B91" s="4">
        <v>10.7</v>
      </c>
      <c r="C91" s="4">
        <v>1.7</v>
      </c>
      <c r="D91" s="4">
        <v>5.5</v>
      </c>
      <c r="E91" s="4">
        <v>12.5</v>
      </c>
      <c r="F91" s="4">
        <v>4.7</v>
      </c>
      <c r="G91" s="4">
        <v>6.7</v>
      </c>
      <c r="H91">
        <f>H86*(1+B91/100)</f>
        <v>100.13353801164908</v>
      </c>
      <c r="I91">
        <f t="shared" ref="I91" si="332">I86*(1+C91/100)</f>
        <v>93.059461402204576</v>
      </c>
      <c r="J91">
        <f t="shared" ref="J91" si="333">J86*(1+D91/100)</f>
        <v>98.051299053882872</v>
      </c>
      <c r="K91">
        <f t="shared" ref="K91" si="334">K86*(1+E91/100)</f>
        <v>160.70364810721256</v>
      </c>
      <c r="L91">
        <f t="shared" ref="L91" si="335">L86*(1+F91/100)</f>
        <v>156.21369490638173</v>
      </c>
      <c r="M91">
        <f t="shared" ref="M91" si="336">M86*(1+G91/100)</f>
        <v>142.59985901550155</v>
      </c>
    </row>
    <row r="92" spans="1:13" x14ac:dyDescent="0.2">
      <c r="A92" s="1">
        <v>40695</v>
      </c>
      <c r="B92" s="4">
        <v>10.199999999999999</v>
      </c>
      <c r="C92" s="4">
        <v>1.4</v>
      </c>
      <c r="D92" s="4">
        <v>7.4</v>
      </c>
      <c r="E92" s="4">
        <v>12.4</v>
      </c>
      <c r="F92" s="4">
        <v>4.5999999999999996</v>
      </c>
      <c r="G92" s="4">
        <v>8.4</v>
      </c>
      <c r="H92">
        <f>H86*(1+B92/100)</f>
        <v>99.681263675553112</v>
      </c>
      <c r="I92">
        <f t="shared" ref="I92" si="337">I86*(1+C92/100)</f>
        <v>92.784949716652363</v>
      </c>
      <c r="J92">
        <f t="shared" ref="J92" si="338">J86*(1+D92/100)</f>
        <v>99.817151833052336</v>
      </c>
      <c r="K92">
        <f t="shared" ref="K92" si="339">K86*(1+E92/100)</f>
        <v>160.56080042000616</v>
      </c>
      <c r="L92">
        <f t="shared" ref="L92" si="340">L86*(1+F92/100)</f>
        <v>156.06449366960393</v>
      </c>
      <c r="M92">
        <f t="shared" ref="M92" si="341">M86*(1+G92/100)</f>
        <v>144.87183427629213</v>
      </c>
    </row>
    <row r="93" spans="1:13" x14ac:dyDescent="0.2">
      <c r="A93" s="1">
        <v>40725</v>
      </c>
      <c r="B93" s="4">
        <v>10.6</v>
      </c>
      <c r="C93" s="4">
        <v>2.1</v>
      </c>
      <c r="D93" s="4">
        <v>8</v>
      </c>
      <c r="E93" s="4">
        <v>12.6</v>
      </c>
      <c r="F93" s="4">
        <v>5.4</v>
      </c>
      <c r="G93" s="4">
        <v>8.8000000000000007</v>
      </c>
      <c r="H93">
        <f>H86*(1+B93/100)</f>
        <v>100.04308314442989</v>
      </c>
      <c r="I93">
        <f t="shared" ref="I93" si="342">I86*(1+C93/100)</f>
        <v>93.425476982940879</v>
      </c>
      <c r="J93">
        <f t="shared" ref="J93" si="343">J86*(1+D93/100)</f>
        <v>100.37478955279006</v>
      </c>
      <c r="K93">
        <f t="shared" ref="K93" si="344">K86*(1+E93/100)</f>
        <v>160.84649579441896</v>
      </c>
      <c r="L93">
        <f t="shared" ref="L93" si="345">L86*(1+F93/100)</f>
        <v>157.25810356382652</v>
      </c>
      <c r="M93">
        <f t="shared" ref="M93" si="346">M86*(1+G93/100)</f>
        <v>145.40641669059579</v>
      </c>
    </row>
    <row r="94" spans="1:13" x14ac:dyDescent="0.2">
      <c r="A94" s="1">
        <v>40756</v>
      </c>
      <c r="B94" s="4">
        <v>7.2</v>
      </c>
      <c r="C94" s="4">
        <v>-1</v>
      </c>
      <c r="D94" s="4">
        <v>5</v>
      </c>
      <c r="E94" s="4">
        <v>8.6999999999999993</v>
      </c>
      <c r="F94" s="4">
        <v>1.8</v>
      </c>
      <c r="G94" s="4">
        <v>4.9000000000000004</v>
      </c>
      <c r="H94">
        <f>H86*(1+B94/100)</f>
        <v>96.967617658977247</v>
      </c>
      <c r="I94">
        <f t="shared" ref="I94" si="347">I86*(1+C94/100)</f>
        <v>90.588856232234548</v>
      </c>
      <c r="J94">
        <f t="shared" ref="J94" si="348">J86*(1+D94/100)</f>
        <v>97.586600954101442</v>
      </c>
      <c r="K94">
        <f t="shared" ref="K94" si="349">K86*(1+E94/100)</f>
        <v>155.27543599336894</v>
      </c>
      <c r="L94">
        <f t="shared" ref="L94" si="350">L86*(1+F94/100)</f>
        <v>151.88685903982486</v>
      </c>
      <c r="M94">
        <f t="shared" ref="M94" si="351">M86*(1+G94/100)</f>
        <v>140.19423815113507</v>
      </c>
    </row>
    <row r="95" spans="1:13" x14ac:dyDescent="0.2">
      <c r="A95" s="1">
        <v>40787</v>
      </c>
      <c r="B95" s="4">
        <v>1.2</v>
      </c>
      <c r="C95" s="4">
        <v>-3.2</v>
      </c>
      <c r="D95" s="4">
        <v>2.2000000000000002</v>
      </c>
      <c r="E95" s="4">
        <v>2.4</v>
      </c>
      <c r="F95" s="4">
        <v>-0.9</v>
      </c>
      <c r="G95" s="4">
        <v>1</v>
      </c>
      <c r="H95">
        <f>H86*(1+B95/100)</f>
        <v>91.540325625825531</v>
      </c>
      <c r="I95">
        <f t="shared" ref="I95" si="352">I86*(1+C95/100)</f>
        <v>88.575770538184898</v>
      </c>
      <c r="J95">
        <f t="shared" ref="J95" si="353">J86*(1+D95/100)</f>
        <v>94.984291595325402</v>
      </c>
      <c r="K95">
        <f t="shared" ref="K95" si="354">K86*(1+E95/100)</f>
        <v>146.27603169936503</v>
      </c>
      <c r="L95">
        <f t="shared" ref="L95" si="355">L86*(1+F95/100)</f>
        <v>147.8584256468236</v>
      </c>
      <c r="M95">
        <f t="shared" ref="M95" si="356">M86*(1+G95/100)</f>
        <v>134.98205961167437</v>
      </c>
    </row>
    <row r="96" spans="1:13" x14ac:dyDescent="0.2">
      <c r="A96" s="1">
        <v>40817</v>
      </c>
      <c r="B96" s="4">
        <v>-1.6</v>
      </c>
      <c r="C96" s="4">
        <v>-5</v>
      </c>
      <c r="D96" s="4">
        <v>1.5</v>
      </c>
      <c r="E96" s="4">
        <v>0.3</v>
      </c>
      <c r="F96" s="4">
        <v>-2.4</v>
      </c>
      <c r="G96" s="4">
        <v>0.1</v>
      </c>
      <c r="H96">
        <f>H86*(1+B96/100)</f>
        <v>89.007589343688068</v>
      </c>
      <c r="I96">
        <f t="shared" ref="I96" si="357">I86*(1+C96/100)</f>
        <v>86.928700424871536</v>
      </c>
      <c r="J96">
        <f t="shared" ref="J96" si="358">J86*(1+D96/100)</f>
        <v>94.333714255631392</v>
      </c>
      <c r="K96">
        <f t="shared" ref="K96" si="359">K86*(1+E96/100)</f>
        <v>143.27623026803039</v>
      </c>
      <c r="L96">
        <f t="shared" ref="L96" si="360">L86*(1+F96/100)</f>
        <v>145.62040709515625</v>
      </c>
      <c r="M96">
        <f t="shared" ref="M96" si="361">M86*(1+G96/100)</f>
        <v>133.77924917949113</v>
      </c>
    </row>
    <row r="97" spans="1:13" x14ac:dyDescent="0.2">
      <c r="A97" s="1">
        <v>40848</v>
      </c>
      <c r="B97" s="4"/>
      <c r="C97" s="4">
        <v>-2.6</v>
      </c>
      <c r="D97" s="4">
        <v>5.5</v>
      </c>
      <c r="E97" s="4">
        <v>2.4</v>
      </c>
      <c r="F97" s="4">
        <v>0.4</v>
      </c>
      <c r="G97" s="4">
        <v>3.8</v>
      </c>
      <c r="H97">
        <f>H86*(1+B97/100)</f>
        <v>90.454867219195194</v>
      </c>
      <c r="I97">
        <f t="shared" ref="I97" si="362">I86*(1+C97/100)</f>
        <v>89.124793909289338</v>
      </c>
      <c r="J97">
        <f t="shared" ref="J97" si="363">J86*(1+D97/100)</f>
        <v>98.051299053882872</v>
      </c>
      <c r="K97">
        <f t="shared" ref="K97" si="364">K86*(1+E97/100)</f>
        <v>146.27603169936503</v>
      </c>
      <c r="L97">
        <f t="shared" ref="L97" si="365">L86*(1+F97/100)</f>
        <v>149.79804172493533</v>
      </c>
      <c r="M97">
        <f t="shared" ref="M97" si="366">M86*(1+G97/100)</f>
        <v>138.72413651180003</v>
      </c>
    </row>
    <row r="98" spans="1:13" x14ac:dyDescent="0.2">
      <c r="A98" s="1">
        <v>40878</v>
      </c>
      <c r="B98" s="5">
        <v>-1.9</v>
      </c>
      <c r="C98" s="5">
        <v>-1.7</v>
      </c>
      <c r="D98" s="5">
        <v>5.4</v>
      </c>
      <c r="E98" s="5">
        <v>1.1000000000000001</v>
      </c>
      <c r="F98" s="5">
        <v>1.6</v>
      </c>
      <c r="G98" s="5">
        <v>3.8</v>
      </c>
      <c r="H98">
        <f>H86*(1+B98/100)</f>
        <v>88.736224742030487</v>
      </c>
      <c r="I98">
        <f t="shared" ref="I98" si="367">I86*(1+C98/100)</f>
        <v>89.948328965946018</v>
      </c>
      <c r="J98">
        <f t="shared" ref="J98" si="368">J86*(1+D98/100)</f>
        <v>97.958359433926603</v>
      </c>
      <c r="K98">
        <f t="shared" ref="K98" si="369">K86*(1+E98/100)</f>
        <v>144.41901176568169</v>
      </c>
      <c r="L98">
        <f t="shared" ref="L98" si="370">L86*(1+F98/100)</f>
        <v>151.5884565662692</v>
      </c>
      <c r="M98">
        <f t="shared" ref="M98" si="371">M86*(1+G98/100)</f>
        <v>138.72413651180003</v>
      </c>
    </row>
    <row r="99" spans="1:13" x14ac:dyDescent="0.2">
      <c r="A99" s="1">
        <v>40909</v>
      </c>
      <c r="B99" s="4">
        <v>-0.2</v>
      </c>
      <c r="C99" s="4">
        <v>1.8</v>
      </c>
      <c r="D99" s="4">
        <v>0.6</v>
      </c>
      <c r="E99" s="5">
        <v>-0.1</v>
      </c>
      <c r="F99" s="5">
        <v>2.4</v>
      </c>
      <c r="G99" s="5">
        <v>0.7</v>
      </c>
      <c r="H99">
        <f t="shared" ref="H99" si="372">H98*(1+B99/100)</f>
        <v>88.55875229254643</v>
      </c>
      <c r="I99">
        <f t="shared" ref="I99" si="373">I98*(1+C99/100)</f>
        <v>91.567398887333042</v>
      </c>
      <c r="J99">
        <f t="shared" ref="J99" si="374">J98*(1+D99/100)</f>
        <v>98.546109590530165</v>
      </c>
      <c r="K99">
        <f t="shared" ref="K99" si="375">K98*(1+E99/100)</f>
        <v>144.27459275391601</v>
      </c>
      <c r="L99">
        <f t="shared" ref="L99" si="376">L98*(1+F99/100)</f>
        <v>155.22657952385967</v>
      </c>
      <c r="M99">
        <f t="shared" ref="M99" si="377">M98*(1+G99/100)</f>
        <v>139.69520546738261</v>
      </c>
    </row>
    <row r="100" spans="1:13" x14ac:dyDescent="0.2">
      <c r="A100" s="1">
        <v>40940</v>
      </c>
      <c r="B100" s="4">
        <v>5.3</v>
      </c>
      <c r="C100" s="4">
        <v>5</v>
      </c>
      <c r="D100" s="4">
        <v>4</v>
      </c>
      <c r="E100" s="4">
        <v>5.3</v>
      </c>
      <c r="F100" s="4">
        <v>5.4</v>
      </c>
      <c r="G100" s="4">
        <v>4.0999999999999996</v>
      </c>
      <c r="H100">
        <f t="shared" ref="H100" si="378">H98*(1+B100/100)</f>
        <v>93.439244653358102</v>
      </c>
      <c r="I100">
        <f t="shared" ref="I100" si="379">I98*(1+C100/100)</f>
        <v>94.445745414243319</v>
      </c>
      <c r="J100">
        <f t="shared" ref="J100" si="380">J98*(1+D100/100)</f>
        <v>101.87669381128367</v>
      </c>
      <c r="K100">
        <f t="shared" ref="K100" si="381">K98*(1+E100/100)</f>
        <v>152.07321938926282</v>
      </c>
      <c r="L100">
        <f t="shared" ref="L100" si="382">L98*(1+F100/100)</f>
        <v>159.77423322084775</v>
      </c>
      <c r="M100">
        <f t="shared" ref="M100" si="383">M98*(1+G100/100)</f>
        <v>144.41182610878383</v>
      </c>
    </row>
    <row r="101" spans="1:13" x14ac:dyDescent="0.2">
      <c r="A101" s="1">
        <v>40969</v>
      </c>
      <c r="B101" s="4">
        <v>7.1</v>
      </c>
      <c r="C101" s="4">
        <v>6.9</v>
      </c>
      <c r="D101" s="4">
        <v>6</v>
      </c>
      <c r="E101" s="4">
        <v>7</v>
      </c>
      <c r="F101" s="4">
        <v>7.2</v>
      </c>
      <c r="G101" s="4">
        <v>6.2</v>
      </c>
      <c r="H101">
        <f t="shared" ref="H101" si="384">H98*(1+B101/100)</f>
        <v>95.036496698714643</v>
      </c>
      <c r="I101">
        <f t="shared" ref="I101" si="385">I98*(1+C101/100)</f>
        <v>96.154763664596288</v>
      </c>
      <c r="J101">
        <f t="shared" ref="J101" si="386">J98*(1+D101/100)</f>
        <v>103.83586099996221</v>
      </c>
      <c r="K101">
        <f t="shared" ref="K101" si="387">K98*(1+E101/100)</f>
        <v>154.52834258927942</v>
      </c>
      <c r="L101">
        <f t="shared" ref="L101" si="388">L98*(1+F101/100)</f>
        <v>162.50282543904061</v>
      </c>
      <c r="M101">
        <f t="shared" ref="M101" si="389">M98*(1+G101/100)</f>
        <v>147.32503297553163</v>
      </c>
    </row>
    <row r="102" spans="1:13" x14ac:dyDescent="0.2">
      <c r="A102" s="1">
        <v>41000</v>
      </c>
      <c r="B102" s="4">
        <v>6.7</v>
      </c>
      <c r="C102" s="4">
        <v>6.8</v>
      </c>
      <c r="D102" s="4">
        <v>5.9</v>
      </c>
      <c r="E102" s="4">
        <v>6.6</v>
      </c>
      <c r="F102" s="4">
        <v>7.1</v>
      </c>
      <c r="G102" s="4">
        <v>5.8</v>
      </c>
      <c r="H102">
        <f t="shared" ref="H102" si="390">H98*(1+B102/100)</f>
        <v>94.681551799746529</v>
      </c>
      <c r="I102">
        <f t="shared" ref="I102" si="391">I98*(1+C102/100)</f>
        <v>96.064815335630357</v>
      </c>
      <c r="J102">
        <f t="shared" ref="J102" si="392">J98*(1+D102/100)</f>
        <v>103.73790264052826</v>
      </c>
      <c r="K102">
        <f t="shared" ref="K102" si="393">K98*(1+E102/100)</f>
        <v>153.95066654221668</v>
      </c>
      <c r="L102">
        <f t="shared" ref="L102" si="394">L98*(1+F102/100)</f>
        <v>162.35123698247432</v>
      </c>
      <c r="M102">
        <f t="shared" ref="M102" si="395">M98*(1+G102/100)</f>
        <v>146.77013642948444</v>
      </c>
    </row>
    <row r="103" spans="1:13" x14ac:dyDescent="0.2">
      <c r="A103" s="1">
        <v>41030</v>
      </c>
      <c r="B103" s="4">
        <v>2.6</v>
      </c>
      <c r="C103" s="4">
        <v>5.3</v>
      </c>
      <c r="D103" s="4">
        <v>3.6</v>
      </c>
      <c r="E103" s="4">
        <v>3.1</v>
      </c>
      <c r="F103" s="4">
        <v>6.2</v>
      </c>
      <c r="G103" s="4">
        <v>4</v>
      </c>
      <c r="H103">
        <f t="shared" ref="H103" si="396">H98*(1+B103/100)</f>
        <v>91.043366585323284</v>
      </c>
      <c r="I103">
        <f t="shared" ref="I103" si="397">I98*(1+C103/100)</f>
        <v>94.715590401141156</v>
      </c>
      <c r="J103">
        <f t="shared" ref="J103" si="398">J98*(1+D103/100)</f>
        <v>101.48486037354796</v>
      </c>
      <c r="K103">
        <f t="shared" ref="K103" si="399">K98*(1+E103/100)</f>
        <v>148.8960011304178</v>
      </c>
      <c r="L103">
        <f t="shared" ref="L103" si="400">L98*(1+F103/100)</f>
        <v>160.9869408733779</v>
      </c>
      <c r="M103">
        <f t="shared" ref="M103" si="401">M98*(1+G103/100)</f>
        <v>144.27310197227203</v>
      </c>
    </row>
    <row r="104" spans="1:13" x14ac:dyDescent="0.2">
      <c r="A104" s="1">
        <v>41061</v>
      </c>
      <c r="B104" s="4">
        <v>-4.4000000000000004</v>
      </c>
      <c r="C104" s="4">
        <v>0.6</v>
      </c>
      <c r="D104" s="4">
        <v>-1.8</v>
      </c>
      <c r="E104" s="4">
        <v>-3</v>
      </c>
      <c r="F104" s="4">
        <v>2.4</v>
      </c>
      <c r="G104" s="4">
        <v>-0.3</v>
      </c>
      <c r="H104">
        <f t="shared" ref="H104" si="402">H98*(1+B104/100)</f>
        <v>84.831830853381149</v>
      </c>
      <c r="I104">
        <f t="shared" ref="I104" si="403">I98*(1+C104/100)</f>
        <v>90.488018939741693</v>
      </c>
      <c r="J104">
        <f t="shared" ref="J104" si="404">J98*(1+D104/100)</f>
        <v>96.195108964115917</v>
      </c>
      <c r="K104">
        <f t="shared" ref="K104" si="405">K98*(1+E104/100)</f>
        <v>140.08644141271122</v>
      </c>
      <c r="L104">
        <f t="shared" ref="L104" si="406">L98*(1+F104/100)</f>
        <v>155.22657952385967</v>
      </c>
      <c r="M104">
        <f t="shared" ref="M104" si="407">M98*(1+G104/100)</f>
        <v>138.30796410226463</v>
      </c>
    </row>
    <row r="105" spans="1:13" x14ac:dyDescent="0.2">
      <c r="A105" s="1">
        <v>41091</v>
      </c>
      <c r="B105" s="4">
        <v>-3.2</v>
      </c>
      <c r="C105" s="4">
        <v>3.6</v>
      </c>
      <c r="D105" s="4">
        <v>0.1</v>
      </c>
      <c r="E105" s="4">
        <v>-0.4</v>
      </c>
      <c r="F105" s="4">
        <v>6.6</v>
      </c>
      <c r="G105" s="4">
        <v>2.7</v>
      </c>
      <c r="H105">
        <f t="shared" ref="H105" si="408">H98*(1+B105/100)</f>
        <v>85.896665550285505</v>
      </c>
      <c r="I105">
        <f t="shared" ref="I105" si="409">I98*(1+C105/100)</f>
        <v>93.186468808720079</v>
      </c>
      <c r="J105">
        <f t="shared" ref="J105" si="410">J98*(1+D105/100)</f>
        <v>98.05631779336052</v>
      </c>
      <c r="K105">
        <f t="shared" ref="K105" si="411">K98*(1+E105/100)</f>
        <v>143.84133571861895</v>
      </c>
      <c r="L105">
        <f t="shared" ref="L105" si="412">L98*(1+F105/100)</f>
        <v>161.59329469964297</v>
      </c>
      <c r="M105">
        <f t="shared" ref="M105" si="413">M98*(1+G105/100)</f>
        <v>142.46968819761861</v>
      </c>
    </row>
    <row r="106" spans="1:13" x14ac:dyDescent="0.2">
      <c r="A106" s="1">
        <v>41122</v>
      </c>
      <c r="B106" s="4">
        <v>-1.6</v>
      </c>
      <c r="C106" s="4">
        <v>4.9000000000000004</v>
      </c>
      <c r="D106" s="4">
        <v>1.2</v>
      </c>
      <c r="E106" s="4">
        <v>0.8</v>
      </c>
      <c r="F106" s="4">
        <v>7.6</v>
      </c>
      <c r="G106" s="4">
        <v>3.5</v>
      </c>
      <c r="H106">
        <f t="shared" ref="H106" si="414">H98*(1+B106/100)</f>
        <v>87.316445146158003</v>
      </c>
      <c r="I106">
        <f t="shared" ref="I106" si="415">I98*(1+C106/100)</f>
        <v>94.355797085277374</v>
      </c>
      <c r="J106">
        <f t="shared" ref="J106" si="416">J98*(1+D106/100)</f>
        <v>99.133859747133727</v>
      </c>
      <c r="K106">
        <f t="shared" ref="K106" si="417">K98*(1+E106/100)</f>
        <v>145.57436385980714</v>
      </c>
      <c r="L106">
        <f t="shared" ref="L106" si="418">L98*(1+F106/100)</f>
        <v>163.10917926530567</v>
      </c>
      <c r="M106">
        <f t="shared" ref="M106" si="419">M98*(1+G106/100)</f>
        <v>143.57948128971302</v>
      </c>
    </row>
    <row r="107" spans="1:13" x14ac:dyDescent="0.2">
      <c r="A107" s="1">
        <v>41153</v>
      </c>
      <c r="B107" s="4">
        <v>-0.2</v>
      </c>
      <c r="C107" s="4">
        <v>2.5</v>
      </c>
      <c r="D107" s="4">
        <v>0.6</v>
      </c>
      <c r="E107" s="4">
        <v>2.4</v>
      </c>
      <c r="F107" s="4">
        <v>5.7</v>
      </c>
      <c r="G107" s="4">
        <v>3.1</v>
      </c>
      <c r="H107">
        <f t="shared" ref="H107" si="420">H98*(1+B107/100)</f>
        <v>88.55875229254643</v>
      </c>
      <c r="I107">
        <f t="shared" ref="I107" si="421">I98*(1+C107/100)</f>
        <v>92.197037190094662</v>
      </c>
      <c r="J107">
        <f t="shared" ref="J107" si="422">J98*(1+D107/100)</f>
        <v>98.546109590530165</v>
      </c>
      <c r="K107">
        <f t="shared" ref="K107" si="423">K98*(1+E107/100)</f>
        <v>147.88506804805806</v>
      </c>
      <c r="L107">
        <f t="shared" ref="L107" si="424">L98*(1+F107/100)</f>
        <v>160.22899859054652</v>
      </c>
      <c r="M107">
        <f t="shared" ref="M107" si="425">M98*(1+G107/100)</f>
        <v>143.02458474366583</v>
      </c>
    </row>
    <row r="108" spans="1:13" x14ac:dyDescent="0.2">
      <c r="A108" s="1">
        <v>41183</v>
      </c>
      <c r="B108" s="4">
        <v>1.2</v>
      </c>
      <c r="C108" s="4">
        <v>2.9</v>
      </c>
      <c r="D108" s="4">
        <v>1.4</v>
      </c>
      <c r="E108" s="4">
        <v>4.4000000000000004</v>
      </c>
      <c r="F108" s="4">
        <v>6.3</v>
      </c>
      <c r="G108" s="4">
        <v>4</v>
      </c>
      <c r="H108">
        <f t="shared" ref="H108" si="426">H98*(1+B108/100)</f>
        <v>89.801059438934857</v>
      </c>
      <c r="I108">
        <f t="shared" ref="I108" si="427">I98*(1+C108/100)</f>
        <v>92.556830505958445</v>
      </c>
      <c r="J108">
        <f t="shared" ref="J108" si="428">J98*(1+D108/100)</f>
        <v>99.329776466001576</v>
      </c>
      <c r="K108">
        <f t="shared" ref="K108" si="429">K98*(1+E108/100)</f>
        <v>150.77344828337169</v>
      </c>
      <c r="L108">
        <f t="shared" ref="L108" si="430">L98*(1+F108/100)</f>
        <v>161.13852932994416</v>
      </c>
      <c r="M108">
        <f t="shared" ref="M108" si="431">M98*(1+G108/100)</f>
        <v>144.27310197227203</v>
      </c>
    </row>
    <row r="109" spans="1:13" x14ac:dyDescent="0.2">
      <c r="A109" s="1">
        <v>41214</v>
      </c>
      <c r="B109" s="4">
        <v>0.1</v>
      </c>
      <c r="C109" s="4">
        <v>2.9</v>
      </c>
      <c r="D109" s="4">
        <v>1.1000000000000001</v>
      </c>
      <c r="E109" s="4">
        <v>4.0999999999999996</v>
      </c>
      <c r="F109" s="4">
        <v>6.9</v>
      </c>
      <c r="G109" s="4">
        <v>4.0999999999999996</v>
      </c>
      <c r="H109">
        <f t="shared" ref="H109" si="432">H98*(1+B109/100)</f>
        <v>88.824960966772508</v>
      </c>
      <c r="I109">
        <f t="shared" ref="I109" si="433">I98*(1+C109/100)</f>
        <v>92.556830505958445</v>
      </c>
      <c r="J109">
        <f t="shared" ref="J109" si="434">J98*(1+D109/100)</f>
        <v>99.035901387699781</v>
      </c>
      <c r="K109">
        <f t="shared" ref="K109" si="435">K98*(1+E109/100)</f>
        <v>150.34019124807463</v>
      </c>
      <c r="L109">
        <f t="shared" ref="L109" si="436">L98*(1+F109/100)</f>
        <v>162.04806006934177</v>
      </c>
      <c r="M109">
        <f t="shared" ref="M109" si="437">M98*(1+G109/100)</f>
        <v>144.41182610878383</v>
      </c>
    </row>
    <row r="110" spans="1:13" x14ac:dyDescent="0.2">
      <c r="A110" s="1">
        <v>41244</v>
      </c>
      <c r="B110" s="5">
        <v>2.2999999999999998</v>
      </c>
      <c r="C110" s="5">
        <v>2.9</v>
      </c>
      <c r="D110" s="5">
        <v>2.1</v>
      </c>
      <c r="E110" s="5">
        <v>7.2</v>
      </c>
      <c r="F110" s="5">
        <v>7.2</v>
      </c>
      <c r="G110" s="5">
        <v>5.3</v>
      </c>
      <c r="H110">
        <f t="shared" ref="H110" si="438">H98*(1+B110/100)</f>
        <v>90.777157911097177</v>
      </c>
      <c r="I110">
        <f t="shared" ref="I110" si="439">I98*(1+C110/100)</f>
        <v>92.556830505958445</v>
      </c>
      <c r="J110">
        <f t="shared" ref="J110" si="440">J98*(1+D110/100)</f>
        <v>100.01548498203906</v>
      </c>
      <c r="K110">
        <f t="shared" ref="K110" si="441">K98*(1+E110/100)</f>
        <v>154.81718061281077</v>
      </c>
      <c r="L110">
        <f t="shared" ref="L110" si="442">L98*(1+F110/100)</f>
        <v>162.50282543904061</v>
      </c>
      <c r="M110">
        <f t="shared" ref="M110" si="443">M98*(1+G110/100)</f>
        <v>146.07651574692542</v>
      </c>
    </row>
    <row r="111" spans="1:13" x14ac:dyDescent="0.2">
      <c r="A111" s="1">
        <v>41275</v>
      </c>
      <c r="B111" s="4">
        <v>1.6</v>
      </c>
      <c r="C111" s="4">
        <v>0.1</v>
      </c>
      <c r="D111" s="4">
        <v>1.1000000000000001</v>
      </c>
      <c r="E111" s="5">
        <v>2.2999999999999998</v>
      </c>
      <c r="F111" s="5">
        <v>1.3</v>
      </c>
      <c r="G111" s="5">
        <v>1.8</v>
      </c>
      <c r="H111">
        <f t="shared" ref="H111" si="444">H110*(1+B111/100)</f>
        <v>92.229592437674739</v>
      </c>
      <c r="I111">
        <f t="shared" ref="I111" si="445">I110*(1+C111/100)</f>
        <v>92.649387336464386</v>
      </c>
      <c r="J111">
        <f t="shared" ref="J111" si="446">J110*(1+D111/100)</f>
        <v>101.11565531684147</v>
      </c>
      <c r="K111">
        <f t="shared" ref="K111" si="447">K110*(1+E111/100)</f>
        <v>158.37797576690539</v>
      </c>
      <c r="L111">
        <f t="shared" ref="L111" si="448">L110*(1+F111/100)</f>
        <v>164.61536216974812</v>
      </c>
      <c r="M111">
        <f t="shared" ref="M111" si="449">M110*(1+G111/100)</f>
        <v>148.70589303037008</v>
      </c>
    </row>
    <row r="112" spans="1:13" x14ac:dyDescent="0.2">
      <c r="A112" s="1">
        <v>41306</v>
      </c>
      <c r="B112" s="4">
        <v>1.9</v>
      </c>
      <c r="C112" s="4">
        <v>-0.2</v>
      </c>
      <c r="D112" s="4">
        <v>1.5</v>
      </c>
      <c r="E112" s="4">
        <v>2.4</v>
      </c>
      <c r="F112" s="4">
        <v>1.2</v>
      </c>
      <c r="G112" s="4">
        <v>2.2999999999999998</v>
      </c>
      <c r="H112">
        <f t="shared" ref="H112" si="450">H110*(1+B112/100)</f>
        <v>92.501923911408014</v>
      </c>
      <c r="I112">
        <f t="shared" ref="I112" si="451">I110*(1+C112/100)</f>
        <v>92.371716844946533</v>
      </c>
      <c r="J112">
        <f t="shared" ref="J112" si="452">J110*(1+D112/100)</f>
        <v>101.51571725676963</v>
      </c>
      <c r="K112">
        <f t="shared" ref="K112" si="453">K110*(1+E112/100)</f>
        <v>158.53279294751823</v>
      </c>
      <c r="L112">
        <f t="shared" ref="L112" si="454">L110*(1+F112/100)</f>
        <v>164.4528593443091</v>
      </c>
      <c r="M112">
        <f t="shared" ref="M112" si="455">M110*(1+G112/100)</f>
        <v>149.43627560910468</v>
      </c>
    </row>
    <row r="113" spans="1:13" x14ac:dyDescent="0.2">
      <c r="A113" s="1">
        <v>41334</v>
      </c>
      <c r="B113" s="4">
        <v>-0.2</v>
      </c>
      <c r="C113" s="4">
        <v>0.9</v>
      </c>
      <c r="D113" s="4">
        <v>1.3</v>
      </c>
      <c r="E113" s="4">
        <v>0.3</v>
      </c>
      <c r="F113" s="4">
        <v>1.9</v>
      </c>
      <c r="G113" s="4">
        <v>2.2000000000000002</v>
      </c>
      <c r="H113">
        <f t="shared" ref="H113" si="456">H110*(1+B113/100)</f>
        <v>90.59560359527498</v>
      </c>
      <c r="I113">
        <f t="shared" ref="I113" si="457">I110*(1+C113/100)</f>
        <v>93.38984198051206</v>
      </c>
      <c r="J113">
        <f t="shared" ref="J113" si="458">J110*(1+D113/100)</f>
        <v>101.31568628680556</v>
      </c>
      <c r="K113">
        <f t="shared" ref="K113" si="459">K110*(1+E113/100)</f>
        <v>155.2816321546492</v>
      </c>
      <c r="L113">
        <f t="shared" ref="L113" si="460">L110*(1+F113/100)</f>
        <v>165.59037912238236</v>
      </c>
      <c r="M113">
        <f t="shared" ref="M113" si="461">M110*(1+G113/100)</f>
        <v>149.29019909335778</v>
      </c>
    </row>
    <row r="114" spans="1:13" x14ac:dyDescent="0.2">
      <c r="A114" s="1">
        <v>41365</v>
      </c>
      <c r="B114" s="4">
        <v>-1.9</v>
      </c>
      <c r="C114" s="4">
        <v>-1.1000000000000001</v>
      </c>
      <c r="D114" s="4">
        <v>-0.4</v>
      </c>
      <c r="E114" s="4">
        <v>-0.8</v>
      </c>
      <c r="F114" s="4">
        <v>0.5</v>
      </c>
      <c r="G114" s="4">
        <v>0.8</v>
      </c>
      <c r="H114">
        <f t="shared" ref="H114" si="462">H110*(1+B114/100)</f>
        <v>89.052391910786326</v>
      </c>
      <c r="I114">
        <f t="shared" ref="I114" si="463">I110*(1+C114/100)</f>
        <v>91.538705370392904</v>
      </c>
      <c r="J114">
        <f t="shared" ref="J114" si="464">J110*(1+D114/100)</f>
        <v>99.615423042110905</v>
      </c>
      <c r="K114">
        <f t="shared" ref="K114" si="465">K110*(1+E114/100)</f>
        <v>153.5786431679083</v>
      </c>
      <c r="L114">
        <f t="shared" ref="L114" si="466">L110*(1+F114/100)</f>
        <v>163.31533956623579</v>
      </c>
      <c r="M114">
        <f t="shared" ref="M114" si="467">M110*(1+G114/100)</f>
        <v>147.24512787290084</v>
      </c>
    </row>
    <row r="115" spans="1:13" x14ac:dyDescent="0.2">
      <c r="A115" s="1">
        <v>41395</v>
      </c>
      <c r="B115" s="4">
        <v>-1.6</v>
      </c>
      <c r="C115" s="4">
        <v>-0.7</v>
      </c>
      <c r="D115" s="4">
        <v>0.1</v>
      </c>
      <c r="E115" s="6">
        <v>0</v>
      </c>
      <c r="F115" s="4">
        <v>1.5</v>
      </c>
      <c r="G115" s="4">
        <v>1.9</v>
      </c>
      <c r="H115">
        <f t="shared" ref="H115" si="468">H110*(1+B115/100)</f>
        <v>89.324723384519615</v>
      </c>
      <c r="I115">
        <f t="shared" ref="I115" si="469">I110*(1+C115/100)</f>
        <v>91.908932692416741</v>
      </c>
      <c r="J115">
        <f t="shared" ref="J115" si="470">J110*(1+D115/100)</f>
        <v>100.11550046702108</v>
      </c>
      <c r="K115">
        <f t="shared" ref="K115" si="471">K110*(1+E115/100)</f>
        <v>154.81718061281077</v>
      </c>
      <c r="L115">
        <f t="shared" ref="L115" si="472">L110*(1+F115/100)</f>
        <v>164.94036782062619</v>
      </c>
      <c r="M115">
        <f t="shared" ref="M115" si="473">M110*(1+G115/100)</f>
        <v>148.851969546117</v>
      </c>
    </row>
    <row r="116" spans="1:13" x14ac:dyDescent="0.2">
      <c r="A116" s="1">
        <v>41426</v>
      </c>
      <c r="B116" s="4">
        <v>-4.8</v>
      </c>
      <c r="C116" s="4">
        <v>-5.4</v>
      </c>
      <c r="D116" s="4">
        <v>-3.6</v>
      </c>
      <c r="E116" s="4">
        <v>-3</v>
      </c>
      <c r="F116" s="4">
        <v>-2.9</v>
      </c>
      <c r="G116" s="4">
        <v>-1.5</v>
      </c>
      <c r="H116">
        <f t="shared" ref="H116" si="474">H110*(1+B116/100)</f>
        <v>86.419854331364505</v>
      </c>
      <c r="I116">
        <f t="shared" ref="I116" si="475">I110*(1+C116/100)</f>
        <v>87.558761658636683</v>
      </c>
      <c r="J116">
        <f t="shared" ref="J116" si="476">J110*(1+D116/100)</f>
        <v>96.414927522685645</v>
      </c>
      <c r="K116">
        <f t="shared" ref="K116" si="477">K110*(1+E116/100)</f>
        <v>150.17266519442646</v>
      </c>
      <c r="L116">
        <f t="shared" ref="L116" si="478">L110*(1+F116/100)</f>
        <v>157.79024350130842</v>
      </c>
      <c r="M116">
        <f t="shared" ref="M116" si="479">M110*(1+G116/100)</f>
        <v>143.88536801072155</v>
      </c>
    </row>
    <row r="117" spans="1:13" x14ac:dyDescent="0.2">
      <c r="A117" s="1">
        <v>41456</v>
      </c>
      <c r="B117" s="4">
        <v>-6.1</v>
      </c>
      <c r="C117" s="4">
        <v>-5.9</v>
      </c>
      <c r="D117" s="4">
        <v>-4.2</v>
      </c>
      <c r="E117" s="4">
        <v>-3.7</v>
      </c>
      <c r="F117" s="4">
        <v>-3</v>
      </c>
      <c r="G117" s="4">
        <v>-1.5</v>
      </c>
      <c r="H117">
        <f t="shared" ref="H117" si="480">H110*(1+B117/100)</f>
        <v>85.239751278520259</v>
      </c>
      <c r="I117">
        <f t="shared" ref="I117" si="481">I110*(1+C117/100)</f>
        <v>87.095977506106891</v>
      </c>
      <c r="J117">
        <f t="shared" ref="J117" si="482">J110*(1+D117/100)</f>
        <v>95.814834612793405</v>
      </c>
      <c r="K117">
        <f t="shared" ref="K117" si="483">K110*(1+E117/100)</f>
        <v>149.08894493013676</v>
      </c>
      <c r="L117">
        <f t="shared" ref="L117" si="484">L110*(1+F117/100)</f>
        <v>157.62774067586938</v>
      </c>
      <c r="M117">
        <f t="shared" ref="M117" si="485">M110*(1+G117/100)</f>
        <v>143.88536801072155</v>
      </c>
    </row>
    <row r="118" spans="1:13" x14ac:dyDescent="0.2">
      <c r="A118" s="1">
        <v>41487</v>
      </c>
      <c r="B118" s="4">
        <v>-6.9</v>
      </c>
      <c r="C118" s="4">
        <v>-8.3000000000000007</v>
      </c>
      <c r="D118" s="4">
        <v>-5.9</v>
      </c>
      <c r="E118" s="4">
        <v>-4.5</v>
      </c>
      <c r="F118" s="4">
        <v>-5.4</v>
      </c>
      <c r="G118" s="4">
        <v>-3.2</v>
      </c>
      <c r="H118">
        <f t="shared" ref="H118" si="486">H110*(1+B118/100)</f>
        <v>84.513534015231471</v>
      </c>
      <c r="I118">
        <f t="shared" ref="I118" si="487">I110*(1+C118/100)</f>
        <v>84.874613573963899</v>
      </c>
      <c r="J118">
        <f t="shared" ref="J118" si="488">J110*(1+D118/100)</f>
        <v>94.114571368098751</v>
      </c>
      <c r="K118">
        <f t="shared" ref="K118" si="489">K110*(1+E118/100)</f>
        <v>147.85040748523429</v>
      </c>
      <c r="L118">
        <f t="shared" ref="L118" si="490">L110*(1+F118/100)</f>
        <v>153.72767286533241</v>
      </c>
      <c r="M118">
        <f t="shared" ref="M118" si="491">M110*(1+G118/100)</f>
        <v>141.40206724302379</v>
      </c>
    </row>
    <row r="119" spans="1:13" x14ac:dyDescent="0.2">
      <c r="A119" s="1">
        <v>41518</v>
      </c>
      <c r="B119" s="4">
        <v>-5.8</v>
      </c>
      <c r="C119" s="4">
        <v>-7.4</v>
      </c>
      <c r="D119" s="4">
        <v>-4.7</v>
      </c>
      <c r="E119" s="4">
        <v>-3.3</v>
      </c>
      <c r="F119" s="4">
        <v>-4.3</v>
      </c>
      <c r="G119" s="4">
        <v>-2.1</v>
      </c>
      <c r="H119">
        <f t="shared" ref="H119" si="492">H110*(1+B119/100)</f>
        <v>85.512082752253534</v>
      </c>
      <c r="I119">
        <f t="shared" ref="I119" si="493">I110*(1+C119/100)</f>
        <v>85.707625048517514</v>
      </c>
      <c r="J119">
        <f t="shared" ref="J119" si="494">J110*(1+D119/100)</f>
        <v>95.314757187883217</v>
      </c>
      <c r="K119">
        <f t="shared" ref="K119" si="495">K110*(1+E119/100)</f>
        <v>149.708213652588</v>
      </c>
      <c r="L119">
        <f t="shared" ref="L119" si="496">L110*(1+F119/100)</f>
        <v>155.51520394516186</v>
      </c>
      <c r="M119">
        <f t="shared" ref="M119" si="497">M110*(1+G119/100)</f>
        <v>143.00890891623999</v>
      </c>
    </row>
    <row r="120" spans="1:13" x14ac:dyDescent="0.2">
      <c r="A120" s="1">
        <v>41548</v>
      </c>
      <c r="B120" s="4">
        <v>-4.0999999999999996</v>
      </c>
      <c r="C120" s="4">
        <v>-7.9</v>
      </c>
      <c r="D120" s="4">
        <v>-4.4000000000000004</v>
      </c>
      <c r="E120" s="4">
        <v>-0.7</v>
      </c>
      <c r="F120" s="4">
        <v>-4.0999999999999996</v>
      </c>
      <c r="G120" s="4">
        <v>-1.5</v>
      </c>
      <c r="H120">
        <f t="shared" ref="H120" si="498">H110*(1+B120/100)</f>
        <v>87.055294436742187</v>
      </c>
      <c r="I120">
        <f t="shared" ref="I120" si="499">I110*(1+C120/100)</f>
        <v>85.244840895987736</v>
      </c>
      <c r="J120">
        <f t="shared" ref="J120" si="500">J110*(1+D120/100)</f>
        <v>95.61480364282933</v>
      </c>
      <c r="K120">
        <f t="shared" ref="K120" si="501">K110*(1+E120/100)</f>
        <v>153.73346034852111</v>
      </c>
      <c r="L120">
        <f t="shared" ref="L120" si="502">L110*(1+F120/100)</f>
        <v>155.84020959603993</v>
      </c>
      <c r="M120">
        <f t="shared" ref="M120" si="503">M110*(1+G120/100)</f>
        <v>143.88536801072155</v>
      </c>
    </row>
    <row r="121" spans="1:13" x14ac:dyDescent="0.2">
      <c r="A121" s="1">
        <v>41579</v>
      </c>
      <c r="B121" s="4">
        <v>-5.8</v>
      </c>
      <c r="C121" s="4">
        <v>-8.6</v>
      </c>
      <c r="D121" s="4">
        <v>-5.3</v>
      </c>
      <c r="E121" s="4">
        <v>-1.7</v>
      </c>
      <c r="F121" s="4">
        <v>-4.0999999999999996</v>
      </c>
      <c r="G121" s="4">
        <v>-1.8</v>
      </c>
      <c r="H121">
        <f t="shared" ref="H121" si="504">H110*(1+B121/100)</f>
        <v>85.512082752253534</v>
      </c>
      <c r="I121">
        <f t="shared" ref="I121" si="505">I110*(1+C121/100)</f>
        <v>84.596943082446018</v>
      </c>
      <c r="J121">
        <f t="shared" ref="J121" si="506">J110*(1+D121/100)</f>
        <v>94.714664277990977</v>
      </c>
      <c r="K121">
        <f t="shared" ref="K121" si="507">K110*(1+E121/100)</f>
        <v>152.18528854239298</v>
      </c>
      <c r="L121">
        <f t="shared" ref="L121" si="508">L110*(1+F121/100)</f>
        <v>155.84020959603993</v>
      </c>
      <c r="M121">
        <f t="shared" ref="M121" si="509">M110*(1+G121/100)</f>
        <v>143.44713846348077</v>
      </c>
    </row>
    <row r="122" spans="1:13" x14ac:dyDescent="0.2">
      <c r="A122" s="1">
        <v>41609</v>
      </c>
      <c r="B122" s="5">
        <v>-6.5</v>
      </c>
      <c r="C122" s="5">
        <v>-10.5</v>
      </c>
      <c r="D122" s="5">
        <v>-6.4</v>
      </c>
      <c r="E122" s="5">
        <v>-2</v>
      </c>
      <c r="F122" s="5">
        <v>-5.9</v>
      </c>
      <c r="G122" s="5">
        <v>-2.8</v>
      </c>
      <c r="H122">
        <f t="shared" ref="H122" si="510">H110*(1+B122/100)</f>
        <v>84.876642646875865</v>
      </c>
      <c r="I122">
        <f t="shared" ref="I122" si="511">I110*(1+C122/100)</f>
        <v>82.838363302832803</v>
      </c>
      <c r="J122">
        <f t="shared" ref="J122" si="512">J110*(1+D122/100)</f>
        <v>93.614493943188549</v>
      </c>
      <c r="K122">
        <f t="shared" ref="K122" si="513">K110*(1+E122/100)</f>
        <v>151.72083700055455</v>
      </c>
      <c r="L122">
        <f t="shared" ref="L122" si="514">L110*(1+F122/100)</f>
        <v>152.91515873813719</v>
      </c>
      <c r="M122">
        <f t="shared" ref="M122" si="515">M110*(1+G122/100)</f>
        <v>141.9863733060115</v>
      </c>
    </row>
    <row r="123" spans="1:13" x14ac:dyDescent="0.2">
      <c r="A123" s="1">
        <v>41640</v>
      </c>
      <c r="B123" s="4">
        <v>-1.7</v>
      </c>
      <c r="C123" s="4">
        <v>-1.6</v>
      </c>
      <c r="D123" s="4">
        <v>-1.2</v>
      </c>
      <c r="E123" s="5">
        <v>-1.5</v>
      </c>
      <c r="F123" s="5">
        <v>-0.7</v>
      </c>
      <c r="G123" s="5">
        <v>-0.7</v>
      </c>
      <c r="H123">
        <f t="shared" ref="H123" si="516">H122*(1+B123/100)</f>
        <v>83.433739721878979</v>
      </c>
      <c r="I123">
        <f t="shared" ref="I123" si="517">I122*(1+C123/100)</f>
        <v>81.512949489987477</v>
      </c>
      <c r="J123">
        <f t="shared" ref="J123" si="518">J122*(1+D123/100)</f>
        <v>92.49112001587028</v>
      </c>
      <c r="K123">
        <f t="shared" ref="K123" si="519">K122*(1+E123/100)</f>
        <v>149.44502444554624</v>
      </c>
      <c r="L123">
        <f t="shared" ref="L123" si="520">L122*(1+F123/100)</f>
        <v>151.84475262697023</v>
      </c>
      <c r="M123">
        <f t="shared" ref="M123" si="521">M122*(1+G123/100)</f>
        <v>140.99246869286941</v>
      </c>
    </row>
    <row r="124" spans="1:13" x14ac:dyDescent="0.2">
      <c r="A124" s="1">
        <v>41671</v>
      </c>
      <c r="B124" s="4">
        <v>-6.6</v>
      </c>
      <c r="C124" s="4">
        <v>-6.3</v>
      </c>
      <c r="D124" s="4">
        <v>-5.3</v>
      </c>
      <c r="E124" s="4">
        <v>-6.1</v>
      </c>
      <c r="F124" s="4">
        <v>-5</v>
      </c>
      <c r="G124" s="4">
        <v>-4.5999999999999996</v>
      </c>
      <c r="H124">
        <f t="shared" ref="H124" si="522">H122*(1+B124/100)</f>
        <v>79.274784232182057</v>
      </c>
      <c r="I124">
        <f t="shared" ref="I124" si="523">I122*(1+C124/100)</f>
        <v>77.619546414754339</v>
      </c>
      <c r="J124">
        <f t="shared" ref="J124" si="524">J122*(1+D124/100)</f>
        <v>88.652925764199551</v>
      </c>
      <c r="K124">
        <f t="shared" ref="K124" si="525">K122*(1+E124/100)</f>
        <v>142.46586594352073</v>
      </c>
      <c r="L124">
        <f t="shared" ref="L124" si="526">L122*(1+F124/100)</f>
        <v>145.26940080123032</v>
      </c>
      <c r="M124">
        <f t="shared" ref="M124" si="527">M122*(1+G124/100)</f>
        <v>135.45500013393496</v>
      </c>
    </row>
    <row r="125" spans="1:13" x14ac:dyDescent="0.2">
      <c r="A125" s="1">
        <v>41699</v>
      </c>
      <c r="B125" s="4">
        <v>-9.1999999999999993</v>
      </c>
      <c r="C125" s="4">
        <v>-10</v>
      </c>
      <c r="D125" s="4">
        <v>-7.4</v>
      </c>
      <c r="E125" s="4">
        <v>-8.3000000000000007</v>
      </c>
      <c r="F125" s="4">
        <v>-8.3000000000000007</v>
      </c>
      <c r="G125" s="4">
        <v>-6.2</v>
      </c>
      <c r="H125">
        <f t="shared" ref="H125" si="528">H122*(1+B125/100)</f>
        <v>77.06799152336329</v>
      </c>
      <c r="I125">
        <f t="shared" ref="I125" si="529">I122*(1+C125/100)</f>
        <v>74.554526972549525</v>
      </c>
      <c r="J125">
        <f t="shared" ref="J125" si="530">J122*(1+D125/100)</f>
        <v>86.687021391392591</v>
      </c>
      <c r="K125">
        <f t="shared" ref="K125" si="531">K122*(1+E125/100)</f>
        <v>139.12800752950852</v>
      </c>
      <c r="L125">
        <f t="shared" ref="L125" si="532">L122*(1+F125/100)</f>
        <v>140.22320056287182</v>
      </c>
      <c r="M125">
        <f t="shared" ref="M125" si="533">M122*(1+G125/100)</f>
        <v>133.18321816103878</v>
      </c>
    </row>
    <row r="126" spans="1:13" x14ac:dyDescent="0.2">
      <c r="A126" s="1">
        <v>41730</v>
      </c>
      <c r="B126" s="4">
        <v>-7.8</v>
      </c>
      <c r="C126" s="4">
        <v>-8.5</v>
      </c>
      <c r="D126" s="4">
        <v>-5.2</v>
      </c>
      <c r="E126" s="4">
        <v>-6.4</v>
      </c>
      <c r="F126" s="4">
        <v>-6.1</v>
      </c>
      <c r="G126" s="4">
        <v>-3.7</v>
      </c>
      <c r="H126">
        <f t="shared" ref="H126" si="534">H122*(1+B126/100)</f>
        <v>78.256264520419549</v>
      </c>
      <c r="I126">
        <f t="shared" ref="I126" si="535">I122*(1+C126/100)</f>
        <v>75.797102422092024</v>
      </c>
      <c r="J126">
        <f t="shared" ref="J126" si="536">J122*(1+D126/100)</f>
        <v>88.746540258142744</v>
      </c>
      <c r="K126">
        <f t="shared" ref="K126" si="537">K122*(1+E126/100)</f>
        <v>142.01070343251905</v>
      </c>
      <c r="L126">
        <f t="shared" ref="L126" si="538">L122*(1+F126/100)</f>
        <v>143.58733405511083</v>
      </c>
      <c r="M126">
        <f t="shared" ref="M126" si="539">M122*(1+G126/100)</f>
        <v>136.73287749368907</v>
      </c>
    </row>
    <row r="127" spans="1:13" x14ac:dyDescent="0.2">
      <c r="A127" s="1">
        <v>41760</v>
      </c>
      <c r="B127" s="4">
        <v>-5.8</v>
      </c>
      <c r="C127" s="4">
        <v>-6.2</v>
      </c>
      <c r="D127" s="4">
        <v>-3.1</v>
      </c>
      <c r="E127" s="4">
        <v>-3.9</v>
      </c>
      <c r="F127" s="4">
        <v>-2.8</v>
      </c>
      <c r="G127" s="4">
        <v>-1.1000000000000001</v>
      </c>
      <c r="H127">
        <f t="shared" ref="H127" si="540">H122*(1+B127/100)</f>
        <v>79.953797373357062</v>
      </c>
      <c r="I127">
        <f t="shared" ref="I127" si="541">I122*(1+C127/100)</f>
        <v>77.702384778057166</v>
      </c>
      <c r="J127">
        <f t="shared" ref="J127" si="542">J122*(1+D127/100)</f>
        <v>90.712444630949705</v>
      </c>
      <c r="K127">
        <f t="shared" ref="K127" si="543">K122*(1+E127/100)</f>
        <v>145.80372435753293</v>
      </c>
      <c r="L127">
        <f t="shared" ref="L127" si="544">L122*(1+F127/100)</f>
        <v>148.63353429346935</v>
      </c>
      <c r="M127">
        <f t="shared" ref="M127" si="545">M122*(1+G127/100)</f>
        <v>140.42452319964536</v>
      </c>
    </row>
    <row r="128" spans="1:13" x14ac:dyDescent="0.2">
      <c r="A128" s="1">
        <v>41791</v>
      </c>
      <c r="B128" s="4">
        <v>-4.4000000000000004</v>
      </c>
      <c r="C128" s="4">
        <v>-3.8</v>
      </c>
      <c r="D128" s="4">
        <v>-1</v>
      </c>
      <c r="E128" s="4">
        <v>-2</v>
      </c>
      <c r="F128" s="4">
        <v>0.3</v>
      </c>
      <c r="G128" s="4">
        <v>1.6</v>
      </c>
      <c r="H128">
        <f t="shared" ref="H128" si="546">H122*(1+B128/100)</f>
        <v>81.142070370413322</v>
      </c>
      <c r="I128">
        <f t="shared" ref="I128" si="547">I122*(1+C128/100)</f>
        <v>79.690505497325148</v>
      </c>
      <c r="J128">
        <f t="shared" ref="J128" si="548">J122*(1+D128/100)</f>
        <v>92.678349003756665</v>
      </c>
      <c r="K128">
        <f t="shared" ref="K128" si="549">K122*(1+E128/100)</f>
        <v>148.68642026054346</v>
      </c>
      <c r="L128">
        <f t="shared" ref="L128" si="550">L122*(1+F128/100)</f>
        <v>153.3739042143516</v>
      </c>
      <c r="M128">
        <f t="shared" ref="M128" si="551">M122*(1+G128/100)</f>
        <v>144.25815527890768</v>
      </c>
    </row>
    <row r="129" spans="1:13" x14ac:dyDescent="0.2">
      <c r="A129" s="1">
        <v>41821</v>
      </c>
      <c r="B129" s="4">
        <v>-5</v>
      </c>
      <c r="C129" s="4">
        <v>-4.0999999999999996</v>
      </c>
      <c r="D129" s="4">
        <v>-1.5</v>
      </c>
      <c r="E129" s="4">
        <v>-2.2000000000000002</v>
      </c>
      <c r="F129" s="4">
        <v>0.3</v>
      </c>
      <c r="G129" s="4">
        <v>1.4</v>
      </c>
      <c r="H129">
        <f t="shared" ref="H129" si="552">H122*(1+B129/100)</f>
        <v>80.632810514532068</v>
      </c>
      <c r="I129">
        <f t="shared" ref="I129" si="553">I122*(1+C129/100)</f>
        <v>79.441990407416654</v>
      </c>
      <c r="J129">
        <f t="shared" ref="J129" si="554">J122*(1+D129/100)</f>
        <v>92.210276534040716</v>
      </c>
      <c r="K129">
        <f t="shared" ref="K129" si="555">K122*(1+E129/100)</f>
        <v>148.38297858654235</v>
      </c>
      <c r="L129">
        <f t="shared" ref="L129" si="556">L122*(1+F129/100)</f>
        <v>153.3739042143516</v>
      </c>
      <c r="M129">
        <f t="shared" ref="M129" si="557">M122*(1+G129/100)</f>
        <v>143.97418253229566</v>
      </c>
    </row>
    <row r="130" spans="1:13" x14ac:dyDescent="0.2">
      <c r="A130" s="1">
        <v>41852</v>
      </c>
      <c r="B130" s="4">
        <v>-8.9</v>
      </c>
      <c r="C130" s="4">
        <v>-6.4</v>
      </c>
      <c r="D130" s="4">
        <v>-3.9</v>
      </c>
      <c r="E130" s="4">
        <v>-5.8</v>
      </c>
      <c r="F130" s="4">
        <v>-1.9</v>
      </c>
      <c r="G130" s="4">
        <v>-1</v>
      </c>
      <c r="H130">
        <f t="shared" ref="H130" si="558">H122*(1+B130/100)</f>
        <v>77.322621451303917</v>
      </c>
      <c r="I130">
        <f t="shared" ref="I130" si="559">I122*(1+C130/100)</f>
        <v>77.536708051451498</v>
      </c>
      <c r="J130">
        <f t="shared" ref="J130" si="560">J122*(1+D130/100)</f>
        <v>89.963528679404192</v>
      </c>
      <c r="K130">
        <f t="shared" ref="K130" si="561">K122*(1+E130/100)</f>
        <v>142.92102845452237</v>
      </c>
      <c r="L130">
        <f t="shared" ref="L130" si="562">L122*(1+F130/100)</f>
        <v>150.00977072211259</v>
      </c>
      <c r="M130">
        <f t="shared" ref="M130" si="563">M122*(1+G130/100)</f>
        <v>140.56650957295139</v>
      </c>
    </row>
    <row r="131" spans="1:13" x14ac:dyDescent="0.2">
      <c r="A131" s="1">
        <v>41883</v>
      </c>
      <c r="B131" s="4">
        <v>-13.1</v>
      </c>
      <c r="C131" s="4">
        <v>-7.9</v>
      </c>
      <c r="D131" s="4">
        <v>-6.4</v>
      </c>
      <c r="E131" s="4">
        <v>-9.6</v>
      </c>
      <c r="F131" s="4">
        <v>-2.8</v>
      </c>
      <c r="G131" s="4">
        <v>-3.3</v>
      </c>
      <c r="H131">
        <f t="shared" ref="H131" si="564">H122*(1+B131/100)</f>
        <v>73.757802460135125</v>
      </c>
      <c r="I131">
        <f t="shared" ref="I131" si="565">I122*(1+C131/100)</f>
        <v>76.294132601909013</v>
      </c>
      <c r="J131">
        <f t="shared" ref="J131" si="566">J122*(1+D131/100)</f>
        <v>87.623166330824475</v>
      </c>
      <c r="K131">
        <f t="shared" ref="K131" si="567">K122*(1+E131/100)</f>
        <v>137.15563664850131</v>
      </c>
      <c r="L131">
        <f t="shared" ref="L131" si="568">L122*(1+F131/100)</f>
        <v>148.63353429346935</v>
      </c>
      <c r="M131">
        <f t="shared" ref="M131" si="569">M122*(1+G131/100)</f>
        <v>137.30082298691312</v>
      </c>
    </row>
    <row r="132" spans="1:13" x14ac:dyDescent="0.2">
      <c r="A132" s="1">
        <v>41913</v>
      </c>
      <c r="B132" s="4">
        <v>-19.3</v>
      </c>
      <c r="C132" s="4">
        <v>-12.9</v>
      </c>
      <c r="D132" s="4">
        <v>-11.9</v>
      </c>
      <c r="E132" s="4">
        <v>-15.1</v>
      </c>
      <c r="F132" s="4">
        <v>-7.3</v>
      </c>
      <c r="G132" s="4">
        <v>-8.5</v>
      </c>
      <c r="H132">
        <f t="shared" ref="H132" si="570">H122*(1+B132/100)</f>
        <v>68.495450616028819</v>
      </c>
      <c r="I132">
        <f t="shared" ref="I132" si="571">I122*(1+C132/100)</f>
        <v>72.152214436767366</v>
      </c>
      <c r="J132">
        <f t="shared" ref="J132" si="572">J122*(1+D132/100)</f>
        <v>82.474369163949106</v>
      </c>
      <c r="K132">
        <f t="shared" ref="K132" si="573">K122*(1+E132/100)</f>
        <v>128.81099061347081</v>
      </c>
      <c r="L132">
        <f t="shared" ref="L132" si="574">L122*(1+F132/100)</f>
        <v>141.75235215025319</v>
      </c>
      <c r="M132">
        <f t="shared" ref="M132" si="575">M122*(1+G132/100)</f>
        <v>129.91753157500054</v>
      </c>
    </row>
    <row r="133" spans="1:13" x14ac:dyDescent="0.2">
      <c r="A133" s="1">
        <v>41944</v>
      </c>
      <c r="B133" s="4">
        <v>-28.3</v>
      </c>
      <c r="C133" s="4">
        <v>-21.4</v>
      </c>
      <c r="D133" s="4">
        <v>-20.100000000000001</v>
      </c>
      <c r="E133" s="4">
        <v>-23.2</v>
      </c>
      <c r="F133" s="4">
        <v>-14.9</v>
      </c>
      <c r="G133" s="4">
        <v>-15.8</v>
      </c>
      <c r="H133">
        <f t="shared" ref="H133" si="576">H122*(1+B133/100)</f>
        <v>60.856552777809995</v>
      </c>
      <c r="I133">
        <f t="shared" ref="I133" si="577">I122*(1+C133/100)</f>
        <v>65.110953556026587</v>
      </c>
      <c r="J133">
        <f t="shared" ref="J133" si="578">J122*(1+D133/100)</f>
        <v>74.797980660607649</v>
      </c>
      <c r="K133">
        <f t="shared" ref="K133" si="579">K122*(1+E133/100)</f>
        <v>116.5216028164259</v>
      </c>
      <c r="L133">
        <f t="shared" ref="L133" si="580">L122*(1+F133/100)</f>
        <v>130.13080008615475</v>
      </c>
      <c r="M133">
        <f t="shared" ref="M133" si="581">M122*(1+G133/100)</f>
        <v>119.55252632366168</v>
      </c>
    </row>
    <row r="134" spans="1:13" x14ac:dyDescent="0.2">
      <c r="A134" s="1">
        <v>41974</v>
      </c>
      <c r="B134" s="5">
        <v>-40.6</v>
      </c>
      <c r="C134" s="5">
        <v>-34.1</v>
      </c>
      <c r="D134" s="5">
        <v>-32.700000000000003</v>
      </c>
      <c r="E134" s="5">
        <v>-34.4</v>
      </c>
      <c r="F134" s="5">
        <v>-26.7</v>
      </c>
      <c r="G134" s="5">
        <v>-27.4</v>
      </c>
      <c r="H134">
        <f t="shared" ref="H134" si="582">H122*(1+B134/100)</f>
        <v>50.416725732244259</v>
      </c>
      <c r="I134">
        <f t="shared" ref="I134" si="583">I122*(1+C134/100)</f>
        <v>54.590481416566817</v>
      </c>
      <c r="J134">
        <f t="shared" ref="J134" si="584">J122*(1+D134/100)</f>
        <v>63.002554423765901</v>
      </c>
      <c r="K134">
        <f t="shared" ref="K134" si="585">K122*(1+E134/100)</f>
        <v>99.52886907236379</v>
      </c>
      <c r="L134">
        <f t="shared" ref="L134" si="586">L122*(1+F134/100)</f>
        <v>112.08681135505456</v>
      </c>
      <c r="M134">
        <f t="shared" ref="M134" si="587">M122*(1+G134/100)</f>
        <v>103.08210702016434</v>
      </c>
    </row>
    <row r="135" spans="1:13" x14ac:dyDescent="0.2">
      <c r="A135" s="1">
        <v>42005</v>
      </c>
      <c r="B135" s="4">
        <v>-10.199999999999999</v>
      </c>
      <c r="C135" s="4">
        <v>-5.9</v>
      </c>
      <c r="D135" s="4">
        <v>-6.5</v>
      </c>
      <c r="E135" s="5">
        <v>-6.2</v>
      </c>
      <c r="F135" s="5">
        <v>-1.4</v>
      </c>
      <c r="G135" s="5">
        <v>-2.8</v>
      </c>
      <c r="H135">
        <f t="shared" ref="H135" si="588">H134*(1+B135/100)</f>
        <v>45.274219707555346</v>
      </c>
      <c r="I135">
        <f t="shared" ref="I135" si="589">I134*(1+C135/100)</f>
        <v>51.369643012989371</v>
      </c>
      <c r="J135">
        <f t="shared" ref="J135" si="590">J134*(1+D135/100)</f>
        <v>58.907388386221122</v>
      </c>
      <c r="K135">
        <f t="shared" ref="K135" si="591">K134*(1+E135/100)</f>
        <v>93.35807918987723</v>
      </c>
      <c r="L135">
        <f t="shared" ref="L135" si="592">L134*(1+F135/100)</f>
        <v>110.5175959960838</v>
      </c>
      <c r="M135">
        <f t="shared" ref="M135" si="593">M134*(1+G135/100)</f>
        <v>100.19580802359974</v>
      </c>
    </row>
    <row r="136" spans="1:13" x14ac:dyDescent="0.2">
      <c r="A136" s="1">
        <v>42036</v>
      </c>
      <c r="B136" s="4">
        <v>-14.3</v>
      </c>
      <c r="C136" s="4">
        <v>-7</v>
      </c>
      <c r="D136" s="4">
        <v>-6.8</v>
      </c>
      <c r="E136" s="4">
        <v>-8.9</v>
      </c>
      <c r="F136" s="4">
        <v>-0.9</v>
      </c>
      <c r="G136" s="4">
        <v>-1.7</v>
      </c>
      <c r="H136">
        <f t="shared" ref="H136" si="594">H134*(1+B136/100)</f>
        <v>43.207133952533333</v>
      </c>
      <c r="I136">
        <f t="shared" ref="I136" si="595">I134*(1+C136/100)</f>
        <v>50.769147717407137</v>
      </c>
      <c r="J136">
        <f t="shared" ref="J136" si="596">J134*(1+D136/100)</f>
        <v>58.718380722949817</v>
      </c>
      <c r="K136">
        <f t="shared" ref="K136" si="597">K134*(1+E136/100)</f>
        <v>90.670799724923413</v>
      </c>
      <c r="L136">
        <f t="shared" ref="L136" si="598">L134*(1+F136/100)</f>
        <v>111.07803005285908</v>
      </c>
      <c r="M136">
        <f t="shared" ref="M136" si="599">M134*(1+G136/100)</f>
        <v>101.32971120082155</v>
      </c>
    </row>
    <row r="137" spans="1:13" x14ac:dyDescent="0.2">
      <c r="A137" s="1">
        <v>42064</v>
      </c>
      <c r="B137" s="4">
        <v>-8</v>
      </c>
      <c r="C137" s="4">
        <v>4.5</v>
      </c>
      <c r="D137" s="4">
        <v>2.7</v>
      </c>
      <c r="E137" s="4">
        <v>-1.7</v>
      </c>
      <c r="F137" s="4">
        <v>12</v>
      </c>
      <c r="G137" s="4">
        <v>8.6</v>
      </c>
      <c r="H137">
        <f t="shared" ref="H137" si="600">H134*(1+B137/100)</f>
        <v>46.383387673664721</v>
      </c>
      <c r="I137">
        <f t="shared" ref="I137" si="601">I134*(1+C137/100)</f>
        <v>57.047053080312317</v>
      </c>
      <c r="J137">
        <f t="shared" ref="J137" si="602">J134*(1+D137/100)</f>
        <v>64.703623393207579</v>
      </c>
      <c r="K137">
        <f t="shared" ref="K137" si="603">K134*(1+E137/100)</f>
        <v>97.836878298133598</v>
      </c>
      <c r="L137">
        <f t="shared" ref="L137" si="604">L134*(1+F137/100)</f>
        <v>125.53722871766112</v>
      </c>
      <c r="M137">
        <f t="shared" ref="M137" si="605">M134*(1+G137/100)</f>
        <v>111.94716822389849</v>
      </c>
    </row>
    <row r="138" spans="1:13" x14ac:dyDescent="0.2">
      <c r="A138" s="1">
        <v>42095</v>
      </c>
      <c r="B138" s="4">
        <v>4.8</v>
      </c>
      <c r="C138" s="4">
        <v>19.899999999999999</v>
      </c>
      <c r="D138" s="4">
        <v>16.8</v>
      </c>
      <c r="E138" s="4">
        <v>12.3</v>
      </c>
      <c r="F138" s="4">
        <v>28.6</v>
      </c>
      <c r="G138" s="4">
        <v>22.8</v>
      </c>
      <c r="H138">
        <f t="shared" ref="H138" si="606">H134*(1+B138/100)</f>
        <v>52.836728567391987</v>
      </c>
      <c r="I138">
        <f t="shared" ref="I138" si="607">I134*(1+C138/100)</f>
        <v>65.453987218463624</v>
      </c>
      <c r="J138">
        <f t="shared" ref="J138" si="608">J134*(1+D138/100)</f>
        <v>73.586983566958565</v>
      </c>
      <c r="K138">
        <f t="shared" ref="K138" si="609">K134*(1+E138/100)</f>
        <v>111.77091996826454</v>
      </c>
      <c r="L138">
        <f t="shared" ref="L138" si="610">L134*(1+F138/100)</f>
        <v>144.14363940260017</v>
      </c>
      <c r="M138">
        <f t="shared" ref="M138" si="611">M134*(1+G138/100)</f>
        <v>126.58482742076181</v>
      </c>
    </row>
    <row r="139" spans="1:13" x14ac:dyDescent="0.2">
      <c r="A139" s="1">
        <v>42125</v>
      </c>
      <c r="B139" s="4">
        <v>9.6</v>
      </c>
      <c r="C139" s="4">
        <v>20.9</v>
      </c>
      <c r="D139" s="4">
        <v>19.2</v>
      </c>
      <c r="E139" s="4">
        <v>17.3</v>
      </c>
      <c r="F139" s="4">
        <v>30</v>
      </c>
      <c r="G139" s="4">
        <v>25.4</v>
      </c>
      <c r="H139">
        <f t="shared" ref="H139" si="612">H134*(1+B139/100)</f>
        <v>55.256731402539714</v>
      </c>
      <c r="I139">
        <f t="shared" ref="I139" si="613">I134*(1+C139/100)</f>
        <v>65.99989203262929</v>
      </c>
      <c r="J139">
        <f t="shared" ref="J139" si="614">J134*(1+D139/100)</f>
        <v>75.099044873128946</v>
      </c>
      <c r="K139">
        <f t="shared" ref="K139" si="615">K134*(1+E139/100)</f>
        <v>116.74736342188272</v>
      </c>
      <c r="L139">
        <f t="shared" ref="L139" si="616">L134*(1+F139/100)</f>
        <v>145.71285476157095</v>
      </c>
      <c r="M139">
        <f t="shared" ref="M139" si="617">M134*(1+G139/100)</f>
        <v>129.26496220328607</v>
      </c>
    </row>
    <row r="140" spans="1:13" x14ac:dyDescent="0.2">
      <c r="A140" s="1">
        <v>42156</v>
      </c>
      <c r="B140" s="4">
        <v>1.7</v>
      </c>
      <c r="C140" s="4">
        <v>11.7</v>
      </c>
      <c r="D140" s="4">
        <v>11.2</v>
      </c>
      <c r="E140" s="4">
        <v>8.6999999999999993</v>
      </c>
      <c r="F140" s="4">
        <v>20.399999999999999</v>
      </c>
      <c r="G140" s="4">
        <v>17.3</v>
      </c>
      <c r="H140">
        <f t="shared" ref="H140" si="618">H134*(1+B140/100)</f>
        <v>51.273810069692409</v>
      </c>
      <c r="I140">
        <f t="shared" ref="I140" si="619">I134*(1+C140/100)</f>
        <v>60.977567742305133</v>
      </c>
      <c r="J140">
        <f t="shared" ref="J140" si="620">J134*(1+D140/100)</f>
        <v>70.058840519227687</v>
      </c>
      <c r="K140">
        <f t="shared" ref="K140" si="621">K134*(1+E140/100)</f>
        <v>108.18788068165944</v>
      </c>
      <c r="L140">
        <f t="shared" ref="L140" si="622">L134*(1+F140/100)</f>
        <v>134.95252087148569</v>
      </c>
      <c r="M140">
        <f t="shared" ref="M140" si="623">M134*(1+G140/100)</f>
        <v>120.91531153465277</v>
      </c>
    </row>
    <row r="141" spans="1:13" x14ac:dyDescent="0.2">
      <c r="A141" s="1">
        <v>42186</v>
      </c>
      <c r="B141" s="4">
        <v>-2.9</v>
      </c>
      <c r="C141" s="4">
        <v>8.6999999999999993</v>
      </c>
      <c r="D141" s="4">
        <v>7.5</v>
      </c>
      <c r="E141" s="4">
        <v>4.5999999999999996</v>
      </c>
      <c r="F141" s="4">
        <v>18.100000000000001</v>
      </c>
      <c r="G141" s="4">
        <v>14.3</v>
      </c>
      <c r="H141">
        <f t="shared" ref="H141" si="624">H134*(1+B141/100)</f>
        <v>48.954640686009178</v>
      </c>
      <c r="I141">
        <f t="shared" ref="I141" si="625">I134*(1+C141/100)</f>
        <v>59.339853299808127</v>
      </c>
      <c r="J141">
        <f t="shared" ref="J141" si="626">J134*(1+D141/100)</f>
        <v>67.72774600554834</v>
      </c>
      <c r="K141">
        <f t="shared" ref="K141" si="627">K134*(1+E141/100)</f>
        <v>104.10719704969253</v>
      </c>
      <c r="L141">
        <f t="shared" ref="L141" si="628">L134*(1+F141/100)</f>
        <v>132.37452421031944</v>
      </c>
      <c r="M141">
        <f t="shared" ref="M141" si="629">M134*(1+G141/100)</f>
        <v>117.82284832404784</v>
      </c>
    </row>
    <row r="142" spans="1:13" x14ac:dyDescent="0.2">
      <c r="A142" s="1">
        <v>42217</v>
      </c>
      <c r="B142" s="4">
        <v>-14.9</v>
      </c>
      <c r="C142" s="4">
        <v>-5.7</v>
      </c>
      <c r="D142" s="4">
        <v>-5.0999999999999996</v>
      </c>
      <c r="E142" s="4">
        <v>-7.9</v>
      </c>
      <c r="F142" s="4">
        <v>2.9</v>
      </c>
      <c r="G142" s="4">
        <v>1.3</v>
      </c>
      <c r="H142">
        <f t="shared" ref="H142" si="630">H134*(1+B142/100)</f>
        <v>42.904633598139867</v>
      </c>
      <c r="I142">
        <f t="shared" ref="I142" si="631">I134*(1+C142/100)</f>
        <v>51.478823975822507</v>
      </c>
      <c r="J142">
        <f t="shared" ref="J142" si="632">J134*(1+D142/100)</f>
        <v>59.789424148153834</v>
      </c>
      <c r="K142">
        <f t="shared" ref="K142" si="633">K134*(1+E142/100)</f>
        <v>91.666088415647053</v>
      </c>
      <c r="L142">
        <f t="shared" ref="L142" si="634">L134*(1+F142/100)</f>
        <v>115.33732888435114</v>
      </c>
      <c r="M142">
        <f t="shared" ref="M142" si="635">M134*(1+G142/100)</f>
        <v>104.42217441142647</v>
      </c>
    </row>
    <row r="143" spans="1:13" x14ac:dyDescent="0.2">
      <c r="A143" s="1">
        <v>42248</v>
      </c>
      <c r="B143" s="4">
        <v>-17</v>
      </c>
      <c r="C143" s="4">
        <v>-9</v>
      </c>
      <c r="D143" s="4">
        <v>-6.4</v>
      </c>
      <c r="E143" s="4">
        <v>-9.4</v>
      </c>
      <c r="F143" s="4">
        <v>0.1</v>
      </c>
      <c r="G143" s="4">
        <v>0.2</v>
      </c>
      <c r="H143">
        <f t="shared" ref="H143" si="636">H134*(1+B143/100)</f>
        <v>41.845882357762733</v>
      </c>
      <c r="I143">
        <f t="shared" ref="I143" si="637">I134*(1+C143/100)</f>
        <v>49.677338089075803</v>
      </c>
      <c r="J143">
        <f t="shared" ref="J143" si="638">J134*(1+D143/100)</f>
        <v>58.970390940644876</v>
      </c>
      <c r="K143">
        <f t="shared" ref="K143" si="639">K134*(1+E143/100)</f>
        <v>90.173155379561592</v>
      </c>
      <c r="L143">
        <f t="shared" ref="L143" si="640">L134*(1+F143/100)</f>
        <v>112.19889816640961</v>
      </c>
      <c r="M143">
        <f t="shared" ref="M143" si="641">M134*(1+G143/100)</f>
        <v>103.28827123420467</v>
      </c>
    </row>
    <row r="144" spans="1:13" x14ac:dyDescent="0.2">
      <c r="A144" s="1">
        <v>42278</v>
      </c>
      <c r="B144" s="4">
        <v>-12.1</v>
      </c>
      <c r="C144" s="4">
        <v>-3.6</v>
      </c>
      <c r="D144" s="4">
        <v>-1</v>
      </c>
      <c r="E144" s="4">
        <v>-3.4</v>
      </c>
      <c r="F144" s="4">
        <v>6.7</v>
      </c>
      <c r="G144" s="4">
        <v>6.4</v>
      </c>
      <c r="H144">
        <f t="shared" ref="H144" si="642">H134*(1+B144/100)</f>
        <v>44.316301918642701</v>
      </c>
      <c r="I144">
        <f t="shared" ref="I144" si="643">I134*(1+C144/100)</f>
        <v>52.625224085570409</v>
      </c>
      <c r="J144">
        <f t="shared" ref="J144" si="644">J134*(1+D144/100)</f>
        <v>62.37252887952824</v>
      </c>
      <c r="K144">
        <f t="shared" ref="K144" si="645">K134*(1+E144/100)</f>
        <v>96.144887523903421</v>
      </c>
      <c r="L144">
        <f t="shared" ref="L144" si="646">L134*(1+F144/100)</f>
        <v>119.59662771584321</v>
      </c>
      <c r="M144">
        <f t="shared" ref="M144" si="647">M134*(1+G144/100)</f>
        <v>109.67936186945487</v>
      </c>
    </row>
    <row r="145" spans="1:13" x14ac:dyDescent="0.2">
      <c r="A145" s="1">
        <v>42309</v>
      </c>
      <c r="B145" s="4">
        <v>-14.8</v>
      </c>
      <c r="C145" s="4">
        <v>-2.5</v>
      </c>
      <c r="D145" s="4">
        <v>-1</v>
      </c>
      <c r="E145" s="4">
        <v>-5.3</v>
      </c>
      <c r="F145" s="4">
        <v>9</v>
      </c>
      <c r="G145" s="4">
        <v>7.2</v>
      </c>
      <c r="H145">
        <f t="shared" ref="H145" si="648">H134*(1+B145/100)</f>
        <v>42.955050323872108</v>
      </c>
      <c r="I145">
        <f t="shared" ref="I145" si="649">I134*(1+C145/100)</f>
        <v>53.225719381152643</v>
      </c>
      <c r="J145">
        <f t="shared" ref="J145" si="650">J134*(1+D145/100)</f>
        <v>62.37252887952824</v>
      </c>
      <c r="K145">
        <f t="shared" ref="K145" si="651">K134*(1+E145/100)</f>
        <v>94.253839011528498</v>
      </c>
      <c r="L145">
        <f t="shared" ref="L145" si="652">L134*(1+F145/100)</f>
        <v>122.17462437700948</v>
      </c>
      <c r="M145">
        <f t="shared" ref="M145" si="653">M134*(1+G145/100)</f>
        <v>110.50401872561618</v>
      </c>
    </row>
    <row r="146" spans="1:13" x14ac:dyDescent="0.2">
      <c r="A146" s="1">
        <v>42339</v>
      </c>
      <c r="B146" s="5">
        <v>-20.5</v>
      </c>
      <c r="C146" s="5">
        <v>-9.9</v>
      </c>
      <c r="D146" s="5">
        <v>-7.4</v>
      </c>
      <c r="E146" s="5">
        <v>-10.6</v>
      </c>
      <c r="F146" s="5">
        <v>1.7</v>
      </c>
      <c r="G146" s="5">
        <v>0.9</v>
      </c>
      <c r="H146">
        <f t="shared" ref="H146" si="654">H134*(1+B146/100)</f>
        <v>40.081296957134185</v>
      </c>
      <c r="I146">
        <f t="shared" ref="I146" si="655">I134*(1+C146/100)</f>
        <v>49.186023756326705</v>
      </c>
      <c r="J146">
        <f t="shared" ref="J146" si="656">J134*(1+D146/100)</f>
        <v>58.340365396407222</v>
      </c>
      <c r="K146">
        <f t="shared" ref="K146" si="657">K134*(1+E146/100)</f>
        <v>88.978808950693235</v>
      </c>
      <c r="L146">
        <f t="shared" ref="L146" si="658">L134*(1+F146/100)</f>
        <v>113.99228714809048</v>
      </c>
      <c r="M146">
        <f t="shared" ref="M146" si="659">M134*(1+G146/100)</f>
        <v>104.00984598334581</v>
      </c>
    </row>
    <row r="147" spans="1:13" x14ac:dyDescent="0.2">
      <c r="A147" s="1">
        <v>42370</v>
      </c>
      <c r="B147" s="4">
        <v>-8.6</v>
      </c>
      <c r="C147" s="4">
        <v>-8.6999999999999993</v>
      </c>
      <c r="D147" s="4">
        <v>-7.4</v>
      </c>
      <c r="E147" s="5">
        <v>-7.9</v>
      </c>
      <c r="F147" s="5">
        <v>-7.1</v>
      </c>
      <c r="G147" s="5">
        <v>-6.4</v>
      </c>
      <c r="H147">
        <f t="shared" ref="H147" si="660">H146*(1+B147/100)</f>
        <v>36.634305418820645</v>
      </c>
      <c r="I147">
        <f t="shared" ref="I147" si="661">I146*(1+C147/100)</f>
        <v>44.906839689526286</v>
      </c>
      <c r="J147">
        <f t="shared" ref="J147" si="662">J146*(1+D147/100)</f>
        <v>54.023178357073085</v>
      </c>
      <c r="K147">
        <f t="shared" ref="K147" si="663">K146*(1+E147/100)</f>
        <v>81.949483043588472</v>
      </c>
      <c r="L147">
        <f t="shared" ref="L147" si="664">L146*(1+F147/100)</f>
        <v>105.89883476057607</v>
      </c>
      <c r="M147">
        <f t="shared" ref="M147" si="665">M146*(1+G147/100)</f>
        <v>97.353215840411679</v>
      </c>
    </row>
    <row r="148" spans="1:13" x14ac:dyDescent="0.2">
      <c r="A148" s="1">
        <v>42401</v>
      </c>
      <c r="B148" s="4">
        <v>-9.8000000000000007</v>
      </c>
      <c r="C148" s="4">
        <v>-11.7</v>
      </c>
      <c r="D148" s="4">
        <v>-9</v>
      </c>
      <c r="E148" s="4">
        <v>-8.6</v>
      </c>
      <c r="F148" s="4">
        <v>-9.9</v>
      </c>
      <c r="G148" s="4">
        <v>-7.9</v>
      </c>
      <c r="H148">
        <f t="shared" ref="H148" si="666">H146*(1+B148/100)</f>
        <v>36.153329855335038</v>
      </c>
      <c r="I148">
        <f t="shared" ref="I148" si="667">I146*(1+C148/100)</f>
        <v>43.431258976836482</v>
      </c>
      <c r="J148">
        <f t="shared" ref="J148" si="668">J146*(1+D148/100)</f>
        <v>53.08973251073057</v>
      </c>
      <c r="K148">
        <f t="shared" ref="K148" si="669">K146*(1+E148/100)</f>
        <v>81.32663138093362</v>
      </c>
      <c r="L148">
        <f t="shared" ref="L148" si="670">L146*(1+F148/100)</f>
        <v>102.70705072042952</v>
      </c>
      <c r="M148">
        <f t="shared" ref="M148" si="671">M146*(1+G148/100)</f>
        <v>95.793068150661497</v>
      </c>
    </row>
    <row r="149" spans="1:13" x14ac:dyDescent="0.2">
      <c r="A149" s="1">
        <v>42430</v>
      </c>
      <c r="B149" s="4">
        <v>-1.2</v>
      </c>
      <c r="C149" s="4">
        <v>-3.1</v>
      </c>
      <c r="D149" s="4">
        <v>-1</v>
      </c>
      <c r="E149" s="4">
        <v>0.3</v>
      </c>
      <c r="F149" s="4">
        <v>-1.3</v>
      </c>
      <c r="G149" s="4">
        <v>0.4</v>
      </c>
      <c r="H149">
        <f t="shared" ref="H149" si="672">H146*(1+B149/100)</f>
        <v>39.600321393648578</v>
      </c>
      <c r="I149">
        <f t="shared" ref="I149" si="673">I146*(1+C149/100)</f>
        <v>47.661257019880573</v>
      </c>
      <c r="J149">
        <f t="shared" ref="J149" si="674">J146*(1+D149/100)</f>
        <v>57.756961742443153</v>
      </c>
      <c r="K149">
        <f t="shared" ref="K149" si="675">K146*(1+E149/100)</f>
        <v>89.245745377545305</v>
      </c>
      <c r="L149">
        <f t="shared" ref="L149" si="676">L146*(1+F149/100)</f>
        <v>112.51038741516531</v>
      </c>
      <c r="M149">
        <f t="shared" ref="M149" si="677">M146*(1+G149/100)</f>
        <v>104.42588536727919</v>
      </c>
    </row>
    <row r="150" spans="1:13" x14ac:dyDescent="0.2">
      <c r="A150" s="1">
        <v>42461</v>
      </c>
      <c r="B150" s="4">
        <v>4.5</v>
      </c>
      <c r="C150" s="4">
        <v>0.3</v>
      </c>
      <c r="D150" s="4">
        <v>2.6</v>
      </c>
      <c r="E150" s="4">
        <v>5.9</v>
      </c>
      <c r="F150" s="4">
        <v>2.6</v>
      </c>
      <c r="G150" s="4">
        <v>4.2</v>
      </c>
      <c r="H150">
        <f t="shared" ref="H150" si="678">H146*(1+B150/100)</f>
        <v>41.884955320205222</v>
      </c>
      <c r="I150">
        <f t="shared" ref="I150" si="679">I146*(1+C150/100)</f>
        <v>49.33358182759568</v>
      </c>
      <c r="J150">
        <f t="shared" ref="J150" si="680">J146*(1+D150/100)</f>
        <v>59.857214896713813</v>
      </c>
      <c r="K150">
        <f t="shared" ref="K150" si="681">K146*(1+E150/100)</f>
        <v>94.228558678784125</v>
      </c>
      <c r="L150">
        <f t="shared" ref="L150" si="682">L146*(1+F150/100)</f>
        <v>116.95608661394084</v>
      </c>
      <c r="M150">
        <f t="shared" ref="M150" si="683">M146*(1+G150/100)</f>
        <v>108.37825951464634</v>
      </c>
    </row>
    <row r="151" spans="1:13" x14ac:dyDescent="0.2">
      <c r="A151" s="1">
        <v>42491</v>
      </c>
      <c r="B151" s="4">
        <v>6.1</v>
      </c>
      <c r="C151" s="4">
        <v>2.1</v>
      </c>
      <c r="D151" s="4">
        <v>4.5</v>
      </c>
      <c r="E151" s="4">
        <v>7.5</v>
      </c>
      <c r="F151" s="4">
        <v>4.5</v>
      </c>
      <c r="G151" s="4">
        <v>6.2</v>
      </c>
      <c r="H151">
        <f t="shared" ref="H151" si="684">H146*(1+B151/100)</f>
        <v>42.52625607151937</v>
      </c>
      <c r="I151">
        <f t="shared" ref="I151" si="685">I146*(1+C151/100)</f>
        <v>50.218930255209564</v>
      </c>
      <c r="J151">
        <f t="shared" ref="J151" si="686">J146*(1+D151/100)</f>
        <v>60.965681839245541</v>
      </c>
      <c r="K151">
        <f t="shared" ref="K151" si="687">K146*(1+E151/100)</f>
        <v>95.652219621995229</v>
      </c>
      <c r="L151">
        <f t="shared" ref="L151" si="688">L146*(1+F151/100)</f>
        <v>119.12194006975454</v>
      </c>
      <c r="M151">
        <f t="shared" ref="M151" si="689">M146*(1+G151/100)</f>
        <v>110.45845643431326</v>
      </c>
    </row>
    <row r="152" spans="1:13" x14ac:dyDescent="0.2">
      <c r="A152" s="1">
        <v>42522</v>
      </c>
      <c r="B152" s="4">
        <v>6.7</v>
      </c>
      <c r="C152" s="4">
        <v>3.4</v>
      </c>
      <c r="D152" s="4">
        <v>5.5</v>
      </c>
      <c r="E152" s="4">
        <v>8.1999999999999993</v>
      </c>
      <c r="F152" s="4">
        <v>6.3</v>
      </c>
      <c r="G152" s="4">
        <v>7.7</v>
      </c>
      <c r="H152">
        <f t="shared" ref="H152" si="690">H146*(1+B152/100)</f>
        <v>42.76674385326217</v>
      </c>
      <c r="I152">
        <f t="shared" ref="I152" si="691">I146*(1+C152/100)</f>
        <v>50.858348564041812</v>
      </c>
      <c r="J152">
        <f t="shared" ref="J152" si="692">J146*(1+D152/100)</f>
        <v>61.549085493209617</v>
      </c>
      <c r="K152">
        <f t="shared" ref="K152" si="693">K146*(1+E152/100)</f>
        <v>96.275071284650082</v>
      </c>
      <c r="L152">
        <f t="shared" ref="L152" si="694">L146*(1+F152/100)</f>
        <v>121.17380123842018</v>
      </c>
      <c r="M152">
        <f t="shared" ref="M152" si="695">M146*(1+G152/100)</f>
        <v>112.01860412406343</v>
      </c>
    </row>
    <row r="153" spans="1:13" x14ac:dyDescent="0.2">
      <c r="A153" s="1">
        <v>42552</v>
      </c>
      <c r="B153" s="4">
        <v>8.3000000000000007</v>
      </c>
      <c r="C153" s="4">
        <v>6.4</v>
      </c>
      <c r="D153" s="4">
        <v>8.1999999999999993</v>
      </c>
      <c r="E153" s="4">
        <v>10.5</v>
      </c>
      <c r="F153" s="4">
        <v>9.8000000000000007</v>
      </c>
      <c r="G153" s="4">
        <v>10.8</v>
      </c>
      <c r="H153">
        <f t="shared" ref="H153" si="696">H146*(1+B153/100)</f>
        <v>43.408044604576318</v>
      </c>
      <c r="I153">
        <f t="shared" ref="I153" si="697">I146*(1+C153/100)</f>
        <v>52.333929276731617</v>
      </c>
      <c r="J153">
        <f t="shared" ref="J153" si="698">J146*(1+D153/100)</f>
        <v>63.12427535891262</v>
      </c>
      <c r="K153">
        <f t="shared" ref="K153" si="699">K146*(1+E153/100)</f>
        <v>98.321583890516024</v>
      </c>
      <c r="L153">
        <f t="shared" ref="L153" si="700">L146*(1+F153/100)</f>
        <v>125.16353128860337</v>
      </c>
      <c r="M153">
        <f t="shared" ref="M153" si="701">M146*(1+G153/100)</f>
        <v>115.24290934954718</v>
      </c>
    </row>
    <row r="154" spans="1:13" x14ac:dyDescent="0.2">
      <c r="A154" s="1">
        <v>42583</v>
      </c>
      <c r="B154" s="4">
        <v>7.3</v>
      </c>
      <c r="C154" s="4">
        <v>4.0999999999999996</v>
      </c>
      <c r="D154" s="4">
        <v>6.1</v>
      </c>
      <c r="E154" s="4">
        <v>9.4</v>
      </c>
      <c r="F154" s="4">
        <v>7.4</v>
      </c>
      <c r="G154" s="4">
        <v>8.6999999999999993</v>
      </c>
      <c r="H154">
        <f t="shared" ref="H154" si="702">H146*(1+B154/100)</f>
        <v>43.007231635004977</v>
      </c>
      <c r="I154">
        <f t="shared" ref="I154" si="703">I146*(1+C154/100)</f>
        <v>51.202650730336096</v>
      </c>
      <c r="J154">
        <f t="shared" ref="J154" si="704">J146*(1+D154/100)</f>
        <v>61.899127685588056</v>
      </c>
      <c r="K154">
        <f t="shared" ref="K154" si="705">K146*(1+E154/100)</f>
        <v>97.342816992058403</v>
      </c>
      <c r="L154">
        <f t="shared" ref="L154" si="706">L146*(1+F154/100)</f>
        <v>122.42771639704918</v>
      </c>
      <c r="M154">
        <f t="shared" ref="M154" si="707">M146*(1+G154/100)</f>
        <v>113.05870258389689</v>
      </c>
    </row>
    <row r="155" spans="1:13" x14ac:dyDescent="0.2">
      <c r="A155" s="1">
        <v>42614</v>
      </c>
      <c r="B155" s="4">
        <v>7.8</v>
      </c>
      <c r="C155" s="4">
        <v>4.5999999999999996</v>
      </c>
      <c r="D155" s="4">
        <v>6.9</v>
      </c>
      <c r="E155" s="4">
        <v>9.9</v>
      </c>
      <c r="F155" s="4">
        <v>8.1999999999999993</v>
      </c>
      <c r="G155" s="4">
        <v>9.4</v>
      </c>
      <c r="H155">
        <f t="shared" ref="H155" si="708">H146*(1+B155/100)</f>
        <v>43.207638119790651</v>
      </c>
      <c r="I155">
        <f t="shared" ref="I155" si="709">I146*(1+C155/100)</f>
        <v>51.448580849117732</v>
      </c>
      <c r="J155">
        <f t="shared" ref="J155" si="710">J146*(1+D155/100)</f>
        <v>62.365850608759317</v>
      </c>
      <c r="K155">
        <f t="shared" ref="K155" si="711">K146*(1+E155/100)</f>
        <v>97.787711036811857</v>
      </c>
      <c r="L155">
        <f t="shared" ref="L155" si="712">L146*(1+F155/100)</f>
        <v>123.33965469423391</v>
      </c>
      <c r="M155">
        <f t="shared" ref="M155" si="713">M146*(1+G155/100)</f>
        <v>113.78677150578032</v>
      </c>
    </row>
    <row r="156" spans="1:13" x14ac:dyDescent="0.2">
      <c r="A156" s="1">
        <v>42644</v>
      </c>
      <c r="B156" s="4">
        <v>11.1</v>
      </c>
      <c r="C156" s="4">
        <v>9.6</v>
      </c>
      <c r="D156" s="4">
        <v>11.4</v>
      </c>
      <c r="E156" s="4">
        <v>13.6</v>
      </c>
      <c r="F156" s="4">
        <v>13.6</v>
      </c>
      <c r="G156" s="4">
        <v>14</v>
      </c>
      <c r="H156">
        <f t="shared" ref="H156" si="714">H146*(1+B156/100)</f>
        <v>44.530320919376081</v>
      </c>
      <c r="I156">
        <f t="shared" ref="I156" si="715">I146*(1+C156/100)</f>
        <v>53.907882036934076</v>
      </c>
      <c r="J156">
        <f t="shared" ref="J156" si="716">J146*(1+D156/100)</f>
        <v>64.991167051597657</v>
      </c>
      <c r="K156">
        <f t="shared" ref="K156" si="717">K146*(1+E156/100)</f>
        <v>101.07992696798753</v>
      </c>
      <c r="L156">
        <f t="shared" ref="L156" si="718">L146*(1+F156/100)</f>
        <v>129.4952382002308</v>
      </c>
      <c r="M156">
        <f t="shared" ref="M156" si="719">M146*(1+G156/100)</f>
        <v>118.57122442101424</v>
      </c>
    </row>
    <row r="157" spans="1:13" x14ac:dyDescent="0.2">
      <c r="A157" s="1">
        <v>42675</v>
      </c>
      <c r="B157" s="4">
        <v>8.1999999999999993</v>
      </c>
      <c r="C157" s="4">
        <v>8.8000000000000007</v>
      </c>
      <c r="D157" s="4">
        <v>10.8</v>
      </c>
      <c r="E157" s="4">
        <v>11.3</v>
      </c>
      <c r="F157" s="4">
        <v>13.3</v>
      </c>
      <c r="G157" s="4">
        <v>13.7</v>
      </c>
      <c r="H157">
        <f t="shared" ref="H157" si="720">H146*(1+B157/100)</f>
        <v>43.367963307619192</v>
      </c>
      <c r="I157">
        <f t="shared" ref="I157" si="721">I146*(1+C157/100)</f>
        <v>53.514393846883458</v>
      </c>
      <c r="J157">
        <f t="shared" ref="J157" si="722">J146*(1+D157/100)</f>
        <v>64.641124859219204</v>
      </c>
      <c r="K157">
        <f t="shared" ref="K157" si="723">K146*(1+E157/100)</f>
        <v>99.033414362121576</v>
      </c>
      <c r="L157">
        <f t="shared" ref="L157" si="724">L146*(1+F157/100)</f>
        <v>129.15326133878651</v>
      </c>
      <c r="M157">
        <f t="shared" ref="M157" si="725">M146*(1+G157/100)</f>
        <v>118.25919488306418</v>
      </c>
    </row>
    <row r="158" spans="1:13" x14ac:dyDescent="0.2">
      <c r="A158" s="1">
        <v>42705</v>
      </c>
      <c r="B158" s="5">
        <v>12</v>
      </c>
      <c r="C158" s="5">
        <v>15.6</v>
      </c>
      <c r="D158" s="5">
        <v>17.399999999999999</v>
      </c>
      <c r="E158" s="5">
        <v>15.6</v>
      </c>
      <c r="F158" s="5">
        <v>20.3</v>
      </c>
      <c r="G158" s="5">
        <v>20.399999999999999</v>
      </c>
      <c r="H158">
        <f t="shared" ref="H158" si="726">H146*(1+B158/100)</f>
        <v>44.891052591990295</v>
      </c>
      <c r="I158">
        <f t="shared" ref="I158" si="727">I146*(1+C158/100)</f>
        <v>56.859043462313664</v>
      </c>
      <c r="J158">
        <f t="shared" ref="J158" si="728">J146*(1+D158/100)</f>
        <v>68.491588975382072</v>
      </c>
      <c r="K158">
        <f t="shared" ref="K158" si="729">K146*(1+E158/100)</f>
        <v>102.85950314700138</v>
      </c>
      <c r="L158">
        <f t="shared" ref="L158" si="730">L146*(1+F158/100)</f>
        <v>137.13272143915285</v>
      </c>
      <c r="M158">
        <f t="shared" ref="M158" si="731">M146*(1+G158/100)</f>
        <v>125.22785456394836</v>
      </c>
    </row>
    <row r="159" spans="1:13" x14ac:dyDescent="0.2">
      <c r="A159" s="1">
        <v>42736</v>
      </c>
      <c r="B159" s="4">
        <v>3.7</v>
      </c>
      <c r="C159" s="4">
        <v>3</v>
      </c>
      <c r="D159" s="4">
        <v>3.7</v>
      </c>
      <c r="E159" s="5">
        <v>3.7</v>
      </c>
      <c r="F159" s="5">
        <v>3.9</v>
      </c>
      <c r="G159" s="5">
        <v>4</v>
      </c>
      <c r="H159">
        <f t="shared" ref="H159" si="732">H158*(1+B159/100)</f>
        <v>46.552021537893935</v>
      </c>
      <c r="I159">
        <f t="shared" ref="I159" si="733">I158*(1+C159/100)</f>
        <v>58.564814766183076</v>
      </c>
      <c r="J159">
        <f t="shared" ref="J159" si="734">J158*(1+D159/100)</f>
        <v>71.025777767471197</v>
      </c>
      <c r="K159">
        <f t="shared" ref="K159" si="735">K158*(1+E159/100)</f>
        <v>106.66530476344042</v>
      </c>
      <c r="L159">
        <f t="shared" ref="L159" si="736">L158*(1+F159/100)</f>
        <v>142.48089757527978</v>
      </c>
      <c r="M159">
        <f t="shared" ref="M159" si="737">M158*(1+G159/100)</f>
        <v>130.23696874650631</v>
      </c>
    </row>
    <row r="160" spans="1:13" x14ac:dyDescent="0.2">
      <c r="A160" s="1">
        <v>42767</v>
      </c>
      <c r="B160" s="4">
        <v>6.5</v>
      </c>
      <c r="C160" s="4">
        <v>5.5</v>
      </c>
      <c r="D160" s="4">
        <v>5.4</v>
      </c>
      <c r="E160" s="4">
        <v>6.4</v>
      </c>
      <c r="F160" s="4">
        <v>6.1</v>
      </c>
      <c r="G160" s="4">
        <v>5.4</v>
      </c>
      <c r="H160">
        <f t="shared" ref="H160" si="738">H158*(1+B160/100)</f>
        <v>47.808971010469662</v>
      </c>
      <c r="I160">
        <f t="shared" ref="I160" si="739">I158*(1+C160/100)</f>
        <v>59.986290852740915</v>
      </c>
      <c r="J160">
        <f t="shared" ref="J160" si="740">J158*(1+D160/100)</f>
        <v>72.190134780052702</v>
      </c>
      <c r="K160">
        <f t="shared" ref="K160" si="741">K158*(1+E160/100)</f>
        <v>109.44251134840947</v>
      </c>
      <c r="L160">
        <f t="shared" ref="L160" si="742">L158*(1+F160/100)</f>
        <v>145.49781744694116</v>
      </c>
      <c r="M160">
        <f t="shared" ref="M160" si="743">M158*(1+G160/100)</f>
        <v>131.99015871040157</v>
      </c>
    </row>
    <row r="161" spans="1:13" x14ac:dyDescent="0.2">
      <c r="A161" s="1">
        <v>42795</v>
      </c>
      <c r="B161" s="4">
        <v>7</v>
      </c>
      <c r="C161" s="4">
        <v>5.7</v>
      </c>
      <c r="D161" s="4">
        <v>5.7</v>
      </c>
      <c r="E161" s="4">
        <v>6.9</v>
      </c>
      <c r="F161" s="4">
        <v>6.1</v>
      </c>
      <c r="G161" s="4">
        <v>5.6</v>
      </c>
      <c r="H161">
        <f t="shared" ref="H161" si="744">H158*(1+B161/100)</f>
        <v>48.033426273429619</v>
      </c>
      <c r="I161">
        <f t="shared" ref="I161" si="745">I158*(1+C161/100)</f>
        <v>60.100008939665543</v>
      </c>
      <c r="J161">
        <f t="shared" ref="J161" si="746">J158*(1+D161/100)</f>
        <v>72.395609546978847</v>
      </c>
      <c r="K161">
        <f t="shared" ref="K161" si="747">K158*(1+E161/100)</f>
        <v>109.95680886414446</v>
      </c>
      <c r="L161">
        <f t="shared" ref="L161" si="748">L158*(1+F161/100)</f>
        <v>145.49781744694116</v>
      </c>
      <c r="M161">
        <f t="shared" ref="M161" si="749">M158*(1+G161/100)</f>
        <v>132.24061441952946</v>
      </c>
    </row>
    <row r="162" spans="1:13" x14ac:dyDescent="0.2">
      <c r="A162" s="1">
        <v>42826</v>
      </c>
      <c r="B162" s="4">
        <v>10.199999999999999</v>
      </c>
      <c r="C162" s="4">
        <v>8.6</v>
      </c>
      <c r="D162" s="4">
        <v>8.3000000000000007</v>
      </c>
      <c r="E162" s="4">
        <v>10.1</v>
      </c>
      <c r="F162" s="4">
        <v>8.9</v>
      </c>
      <c r="G162" s="4">
        <v>8.1</v>
      </c>
      <c r="H162">
        <f t="shared" ref="H162" si="750">H158*(1+B162/100)</f>
        <v>49.46993995637331</v>
      </c>
      <c r="I162">
        <f t="shared" ref="I162" si="751">I158*(1+C162/100)</f>
        <v>61.748921200072644</v>
      </c>
      <c r="J162">
        <f t="shared" ref="J162" si="752">J158*(1+D162/100)</f>
        <v>74.176390860338785</v>
      </c>
      <c r="K162">
        <f t="shared" ref="K162" si="753">K158*(1+E162/100)</f>
        <v>113.24831296484851</v>
      </c>
      <c r="L162">
        <f t="shared" ref="L162" si="754">L158*(1+F162/100)</f>
        <v>149.33753364723745</v>
      </c>
      <c r="M162">
        <f t="shared" ref="M162" si="755">M158*(1+G162/100)</f>
        <v>135.37131078362816</v>
      </c>
    </row>
    <row r="163" spans="1:13" x14ac:dyDescent="0.2">
      <c r="A163" s="1">
        <v>42856</v>
      </c>
      <c r="B163" s="4">
        <v>8.8000000000000007</v>
      </c>
      <c r="C163" s="4">
        <v>4</v>
      </c>
      <c r="D163" s="4">
        <v>5.0999999999999996</v>
      </c>
      <c r="E163" s="4">
        <v>9</v>
      </c>
      <c r="F163" s="4">
        <v>4.8</v>
      </c>
      <c r="G163" s="4">
        <v>5.3</v>
      </c>
      <c r="H163">
        <f t="shared" ref="H163" si="756">H158*(1+B163/100)</f>
        <v>48.841465220085446</v>
      </c>
      <c r="I163">
        <f t="shared" ref="I163" si="757">I158*(1+C163/100)</f>
        <v>59.133405200806216</v>
      </c>
      <c r="J163">
        <f t="shared" ref="J163" si="758">J158*(1+D163/100)</f>
        <v>71.984660013126557</v>
      </c>
      <c r="K163">
        <f t="shared" ref="K163" si="759">K158*(1+E163/100)</f>
        <v>112.1168584302315</v>
      </c>
      <c r="L163">
        <f t="shared" ref="L163" si="760">L158*(1+F163/100)</f>
        <v>143.7150920682322</v>
      </c>
      <c r="M163">
        <f t="shared" ref="M163" si="761">M158*(1+G163/100)</f>
        <v>131.8649308558376</v>
      </c>
    </row>
    <row r="164" spans="1:13" x14ac:dyDescent="0.2">
      <c r="A164" s="1">
        <v>42887</v>
      </c>
      <c r="B164" s="4">
        <v>7.6</v>
      </c>
      <c r="C164" s="4">
        <v>1.2</v>
      </c>
      <c r="D164" s="4">
        <v>3</v>
      </c>
      <c r="E164" s="4">
        <v>8.4</v>
      </c>
      <c r="F164" s="4">
        <v>2.7</v>
      </c>
      <c r="G164" s="4">
        <v>3.7</v>
      </c>
      <c r="H164">
        <f t="shared" ref="H164" si="762">H158*(1+B164/100)</f>
        <v>48.302772588981561</v>
      </c>
      <c r="I164">
        <f t="shared" ref="I164" si="763">I158*(1+C164/100)</f>
        <v>57.541351983861432</v>
      </c>
      <c r="J164">
        <f t="shared" ref="J164" si="764">J158*(1+D164/100)</f>
        <v>70.546336644643532</v>
      </c>
      <c r="K164">
        <f t="shared" ref="K164" si="765">K158*(1+E164/100)</f>
        <v>111.49970141134951</v>
      </c>
      <c r="L164">
        <f t="shared" ref="L164" si="766">L158*(1+F164/100)</f>
        <v>140.83530491800997</v>
      </c>
      <c r="M164">
        <f t="shared" ref="M164" si="767">M158*(1+G164/100)</f>
        <v>129.86128518281444</v>
      </c>
    </row>
    <row r="165" spans="1:13" x14ac:dyDescent="0.2">
      <c r="A165" s="1">
        <v>42917</v>
      </c>
      <c r="B165" s="4">
        <v>4.2</v>
      </c>
      <c r="C165" s="4">
        <v>-4.4000000000000004</v>
      </c>
      <c r="D165" s="4">
        <v>-1.2</v>
      </c>
      <c r="E165" s="4">
        <v>5.2</v>
      </c>
      <c r="F165" s="4">
        <v>-3.1</v>
      </c>
      <c r="G165" s="4">
        <v>-0.6</v>
      </c>
      <c r="H165">
        <f t="shared" ref="H165" si="768">H158*(1+B165/100)</f>
        <v>46.776476800853892</v>
      </c>
      <c r="I165">
        <f t="shared" ref="I165" si="769">I158*(1+C165/100)</f>
        <v>54.357245549971864</v>
      </c>
      <c r="J165">
        <f t="shared" ref="J165" si="770">J158*(1+D165/100)</f>
        <v>67.66968990767748</v>
      </c>
      <c r="K165">
        <f t="shared" ref="K165" si="771">K158*(1+E165/100)</f>
        <v>108.20819731064546</v>
      </c>
      <c r="L165">
        <f t="shared" ref="L165" si="772">L158*(1+F165/100)</f>
        <v>132.88160707453909</v>
      </c>
      <c r="M165">
        <f t="shared" ref="M165" si="773">M158*(1+G165/100)</f>
        <v>124.47648743656467</v>
      </c>
    </row>
    <row r="166" spans="1:13" x14ac:dyDescent="0.2">
      <c r="A166" s="1">
        <v>42948</v>
      </c>
      <c r="B166" s="4">
        <v>4.3</v>
      </c>
      <c r="C166" s="4">
        <v>-6.8</v>
      </c>
      <c r="D166" s="4">
        <v>-2.8</v>
      </c>
      <c r="E166" s="4">
        <v>4.4000000000000004</v>
      </c>
      <c r="F166" s="4">
        <v>-6.2</v>
      </c>
      <c r="G166" s="4">
        <v>-2.8</v>
      </c>
      <c r="H166">
        <f t="shared" ref="H166" si="774">H158*(1+B166/100)</f>
        <v>46.821367853445878</v>
      </c>
      <c r="I166">
        <f t="shared" ref="I166" si="775">I158*(1+C166/100)</f>
        <v>52.992628506876329</v>
      </c>
      <c r="J166">
        <f t="shared" ref="J166" si="776">J158*(1+D166/100)</f>
        <v>66.573824484071366</v>
      </c>
      <c r="K166">
        <f t="shared" ref="K166" si="777">K158*(1+E166/100)</f>
        <v>107.38532128546944</v>
      </c>
      <c r="L166">
        <f t="shared" ref="L166" si="778">L158*(1+F166/100)</f>
        <v>128.63049270992536</v>
      </c>
      <c r="M166">
        <f t="shared" ref="M166" si="779">M158*(1+G166/100)</f>
        <v>121.72147463615779</v>
      </c>
    </row>
    <row r="167" spans="1:13" x14ac:dyDescent="0.2">
      <c r="A167" s="1">
        <v>42979</v>
      </c>
      <c r="B167" s="4">
        <v>7.8</v>
      </c>
      <c r="C167" s="4">
        <v>-4.7</v>
      </c>
      <c r="D167" s="4">
        <v>-0.2</v>
      </c>
      <c r="E167" s="4">
        <v>7.2</v>
      </c>
      <c r="F167" s="4">
        <v>-4.0999999999999996</v>
      </c>
      <c r="G167" s="4">
        <v>-0.7</v>
      </c>
      <c r="H167">
        <f t="shared" ref="H167" si="780">H158*(1+B167/100)</f>
        <v>48.39255469416554</v>
      </c>
      <c r="I167">
        <f t="shared" ref="I167" si="781">I158*(1+C167/100)</f>
        <v>54.186668419584919</v>
      </c>
      <c r="J167">
        <f t="shared" ref="J167" si="782">J158*(1+D167/100)</f>
        <v>68.354605797431304</v>
      </c>
      <c r="K167">
        <f t="shared" ref="K167" si="783">K158*(1+E167/100)</f>
        <v>110.26538737358548</v>
      </c>
      <c r="L167">
        <f t="shared" ref="L167" si="784">L158*(1+F167/100)</f>
        <v>131.51027986014756</v>
      </c>
      <c r="M167">
        <f t="shared" ref="M167" si="785">M158*(1+G167/100)</f>
        <v>124.35125958200072</v>
      </c>
    </row>
    <row r="168" spans="1:13" x14ac:dyDescent="0.2">
      <c r="A168" s="1">
        <v>43009</v>
      </c>
      <c r="B168" s="4">
        <v>7.7</v>
      </c>
      <c r="C168" s="4">
        <v>-3.4</v>
      </c>
      <c r="D168" s="4">
        <v>1.1000000000000001</v>
      </c>
      <c r="E168" s="4">
        <v>7.4</v>
      </c>
      <c r="F168" s="4">
        <v>-2.6</v>
      </c>
      <c r="G168" s="4">
        <v>0.5</v>
      </c>
      <c r="H168">
        <f t="shared" ref="H168" si="786">H158*(1+B168/100)</f>
        <v>48.347663641573547</v>
      </c>
      <c r="I168">
        <f t="shared" ref="I168" si="787">I158*(1+C168/100)</f>
        <v>54.925835984594997</v>
      </c>
      <c r="J168">
        <f t="shared" ref="J168" si="788">J158*(1+D168/100)</f>
        <v>69.244996454111273</v>
      </c>
      <c r="K168">
        <f t="shared" ref="K168" si="789">K158*(1+E168/100)</f>
        <v>110.47110637987949</v>
      </c>
      <c r="L168">
        <f t="shared" ref="L168" si="790">L158*(1+F168/100)</f>
        <v>133.56727068173487</v>
      </c>
      <c r="M168">
        <f t="shared" ref="M168" si="791">M158*(1+G168/100)</f>
        <v>125.85399383676808</v>
      </c>
    </row>
    <row r="169" spans="1:13" x14ac:dyDescent="0.2">
      <c r="A169" s="1">
        <v>43040</v>
      </c>
      <c r="B169" s="4">
        <v>5.5</v>
      </c>
      <c r="C169" s="4">
        <v>-5.0999999999999996</v>
      </c>
      <c r="D169" s="4">
        <v>-0.6</v>
      </c>
      <c r="E169" s="4">
        <v>5.5</v>
      </c>
      <c r="F169" s="4">
        <v>-4.2</v>
      </c>
      <c r="G169" s="4">
        <v>-1.2</v>
      </c>
      <c r="H169">
        <f t="shared" ref="H169" si="792">H158*(1+B169/100)</f>
        <v>47.360060484549756</v>
      </c>
      <c r="I169">
        <f t="shared" ref="I169" si="793">I158*(1+C169/100)</f>
        <v>53.959232245735663</v>
      </c>
      <c r="J169">
        <f t="shared" ref="J169" si="794">J158*(1+D169/100)</f>
        <v>68.080639441529783</v>
      </c>
      <c r="K169">
        <f t="shared" ref="K169" si="795">K158*(1+E169/100)</f>
        <v>108.51677582008645</v>
      </c>
      <c r="L169">
        <f t="shared" ref="L169" si="796">L158*(1+F169/100)</f>
        <v>131.37314713870842</v>
      </c>
      <c r="M169">
        <f t="shared" ref="M169" si="797">M158*(1+G169/100)</f>
        <v>123.72512030918098</v>
      </c>
    </row>
    <row r="170" spans="1:13" x14ac:dyDescent="0.2">
      <c r="A170" s="1">
        <v>43070</v>
      </c>
      <c r="B170" s="5">
        <v>6.1</v>
      </c>
      <c r="C170" s="5">
        <v>-5.4</v>
      </c>
      <c r="D170" s="5">
        <v>-0.5</v>
      </c>
      <c r="E170" s="5">
        <v>6.6</v>
      </c>
      <c r="F170" s="5">
        <v>-4.4000000000000004</v>
      </c>
      <c r="G170" s="5">
        <v>-1.1000000000000001</v>
      </c>
      <c r="H170">
        <f t="shared" ref="H170" si="798">H158*(1+B170/100)</f>
        <v>47.629406800101698</v>
      </c>
      <c r="I170">
        <f t="shared" ref="I170" si="799">I158*(1+C170/100)</f>
        <v>53.788655115348725</v>
      </c>
      <c r="J170">
        <f t="shared" ref="J170" si="800">J158*(1+D170/100)</f>
        <v>68.14913103050516</v>
      </c>
      <c r="K170">
        <f t="shared" ref="K170" si="801">K158*(1+E170/100)</f>
        <v>109.64823035470347</v>
      </c>
      <c r="L170">
        <f t="shared" ref="L170" si="802">L158*(1+F170/100)</f>
        <v>131.0988816958301</v>
      </c>
      <c r="M170">
        <f t="shared" ref="M170" si="803">M158*(1+G170/100)</f>
        <v>123.85034816374493</v>
      </c>
    </row>
    <row r="171" spans="1:13" x14ac:dyDescent="0.2">
      <c r="A171" s="1">
        <v>43101</v>
      </c>
      <c r="B171" s="4">
        <v>3.2</v>
      </c>
      <c r="C171" s="4">
        <v>0.5</v>
      </c>
      <c r="D171" s="4">
        <v>1.1000000000000001</v>
      </c>
      <c r="E171" s="5">
        <v>2.9</v>
      </c>
      <c r="F171" s="5">
        <v>1.1000000000000001</v>
      </c>
      <c r="G171" s="5">
        <v>1.1000000000000001</v>
      </c>
      <c r="H171">
        <f t="shared" ref="H171" si="804">H170*(1+B171/100)</f>
        <v>49.153547817704954</v>
      </c>
      <c r="I171">
        <f t="shared" ref="I171" si="805">I170*(1+C171/100)</f>
        <v>54.057598390925463</v>
      </c>
      <c r="J171">
        <f t="shared" ref="J171" si="806">J170*(1+D171/100)</f>
        <v>68.898771471840703</v>
      </c>
      <c r="K171">
        <f t="shared" ref="K171" si="807">K170*(1+E171/100)</f>
        <v>112.82802903498987</v>
      </c>
      <c r="L171">
        <f t="shared" ref="L171" si="808">L170*(1+F171/100)</f>
        <v>132.54096939448422</v>
      </c>
      <c r="M171">
        <f t="shared" ref="M171" si="809">M170*(1+G171/100)</f>
        <v>125.2127019935461</v>
      </c>
    </row>
    <row r="172" spans="1:13" x14ac:dyDescent="0.2">
      <c r="A172" s="1">
        <v>43132</v>
      </c>
      <c r="B172" s="4">
        <v>3.1</v>
      </c>
      <c r="C172" s="4">
        <v>-1.4</v>
      </c>
      <c r="D172" s="4">
        <v>-0.4</v>
      </c>
      <c r="E172" s="4">
        <v>2.6</v>
      </c>
      <c r="F172" s="4">
        <v>-0.9</v>
      </c>
      <c r="G172" s="4">
        <v>-0.7</v>
      </c>
      <c r="H172">
        <f t="shared" ref="H172" si="810">H170*(1+B172/100)</f>
        <v>49.105918410904849</v>
      </c>
      <c r="I172">
        <f t="shared" ref="I172" si="811">I170*(1+C172/100)</f>
        <v>53.035613943733843</v>
      </c>
      <c r="J172">
        <f t="shared" ref="J172" si="812">J170*(1+D172/100)</f>
        <v>67.876534506383138</v>
      </c>
      <c r="K172">
        <f t="shared" ref="K172" si="813">K170*(1+E172/100)</f>
        <v>112.49908434392576</v>
      </c>
      <c r="L172">
        <f t="shared" ref="L172" si="814">L170*(1+F172/100)</f>
        <v>129.91899176056762</v>
      </c>
      <c r="M172">
        <f t="shared" ref="M172" si="815">M170*(1+G172/100)</f>
        <v>122.98339572659872</v>
      </c>
    </row>
    <row r="173" spans="1:13" x14ac:dyDescent="0.2">
      <c r="A173" s="1">
        <v>43160</v>
      </c>
      <c r="B173" s="4">
        <v>2.7</v>
      </c>
      <c r="C173" s="4">
        <v>-1.4</v>
      </c>
      <c r="D173" s="4">
        <v>-0.7</v>
      </c>
      <c r="E173" s="4">
        <v>2.2999999999999998</v>
      </c>
      <c r="F173" s="4">
        <v>-1.1000000000000001</v>
      </c>
      <c r="G173" s="4">
        <v>-0.7</v>
      </c>
      <c r="H173">
        <f t="shared" ref="H173" si="816">H170*(1+B173/100)</f>
        <v>48.915400783704442</v>
      </c>
      <c r="I173">
        <f t="shared" ref="I173" si="817">I170*(1+C173/100)</f>
        <v>53.035613943733843</v>
      </c>
      <c r="J173">
        <f t="shared" ref="J173" si="818">J170*(1+D173/100)</f>
        <v>67.672087113291624</v>
      </c>
      <c r="K173">
        <f t="shared" ref="K173" si="819">K170*(1+E173/100)</f>
        <v>112.17013965286164</v>
      </c>
      <c r="L173">
        <f t="shared" ref="L173" si="820">L170*(1+F173/100)</f>
        <v>129.65679399717598</v>
      </c>
      <c r="M173">
        <f t="shared" ref="M173" si="821">M170*(1+G173/100)</f>
        <v>122.98339572659872</v>
      </c>
    </row>
    <row r="174" spans="1:13" x14ac:dyDescent="0.2">
      <c r="A174" s="1">
        <v>43191</v>
      </c>
      <c r="B174" s="4">
        <v>-3</v>
      </c>
      <c r="C174" s="4">
        <v>-6.6</v>
      </c>
      <c r="D174" s="4">
        <v>-5.7</v>
      </c>
      <c r="E174" s="4">
        <v>-3.5</v>
      </c>
      <c r="F174" s="4">
        <v>-6.1</v>
      </c>
      <c r="G174" s="4">
        <v>-5.6</v>
      </c>
      <c r="H174">
        <f t="shared" ref="H174" si="822">H170*(1+B174/100)</f>
        <v>46.200524596098646</v>
      </c>
      <c r="I174">
        <f t="shared" ref="I174" si="823">I170*(1+C174/100)</f>
        <v>50.238603877735706</v>
      </c>
      <c r="J174">
        <f t="shared" ref="J174" si="824">J170*(1+D174/100)</f>
        <v>64.264630561766367</v>
      </c>
      <c r="K174">
        <f t="shared" ref="K174" si="825">K170*(1+E174/100)</f>
        <v>105.81054229228884</v>
      </c>
      <c r="L174">
        <f t="shared" ref="L174" si="826">L170*(1+F174/100)</f>
        <v>123.10184991238447</v>
      </c>
      <c r="M174">
        <f t="shared" ref="M174" si="827">M170*(1+G174/100)</f>
        <v>116.9147286665752</v>
      </c>
    </row>
    <row r="175" spans="1:13" x14ac:dyDescent="0.2">
      <c r="A175" s="1">
        <v>43221</v>
      </c>
      <c r="B175" s="4">
        <v>-5.8</v>
      </c>
      <c r="C175" s="4">
        <v>-5.9</v>
      </c>
      <c r="D175" s="4">
        <v>-6</v>
      </c>
      <c r="E175" s="4">
        <v>-6.2</v>
      </c>
      <c r="F175" s="4">
        <v>-5.5</v>
      </c>
      <c r="G175" s="4">
        <v>-5.8</v>
      </c>
      <c r="H175">
        <f t="shared" ref="H175" si="828">H170*(1+B175/100)</f>
        <v>44.866901205695797</v>
      </c>
      <c r="I175">
        <f t="shared" ref="I175" si="829">I170*(1+C175/100)</f>
        <v>50.615124463543147</v>
      </c>
      <c r="J175">
        <f t="shared" ref="J175" si="830">J170*(1+D175/100)</f>
        <v>64.06018316867484</v>
      </c>
      <c r="K175">
        <f t="shared" ref="K175" si="831">K170*(1+E175/100)</f>
        <v>102.85004007271185</v>
      </c>
      <c r="L175">
        <f t="shared" ref="L175" si="832">L170*(1+F175/100)</f>
        <v>123.88844320255944</v>
      </c>
      <c r="M175">
        <f t="shared" ref="M175" si="833">M170*(1+G175/100)</f>
        <v>116.66702797024772</v>
      </c>
    </row>
    <row r="176" spans="1:13" x14ac:dyDescent="0.2">
      <c r="A176" s="1">
        <v>43252</v>
      </c>
      <c r="B176" s="4">
        <v>-6.6</v>
      </c>
      <c r="C176" s="4">
        <v>-5.3</v>
      </c>
      <c r="D176" s="4">
        <v>-5.4</v>
      </c>
      <c r="E176" s="4">
        <v>-6.7</v>
      </c>
      <c r="F176" s="4">
        <v>-4.4000000000000004</v>
      </c>
      <c r="G176" s="4">
        <v>-4.9000000000000004</v>
      </c>
      <c r="H176">
        <f t="shared" ref="H176" si="834">H170*(1+B176/100)</f>
        <v>44.485865951294983</v>
      </c>
      <c r="I176">
        <f t="shared" ref="I176" si="835">I170*(1+C176/100)</f>
        <v>50.93785639423524</v>
      </c>
      <c r="J176">
        <f t="shared" ref="J176" si="836">J170*(1+D176/100)</f>
        <v>64.46907795485788</v>
      </c>
      <c r="K176">
        <f t="shared" ref="K176" si="837">K170*(1+E176/100)</f>
        <v>102.30179892093834</v>
      </c>
      <c r="L176">
        <f t="shared" ref="L176" si="838">L170*(1+F176/100)</f>
        <v>125.33053090121358</v>
      </c>
      <c r="M176">
        <f t="shared" ref="M176" si="839">M170*(1+G176/100)</f>
        <v>117.78168110372143</v>
      </c>
    </row>
    <row r="177" spans="1:13" x14ac:dyDescent="0.2">
      <c r="A177" s="1">
        <v>43282</v>
      </c>
      <c r="B177" s="4">
        <v>-6.8</v>
      </c>
      <c r="C177" s="4">
        <v>-5.5</v>
      </c>
      <c r="D177" s="4">
        <v>-4.5999999999999996</v>
      </c>
      <c r="E177" s="4">
        <v>-6.6</v>
      </c>
      <c r="F177" s="4">
        <v>-4.5</v>
      </c>
      <c r="G177" s="4">
        <v>-4</v>
      </c>
      <c r="H177">
        <f t="shared" ref="H177" si="840">H170*(1+B177/100)</f>
        <v>44.390607137694779</v>
      </c>
      <c r="I177">
        <f t="shared" ref="I177" si="841">I170*(1+C177/100)</f>
        <v>50.830279084004545</v>
      </c>
      <c r="J177">
        <f t="shared" ref="J177" si="842">J170*(1+D177/100)</f>
        <v>65.014271003101925</v>
      </c>
      <c r="K177">
        <f t="shared" ref="K177" si="843">K170*(1+E177/100)</f>
        <v>102.41144715129303</v>
      </c>
      <c r="L177">
        <f t="shared" ref="L177" si="844">L170*(1+F177/100)</f>
        <v>125.19943201951774</v>
      </c>
      <c r="M177">
        <f t="shared" ref="M177" si="845">M170*(1+G177/100)</f>
        <v>118.89633423719512</v>
      </c>
    </row>
    <row r="178" spans="1:13" x14ac:dyDescent="0.2">
      <c r="A178" s="1">
        <v>43313</v>
      </c>
      <c r="B178" s="4">
        <v>-11.4</v>
      </c>
      <c r="C178" s="4">
        <v>-9</v>
      </c>
      <c r="D178" s="4">
        <v>-7.3</v>
      </c>
      <c r="E178" s="4">
        <v>-11.2</v>
      </c>
      <c r="F178" s="4">
        <v>-8.1999999999999993</v>
      </c>
      <c r="G178" s="4">
        <v>-7.1</v>
      </c>
      <c r="H178">
        <f t="shared" ref="H178" si="846">H170*(1+B178/100)</f>
        <v>42.199654424890106</v>
      </c>
      <c r="I178">
        <f t="shared" ref="I178" si="847">I170*(1+C178/100)</f>
        <v>48.94767615496734</v>
      </c>
      <c r="J178">
        <f t="shared" ref="J178" si="848">J170*(1+D178/100)</f>
        <v>63.174244465278285</v>
      </c>
      <c r="K178">
        <f t="shared" ref="K178" si="849">K170*(1+E178/100)</f>
        <v>97.36762855497669</v>
      </c>
      <c r="L178">
        <f t="shared" ref="L178" si="850">L170*(1+F178/100)</f>
        <v>120.34877339677203</v>
      </c>
      <c r="M178">
        <f t="shared" ref="M178" si="851">M170*(1+G178/100)</f>
        <v>115.05697344411904</v>
      </c>
    </row>
    <row r="179" spans="1:13" x14ac:dyDescent="0.2">
      <c r="A179" s="1">
        <v>43344</v>
      </c>
      <c r="B179" s="4">
        <v>-13.4</v>
      </c>
      <c r="C179" s="4">
        <v>-12.1</v>
      </c>
      <c r="D179" s="4">
        <v>-9.1999999999999993</v>
      </c>
      <c r="E179" s="4">
        <v>-13.2</v>
      </c>
      <c r="F179" s="4">
        <v>-11.2</v>
      </c>
      <c r="G179" s="4">
        <v>-9.3000000000000007</v>
      </c>
      <c r="H179">
        <f t="shared" ref="H179" si="852">H170*(1+B179/100)</f>
        <v>41.247066288888071</v>
      </c>
      <c r="I179">
        <f t="shared" ref="I179" si="853">I170*(1+C179/100)</f>
        <v>47.280227846391526</v>
      </c>
      <c r="J179">
        <f t="shared" ref="J179" si="854">J170*(1+D179/100)</f>
        <v>61.87941097569869</v>
      </c>
      <c r="K179">
        <f t="shared" ref="K179" si="855">K170*(1+E179/100)</f>
        <v>95.174663947882607</v>
      </c>
      <c r="L179">
        <f t="shared" ref="L179" si="856">L170*(1+F179/100)</f>
        <v>116.41580694589713</v>
      </c>
      <c r="M179">
        <f t="shared" ref="M179" si="857">M170*(1+G179/100)</f>
        <v>112.33226578451665</v>
      </c>
    </row>
    <row r="180" spans="1:13" x14ac:dyDescent="0.2">
      <c r="A180" s="1">
        <v>43374</v>
      </c>
      <c r="B180" s="4">
        <v>-11.1</v>
      </c>
      <c r="C180" s="4">
        <v>-8.4</v>
      </c>
      <c r="D180" s="4">
        <v>-6.2</v>
      </c>
      <c r="E180" s="4">
        <v>-10.7</v>
      </c>
      <c r="F180" s="4">
        <v>-7.3</v>
      </c>
      <c r="G180" s="4">
        <v>-6.3</v>
      </c>
      <c r="H180">
        <f t="shared" ref="H180" si="858">H170*(1+B180/100)</f>
        <v>42.342542645290408</v>
      </c>
      <c r="I180">
        <f t="shared" ref="I180" si="859">I170*(1+C180/100)</f>
        <v>49.270408085659433</v>
      </c>
      <c r="J180">
        <f t="shared" ref="J180" si="860">J170*(1+D180/100)</f>
        <v>63.923884906613836</v>
      </c>
      <c r="K180">
        <f t="shared" ref="K180" si="861">K170*(1+E180/100)</f>
        <v>97.9158697067502</v>
      </c>
      <c r="L180">
        <f t="shared" ref="L180" si="862">L170*(1+F180/100)</f>
        <v>121.52866333203451</v>
      </c>
      <c r="M180">
        <f t="shared" ref="M180" si="863">M170*(1+G180/100)</f>
        <v>116.047776229429</v>
      </c>
    </row>
    <row r="181" spans="1:13" x14ac:dyDescent="0.2">
      <c r="A181" s="1">
        <v>43405</v>
      </c>
      <c r="B181" s="4">
        <v>-11.6</v>
      </c>
      <c r="C181" s="4">
        <v>-7.9</v>
      </c>
      <c r="D181" s="4">
        <v>-6.5</v>
      </c>
      <c r="E181" s="4">
        <v>-10.4</v>
      </c>
      <c r="F181" s="4">
        <v>-6.2</v>
      </c>
      <c r="G181" s="4">
        <v>-6</v>
      </c>
      <c r="H181">
        <f t="shared" ref="H181" si="864">H170*(1+B181/100)</f>
        <v>42.104395611289902</v>
      </c>
      <c r="I181">
        <f t="shared" ref="I181" si="865">I170*(1+C181/100)</f>
        <v>49.539351361236179</v>
      </c>
      <c r="J181">
        <f t="shared" ref="J181" si="866">J170*(1+D181/100)</f>
        <v>63.71943751352233</v>
      </c>
      <c r="K181">
        <f t="shared" ref="K181" si="867">K170*(1+E181/100)</f>
        <v>98.244814397814309</v>
      </c>
      <c r="L181">
        <f t="shared" ref="L181" si="868">L170*(1+F181/100)</f>
        <v>122.97075103068863</v>
      </c>
      <c r="M181">
        <f t="shared" ref="M181" si="869">M170*(1+G181/100)</f>
        <v>116.41932727392022</v>
      </c>
    </row>
    <row r="182" spans="1:13" x14ac:dyDescent="0.2">
      <c r="A182" s="1">
        <v>43435</v>
      </c>
      <c r="B182" s="5">
        <v>-13</v>
      </c>
      <c r="C182" s="5">
        <v>-9.5</v>
      </c>
      <c r="D182" s="5">
        <v>-8.1999999999999993</v>
      </c>
      <c r="E182" s="5">
        <v>-10.8</v>
      </c>
      <c r="F182" s="5">
        <v>-6.9</v>
      </c>
      <c r="G182" s="5">
        <v>-7</v>
      </c>
      <c r="H182">
        <f t="shared" ref="H182" si="870">H170*(1+B182/100)</f>
        <v>41.437583916088478</v>
      </c>
      <c r="I182">
        <f t="shared" ref="I182" si="871">I170*(1+C182/100)</f>
        <v>48.678732879390594</v>
      </c>
      <c r="J182">
        <f t="shared" ref="J182" si="872">J170*(1+D182/100)</f>
        <v>62.560902286003738</v>
      </c>
      <c r="K182">
        <f t="shared" ref="K182" si="873">K170*(1+E182/100)</f>
        <v>97.806221476395493</v>
      </c>
      <c r="L182">
        <f t="shared" ref="L182" si="874">L170*(1+F182/100)</f>
        <v>122.05305885881783</v>
      </c>
      <c r="M182">
        <f t="shared" ref="M182" si="875">M170*(1+G182/100)</f>
        <v>115.18082379228278</v>
      </c>
    </row>
    <row r="183" spans="1:13" x14ac:dyDescent="0.2">
      <c r="A183" s="1">
        <v>43466</v>
      </c>
      <c r="B183" s="15">
        <v>0</v>
      </c>
      <c r="C183" s="4">
        <v>-0.4</v>
      </c>
      <c r="D183" s="4">
        <v>-0.4</v>
      </c>
      <c r="E183" s="5">
        <v>0.8</v>
      </c>
      <c r="F183" s="5">
        <v>1</v>
      </c>
      <c r="G183" s="5">
        <v>0.3</v>
      </c>
      <c r="H183">
        <f t="shared" ref="H183" si="876">H182*(1+B183/100)</f>
        <v>41.437583916088478</v>
      </c>
      <c r="I183">
        <f t="shared" ref="I183" si="877">I182*(1+C183/100)</f>
        <v>48.484017947873035</v>
      </c>
      <c r="J183">
        <f t="shared" ref="J183" si="878">J182*(1+D183/100)</f>
        <v>62.310658676859724</v>
      </c>
      <c r="K183">
        <f t="shared" ref="K183" si="879">K182*(1+E183/100)</f>
        <v>98.588671248206651</v>
      </c>
      <c r="L183">
        <f t="shared" ref="L183" si="880">L182*(1+F183/100)</f>
        <v>123.27358944740601</v>
      </c>
      <c r="M183">
        <f t="shared" ref="M183" si="881">M182*(1+G183/100)</f>
        <v>115.52636626365961</v>
      </c>
    </row>
    <row r="184" spans="1:13" x14ac:dyDescent="0.2">
      <c r="A184" s="1">
        <v>43497</v>
      </c>
      <c r="B184" s="4">
        <v>2.2000000000000002</v>
      </c>
      <c r="C184" s="4">
        <v>2.5</v>
      </c>
      <c r="D184" s="4">
        <v>1.8</v>
      </c>
      <c r="E184" s="4">
        <v>3</v>
      </c>
      <c r="F184" s="4">
        <v>3.9</v>
      </c>
      <c r="G184" s="4">
        <v>2.5</v>
      </c>
      <c r="H184">
        <f t="shared" ref="H184" si="882">H182*(1+B184/100)</f>
        <v>42.349210762242429</v>
      </c>
      <c r="I184">
        <f t="shared" ref="I184" si="883">I182*(1+C184/100)</f>
        <v>49.895701201375353</v>
      </c>
      <c r="J184">
        <f t="shared" ref="J184" si="884">J182*(1+D184/100)</f>
        <v>63.686998527151808</v>
      </c>
      <c r="K184">
        <f t="shared" ref="K184" si="885">K182*(1+E184/100)</f>
        <v>100.74040812068736</v>
      </c>
      <c r="L184">
        <f t="shared" ref="L184" si="886">L182*(1+F184/100)</f>
        <v>126.81312815431173</v>
      </c>
      <c r="M184">
        <f t="shared" ref="M184" si="887">M182*(1+G184/100)</f>
        <v>118.06034438708984</v>
      </c>
    </row>
    <row r="185" spans="1:13" x14ac:dyDescent="0.2">
      <c r="A185" s="1">
        <v>43525</v>
      </c>
      <c r="B185" s="4">
        <v>3.3</v>
      </c>
      <c r="C185" s="4">
        <v>3.9</v>
      </c>
      <c r="D185" s="4">
        <v>3</v>
      </c>
      <c r="E185" s="4">
        <v>3.9</v>
      </c>
      <c r="F185" s="4">
        <v>5.0999999999999996</v>
      </c>
      <c r="G185" s="4">
        <v>3.8</v>
      </c>
      <c r="H185">
        <f t="shared" ref="H185" si="888">H182*(1+B185/100)</f>
        <v>42.805024185319397</v>
      </c>
      <c r="I185">
        <f t="shared" ref="I185" si="889">I182*(1+C185/100)</f>
        <v>50.577203461686821</v>
      </c>
      <c r="J185">
        <f t="shared" ref="J185" si="890">J182*(1+D185/100)</f>
        <v>64.437729354583851</v>
      </c>
      <c r="K185">
        <f t="shared" ref="K185" si="891">K182*(1+E185/100)</f>
        <v>101.62066411397491</v>
      </c>
      <c r="L185">
        <f t="shared" ref="L185" si="892">L182*(1+F185/100)</f>
        <v>128.27776486061754</v>
      </c>
      <c r="M185">
        <f t="shared" ref="M185" si="893">M182*(1+G185/100)</f>
        <v>119.55769509638952</v>
      </c>
    </row>
    <row r="186" spans="1:13" x14ac:dyDescent="0.2">
      <c r="A186" s="1">
        <v>43556</v>
      </c>
      <c r="B186" s="4">
        <v>4.2</v>
      </c>
      <c r="C186" s="4">
        <v>5.5</v>
      </c>
      <c r="D186" s="4">
        <v>4.5</v>
      </c>
      <c r="E186" s="4">
        <v>4.5</v>
      </c>
      <c r="F186" s="4">
        <v>6.4</v>
      </c>
      <c r="G186" s="4">
        <v>5.0999999999999996</v>
      </c>
      <c r="H186">
        <f t="shared" ref="H186" si="894">H182*(1+B186/100)</f>
        <v>43.177962440564194</v>
      </c>
      <c r="I186">
        <f t="shared" ref="I186" si="895">I182*(1+C186/100)</f>
        <v>51.356063187757073</v>
      </c>
      <c r="J186">
        <f t="shared" ref="J186" si="896">J182*(1+D186/100)</f>
        <v>65.3761428888739</v>
      </c>
      <c r="K186">
        <f t="shared" ref="K186" si="897">K182*(1+E186/100)</f>
        <v>102.20750144283328</v>
      </c>
      <c r="L186">
        <f t="shared" ref="L186" si="898">L182*(1+F186/100)</f>
        <v>129.86445462578217</v>
      </c>
      <c r="M186">
        <f t="shared" ref="M186" si="899">M182*(1+G186/100)</f>
        <v>121.05504580568919</v>
      </c>
    </row>
    <row r="187" spans="1:13" x14ac:dyDescent="0.2">
      <c r="A187" s="1">
        <v>43586</v>
      </c>
      <c r="B187" s="4">
        <v>3.8</v>
      </c>
      <c r="C187" s="4">
        <v>5.7</v>
      </c>
      <c r="D187" s="4">
        <v>5.0999999999999996</v>
      </c>
      <c r="E187" s="4">
        <v>4.2</v>
      </c>
      <c r="F187" s="4">
        <v>6.8</v>
      </c>
      <c r="G187" s="4">
        <v>5.6</v>
      </c>
      <c r="H187">
        <f t="shared" ref="H187" si="900">H182*(1+B187/100)</f>
        <v>43.012212104899838</v>
      </c>
      <c r="I187">
        <f t="shared" ref="I187" si="901">I182*(1+C187/100)</f>
        <v>51.453420653515856</v>
      </c>
      <c r="J187">
        <f t="shared" ref="J187" si="902">J182*(1+D187/100)</f>
        <v>65.751508302589926</v>
      </c>
      <c r="K187">
        <f t="shared" ref="K187" si="903">K182*(1+E187/100)</f>
        <v>101.91408277840411</v>
      </c>
      <c r="L187">
        <f t="shared" ref="L187" si="904">L182*(1+F187/100)</f>
        <v>130.35266686121744</v>
      </c>
      <c r="M187">
        <f t="shared" ref="M187" si="905">M182*(1+G187/100)</f>
        <v>121.63094992465062</v>
      </c>
    </row>
    <row r="188" spans="1:13" x14ac:dyDescent="0.2">
      <c r="A188" s="1">
        <v>43617</v>
      </c>
      <c r="B188" s="4">
        <v>4.8</v>
      </c>
      <c r="C188" s="4">
        <v>5.8</v>
      </c>
      <c r="D188" s="4">
        <v>5.4</v>
      </c>
      <c r="E188" s="4">
        <v>5.2</v>
      </c>
      <c r="F188" s="4">
        <v>6.8</v>
      </c>
      <c r="G188" s="4">
        <v>6</v>
      </c>
      <c r="H188">
        <f t="shared" ref="H188" si="906">H182*(1+B188/100)</f>
        <v>43.426587944060728</v>
      </c>
      <c r="I188">
        <f t="shared" ref="I188" si="907">I182*(1+C188/100)</f>
        <v>51.502099386395251</v>
      </c>
      <c r="J188">
        <f t="shared" ref="J188" si="908">J182*(1+D188/100)</f>
        <v>65.939191009447939</v>
      </c>
      <c r="K188">
        <f t="shared" ref="K188" si="909">K182*(1+E188/100)</f>
        <v>102.89214499316806</v>
      </c>
      <c r="L188">
        <f t="shared" ref="L188" si="910">L182*(1+F188/100)</f>
        <v>130.35266686121744</v>
      </c>
      <c r="M188">
        <f t="shared" ref="M188" si="911">M182*(1+G188/100)</f>
        <v>122.09167321981975</v>
      </c>
    </row>
    <row r="189" spans="1:13" x14ac:dyDescent="0.2">
      <c r="A189" s="1">
        <v>43647</v>
      </c>
      <c r="B189" s="4">
        <v>6.5</v>
      </c>
      <c r="C189" s="4">
        <v>8</v>
      </c>
      <c r="D189" s="4">
        <v>6.9</v>
      </c>
      <c r="E189" s="4">
        <v>6.9</v>
      </c>
      <c r="F189" s="4">
        <v>8.9</v>
      </c>
      <c r="G189" s="4">
        <v>7.5</v>
      </c>
      <c r="H189">
        <f t="shared" ref="H189" si="912">H182*(1+B189/100)</f>
        <v>44.13102687063423</v>
      </c>
      <c r="I189">
        <f t="shared" ref="I189" si="913">I182*(1+C189/100)</f>
        <v>52.573031509741845</v>
      </c>
      <c r="J189">
        <f t="shared" ref="J189" si="914">J182*(1+D189/100)</f>
        <v>66.877604543737988</v>
      </c>
      <c r="K189">
        <f t="shared" ref="K189" si="915">K182*(1+E189/100)</f>
        <v>104.55485075826678</v>
      </c>
      <c r="L189">
        <f t="shared" ref="L189" si="916">L182*(1+F189/100)</f>
        <v>132.91578109725262</v>
      </c>
      <c r="M189">
        <f t="shared" ref="M189" si="917">M182*(1+G189/100)</f>
        <v>123.81938557670398</v>
      </c>
    </row>
    <row r="190" spans="1:13" x14ac:dyDescent="0.2">
      <c r="A190" s="1">
        <v>43678</v>
      </c>
      <c r="B190" s="4">
        <v>2.7</v>
      </c>
      <c r="C190" s="4">
        <v>5.2</v>
      </c>
      <c r="D190" s="4">
        <v>4.4000000000000004</v>
      </c>
      <c r="E190" s="4">
        <v>2.9</v>
      </c>
      <c r="F190" s="4">
        <v>5.7</v>
      </c>
      <c r="G190" s="4">
        <v>4.4000000000000004</v>
      </c>
      <c r="H190">
        <f t="shared" ref="H190" si="918">H182*(1+B190/100)</f>
        <v>42.556398681822863</v>
      </c>
      <c r="I190">
        <f t="shared" ref="I190" si="919">I182*(1+C190/100)</f>
        <v>51.210026989118909</v>
      </c>
      <c r="J190">
        <f t="shared" ref="J190" si="920">J182*(1+D190/100)</f>
        <v>65.313581986587906</v>
      </c>
      <c r="K190">
        <f t="shared" ref="K190" si="921">K182*(1+E190/100)</f>
        <v>100.64260189921096</v>
      </c>
      <c r="L190">
        <f t="shared" ref="L190" si="922">L182*(1+F190/100)</f>
        <v>129.01008321377046</v>
      </c>
      <c r="M190">
        <f t="shared" ref="M190" si="923">M182*(1+G190/100)</f>
        <v>120.24878003914323</v>
      </c>
    </row>
    <row r="191" spans="1:13" x14ac:dyDescent="0.2">
      <c r="A191" s="1">
        <v>43709</v>
      </c>
      <c r="B191" s="4">
        <v>3.6</v>
      </c>
      <c r="C191" s="4">
        <v>7</v>
      </c>
      <c r="D191" s="4">
        <v>6</v>
      </c>
      <c r="E191" s="4">
        <v>3.5</v>
      </c>
      <c r="F191" s="4">
        <v>7.6</v>
      </c>
      <c r="G191" s="4">
        <v>5.5</v>
      </c>
      <c r="H191">
        <f t="shared" ref="H191" si="924">H182*(1+B191/100)</f>
        <v>42.929336937067667</v>
      </c>
      <c r="I191">
        <f t="shared" ref="I191" si="925">I182*(1+C191/100)</f>
        <v>52.086244180947936</v>
      </c>
      <c r="J191">
        <f t="shared" ref="J191" si="926">J182*(1+D191/100)</f>
        <v>66.314556423163964</v>
      </c>
      <c r="K191">
        <f t="shared" ref="K191" si="927">K182*(1+E191/100)</f>
        <v>101.22943922806932</v>
      </c>
      <c r="L191">
        <f t="shared" ref="L191" si="928">L182*(1+F191/100)</f>
        <v>131.32909133208801</v>
      </c>
      <c r="M191">
        <f t="shared" ref="M191" si="929">M182*(1+G191/100)</f>
        <v>121.51576910085832</v>
      </c>
    </row>
    <row r="192" spans="1:13" x14ac:dyDescent="0.2">
      <c r="A192" s="1">
        <v>43739</v>
      </c>
      <c r="B192" s="17">
        <v>4.5999999999999996</v>
      </c>
      <c r="C192" s="17">
        <v>7.8</v>
      </c>
      <c r="D192" s="17">
        <v>6.8</v>
      </c>
      <c r="E192" s="17">
        <v>4.4000000000000004</v>
      </c>
      <c r="F192" s="17">
        <v>8.3000000000000007</v>
      </c>
      <c r="G192" s="17">
        <v>5.9</v>
      </c>
      <c r="H192">
        <f t="shared" ref="H192" si="930">H182*(1+B192/100)</f>
        <v>43.34371277622855</v>
      </c>
      <c r="I192">
        <f t="shared" ref="I192" si="931">I182*(1+C192/100)</f>
        <v>52.475674043983062</v>
      </c>
      <c r="J192">
        <f t="shared" ref="J192" si="932">J182*(1+D192/100)</f>
        <v>66.815043641451993</v>
      </c>
      <c r="K192">
        <f t="shared" ref="K192" si="933">K182*(1+E192/100)</f>
        <v>102.1096952213569</v>
      </c>
      <c r="L192">
        <f t="shared" ref="L192" si="934">L182*(1+F192/100)</f>
        <v>132.1834627440997</v>
      </c>
      <c r="M192">
        <f t="shared" ref="M192" si="935">M182*(1+G192/100)</f>
        <v>121.97649239602745</v>
      </c>
    </row>
    <row r="193" spans="1:13" x14ac:dyDescent="0.2">
      <c r="A193" s="1">
        <v>43770</v>
      </c>
      <c r="B193" s="17">
        <v>5.4</v>
      </c>
      <c r="C193" s="17">
        <v>8.5</v>
      </c>
      <c r="D193" s="17">
        <v>7.1</v>
      </c>
      <c r="E193" s="17">
        <v>5.5</v>
      </c>
      <c r="F193" s="17">
        <v>9.6999999999999993</v>
      </c>
      <c r="G193" s="17">
        <v>6.6</v>
      </c>
      <c r="H193">
        <f t="shared" ref="H193" si="936">H182*(1+B193/100)</f>
        <v>43.675213447557255</v>
      </c>
      <c r="I193">
        <f t="shared" ref="I193" si="937">I182*(1+C193/100)</f>
        <v>52.816425174138793</v>
      </c>
      <c r="J193">
        <f t="shared" ref="J193" si="938">J182*(1+D193/100)</f>
        <v>67.002726348310006</v>
      </c>
      <c r="K193">
        <f t="shared" ref="K193" si="939">K182*(1+E193/100)</f>
        <v>103.18556365759724</v>
      </c>
      <c r="L193">
        <f t="shared" ref="L193" si="940">L182*(1+F193/100)</f>
        <v>133.89220556812316</v>
      </c>
      <c r="M193">
        <f t="shared" ref="M193" si="941">M182*(1+G193/100)</f>
        <v>122.78275816257344</v>
      </c>
    </row>
    <row r="194" spans="1:13" x14ac:dyDescent="0.2">
      <c r="A194" s="1">
        <v>43800</v>
      </c>
      <c r="B194" s="47">
        <v>6.9</v>
      </c>
      <c r="C194" s="47">
        <v>9.6</v>
      </c>
      <c r="D194" s="47">
        <v>8.5</v>
      </c>
      <c r="E194" s="47">
        <v>7.6</v>
      </c>
      <c r="F194" s="47">
        <v>11.1</v>
      </c>
      <c r="G194" s="47">
        <v>8.1</v>
      </c>
      <c r="H194">
        <f t="shared" ref="H194" si="942">H182*(1+B194/100)</f>
        <v>44.296777206298579</v>
      </c>
      <c r="I194">
        <f t="shared" ref="I194" si="943">I182*(1+C194/100)</f>
        <v>53.351891235812097</v>
      </c>
      <c r="J194">
        <f t="shared" ref="J194" si="944">J182*(1+D194/100)</f>
        <v>67.87857898031406</v>
      </c>
      <c r="K194">
        <f t="shared" ref="K194" si="945">K182*(1+E194/100)</f>
        <v>105.23949430860155</v>
      </c>
      <c r="L194">
        <f t="shared" ref="L194" si="946">L182*(1+F194/100)</f>
        <v>135.60094839214662</v>
      </c>
      <c r="M194">
        <f t="shared" ref="M194" si="947">M182*(1+G194/100)</f>
        <v>124.51047051945768</v>
      </c>
    </row>
    <row r="195" spans="1:13" x14ac:dyDescent="0.2">
      <c r="A195" s="1">
        <v>43831</v>
      </c>
      <c r="B195" s="4">
        <v>1.9</v>
      </c>
      <c r="C195" s="4">
        <v>1.7</v>
      </c>
      <c r="D195" s="4">
        <v>1.6</v>
      </c>
      <c r="E195" s="5">
        <v>1.9</v>
      </c>
      <c r="F195" s="5">
        <v>2.4</v>
      </c>
      <c r="G195" s="5">
        <v>1.5</v>
      </c>
      <c r="H195">
        <f t="shared" ref="H195" si="948">H194*(1+B195/100)</f>
        <v>45.138415973218251</v>
      </c>
      <c r="I195">
        <f t="shared" ref="I195" si="949">I194*(1+C195/100)</f>
        <v>54.258873386820895</v>
      </c>
      <c r="J195">
        <f t="shared" ref="J195" si="950">J194*(1+D195/100)</f>
        <v>68.964636243999081</v>
      </c>
      <c r="K195">
        <f t="shared" ref="K195" si="951">K194*(1+E195/100)</f>
        <v>107.23904470046497</v>
      </c>
      <c r="L195">
        <f t="shared" ref="L195" si="952">L194*(1+F195/100)</f>
        <v>138.85537115355814</v>
      </c>
      <c r="M195">
        <f t="shared" ref="M195" si="953">M194*(1+G195/100)</f>
        <v>126.37812757724954</v>
      </c>
    </row>
    <row r="196" spans="1:13" x14ac:dyDescent="0.2">
      <c r="A196" s="1">
        <v>43862</v>
      </c>
      <c r="B196" s="4">
        <v>-1.5</v>
      </c>
      <c r="C196" s="4">
        <v>0.3</v>
      </c>
      <c r="D196" s="4">
        <v>-0.2</v>
      </c>
      <c r="E196" s="4">
        <v>-1.3</v>
      </c>
      <c r="F196" s="4">
        <v>1.2</v>
      </c>
      <c r="G196" s="4">
        <v>-0.1</v>
      </c>
      <c r="H196">
        <f t="shared" ref="H196" si="954">H194*(1+B196/100)</f>
        <v>43.632325548204101</v>
      </c>
      <c r="I196">
        <f t="shared" ref="I196" si="955">I194*(1+C196/100)</f>
        <v>53.51194690951953</v>
      </c>
      <c r="J196">
        <f t="shared" ref="J196" si="956">J194*(1+D196/100)</f>
        <v>67.742821822353434</v>
      </c>
      <c r="K196">
        <f t="shared" ref="K196" si="957">K194*(1+E196/100)</f>
        <v>103.87138088258973</v>
      </c>
      <c r="L196">
        <f t="shared" ref="L196" si="958">L194*(1+F196/100)</f>
        <v>137.22815977285239</v>
      </c>
      <c r="M196">
        <f t="shared" ref="M196" si="959">M194*(1+G196/100)</f>
        <v>124.38596004893823</v>
      </c>
    </row>
    <row r="197" spans="1:13" x14ac:dyDescent="0.2">
      <c r="A197" s="1">
        <v>43891</v>
      </c>
      <c r="B197" s="4">
        <v>-14</v>
      </c>
      <c r="C197" s="4">
        <v>-13.6</v>
      </c>
      <c r="D197" s="4">
        <v>-11.9</v>
      </c>
      <c r="E197" s="4">
        <v>-12.9</v>
      </c>
      <c r="F197" s="4">
        <v>-12.4</v>
      </c>
      <c r="G197" s="4">
        <v>-11.2</v>
      </c>
      <c r="H197">
        <f t="shared" ref="H197" si="960">H194*(1+B197/100)</f>
        <v>38.095228397416776</v>
      </c>
      <c r="I197">
        <f t="shared" ref="I197" si="961">I194*(1+C197/100)</f>
        <v>46.096034027741652</v>
      </c>
      <c r="J197">
        <f t="shared" ref="J197" si="962">J194*(1+D197/100)</f>
        <v>59.801028081656689</v>
      </c>
      <c r="K197">
        <f t="shared" ref="K197" si="963">K194*(1+E197/100)</f>
        <v>91.663599542791957</v>
      </c>
      <c r="L197">
        <f t="shared" ref="L197" si="964">L194*(1+F197/100)</f>
        <v>118.78643079152044</v>
      </c>
      <c r="M197">
        <f t="shared" ref="M197" si="965">M194*(1+G197/100)</f>
        <v>110.56529782127842</v>
      </c>
    </row>
    <row r="198" spans="1:13" x14ac:dyDescent="0.2">
      <c r="A198" s="1">
        <v>43922</v>
      </c>
      <c r="B198" s="4">
        <v>-16.3</v>
      </c>
      <c r="C198" s="4">
        <v>-14.7</v>
      </c>
      <c r="D198" s="4">
        <v>-12.6</v>
      </c>
      <c r="E198" s="4">
        <v>-13.9</v>
      </c>
      <c r="F198" s="4">
        <v>-13</v>
      </c>
      <c r="G198" s="4">
        <v>-11.2</v>
      </c>
      <c r="H198">
        <f t="shared" ref="H198" si="966">H194*(1+B198/100)</f>
        <v>37.076402521671909</v>
      </c>
      <c r="I198">
        <f t="shared" ref="I198" si="967">I194*(1+C198/100)</f>
        <v>45.50916322414772</v>
      </c>
      <c r="J198">
        <f t="shared" ref="J198" si="968">J194*(1+D198/100)</f>
        <v>59.325878028794492</v>
      </c>
      <c r="K198">
        <f t="shared" ref="K198" si="969">K194*(1+E198/100)</f>
        <v>90.611204599705928</v>
      </c>
      <c r="L198">
        <f t="shared" ref="L198" si="970">L194*(1+F198/100)</f>
        <v>117.97282510116756</v>
      </c>
      <c r="M198">
        <f t="shared" ref="M198" si="971">M194*(1+G198/100)</f>
        <v>110.56529782127842</v>
      </c>
    </row>
    <row r="199" spans="1:13" x14ac:dyDescent="0.2">
      <c r="A199" s="1">
        <v>43952</v>
      </c>
      <c r="B199" s="4">
        <v>-13.3</v>
      </c>
      <c r="C199" s="4">
        <v>-11.6</v>
      </c>
      <c r="D199" s="4">
        <v>-9.5</v>
      </c>
      <c r="E199" s="4">
        <v>-10.5</v>
      </c>
      <c r="F199" s="4">
        <v>-9.4</v>
      </c>
      <c r="G199" s="4">
        <v>-7.7</v>
      </c>
      <c r="H199">
        <f t="shared" ref="H199" si="972">H194*(1+B199/100)</f>
        <v>38.405305837860865</v>
      </c>
      <c r="I199">
        <f t="shared" ref="I199" si="973">I194*(1+C199/100)</f>
        <v>47.163071852457897</v>
      </c>
      <c r="J199">
        <f t="shared" ref="J199" si="974">J194*(1+D199/100)</f>
        <v>61.430113977184227</v>
      </c>
      <c r="K199">
        <f t="shared" ref="K199" si="975">K194*(1+E199/100)</f>
        <v>94.189347406198394</v>
      </c>
      <c r="L199">
        <f t="shared" ref="L199" si="976">L194*(1+F199/100)</f>
        <v>122.85445924328484</v>
      </c>
      <c r="M199">
        <f t="shared" ref="M199" si="977">M194*(1+G199/100)</f>
        <v>114.92316428945945</v>
      </c>
    </row>
    <row r="200" spans="1:13" x14ac:dyDescent="0.2">
      <c r="A200" s="1">
        <v>43983</v>
      </c>
      <c r="B200" s="4">
        <v>-9.1</v>
      </c>
      <c r="C200" s="4">
        <v>-10.3</v>
      </c>
      <c r="D200" s="4">
        <v>-7.1</v>
      </c>
      <c r="E200" s="4">
        <v>-6.5</v>
      </c>
      <c r="F200" s="4">
        <v>-8.4</v>
      </c>
      <c r="G200" s="4">
        <v>-5.4</v>
      </c>
      <c r="H200">
        <f t="shared" ref="H200" si="978">H194*(1+B200/100)</f>
        <v>40.265770480525411</v>
      </c>
      <c r="I200">
        <f t="shared" ref="I200" si="979">I194*(1+C200/100)</f>
        <v>47.856646438523455</v>
      </c>
      <c r="J200">
        <f t="shared" ref="J200" si="980">J194*(1+D200/100)</f>
        <v>63.059199872711766</v>
      </c>
      <c r="K200">
        <f t="shared" ref="K200" si="981">K194*(1+E200/100)</f>
        <v>98.398927178542451</v>
      </c>
      <c r="L200">
        <f t="shared" ref="L200" si="982">L194*(1+F200/100)</f>
        <v>124.2104687272063</v>
      </c>
      <c r="M200">
        <f t="shared" ref="M200" si="983">M194*(1+G200/100)</f>
        <v>117.78690511140697</v>
      </c>
    </row>
    <row r="201" spans="1:13" x14ac:dyDescent="0.2">
      <c r="A201" s="1">
        <v>44013</v>
      </c>
      <c r="B201" s="4">
        <v>-11.7</v>
      </c>
      <c r="C201" s="4">
        <v>-14.1</v>
      </c>
      <c r="D201" s="4">
        <v>-10.4</v>
      </c>
      <c r="E201" s="4">
        <v>-9.4</v>
      </c>
      <c r="F201" s="4">
        <v>-11.9</v>
      </c>
      <c r="G201" s="4">
        <v>-7</v>
      </c>
      <c r="H201">
        <f t="shared" ref="H201" si="984">H194*(1+B201/100)</f>
        <v>39.114054273161642</v>
      </c>
      <c r="I201">
        <f t="shared" ref="I201" si="985">I194*(1+C201/100)</f>
        <v>45.829274571562593</v>
      </c>
      <c r="J201">
        <f t="shared" ref="J201" si="986">J194*(1+D201/100)</f>
        <v>60.819206766361397</v>
      </c>
      <c r="K201">
        <f t="shared" ref="K201" si="987">K194*(1+E201/100)</f>
        <v>95.346981843593014</v>
      </c>
      <c r="L201">
        <f t="shared" ref="L201" si="988">L194*(1+F201/100)</f>
        <v>119.46443553348118</v>
      </c>
      <c r="M201">
        <f t="shared" ref="M201" si="989">M194*(1+G201/100)</f>
        <v>115.79473758309564</v>
      </c>
    </row>
    <row r="202" spans="1:13" x14ac:dyDescent="0.2">
      <c r="A202" s="1">
        <v>44044</v>
      </c>
      <c r="B202" s="4">
        <v>-14.7</v>
      </c>
      <c r="C202" s="4">
        <v>-20</v>
      </c>
      <c r="D202" s="4">
        <v>-14.8</v>
      </c>
      <c r="E202" s="4">
        <v>-12.8</v>
      </c>
      <c r="F202" s="4">
        <v>-17.899999999999999</v>
      </c>
      <c r="G202" s="4">
        <v>-13.2</v>
      </c>
      <c r="H202">
        <f t="shared" ref="H202" si="990">H194*(1+B202/100)</f>
        <v>37.785150956972686</v>
      </c>
      <c r="I202">
        <f t="shared" ref="I202" si="991">I194*(1+C202/100)</f>
        <v>42.681512988649679</v>
      </c>
      <c r="J202">
        <f t="shared" ref="J202" si="992">J194*(1+D202/100)</f>
        <v>57.832549291227579</v>
      </c>
      <c r="K202">
        <f t="shared" ref="K202" si="993">K194*(1+E202/100)</f>
        <v>91.768839037100548</v>
      </c>
      <c r="L202">
        <f t="shared" ref="L202" si="994">L194*(1+F202/100)</f>
        <v>111.32837862995237</v>
      </c>
      <c r="M202">
        <f t="shared" ref="M202" si="995">M194*(1+G202/100)</f>
        <v>108.07508841088926</v>
      </c>
    </row>
    <row r="203" spans="1:13" x14ac:dyDescent="0.2">
      <c r="A203" s="1">
        <v>44075</v>
      </c>
      <c r="B203" s="4">
        <v>-16.8</v>
      </c>
      <c r="C203" s="4">
        <v>-21.7</v>
      </c>
      <c r="D203" s="4">
        <v>-16.600000000000001</v>
      </c>
      <c r="E203" s="4">
        <v>-15.2</v>
      </c>
      <c r="F203" s="4">
        <v>-19.600000000000001</v>
      </c>
      <c r="G203" s="4">
        <v>-15.2</v>
      </c>
      <c r="H203">
        <f t="shared" ref="H203" si="996">H194*(1+B203/100)</f>
        <v>36.854918635640416</v>
      </c>
      <c r="I203">
        <f t="shared" ref="I203" si="997">I194*(1+C203/100)</f>
        <v>41.774530837640874</v>
      </c>
      <c r="J203">
        <f t="shared" ref="J203" si="998">J194*(1+D203/100)</f>
        <v>56.610734869581925</v>
      </c>
      <c r="K203">
        <f t="shared" ref="K203" si="999">K194*(1+E203/100)</f>
        <v>89.243091173694111</v>
      </c>
      <c r="L203">
        <f t="shared" ref="L203" si="1000">L194*(1+F203/100)</f>
        <v>109.02316250728589</v>
      </c>
      <c r="M203">
        <f t="shared" ref="M203" si="1001">M194*(1+G203/100)</f>
        <v>105.58487900050011</v>
      </c>
    </row>
    <row r="204" spans="1:13" x14ac:dyDescent="0.2">
      <c r="A204" s="1">
        <v>44105</v>
      </c>
      <c r="B204" s="17">
        <v>-18.899999999999999</v>
      </c>
      <c r="C204" s="17">
        <v>-23.4</v>
      </c>
      <c r="D204" s="17">
        <v>-18.600000000000001</v>
      </c>
      <c r="E204" s="17">
        <v>-17</v>
      </c>
      <c r="F204" s="17">
        <v>-21.2</v>
      </c>
      <c r="G204" s="17">
        <v>-17.100000000000001</v>
      </c>
      <c r="H204">
        <f t="shared" ref="H204" si="1002">H194*(1+B204/100)</f>
        <v>35.924686314308147</v>
      </c>
      <c r="I204">
        <f t="shared" ref="I204" si="1003">I194*(1+C204/100)</f>
        <v>40.86754868663207</v>
      </c>
      <c r="J204">
        <f t="shared" ref="J204" si="1004">J194*(1+D204/100)</f>
        <v>55.253163289975639</v>
      </c>
      <c r="K204">
        <f t="shared" ref="K204" si="1005">K194*(1+E204/100)</f>
        <v>87.34878027613928</v>
      </c>
      <c r="L204">
        <f t="shared" ref="L204" si="1006">L194*(1+F204/100)</f>
        <v>106.85354733301155</v>
      </c>
      <c r="M204">
        <f t="shared" ref="M204" si="1007">M194*(1+G204/100)</f>
        <v>103.21918006063042</v>
      </c>
    </row>
    <row r="205" spans="1:13" x14ac:dyDescent="0.2">
      <c r="A205" s="1">
        <v>44136</v>
      </c>
      <c r="B205" s="17">
        <v>-18.3</v>
      </c>
      <c r="C205" s="17">
        <v>-23.3</v>
      </c>
      <c r="D205" s="17">
        <v>-18.600000000000001</v>
      </c>
      <c r="E205" s="17">
        <v>-16</v>
      </c>
      <c r="F205" s="17">
        <v>-20</v>
      </c>
      <c r="G205" s="17">
        <v>-16.5</v>
      </c>
      <c r="H205">
        <f t="shared" ref="H205" si="1008">H194*(1+B205/100)</f>
        <v>36.190466977545938</v>
      </c>
      <c r="I205">
        <f t="shared" ref="I205" si="1009">I194*(1+C205/100)</f>
        <v>40.920900577867876</v>
      </c>
      <c r="J205">
        <f t="shared" ref="J205" si="1010">J194*(1+D205/100)</f>
        <v>55.253163289975639</v>
      </c>
      <c r="K205">
        <f t="shared" ref="K205" si="1011">K194*(1+E205/100)</f>
        <v>88.401175219225294</v>
      </c>
      <c r="L205">
        <f t="shared" ref="L205" si="1012">L194*(1+F205/100)</f>
        <v>108.48075871371731</v>
      </c>
      <c r="M205">
        <f t="shared" ref="M205" si="1013">M194*(1+G205/100)</f>
        <v>103.96624288374716</v>
      </c>
    </row>
    <row r="206" spans="1:13" x14ac:dyDescent="0.2">
      <c r="A206" s="1">
        <v>44166</v>
      </c>
      <c r="B206" s="47">
        <v>-15</v>
      </c>
      <c r="C206" s="47">
        <v>-22.4</v>
      </c>
      <c r="D206" s="47">
        <v>-17</v>
      </c>
      <c r="E206" s="47">
        <v>-12.2</v>
      </c>
      <c r="F206" s="47">
        <v>-18.7</v>
      </c>
      <c r="G206" s="47">
        <v>-14.4</v>
      </c>
      <c r="H206">
        <f t="shared" ref="H206" si="1014">H194*(1+B206/100)</f>
        <v>37.65226062535379</v>
      </c>
      <c r="I206">
        <f t="shared" ref="I206" si="1015">I194*(1+C206/100)</f>
        <v>41.401067598990188</v>
      </c>
      <c r="J206">
        <f t="shared" ref="J206" si="1016">J194*(1+D206/100)</f>
        <v>56.339220553660667</v>
      </c>
      <c r="K206">
        <f t="shared" ref="K206" si="1017">K194*(1+E206/100)</f>
        <v>92.400276002952168</v>
      </c>
      <c r="L206">
        <f t="shared" ref="L206" si="1018">L194*(1+F206/100)</f>
        <v>110.24357104281519</v>
      </c>
      <c r="M206">
        <f t="shared" ref="M206" si="1019">M194*(1+G206/100)</f>
        <v>106.58096276465578</v>
      </c>
    </row>
    <row r="207" spans="1:13" x14ac:dyDescent="0.2">
      <c r="A207" s="1">
        <v>44197</v>
      </c>
      <c r="B207" s="4">
        <v>-0.2</v>
      </c>
      <c r="C207" s="4">
        <v>-0.5</v>
      </c>
      <c r="D207" s="4">
        <v>-0.6</v>
      </c>
      <c r="E207" s="5">
        <v>0.1</v>
      </c>
      <c r="F207" s="48">
        <v>0</v>
      </c>
      <c r="G207" s="5">
        <v>-0.7</v>
      </c>
      <c r="H207">
        <f t="shared" ref="H207" si="1020">H206*(1+B207/100)</f>
        <v>37.576956104103083</v>
      </c>
      <c r="I207">
        <f t="shared" ref="I207" si="1021">I206*(1+C207/100)</f>
        <v>41.194062260995238</v>
      </c>
      <c r="J207">
        <f t="shared" ref="J207" si="1022">J206*(1+D207/100)</f>
        <v>56.001185230338706</v>
      </c>
      <c r="K207">
        <f t="shared" ref="K207" si="1023">K206*(1+E207/100)</f>
        <v>92.492676278955116</v>
      </c>
      <c r="L207">
        <f t="shared" ref="L207" si="1024">L206*(1+F207/100)</f>
        <v>110.24357104281519</v>
      </c>
      <c r="M207">
        <f t="shared" ref="M207" si="1025">M206*(1+G207/100)</f>
        <v>105.83489602530319</v>
      </c>
    </row>
    <row r="208" spans="1:13" x14ac:dyDescent="0.2">
      <c r="A208" s="1">
        <v>44228</v>
      </c>
      <c r="B208" s="4">
        <v>-0.4</v>
      </c>
      <c r="C208" s="4">
        <v>0.1</v>
      </c>
      <c r="D208" s="4">
        <v>-0.7</v>
      </c>
      <c r="E208" s="4">
        <v>0.3</v>
      </c>
      <c r="F208" s="4">
        <v>0.9</v>
      </c>
      <c r="G208" s="4">
        <v>-0.6</v>
      </c>
      <c r="H208">
        <f t="shared" ref="H208" si="1026">H206*(1+B208/100)</f>
        <v>37.501651582852375</v>
      </c>
      <c r="I208">
        <f t="shared" ref="I208" si="1027">I206*(1+C208/100)</f>
        <v>41.442468666589171</v>
      </c>
      <c r="J208">
        <f t="shared" ref="J208" si="1028">J206*(1+D208/100)</f>
        <v>55.944846009785039</v>
      </c>
      <c r="K208">
        <f t="shared" ref="K208" si="1029">K206*(1+E208/100)</f>
        <v>92.677476830961012</v>
      </c>
      <c r="L208">
        <f t="shared" ref="L208" si="1030">L206*(1+F208/100)</f>
        <v>111.23576318220051</v>
      </c>
      <c r="M208">
        <f t="shared" ref="M208" si="1031">M206*(1+G208/100)</f>
        <v>105.94147698806785</v>
      </c>
    </row>
    <row r="209" spans="1:13" x14ac:dyDescent="0.2">
      <c r="A209" s="1">
        <v>44256</v>
      </c>
      <c r="B209" s="4">
        <v>-0.5</v>
      </c>
      <c r="C209" s="4">
        <v>1.6</v>
      </c>
      <c r="D209" s="4">
        <v>0.7</v>
      </c>
      <c r="E209" s="23">
        <v>0.5</v>
      </c>
      <c r="F209" s="23">
        <v>2.5</v>
      </c>
      <c r="G209" s="23">
        <v>1</v>
      </c>
      <c r="H209">
        <f t="shared" ref="H209" si="1032">H206*(1+B209/100)</f>
        <v>37.463999322227018</v>
      </c>
      <c r="I209">
        <f t="shared" ref="I209" si="1033">I206*(1+C209/100)</f>
        <v>42.063484680574035</v>
      </c>
      <c r="J209">
        <f t="shared" ref="J209" si="1034">J206*(1+D209/100)</f>
        <v>56.733595097536288</v>
      </c>
      <c r="K209">
        <f t="shared" ref="K209" si="1035">K206*(1+E209/100)</f>
        <v>92.862277382966923</v>
      </c>
      <c r="L209">
        <f t="shared" ref="L209" si="1036">L206*(1+F209/100)</f>
        <v>112.99966031888556</v>
      </c>
      <c r="M209">
        <f t="shared" ref="M209" si="1037">M206*(1+G209/100)</f>
        <v>107.64677239230234</v>
      </c>
    </row>
    <row r="210" spans="1:13" x14ac:dyDescent="0.2">
      <c r="H210" s="50"/>
      <c r="I210" s="50"/>
      <c r="J210" s="50"/>
      <c r="K210" s="50"/>
      <c r="L210" s="50"/>
      <c r="M210" s="50"/>
    </row>
    <row r="211" spans="1:13" x14ac:dyDescent="0.2">
      <c r="H211" s="50"/>
      <c r="I211" s="50"/>
      <c r="J211" s="50"/>
      <c r="K211" s="50"/>
      <c r="L211" s="50"/>
      <c r="M211" s="50"/>
    </row>
    <row r="212" spans="1:13" x14ac:dyDescent="0.2">
      <c r="H212" s="50"/>
      <c r="I212" s="50"/>
      <c r="J212" s="50"/>
      <c r="K212" s="50"/>
      <c r="L212" s="50"/>
      <c r="M212" s="50"/>
    </row>
    <row r="213" spans="1:13" x14ac:dyDescent="0.2">
      <c r="H213" s="50"/>
      <c r="I213" s="50"/>
      <c r="J213" s="50"/>
      <c r="K213" s="50"/>
      <c r="L213" s="50"/>
      <c r="M213" s="50"/>
    </row>
    <row r="214" spans="1:13" x14ac:dyDescent="0.2">
      <c r="H214" s="50"/>
      <c r="I214" s="50"/>
      <c r="J214" s="50"/>
      <c r="K214" s="50"/>
      <c r="L214" s="50"/>
      <c r="M214" s="50"/>
    </row>
    <row r="215" spans="1:13" x14ac:dyDescent="0.2">
      <c r="H215" s="50"/>
      <c r="I215" s="50"/>
      <c r="J215" s="50"/>
      <c r="K215" s="50"/>
      <c r="L215" s="50"/>
      <c r="M215" s="50"/>
    </row>
    <row r="216" spans="1:13" x14ac:dyDescent="0.2">
      <c r="H216" s="50"/>
      <c r="I216" s="50"/>
      <c r="J216" s="50"/>
      <c r="K216" s="50"/>
      <c r="L216" s="50"/>
      <c r="M216" s="50"/>
    </row>
    <row r="217" spans="1:13" x14ac:dyDescent="0.2">
      <c r="H217" s="50"/>
      <c r="I217" s="50"/>
      <c r="J217" s="50"/>
      <c r="K217" s="50"/>
      <c r="L217" s="50"/>
      <c r="M217" s="50"/>
    </row>
    <row r="218" spans="1:13" x14ac:dyDescent="0.2">
      <c r="H218" s="50"/>
      <c r="I218" s="50"/>
      <c r="J218" s="50"/>
      <c r="K218" s="50"/>
      <c r="L218" s="50"/>
      <c r="M218" s="5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F63A-F716-5646-B35F-05CAC4AD541E}">
  <dimension ref="A1:G208"/>
  <sheetViews>
    <sheetView workbookViewId="0">
      <pane ySplit="1" topLeftCell="A2" activePane="bottomLeft" state="frozen"/>
      <selection pane="bottomLeft" activeCell="G208" sqref="G208"/>
    </sheetView>
  </sheetViews>
  <sheetFormatPr baseColWidth="10" defaultRowHeight="16" x14ac:dyDescent="0.2"/>
  <sheetData>
    <row r="1" spans="1:7" ht="91" x14ac:dyDescent="0.2">
      <c r="A1" s="13" t="s">
        <v>14</v>
      </c>
      <c r="B1" s="9" t="s">
        <v>8</v>
      </c>
      <c r="C1" s="9" t="s">
        <v>13</v>
      </c>
      <c r="D1" s="10" t="s">
        <v>9</v>
      </c>
      <c r="E1" s="9" t="s">
        <v>11</v>
      </c>
      <c r="F1" s="9" t="s">
        <v>10</v>
      </c>
      <c r="G1" s="9" t="s">
        <v>12</v>
      </c>
    </row>
    <row r="2" spans="1:7" x14ac:dyDescent="0.2">
      <c r="A2" s="12">
        <v>37987</v>
      </c>
      <c r="B2" s="4">
        <v>1.8</v>
      </c>
      <c r="C2" s="4"/>
      <c r="D2" s="4">
        <v>-0.2</v>
      </c>
      <c r="E2" s="4">
        <v>3.1</v>
      </c>
      <c r="F2" s="4">
        <v>0.6</v>
      </c>
      <c r="G2" s="5">
        <v>1</v>
      </c>
    </row>
    <row r="3" spans="1:7" x14ac:dyDescent="0.2">
      <c r="A3" s="12">
        <v>38018</v>
      </c>
      <c r="B3" s="4">
        <v>1.4</v>
      </c>
      <c r="C3" s="4"/>
      <c r="D3" s="4">
        <v>1.2</v>
      </c>
      <c r="E3" s="4">
        <v>1.9</v>
      </c>
      <c r="F3" s="4">
        <v>2</v>
      </c>
      <c r="G3" s="4">
        <v>1.8</v>
      </c>
    </row>
    <row r="4" spans="1:7" x14ac:dyDescent="0.2">
      <c r="A4" s="12">
        <v>38047</v>
      </c>
      <c r="B4" s="4">
        <v>-0.1</v>
      </c>
      <c r="C4" s="4"/>
      <c r="D4" s="4">
        <v>1.5</v>
      </c>
      <c r="E4" s="4">
        <v>0.1</v>
      </c>
      <c r="F4" s="4">
        <v>3.4</v>
      </c>
      <c r="G4" s="4">
        <v>1.9</v>
      </c>
    </row>
    <row r="5" spans="1:7" x14ac:dyDescent="0.2">
      <c r="A5" s="12">
        <v>38078</v>
      </c>
      <c r="B5" s="4">
        <v>-0.5</v>
      </c>
      <c r="C5" s="4"/>
      <c r="D5" s="4">
        <v>0.7</v>
      </c>
      <c r="E5" s="4">
        <v>0.2</v>
      </c>
      <c r="F5" s="4">
        <v>2.2000000000000002</v>
      </c>
      <c r="G5" s="4">
        <v>1.3</v>
      </c>
    </row>
    <row r="6" spans="1:7" x14ac:dyDescent="0.2">
      <c r="A6" s="12">
        <v>38108</v>
      </c>
      <c r="B6" s="4">
        <v>-1.1000000000000001</v>
      </c>
      <c r="C6" s="4"/>
      <c r="D6" s="4">
        <v>-0.6</v>
      </c>
      <c r="E6" s="4">
        <v>-1</v>
      </c>
      <c r="F6" s="4">
        <v>-0.5</v>
      </c>
      <c r="G6" s="4">
        <v>-0.3</v>
      </c>
    </row>
    <row r="7" spans="1:7" x14ac:dyDescent="0.2">
      <c r="A7" s="12">
        <v>38139</v>
      </c>
      <c r="B7" s="4">
        <v>-0.2</v>
      </c>
      <c r="C7" s="4"/>
      <c r="D7" s="4">
        <v>-1.2</v>
      </c>
      <c r="E7" s="4">
        <v>0.3</v>
      </c>
      <c r="F7" s="4">
        <v>-0.3</v>
      </c>
      <c r="G7" s="4">
        <v>-0.6</v>
      </c>
    </row>
    <row r="8" spans="1:7" x14ac:dyDescent="0.2">
      <c r="A8" s="12">
        <v>38169</v>
      </c>
      <c r="B8" s="4">
        <v>-0.2</v>
      </c>
      <c r="C8" s="4"/>
      <c r="D8" s="4">
        <v>-0.8</v>
      </c>
      <c r="E8" s="4">
        <v>0.9</v>
      </c>
      <c r="F8" s="4">
        <v>-0.4</v>
      </c>
      <c r="G8" s="6">
        <v>0</v>
      </c>
    </row>
    <row r="9" spans="1:7" x14ac:dyDescent="0.2">
      <c r="A9" s="12">
        <v>38200</v>
      </c>
      <c r="B9" s="4">
        <v>-0.4</v>
      </c>
      <c r="C9" s="4"/>
      <c r="D9" s="4">
        <v>0.1</v>
      </c>
      <c r="E9" s="4">
        <v>-0.1</v>
      </c>
      <c r="F9" s="4">
        <v>0.4</v>
      </c>
      <c r="G9" s="4">
        <v>0.3</v>
      </c>
    </row>
    <row r="10" spans="1:7" x14ac:dyDescent="0.2">
      <c r="A10" s="12">
        <v>38231</v>
      </c>
      <c r="B10" s="6">
        <v>0</v>
      </c>
      <c r="C10" s="4"/>
      <c r="D10" s="4">
        <v>-0.2</v>
      </c>
      <c r="E10" s="4">
        <v>0.2</v>
      </c>
      <c r="F10" s="6">
        <v>0</v>
      </c>
      <c r="G10" s="4">
        <v>-0.1</v>
      </c>
    </row>
    <row r="11" spans="1:7" x14ac:dyDescent="0.2">
      <c r="A11" s="12">
        <v>38261</v>
      </c>
      <c r="B11" s="4">
        <v>0.5</v>
      </c>
      <c r="C11" s="4"/>
      <c r="D11" s="4">
        <v>-1.1000000000000001</v>
      </c>
      <c r="E11" s="4">
        <v>1.1000000000000001</v>
      </c>
      <c r="F11" s="4">
        <v>-0.8</v>
      </c>
      <c r="G11" s="4">
        <v>-0.6</v>
      </c>
    </row>
    <row r="12" spans="1:7" x14ac:dyDescent="0.2">
      <c r="A12" s="12">
        <v>38292</v>
      </c>
      <c r="B12" s="4">
        <v>1.7</v>
      </c>
      <c r="C12" s="4"/>
      <c r="D12" s="4">
        <v>-1.3</v>
      </c>
      <c r="E12" s="4">
        <v>2.8</v>
      </c>
      <c r="F12" s="4">
        <v>-0.8</v>
      </c>
      <c r="G12" s="4">
        <v>-0.4</v>
      </c>
    </row>
    <row r="13" spans="1:7" x14ac:dyDescent="0.2">
      <c r="A13" s="12">
        <v>38322</v>
      </c>
      <c r="B13" s="4">
        <v>2.4</v>
      </c>
      <c r="C13" s="4"/>
      <c r="D13" s="4">
        <v>-0.2</v>
      </c>
      <c r="E13" s="4">
        <v>3.9</v>
      </c>
      <c r="F13" s="4">
        <v>0.1</v>
      </c>
      <c r="G13" s="4">
        <v>0.4</v>
      </c>
    </row>
    <row r="14" spans="1:7" x14ac:dyDescent="0.2">
      <c r="A14" s="12">
        <v>38353</v>
      </c>
      <c r="B14" s="4">
        <v>-0.1</v>
      </c>
      <c r="C14" s="4">
        <v>0.8</v>
      </c>
      <c r="D14" s="4">
        <v>0.2</v>
      </c>
      <c r="E14" s="4">
        <v>2.2999999999999998</v>
      </c>
      <c r="F14" s="4">
        <v>3.6</v>
      </c>
      <c r="G14" s="5">
        <v>2.5</v>
      </c>
    </row>
    <row r="15" spans="1:7" x14ac:dyDescent="0.2">
      <c r="A15" s="12">
        <v>38384</v>
      </c>
      <c r="B15" s="4">
        <v>-0.1</v>
      </c>
      <c r="C15" s="4">
        <v>1.8</v>
      </c>
      <c r="D15" s="4">
        <v>0.6</v>
      </c>
      <c r="E15" s="4">
        <v>0.5</v>
      </c>
      <c r="F15" s="4">
        <v>2.6</v>
      </c>
      <c r="G15" s="4">
        <v>1.3</v>
      </c>
    </row>
    <row r="16" spans="1:7" x14ac:dyDescent="0.2">
      <c r="A16" s="12">
        <v>38412</v>
      </c>
      <c r="B16" s="4">
        <v>1.3</v>
      </c>
      <c r="C16" s="4">
        <v>-0.3</v>
      </c>
      <c r="D16" s="4">
        <v>0.3</v>
      </c>
      <c r="E16" s="4">
        <v>1.8</v>
      </c>
      <c r="F16" s="4">
        <v>0.5</v>
      </c>
      <c r="G16" s="4">
        <v>1.2</v>
      </c>
    </row>
    <row r="17" spans="1:7" x14ac:dyDescent="0.2">
      <c r="A17" s="12">
        <v>38443</v>
      </c>
      <c r="B17" s="4">
        <v>-0.7</v>
      </c>
      <c r="C17" s="4">
        <v>1.4</v>
      </c>
      <c r="D17" s="4">
        <v>0.8</v>
      </c>
      <c r="E17" s="4">
        <v>-0.3</v>
      </c>
      <c r="F17" s="4">
        <v>2.2999999999999998</v>
      </c>
      <c r="G17" s="4">
        <v>1.6</v>
      </c>
    </row>
    <row r="18" spans="1:7" x14ac:dyDescent="0.2">
      <c r="A18" s="12">
        <v>38473</v>
      </c>
      <c r="B18" s="4">
        <v>-0.4</v>
      </c>
      <c r="C18" s="4">
        <v>1.2</v>
      </c>
      <c r="D18" s="4">
        <v>0.3</v>
      </c>
      <c r="E18" s="4">
        <v>0.5</v>
      </c>
      <c r="F18" s="4">
        <v>1.8</v>
      </c>
      <c r="G18" s="4">
        <v>0.9</v>
      </c>
    </row>
    <row r="19" spans="1:7" x14ac:dyDescent="0.2">
      <c r="A19" s="12">
        <v>38504</v>
      </c>
      <c r="B19" s="4">
        <v>-2</v>
      </c>
      <c r="C19" s="4">
        <v>2.4</v>
      </c>
      <c r="D19" s="4">
        <v>0.4</v>
      </c>
      <c r="E19" s="4">
        <v>-1.5</v>
      </c>
      <c r="F19" s="4">
        <v>3</v>
      </c>
      <c r="G19" s="4">
        <v>1</v>
      </c>
    </row>
    <row r="20" spans="1:7" x14ac:dyDescent="0.2">
      <c r="A20" s="12">
        <v>38534</v>
      </c>
      <c r="B20" s="4">
        <v>-0.6</v>
      </c>
      <c r="C20" s="4">
        <v>0.4</v>
      </c>
      <c r="D20" s="4">
        <v>0.1</v>
      </c>
      <c r="E20" s="4">
        <v>-0.6</v>
      </c>
      <c r="F20" s="4">
        <v>0.8</v>
      </c>
      <c r="G20" s="4">
        <v>0.4</v>
      </c>
    </row>
    <row r="21" spans="1:7" x14ac:dyDescent="0.2">
      <c r="A21" s="12">
        <v>38565</v>
      </c>
      <c r="B21" s="4">
        <v>0.7</v>
      </c>
      <c r="C21" s="4">
        <v>-1.3</v>
      </c>
      <c r="D21" s="4">
        <v>-0.5</v>
      </c>
      <c r="E21" s="4">
        <v>0.1</v>
      </c>
      <c r="F21" s="4">
        <v>-1.6</v>
      </c>
      <c r="G21" s="4">
        <v>-0.8</v>
      </c>
    </row>
    <row r="22" spans="1:7" x14ac:dyDescent="0.2">
      <c r="A22" s="12">
        <v>38596</v>
      </c>
      <c r="B22" s="4">
        <v>0.4</v>
      </c>
      <c r="C22" s="4">
        <v>0.5</v>
      </c>
      <c r="D22" s="4">
        <v>0.2</v>
      </c>
      <c r="E22" s="4">
        <v>-0.5</v>
      </c>
      <c r="F22" s="4">
        <v>0.4</v>
      </c>
      <c r="G22" s="4">
        <v>0.1</v>
      </c>
    </row>
    <row r="23" spans="1:7" x14ac:dyDescent="0.2">
      <c r="A23" s="12">
        <v>38626</v>
      </c>
      <c r="B23" s="4">
        <v>-0.6</v>
      </c>
      <c r="C23" s="4">
        <v>1.4</v>
      </c>
      <c r="D23" s="4">
        <v>0.8</v>
      </c>
      <c r="E23" s="4">
        <v>-0.2</v>
      </c>
      <c r="F23" s="4">
        <v>1.9</v>
      </c>
      <c r="G23" s="4">
        <v>0.9</v>
      </c>
    </row>
    <row r="24" spans="1:7" x14ac:dyDescent="0.2">
      <c r="A24" s="12">
        <v>38657</v>
      </c>
      <c r="B24" s="4">
        <v>-0.7</v>
      </c>
      <c r="C24" s="4">
        <v>1.2</v>
      </c>
      <c r="D24" s="4">
        <v>0.4</v>
      </c>
      <c r="E24" s="4">
        <v>0.8</v>
      </c>
      <c r="F24" s="4">
        <v>2.1</v>
      </c>
      <c r="G24" s="4">
        <v>1.1000000000000001</v>
      </c>
    </row>
    <row r="25" spans="1:7" x14ac:dyDescent="0.2">
      <c r="A25" s="12">
        <v>38687</v>
      </c>
      <c r="B25" s="4">
        <v>-0.2</v>
      </c>
      <c r="C25" s="4">
        <v>-0.5</v>
      </c>
      <c r="D25" s="4">
        <v>-0.5</v>
      </c>
      <c r="E25" s="4">
        <v>1</v>
      </c>
      <c r="F25" s="8">
        <v>0</v>
      </c>
      <c r="G25" s="8">
        <v>0</v>
      </c>
    </row>
    <row r="26" spans="1:7" x14ac:dyDescent="0.2">
      <c r="A26" s="12">
        <v>38718</v>
      </c>
      <c r="B26" s="4" t="s">
        <v>69</v>
      </c>
      <c r="C26" s="4" t="s">
        <v>70</v>
      </c>
      <c r="D26" s="4" t="s">
        <v>3</v>
      </c>
      <c r="E26" s="4" t="s">
        <v>60</v>
      </c>
      <c r="F26" s="4" t="s">
        <v>71</v>
      </c>
      <c r="G26" s="4" t="s">
        <v>71</v>
      </c>
    </row>
    <row r="27" spans="1:7" x14ac:dyDescent="0.2">
      <c r="A27" s="12">
        <v>38749</v>
      </c>
      <c r="B27" s="4" t="s">
        <v>72</v>
      </c>
      <c r="C27" s="4" t="s">
        <v>5</v>
      </c>
      <c r="D27" s="4" t="s">
        <v>43</v>
      </c>
      <c r="E27" s="4" t="s">
        <v>71</v>
      </c>
      <c r="F27" s="4" t="s">
        <v>6</v>
      </c>
      <c r="G27" s="4" t="s">
        <v>71</v>
      </c>
    </row>
    <row r="28" spans="1:7" x14ac:dyDescent="0.2">
      <c r="A28" s="12">
        <v>38777</v>
      </c>
      <c r="B28" s="4" t="s">
        <v>73</v>
      </c>
      <c r="C28" s="4" t="s">
        <v>74</v>
      </c>
      <c r="D28" s="4" t="s">
        <v>75</v>
      </c>
      <c r="E28" s="4" t="s">
        <v>69</v>
      </c>
      <c r="F28" s="4" t="s">
        <v>4</v>
      </c>
      <c r="G28" s="4" t="s">
        <v>76</v>
      </c>
    </row>
    <row r="29" spans="1:7" x14ac:dyDescent="0.2">
      <c r="A29" s="12">
        <v>38808</v>
      </c>
      <c r="B29" s="4" t="s">
        <v>73</v>
      </c>
      <c r="C29" s="4" t="s">
        <v>77</v>
      </c>
      <c r="D29" s="6" t="s">
        <v>78</v>
      </c>
      <c r="E29" s="4" t="s">
        <v>74</v>
      </c>
      <c r="F29" s="4" t="s">
        <v>77</v>
      </c>
      <c r="G29" s="6" t="s">
        <v>78</v>
      </c>
    </row>
    <row r="30" spans="1:7" x14ac:dyDescent="0.2">
      <c r="A30" s="12">
        <v>38838</v>
      </c>
      <c r="B30" s="4" t="s">
        <v>79</v>
      </c>
      <c r="C30" s="4" t="s">
        <v>80</v>
      </c>
      <c r="D30" s="4" t="s">
        <v>81</v>
      </c>
      <c r="E30" s="4" t="s">
        <v>79</v>
      </c>
      <c r="F30" s="4" t="s">
        <v>82</v>
      </c>
      <c r="G30" s="4" t="s">
        <v>33</v>
      </c>
    </row>
    <row r="31" spans="1:7" x14ac:dyDescent="0.2">
      <c r="A31" s="12">
        <v>38869</v>
      </c>
      <c r="B31" s="4" t="s">
        <v>83</v>
      </c>
      <c r="C31" s="4" t="s">
        <v>75</v>
      </c>
      <c r="D31" s="4" t="s">
        <v>4</v>
      </c>
      <c r="E31" s="4" t="s">
        <v>84</v>
      </c>
      <c r="F31" s="4" t="s">
        <v>4</v>
      </c>
      <c r="G31" s="4" t="s">
        <v>69</v>
      </c>
    </row>
    <row r="32" spans="1:7" x14ac:dyDescent="0.2">
      <c r="A32" s="12">
        <v>38899</v>
      </c>
      <c r="B32" s="4" t="s">
        <v>83</v>
      </c>
      <c r="C32" s="4" t="s">
        <v>38</v>
      </c>
      <c r="D32" s="4" t="s">
        <v>3</v>
      </c>
      <c r="E32" s="4" t="s">
        <v>74</v>
      </c>
      <c r="F32" s="4" t="s">
        <v>74</v>
      </c>
      <c r="G32" s="4" t="s">
        <v>72</v>
      </c>
    </row>
    <row r="33" spans="1:7" x14ac:dyDescent="0.2">
      <c r="A33" s="12">
        <v>38930</v>
      </c>
      <c r="B33" s="4" t="s">
        <v>85</v>
      </c>
      <c r="C33" s="4" t="s">
        <v>70</v>
      </c>
      <c r="D33" s="4" t="s">
        <v>86</v>
      </c>
      <c r="E33" s="4" t="s">
        <v>85</v>
      </c>
      <c r="F33" s="4" t="s">
        <v>70</v>
      </c>
      <c r="G33" s="4" t="s">
        <v>86</v>
      </c>
    </row>
    <row r="34" spans="1:7" x14ac:dyDescent="0.2">
      <c r="A34" s="12">
        <v>38961</v>
      </c>
      <c r="B34" s="4" t="s">
        <v>38</v>
      </c>
      <c r="C34" s="4" t="s">
        <v>87</v>
      </c>
      <c r="D34" s="4" t="s">
        <v>84</v>
      </c>
      <c r="E34" s="4" t="s">
        <v>74</v>
      </c>
      <c r="F34" s="4" t="s">
        <v>85</v>
      </c>
      <c r="G34" s="4" t="s">
        <v>3</v>
      </c>
    </row>
    <row r="35" spans="1:7" x14ac:dyDescent="0.2">
      <c r="A35" s="12">
        <v>38991</v>
      </c>
      <c r="B35" s="4" t="s">
        <v>88</v>
      </c>
      <c r="C35" s="4" t="s">
        <v>85</v>
      </c>
      <c r="D35" s="4" t="s">
        <v>38</v>
      </c>
      <c r="E35" s="4" t="s">
        <v>84</v>
      </c>
      <c r="F35" s="4" t="s">
        <v>75</v>
      </c>
      <c r="G35" s="8" t="s">
        <v>78</v>
      </c>
    </row>
    <row r="36" spans="1:7" x14ac:dyDescent="0.2">
      <c r="A36" s="12">
        <v>39022</v>
      </c>
      <c r="B36" s="4" t="s">
        <v>75</v>
      </c>
      <c r="C36" s="4" t="s">
        <v>89</v>
      </c>
      <c r="D36" s="4" t="s">
        <v>90</v>
      </c>
      <c r="E36" s="4" t="s">
        <v>76</v>
      </c>
      <c r="F36" s="4" t="s">
        <v>88</v>
      </c>
      <c r="G36" s="4" t="s">
        <v>70</v>
      </c>
    </row>
    <row r="37" spans="1:7" x14ac:dyDescent="0.2">
      <c r="A37" s="12">
        <v>39052</v>
      </c>
      <c r="B37" s="4" t="s">
        <v>91</v>
      </c>
      <c r="C37" s="4" t="s">
        <v>92</v>
      </c>
      <c r="D37" s="4" t="s">
        <v>33</v>
      </c>
      <c r="E37" s="4" t="s">
        <v>79</v>
      </c>
      <c r="F37" s="4" t="s">
        <v>89</v>
      </c>
      <c r="G37" s="4" t="s">
        <v>93</v>
      </c>
    </row>
    <row r="38" spans="1:7" x14ac:dyDescent="0.2">
      <c r="A38" s="12">
        <v>39083</v>
      </c>
      <c r="B38" s="4" t="s">
        <v>81</v>
      </c>
      <c r="C38" s="4" t="s">
        <v>72</v>
      </c>
      <c r="D38" s="4" t="s">
        <v>3</v>
      </c>
      <c r="E38" s="4" t="s">
        <v>74</v>
      </c>
      <c r="F38" s="4" t="s">
        <v>94</v>
      </c>
      <c r="G38" s="4" t="s">
        <v>95</v>
      </c>
    </row>
    <row r="39" spans="1:7" x14ac:dyDescent="0.2">
      <c r="A39" s="12">
        <v>39114</v>
      </c>
      <c r="B39" s="4" t="s">
        <v>87</v>
      </c>
      <c r="C39" s="4" t="s">
        <v>3</v>
      </c>
      <c r="D39" s="4" t="s">
        <v>83</v>
      </c>
      <c r="E39" s="4" t="s">
        <v>73</v>
      </c>
      <c r="F39" s="4" t="s">
        <v>75</v>
      </c>
      <c r="G39" s="4" t="s">
        <v>75</v>
      </c>
    </row>
    <row r="40" spans="1:7" x14ac:dyDescent="0.2">
      <c r="A40" s="12">
        <v>39142</v>
      </c>
      <c r="B40" s="4" t="s">
        <v>75</v>
      </c>
      <c r="C40" s="4" t="s">
        <v>90</v>
      </c>
      <c r="D40" s="4" t="s">
        <v>86</v>
      </c>
      <c r="E40" s="4" t="s">
        <v>87</v>
      </c>
      <c r="F40" s="4" t="s">
        <v>88</v>
      </c>
      <c r="G40" s="4" t="s">
        <v>38</v>
      </c>
    </row>
    <row r="41" spans="1:7" x14ac:dyDescent="0.2">
      <c r="A41" s="12">
        <v>39173</v>
      </c>
      <c r="B41" s="4" t="s">
        <v>43</v>
      </c>
      <c r="C41" s="4" t="s">
        <v>89</v>
      </c>
      <c r="D41" s="6" t="s">
        <v>90</v>
      </c>
      <c r="E41" s="4" t="s">
        <v>43</v>
      </c>
      <c r="F41" s="4" t="s">
        <v>77</v>
      </c>
      <c r="G41" s="6" t="s">
        <v>70</v>
      </c>
    </row>
    <row r="42" spans="1:7" x14ac:dyDescent="0.2">
      <c r="A42" s="12">
        <v>39203</v>
      </c>
      <c r="B42" s="4" t="s">
        <v>38</v>
      </c>
      <c r="C42" s="4" t="s">
        <v>86</v>
      </c>
      <c r="D42" s="4" t="s">
        <v>70</v>
      </c>
      <c r="E42" s="4" t="s">
        <v>38</v>
      </c>
      <c r="F42" s="4" t="s">
        <v>84</v>
      </c>
      <c r="G42" s="8" t="s">
        <v>78</v>
      </c>
    </row>
    <row r="43" spans="1:7" x14ac:dyDescent="0.2">
      <c r="A43" s="12">
        <v>39234</v>
      </c>
      <c r="B43" s="4" t="s">
        <v>88</v>
      </c>
      <c r="C43" s="4" t="s">
        <v>84</v>
      </c>
      <c r="D43" s="4" t="s">
        <v>38</v>
      </c>
      <c r="E43" s="4" t="s">
        <v>84</v>
      </c>
      <c r="F43" s="4" t="s">
        <v>69</v>
      </c>
      <c r="G43" s="4" t="s">
        <v>75</v>
      </c>
    </row>
    <row r="44" spans="1:7" x14ac:dyDescent="0.2">
      <c r="A44" s="12">
        <v>39264</v>
      </c>
      <c r="B44" s="4" t="s">
        <v>69</v>
      </c>
      <c r="C44" s="4" t="s">
        <v>81</v>
      </c>
      <c r="D44" s="4" t="s">
        <v>86</v>
      </c>
      <c r="E44" s="4" t="s">
        <v>53</v>
      </c>
      <c r="F44" s="4" t="s">
        <v>3</v>
      </c>
      <c r="G44" s="4" t="s">
        <v>85</v>
      </c>
    </row>
    <row r="45" spans="1:7" x14ac:dyDescent="0.2">
      <c r="A45" s="12">
        <v>39295</v>
      </c>
      <c r="B45" s="4" t="s">
        <v>70</v>
      </c>
      <c r="C45" s="4" t="s">
        <v>84</v>
      </c>
      <c r="D45" s="4" t="s">
        <v>38</v>
      </c>
      <c r="E45" s="8" t="s">
        <v>78</v>
      </c>
      <c r="F45" s="4" t="s">
        <v>84</v>
      </c>
      <c r="G45" s="8" t="s">
        <v>78</v>
      </c>
    </row>
    <row r="46" spans="1:7" x14ac:dyDescent="0.2">
      <c r="A46" s="12">
        <v>39326</v>
      </c>
      <c r="B46" s="4" t="s">
        <v>73</v>
      </c>
      <c r="C46" s="4" t="s">
        <v>77</v>
      </c>
      <c r="D46" s="4" t="s">
        <v>70</v>
      </c>
      <c r="E46" s="4" t="s">
        <v>95</v>
      </c>
      <c r="F46" s="4" t="s">
        <v>70</v>
      </c>
      <c r="G46" s="4" t="s">
        <v>86</v>
      </c>
    </row>
    <row r="47" spans="1:7" x14ac:dyDescent="0.2">
      <c r="A47" s="12">
        <v>39356</v>
      </c>
      <c r="B47" s="4" t="s">
        <v>49</v>
      </c>
      <c r="C47" s="4" t="s">
        <v>81</v>
      </c>
      <c r="D47" s="4" t="s">
        <v>93</v>
      </c>
      <c r="E47" s="4" t="s">
        <v>7</v>
      </c>
      <c r="F47" s="4" t="s">
        <v>74</v>
      </c>
      <c r="G47" s="4" t="s">
        <v>85</v>
      </c>
    </row>
    <row r="48" spans="1:7" x14ac:dyDescent="0.2">
      <c r="A48" s="12">
        <v>39387</v>
      </c>
      <c r="B48" s="4" t="s">
        <v>95</v>
      </c>
      <c r="C48" s="4" t="s">
        <v>96</v>
      </c>
      <c r="D48" s="4" t="s">
        <v>88</v>
      </c>
      <c r="E48" s="4" t="s">
        <v>71</v>
      </c>
      <c r="F48" s="4" t="s">
        <v>33</v>
      </c>
      <c r="G48" s="8" t="s">
        <v>78</v>
      </c>
    </row>
    <row r="49" spans="1:7" x14ac:dyDescent="0.2">
      <c r="A49" s="12">
        <v>39417</v>
      </c>
      <c r="B49" s="4" t="s">
        <v>88</v>
      </c>
      <c r="C49" s="4" t="s">
        <v>83</v>
      </c>
      <c r="D49" s="4" t="s">
        <v>38</v>
      </c>
      <c r="E49" s="4" t="s">
        <v>72</v>
      </c>
      <c r="F49" s="4" t="s">
        <v>4</v>
      </c>
      <c r="G49" s="4" t="s">
        <v>74</v>
      </c>
    </row>
    <row r="50" spans="1:7" x14ac:dyDescent="0.2">
      <c r="A50" s="12">
        <v>39448</v>
      </c>
      <c r="B50" s="4">
        <v>0.3</v>
      </c>
      <c r="C50" s="4">
        <v>-0.5</v>
      </c>
      <c r="D50" s="4">
        <v>-0.4</v>
      </c>
      <c r="E50" s="4">
        <v>2.1</v>
      </c>
      <c r="F50" s="4">
        <v>1.7</v>
      </c>
      <c r="G50" s="5">
        <v>1.3</v>
      </c>
    </row>
    <row r="51" spans="1:7" x14ac:dyDescent="0.2">
      <c r="A51" s="12">
        <v>39479</v>
      </c>
      <c r="B51" s="4">
        <v>-0.1</v>
      </c>
      <c r="C51" s="4">
        <v>-0.4</v>
      </c>
      <c r="D51" s="4">
        <v>-0.5</v>
      </c>
      <c r="E51" s="4">
        <v>0.8</v>
      </c>
      <c r="F51" s="4">
        <v>0.4</v>
      </c>
      <c r="G51" s="4">
        <v>-0.1</v>
      </c>
    </row>
    <row r="52" spans="1:7" x14ac:dyDescent="0.2">
      <c r="A52" s="12">
        <v>39508</v>
      </c>
      <c r="B52" s="4">
        <v>3.3</v>
      </c>
      <c r="C52" s="4">
        <v>-1.8</v>
      </c>
      <c r="D52" s="4">
        <v>-0.1</v>
      </c>
      <c r="E52" s="4">
        <v>3.6</v>
      </c>
      <c r="F52" s="4">
        <v>-1.4</v>
      </c>
      <c r="G52" s="4">
        <v>0.3</v>
      </c>
    </row>
    <row r="53" spans="1:7" x14ac:dyDescent="0.2">
      <c r="A53" s="12">
        <v>39539</v>
      </c>
      <c r="B53" s="4">
        <v>1.1000000000000001</v>
      </c>
      <c r="C53" s="4">
        <v>-0.8</v>
      </c>
      <c r="D53" s="4">
        <v>0.1</v>
      </c>
      <c r="E53" s="4">
        <v>1.9</v>
      </c>
      <c r="F53" s="4">
        <v>0.4</v>
      </c>
      <c r="G53" s="4">
        <v>0.9</v>
      </c>
    </row>
    <row r="54" spans="1:7" x14ac:dyDescent="0.2">
      <c r="A54" s="12">
        <v>39569</v>
      </c>
      <c r="B54" s="4">
        <v>-0.9</v>
      </c>
      <c r="C54" s="4">
        <v>0.5</v>
      </c>
      <c r="D54" s="4">
        <v>-0.5</v>
      </c>
      <c r="E54" s="4">
        <v>-0.4</v>
      </c>
      <c r="F54" s="4">
        <v>1.3</v>
      </c>
      <c r="G54" s="4">
        <v>0.3</v>
      </c>
    </row>
    <row r="55" spans="1:7" x14ac:dyDescent="0.2">
      <c r="A55" s="12">
        <v>39600</v>
      </c>
      <c r="B55" s="4">
        <v>0.4</v>
      </c>
      <c r="C55" s="4">
        <v>0.3</v>
      </c>
      <c r="D55" s="4">
        <v>-0.1</v>
      </c>
      <c r="E55" s="4">
        <v>0.4</v>
      </c>
      <c r="F55" s="4">
        <v>1</v>
      </c>
      <c r="G55" s="4">
        <v>0.5</v>
      </c>
    </row>
    <row r="56" spans="1:7" x14ac:dyDescent="0.2">
      <c r="A56" s="12">
        <v>39630</v>
      </c>
      <c r="B56" s="4">
        <v>1.2</v>
      </c>
      <c r="C56" s="4">
        <v>-0.1</v>
      </c>
      <c r="D56" s="4">
        <v>-0.2</v>
      </c>
      <c r="E56" s="4">
        <v>1.2</v>
      </c>
      <c r="F56" s="4">
        <v>0.2</v>
      </c>
      <c r="G56" s="4">
        <v>0.1</v>
      </c>
    </row>
    <row r="57" spans="1:7" x14ac:dyDescent="0.2">
      <c r="A57" s="12">
        <v>39661</v>
      </c>
      <c r="B57" s="4">
        <v>-3.2</v>
      </c>
      <c r="C57" s="4">
        <v>1.6</v>
      </c>
      <c r="D57" s="4">
        <v>-0.3</v>
      </c>
      <c r="E57" s="4">
        <v>-2.5</v>
      </c>
      <c r="F57" s="4">
        <v>2</v>
      </c>
      <c r="G57" s="4">
        <v>0.1</v>
      </c>
    </row>
    <row r="58" spans="1:7" x14ac:dyDescent="0.2">
      <c r="A58" s="12">
        <v>39692</v>
      </c>
      <c r="B58" s="4">
        <v>-4.5999999999999996</v>
      </c>
      <c r="C58" s="4">
        <v>-0.2</v>
      </c>
      <c r="D58" s="4">
        <v>-0.9</v>
      </c>
      <c r="E58" s="4">
        <v>-3.7</v>
      </c>
      <c r="F58" s="4">
        <v>0.4</v>
      </c>
      <c r="G58" s="4">
        <v>-0.4</v>
      </c>
    </row>
    <row r="59" spans="1:7" x14ac:dyDescent="0.2">
      <c r="A59" s="12">
        <v>39722</v>
      </c>
      <c r="B59" s="4">
        <v>-4.0999999999999996</v>
      </c>
      <c r="C59" s="4">
        <v>3</v>
      </c>
      <c r="D59" s="4">
        <v>2.1</v>
      </c>
      <c r="E59" s="4">
        <v>-2.2000000000000002</v>
      </c>
      <c r="F59" s="4">
        <v>4</v>
      </c>
      <c r="G59" s="4">
        <v>2.7</v>
      </c>
    </row>
    <row r="60" spans="1:7" x14ac:dyDescent="0.2">
      <c r="A60" s="12">
        <v>39753</v>
      </c>
      <c r="B60" s="4">
        <v>-3.5</v>
      </c>
      <c r="C60" s="4">
        <v>1.6</v>
      </c>
      <c r="D60" s="4">
        <v>1.5</v>
      </c>
      <c r="E60" s="4">
        <v>-0.8</v>
      </c>
      <c r="F60" s="4">
        <v>2.8</v>
      </c>
      <c r="G60" s="4">
        <v>2.5</v>
      </c>
    </row>
    <row r="61" spans="1:7" x14ac:dyDescent="0.2">
      <c r="A61" s="12">
        <v>39783</v>
      </c>
      <c r="B61" s="4">
        <v>-2.9</v>
      </c>
      <c r="C61" s="4">
        <v>-8.4</v>
      </c>
      <c r="D61" s="4">
        <v>-4.5</v>
      </c>
      <c r="E61" s="4">
        <v>-1.2</v>
      </c>
      <c r="F61" s="4">
        <v>-7.6</v>
      </c>
      <c r="G61" s="4">
        <v>-3.8</v>
      </c>
    </row>
    <row r="62" spans="1:7" x14ac:dyDescent="0.2">
      <c r="A62" s="12">
        <v>39814</v>
      </c>
      <c r="B62" s="4">
        <v>-10.6</v>
      </c>
      <c r="C62" s="4">
        <v>-10.4</v>
      </c>
      <c r="D62" s="4">
        <v>-9.6</v>
      </c>
      <c r="E62" s="4">
        <v>-8.9</v>
      </c>
      <c r="F62" s="4">
        <v>-8.1</v>
      </c>
      <c r="G62" s="5">
        <v>-7.8</v>
      </c>
    </row>
    <row r="63" spans="1:7" x14ac:dyDescent="0.2">
      <c r="A63" s="12">
        <v>39845</v>
      </c>
      <c r="B63" s="4">
        <v>-12</v>
      </c>
      <c r="C63" s="4">
        <v>-7.3</v>
      </c>
      <c r="D63" s="4">
        <v>-6.7</v>
      </c>
      <c r="E63" s="4">
        <v>-10.9</v>
      </c>
      <c r="F63" s="4">
        <v>-6.1</v>
      </c>
      <c r="G63" s="4">
        <v>-5.6</v>
      </c>
    </row>
    <row r="64" spans="1:7" x14ac:dyDescent="0.2">
      <c r="A64" s="12">
        <v>39873</v>
      </c>
      <c r="B64" s="4">
        <v>3.2</v>
      </c>
      <c r="C64" s="4">
        <v>0.9</v>
      </c>
      <c r="D64" s="4">
        <v>2.5</v>
      </c>
      <c r="E64" s="4">
        <v>4.2</v>
      </c>
      <c r="F64" s="4">
        <v>1.9</v>
      </c>
      <c r="G64" s="4">
        <v>3.4</v>
      </c>
    </row>
    <row r="65" spans="1:7" x14ac:dyDescent="0.2">
      <c r="A65" s="12">
        <v>39904</v>
      </c>
      <c r="B65" s="4">
        <v>3.3</v>
      </c>
      <c r="C65" s="4">
        <v>2.2999999999999998</v>
      </c>
      <c r="D65" s="4">
        <v>2</v>
      </c>
      <c r="E65" s="4">
        <v>3.8</v>
      </c>
      <c r="F65" s="4">
        <v>2.8</v>
      </c>
      <c r="G65" s="4">
        <v>2.4</v>
      </c>
    </row>
    <row r="66" spans="1:7" x14ac:dyDescent="0.2">
      <c r="A66" s="12">
        <v>39934</v>
      </c>
      <c r="B66" s="4">
        <v>4.7</v>
      </c>
      <c r="C66" s="4">
        <v>1.5</v>
      </c>
      <c r="D66" s="4">
        <v>1.9</v>
      </c>
      <c r="E66" s="4">
        <v>5</v>
      </c>
      <c r="F66" s="4">
        <v>2</v>
      </c>
      <c r="G66" s="4">
        <v>2.2999999999999998</v>
      </c>
    </row>
    <row r="67" spans="1:7" x14ac:dyDescent="0.2">
      <c r="A67" s="12">
        <v>39965</v>
      </c>
      <c r="B67" s="4">
        <v>3.3</v>
      </c>
      <c r="C67" s="4">
        <v>0.2</v>
      </c>
      <c r="D67" s="4">
        <v>1.1000000000000001</v>
      </c>
      <c r="E67" s="4">
        <v>3.1</v>
      </c>
      <c r="F67" s="4">
        <v>0.8</v>
      </c>
      <c r="G67" s="4">
        <v>1.5</v>
      </c>
    </row>
    <row r="68" spans="1:7" x14ac:dyDescent="0.2">
      <c r="A68" s="12">
        <v>39995</v>
      </c>
      <c r="B68" s="4">
        <v>-1.6</v>
      </c>
      <c r="C68" s="4">
        <v>-1.9</v>
      </c>
      <c r="D68" s="4">
        <v>-2</v>
      </c>
      <c r="E68" s="4">
        <v>-0.8</v>
      </c>
      <c r="F68" s="4">
        <v>-0.9</v>
      </c>
      <c r="G68" s="4">
        <v>-1.3</v>
      </c>
    </row>
    <row r="69" spans="1:7" x14ac:dyDescent="0.2">
      <c r="A69" s="12">
        <v>40026</v>
      </c>
      <c r="B69" s="4">
        <v>-0.4</v>
      </c>
      <c r="C69" s="4">
        <v>-1.6</v>
      </c>
      <c r="D69" s="4">
        <v>-1.2</v>
      </c>
      <c r="E69" s="4">
        <v>-0.6</v>
      </c>
      <c r="F69" s="4">
        <v>-1.9</v>
      </c>
      <c r="G69" s="4">
        <v>-1.3</v>
      </c>
    </row>
    <row r="70" spans="1:7" x14ac:dyDescent="0.2">
      <c r="A70" s="12">
        <v>40057</v>
      </c>
      <c r="B70" s="4">
        <v>2.6</v>
      </c>
      <c r="C70" s="4">
        <v>0.6</v>
      </c>
      <c r="D70" s="4">
        <v>1.4</v>
      </c>
      <c r="E70" s="4">
        <v>2.6</v>
      </c>
      <c r="F70" s="4">
        <v>0.5</v>
      </c>
      <c r="G70" s="4">
        <v>1.2</v>
      </c>
    </row>
    <row r="71" spans="1:7" x14ac:dyDescent="0.2">
      <c r="A71" s="12">
        <v>40087</v>
      </c>
      <c r="B71" s="4">
        <v>4.5</v>
      </c>
      <c r="C71" s="4">
        <v>2.7</v>
      </c>
      <c r="D71" s="4">
        <v>3</v>
      </c>
      <c r="E71" s="4">
        <v>4.4000000000000004</v>
      </c>
      <c r="F71" s="4">
        <v>2.6</v>
      </c>
      <c r="G71" s="4">
        <v>2.7</v>
      </c>
    </row>
    <row r="72" spans="1:7" x14ac:dyDescent="0.2">
      <c r="A72" s="12">
        <v>40118</v>
      </c>
      <c r="B72" s="4">
        <v>1.7</v>
      </c>
      <c r="C72" s="4">
        <v>1.1000000000000001</v>
      </c>
      <c r="D72" s="4">
        <v>0.8</v>
      </c>
      <c r="E72" s="4">
        <v>1.9</v>
      </c>
      <c r="F72" s="4">
        <v>1.3</v>
      </c>
      <c r="G72" s="4">
        <v>0.8</v>
      </c>
    </row>
    <row r="73" spans="1:7" x14ac:dyDescent="0.2">
      <c r="A73" s="12">
        <v>40148</v>
      </c>
      <c r="B73" s="4">
        <v>-3.2</v>
      </c>
      <c r="C73" s="4">
        <v>-1.4</v>
      </c>
      <c r="D73" s="4">
        <v>-1.9</v>
      </c>
      <c r="E73" s="4">
        <v>-2.6</v>
      </c>
      <c r="F73" s="4">
        <v>-1.2</v>
      </c>
      <c r="G73" s="4">
        <v>-1.8</v>
      </c>
    </row>
    <row r="74" spans="1:7" x14ac:dyDescent="0.2">
      <c r="A74" s="12">
        <v>40179</v>
      </c>
      <c r="B74" s="6">
        <v>0</v>
      </c>
      <c r="C74" s="4">
        <v>2.2999999999999998</v>
      </c>
      <c r="D74" s="4">
        <v>1.3</v>
      </c>
      <c r="E74" s="4">
        <v>1.2</v>
      </c>
      <c r="F74" s="4">
        <v>4.2</v>
      </c>
      <c r="G74" s="5">
        <v>2.6</v>
      </c>
    </row>
    <row r="75" spans="1:7" x14ac:dyDescent="0.2">
      <c r="A75" s="12">
        <v>40210</v>
      </c>
      <c r="B75" s="4">
        <v>-0.8</v>
      </c>
      <c r="C75" s="4">
        <v>3.8</v>
      </c>
      <c r="D75" s="4">
        <v>1.8</v>
      </c>
      <c r="E75" s="4">
        <v>0.1</v>
      </c>
      <c r="F75" s="4">
        <v>4.3</v>
      </c>
      <c r="G75" s="4">
        <v>2.2000000000000002</v>
      </c>
    </row>
    <row r="76" spans="1:7" x14ac:dyDescent="0.2">
      <c r="A76" s="12">
        <v>40238</v>
      </c>
      <c r="B76" s="4">
        <v>2.1</v>
      </c>
      <c r="C76" s="4">
        <v>2.8</v>
      </c>
      <c r="D76" s="4">
        <v>2.4</v>
      </c>
      <c r="E76" s="4">
        <v>2.2999999999999998</v>
      </c>
      <c r="F76" s="4">
        <v>2.8</v>
      </c>
      <c r="G76" s="4">
        <v>2.5</v>
      </c>
    </row>
    <row r="77" spans="1:7" x14ac:dyDescent="0.2">
      <c r="A77" s="12">
        <v>40269</v>
      </c>
      <c r="B77" s="4">
        <v>1.3</v>
      </c>
      <c r="C77" s="4">
        <v>2.2999999999999998</v>
      </c>
      <c r="D77" s="4">
        <v>1.6</v>
      </c>
      <c r="E77" s="4">
        <v>1.4</v>
      </c>
      <c r="F77" s="4">
        <v>2.2999999999999998</v>
      </c>
      <c r="G77" s="4">
        <v>1.6</v>
      </c>
    </row>
    <row r="78" spans="1:7" x14ac:dyDescent="0.2">
      <c r="A78" s="12">
        <v>40299</v>
      </c>
      <c r="B78" s="4">
        <v>-3.8</v>
      </c>
      <c r="C78" s="4">
        <v>2.2999999999999998</v>
      </c>
      <c r="D78" s="4">
        <v>0.3</v>
      </c>
      <c r="E78" s="4">
        <v>-3.4</v>
      </c>
      <c r="F78" s="4">
        <v>2.7</v>
      </c>
      <c r="G78" s="4">
        <v>0.7</v>
      </c>
    </row>
    <row r="79" spans="1:7" x14ac:dyDescent="0.2">
      <c r="A79" s="12">
        <v>40330</v>
      </c>
      <c r="B79" s="4">
        <v>-2.6</v>
      </c>
      <c r="C79" s="4">
        <v>0.6</v>
      </c>
      <c r="D79" s="4">
        <v>-0.6</v>
      </c>
      <c r="E79" s="4">
        <v>-2.1</v>
      </c>
      <c r="F79" s="4">
        <v>1.1000000000000001</v>
      </c>
      <c r="G79" s="4">
        <v>-0.1</v>
      </c>
    </row>
    <row r="80" spans="1:7" x14ac:dyDescent="0.2">
      <c r="A80" s="12">
        <v>40360</v>
      </c>
      <c r="B80" s="4">
        <v>1.6</v>
      </c>
      <c r="C80" s="4">
        <v>-2.5</v>
      </c>
      <c r="D80" s="4">
        <v>-1.3</v>
      </c>
      <c r="E80" s="4">
        <v>2</v>
      </c>
      <c r="F80" s="4">
        <v>-2.1</v>
      </c>
      <c r="G80" s="4">
        <v>-0.9</v>
      </c>
    </row>
    <row r="81" spans="1:7" x14ac:dyDescent="0.2">
      <c r="A81" s="12">
        <v>40391</v>
      </c>
      <c r="B81" s="4">
        <v>1.1000000000000001</v>
      </c>
      <c r="C81" s="4">
        <v>-0.3</v>
      </c>
      <c r="D81" s="4">
        <v>-0.3</v>
      </c>
      <c r="E81" s="4">
        <v>1.6</v>
      </c>
      <c r="F81" s="4">
        <v>0.1</v>
      </c>
      <c r="G81" s="4">
        <v>0.1</v>
      </c>
    </row>
    <row r="82" spans="1:7" x14ac:dyDescent="0.2">
      <c r="A82" s="12">
        <v>40422</v>
      </c>
      <c r="B82" s="4">
        <v>-1.6</v>
      </c>
      <c r="C82" s="4">
        <v>-2.2000000000000002</v>
      </c>
      <c r="D82" s="4">
        <v>-2.1</v>
      </c>
      <c r="E82" s="4">
        <v>-0.9</v>
      </c>
      <c r="F82" s="4">
        <v>-1.6</v>
      </c>
      <c r="G82" s="4">
        <v>-1.9</v>
      </c>
    </row>
    <row r="83" spans="1:7" x14ac:dyDescent="0.2">
      <c r="A83" s="12">
        <v>40452</v>
      </c>
      <c r="B83" s="4">
        <v>1.7</v>
      </c>
      <c r="C83" s="4">
        <v>-4.7</v>
      </c>
      <c r="D83" s="4">
        <v>-2.6</v>
      </c>
      <c r="E83" s="4">
        <v>2.1</v>
      </c>
      <c r="F83" s="4">
        <v>-4.4000000000000004</v>
      </c>
      <c r="G83" s="4">
        <v>-2.6</v>
      </c>
    </row>
    <row r="84" spans="1:7" x14ac:dyDescent="0.2">
      <c r="A84" s="12">
        <v>40483</v>
      </c>
      <c r="B84" s="4">
        <v>-2.1</v>
      </c>
      <c r="C84" s="4">
        <v>-0.7</v>
      </c>
      <c r="D84" s="4">
        <v>-1.2</v>
      </c>
      <c r="E84" s="4">
        <v>-1.3</v>
      </c>
      <c r="F84" s="6">
        <v>0</v>
      </c>
      <c r="G84" s="4">
        <v>-0.6</v>
      </c>
    </row>
    <row r="85" spans="1:7" x14ac:dyDescent="0.2">
      <c r="A85" s="12">
        <v>40513</v>
      </c>
      <c r="B85" s="4">
        <v>0.4</v>
      </c>
      <c r="C85" s="4">
        <v>4</v>
      </c>
      <c r="D85" s="4">
        <v>2.8</v>
      </c>
      <c r="E85" s="4">
        <v>1.3</v>
      </c>
      <c r="F85" s="4">
        <v>4.7</v>
      </c>
      <c r="G85" s="4">
        <v>3.4</v>
      </c>
    </row>
    <row r="86" spans="1:7" x14ac:dyDescent="0.2">
      <c r="A86" s="12">
        <v>40544</v>
      </c>
      <c r="B86" s="4">
        <v>2.6</v>
      </c>
      <c r="C86" s="4">
        <v>1.1000000000000001</v>
      </c>
      <c r="D86" s="4">
        <v>1.4</v>
      </c>
      <c r="E86" s="4">
        <v>4.5</v>
      </c>
      <c r="F86" s="4">
        <v>3.5</v>
      </c>
      <c r="G86" s="5">
        <v>3.4</v>
      </c>
    </row>
    <row r="87" spans="1:7" x14ac:dyDescent="0.2">
      <c r="A87" s="12">
        <v>40575</v>
      </c>
      <c r="B87" s="4">
        <v>2.7</v>
      </c>
      <c r="C87" s="4">
        <v>1</v>
      </c>
      <c r="D87" s="4">
        <v>1.7</v>
      </c>
      <c r="E87" s="4">
        <v>3</v>
      </c>
      <c r="F87" s="4">
        <v>1.3</v>
      </c>
      <c r="G87" s="4">
        <v>1.8</v>
      </c>
    </row>
    <row r="88" spans="1:7" x14ac:dyDescent="0.2">
      <c r="A88" s="12">
        <v>40603</v>
      </c>
      <c r="B88" s="4">
        <v>3</v>
      </c>
      <c r="C88" s="4">
        <v>0.5</v>
      </c>
      <c r="D88" s="4">
        <v>1.6</v>
      </c>
      <c r="E88" s="4">
        <v>2.7</v>
      </c>
      <c r="F88" s="4">
        <v>0.3</v>
      </c>
      <c r="G88" s="4">
        <v>1.5</v>
      </c>
    </row>
    <row r="89" spans="1:7" x14ac:dyDescent="0.2">
      <c r="A89" s="12">
        <v>40634</v>
      </c>
      <c r="B89" s="4">
        <v>1.2</v>
      </c>
      <c r="C89" s="4">
        <v>-1.9</v>
      </c>
      <c r="D89" s="4">
        <v>-0.9</v>
      </c>
      <c r="E89" s="4">
        <v>0.9</v>
      </c>
      <c r="F89" s="4">
        <v>-1.9</v>
      </c>
      <c r="G89" s="4">
        <v>-1.2</v>
      </c>
    </row>
    <row r="90" spans="1:7" x14ac:dyDescent="0.2">
      <c r="A90" s="12">
        <v>40664</v>
      </c>
      <c r="B90" s="4">
        <v>0.8</v>
      </c>
      <c r="C90" s="4">
        <v>1.1000000000000001</v>
      </c>
      <c r="D90" s="4">
        <v>1.6</v>
      </c>
      <c r="E90" s="4">
        <v>0.9</v>
      </c>
      <c r="F90" s="4">
        <v>1.5</v>
      </c>
      <c r="G90" s="4">
        <v>1.1000000000000001</v>
      </c>
    </row>
    <row r="91" spans="1:7" x14ac:dyDescent="0.2">
      <c r="A91" s="12">
        <v>40695</v>
      </c>
      <c r="B91" s="4">
        <v>-0.4</v>
      </c>
      <c r="C91" s="4">
        <v>-0.3</v>
      </c>
      <c r="D91" s="4">
        <v>1.8</v>
      </c>
      <c r="E91" s="4">
        <v>-0.1</v>
      </c>
      <c r="F91" s="4">
        <v>-0.1</v>
      </c>
      <c r="G91" s="4">
        <v>1.6</v>
      </c>
    </row>
    <row r="92" spans="1:7" x14ac:dyDescent="0.2">
      <c r="A92" s="12">
        <v>40725</v>
      </c>
      <c r="B92" s="4">
        <v>0.3</v>
      </c>
      <c r="C92" s="4">
        <v>0.8</v>
      </c>
      <c r="D92" s="4">
        <v>0.6</v>
      </c>
      <c r="E92" s="4">
        <v>0.2</v>
      </c>
      <c r="F92" s="4">
        <v>0.7</v>
      </c>
      <c r="G92" s="4">
        <v>0.4</v>
      </c>
    </row>
    <row r="93" spans="1:7" x14ac:dyDescent="0.2">
      <c r="A93" s="12">
        <v>40756</v>
      </c>
      <c r="B93" s="4">
        <v>-3</v>
      </c>
      <c r="C93" s="4">
        <v>-3</v>
      </c>
      <c r="D93" s="4">
        <v>-2.8</v>
      </c>
      <c r="E93" s="4">
        <v>-3.5</v>
      </c>
      <c r="F93" s="4">
        <v>-3.4</v>
      </c>
      <c r="G93" s="4">
        <v>-3.6</v>
      </c>
    </row>
    <row r="94" spans="1:7" x14ac:dyDescent="0.2">
      <c r="A94" s="12">
        <v>40787</v>
      </c>
      <c r="B94" s="4">
        <v>-5.7</v>
      </c>
      <c r="C94" s="4">
        <v>-2.2999999999999998</v>
      </c>
      <c r="D94" s="4">
        <v>-2.7</v>
      </c>
      <c r="E94" s="4">
        <v>-5.8</v>
      </c>
      <c r="F94" s="4">
        <v>-2.6</v>
      </c>
      <c r="G94" s="4">
        <v>-3.7</v>
      </c>
    </row>
    <row r="95" spans="1:7" x14ac:dyDescent="0.2">
      <c r="A95" s="12">
        <v>40817</v>
      </c>
      <c r="B95" s="4">
        <v>-2.7</v>
      </c>
      <c r="C95" s="4">
        <v>-1.8</v>
      </c>
      <c r="D95" s="4">
        <v>-0.6</v>
      </c>
      <c r="E95" s="4">
        <v>-2.1</v>
      </c>
      <c r="F95" s="4">
        <v>-1.5</v>
      </c>
      <c r="G95" s="4">
        <v>-0.9</v>
      </c>
    </row>
    <row r="96" spans="1:7" x14ac:dyDescent="0.2">
      <c r="A96" s="12">
        <v>40848</v>
      </c>
      <c r="B96" s="4">
        <v>1.6</v>
      </c>
      <c r="C96" s="4">
        <v>2.5</v>
      </c>
      <c r="D96" s="4">
        <v>3.9</v>
      </c>
      <c r="E96" s="4">
        <v>2.1</v>
      </c>
      <c r="F96" s="4">
        <v>2.9</v>
      </c>
      <c r="G96" s="4">
        <v>3.7</v>
      </c>
    </row>
    <row r="97" spans="1:7" x14ac:dyDescent="0.2">
      <c r="A97" s="12">
        <v>40878</v>
      </c>
      <c r="B97" s="4">
        <v>-1.9</v>
      </c>
      <c r="C97" s="4">
        <v>1</v>
      </c>
      <c r="D97" s="4">
        <v>-0.1</v>
      </c>
      <c r="E97" s="4">
        <v>-1.2</v>
      </c>
      <c r="F97" s="4">
        <v>1.2</v>
      </c>
      <c r="G97" s="4">
        <v>-0.1</v>
      </c>
    </row>
    <row r="98" spans="1:7" x14ac:dyDescent="0.2">
      <c r="A98" s="12">
        <v>40909</v>
      </c>
      <c r="B98" s="4">
        <v>-0.2</v>
      </c>
      <c r="C98" s="4">
        <v>1.8</v>
      </c>
      <c r="D98" s="4">
        <v>0.6</v>
      </c>
      <c r="E98" s="4">
        <v>-0.1</v>
      </c>
      <c r="F98" s="4">
        <v>2.4</v>
      </c>
      <c r="G98" s="5">
        <v>0.7</v>
      </c>
    </row>
    <row r="99" spans="1:7" x14ac:dyDescent="0.2">
      <c r="A99" s="12">
        <v>40940</v>
      </c>
      <c r="B99" s="4">
        <v>5.4</v>
      </c>
      <c r="C99" s="4">
        <v>3.1</v>
      </c>
      <c r="D99" s="4">
        <v>3.4</v>
      </c>
      <c r="E99" s="4">
        <v>5.4</v>
      </c>
      <c r="F99" s="4">
        <v>3</v>
      </c>
      <c r="G99" s="4">
        <v>3.3</v>
      </c>
    </row>
    <row r="100" spans="1:7" x14ac:dyDescent="0.2">
      <c r="A100" s="12">
        <v>40969</v>
      </c>
      <c r="B100" s="4">
        <v>1.8</v>
      </c>
      <c r="C100" s="4">
        <v>1.8</v>
      </c>
      <c r="D100" s="4">
        <v>2</v>
      </c>
      <c r="E100" s="4">
        <v>1.6</v>
      </c>
      <c r="F100" s="4">
        <v>1.7</v>
      </c>
      <c r="G100" s="4">
        <v>2</v>
      </c>
    </row>
    <row r="101" spans="1:7" x14ac:dyDescent="0.2">
      <c r="A101" s="12">
        <v>41000</v>
      </c>
      <c r="B101" s="4">
        <v>-0.4</v>
      </c>
      <c r="C101" s="4">
        <v>-0.1</v>
      </c>
      <c r="D101" s="4">
        <v>-0.2</v>
      </c>
      <c r="E101" s="4">
        <v>-0.4</v>
      </c>
      <c r="F101" s="4">
        <v>-0.2</v>
      </c>
      <c r="G101" s="4">
        <v>-0.3</v>
      </c>
    </row>
    <row r="102" spans="1:7" x14ac:dyDescent="0.2">
      <c r="A102" s="12">
        <v>41030</v>
      </c>
      <c r="B102" s="4">
        <v>-3.8</v>
      </c>
      <c r="C102" s="4">
        <v>-1.4</v>
      </c>
      <c r="D102" s="4">
        <v>-2.2000000000000002</v>
      </c>
      <c r="E102" s="4">
        <v>-3.2</v>
      </c>
      <c r="F102" s="4">
        <v>-0.8</v>
      </c>
      <c r="G102" s="4">
        <v>-1.7</v>
      </c>
    </row>
    <row r="103" spans="1:7" x14ac:dyDescent="0.2">
      <c r="A103" s="12">
        <v>41061</v>
      </c>
      <c r="B103" s="4">
        <v>-6.9</v>
      </c>
      <c r="C103" s="4">
        <v>-4.5</v>
      </c>
      <c r="D103" s="4">
        <v>-5.2</v>
      </c>
      <c r="E103" s="4">
        <v>-5.9</v>
      </c>
      <c r="F103" s="4">
        <v>-3.5</v>
      </c>
      <c r="G103" s="4">
        <v>-4.2</v>
      </c>
    </row>
    <row r="104" spans="1:7" x14ac:dyDescent="0.2">
      <c r="A104" s="12">
        <v>41091</v>
      </c>
      <c r="B104" s="4">
        <v>1.3</v>
      </c>
      <c r="C104" s="4">
        <v>3</v>
      </c>
      <c r="D104" s="4">
        <v>1.9</v>
      </c>
      <c r="E104" s="4">
        <v>2.7</v>
      </c>
      <c r="F104" s="4">
        <v>4.0999999999999996</v>
      </c>
      <c r="G104" s="4">
        <v>3</v>
      </c>
    </row>
    <row r="105" spans="1:7" x14ac:dyDescent="0.2">
      <c r="A105" s="12">
        <v>41122</v>
      </c>
      <c r="B105" s="4">
        <v>1.7</v>
      </c>
      <c r="C105" s="4">
        <v>1.2</v>
      </c>
      <c r="D105" s="4">
        <v>1.1000000000000001</v>
      </c>
      <c r="E105" s="4">
        <v>1.2</v>
      </c>
      <c r="F105" s="4">
        <v>1</v>
      </c>
      <c r="G105" s="4">
        <v>0.8</v>
      </c>
    </row>
    <row r="106" spans="1:7" x14ac:dyDescent="0.2">
      <c r="A106" s="12">
        <v>41153</v>
      </c>
      <c r="B106" s="4">
        <v>1.4</v>
      </c>
      <c r="C106" s="4">
        <v>-2.2000000000000002</v>
      </c>
      <c r="D106" s="4">
        <v>-0.6</v>
      </c>
      <c r="E106" s="4">
        <v>1.6</v>
      </c>
      <c r="F106" s="4">
        <v>-1.8</v>
      </c>
      <c r="G106" s="4">
        <v>-0.4</v>
      </c>
    </row>
    <row r="107" spans="1:7" x14ac:dyDescent="0.2">
      <c r="A107" s="12">
        <v>41183</v>
      </c>
      <c r="B107" s="4">
        <v>1.4</v>
      </c>
      <c r="C107" s="4">
        <v>0.3</v>
      </c>
      <c r="D107" s="4">
        <v>0.7</v>
      </c>
      <c r="E107" s="4">
        <v>1.9</v>
      </c>
      <c r="F107" s="4">
        <v>0.6</v>
      </c>
      <c r="G107" s="4">
        <v>0.9</v>
      </c>
    </row>
    <row r="108" spans="1:7" x14ac:dyDescent="0.2">
      <c r="A108" s="12">
        <v>41214</v>
      </c>
      <c r="B108" s="4">
        <v>-1</v>
      </c>
      <c r="C108" s="8">
        <v>0</v>
      </c>
      <c r="D108" s="4">
        <v>-0.3</v>
      </c>
      <c r="E108" s="4">
        <v>-0.2</v>
      </c>
      <c r="F108" s="4">
        <v>0.6</v>
      </c>
      <c r="G108" s="8">
        <v>0</v>
      </c>
    </row>
    <row r="109" spans="1:7" x14ac:dyDescent="0.2">
      <c r="A109" s="12">
        <v>41244</v>
      </c>
      <c r="B109" s="4">
        <v>2.2000000000000002</v>
      </c>
      <c r="C109" s="8">
        <v>0</v>
      </c>
      <c r="D109" s="4">
        <v>1</v>
      </c>
      <c r="E109" s="4">
        <v>3</v>
      </c>
      <c r="F109" s="4">
        <v>0.3</v>
      </c>
      <c r="G109" s="4">
        <v>1.2</v>
      </c>
    </row>
    <row r="110" spans="1:7" x14ac:dyDescent="0.2">
      <c r="A110" s="12">
        <v>41275</v>
      </c>
      <c r="B110" s="4">
        <v>1.6</v>
      </c>
      <c r="C110" s="4">
        <v>0.1</v>
      </c>
      <c r="D110" s="4">
        <v>1.1000000000000001</v>
      </c>
      <c r="E110" s="4">
        <v>2.2999999999999998</v>
      </c>
      <c r="F110" s="4">
        <v>1.3</v>
      </c>
      <c r="G110" s="5">
        <v>1.8</v>
      </c>
    </row>
    <row r="111" spans="1:7" x14ac:dyDescent="0.2">
      <c r="A111" s="12">
        <v>41306</v>
      </c>
      <c r="B111" s="4">
        <v>0.3</v>
      </c>
      <c r="C111" s="4">
        <v>-0.3</v>
      </c>
      <c r="D111" s="4">
        <v>0.4</v>
      </c>
      <c r="E111" s="4">
        <v>0.1</v>
      </c>
      <c r="F111" s="4">
        <v>-0.1</v>
      </c>
      <c r="G111" s="4">
        <v>0.5</v>
      </c>
    </row>
    <row r="112" spans="1:7" x14ac:dyDescent="0.2">
      <c r="A112" s="12">
        <v>41334</v>
      </c>
      <c r="B112" s="4">
        <v>-2.1</v>
      </c>
      <c r="C112" s="4">
        <v>1.1000000000000001</v>
      </c>
      <c r="D112" s="4">
        <v>-0.1</v>
      </c>
      <c r="E112" s="4">
        <v>-2</v>
      </c>
      <c r="F112" s="4">
        <v>0.8</v>
      </c>
      <c r="G112" s="4">
        <v>-0.1</v>
      </c>
    </row>
    <row r="113" spans="1:7" x14ac:dyDescent="0.2">
      <c r="A113" s="12">
        <v>41365</v>
      </c>
      <c r="B113" s="4">
        <v>-1.7</v>
      </c>
      <c r="C113" s="4">
        <v>-2</v>
      </c>
      <c r="D113" s="4">
        <v>-1.7</v>
      </c>
      <c r="E113" s="4">
        <v>-1.1000000000000001</v>
      </c>
      <c r="F113" s="4">
        <v>-1.4</v>
      </c>
      <c r="G113" s="4">
        <v>-1.4</v>
      </c>
    </row>
    <row r="114" spans="1:7" x14ac:dyDescent="0.2">
      <c r="A114" s="12">
        <v>41395</v>
      </c>
      <c r="B114" s="4">
        <v>0.3</v>
      </c>
      <c r="C114" s="4">
        <v>0.4</v>
      </c>
      <c r="D114" s="4">
        <v>0.5</v>
      </c>
      <c r="E114" s="4">
        <v>0.8</v>
      </c>
      <c r="F114" s="4">
        <v>1</v>
      </c>
      <c r="G114" s="4">
        <v>1.1000000000000001</v>
      </c>
    </row>
    <row r="115" spans="1:7" x14ac:dyDescent="0.2">
      <c r="A115" s="12">
        <v>41426</v>
      </c>
      <c r="B115" s="4">
        <v>-3.2</v>
      </c>
      <c r="C115" s="4">
        <v>-4.7</v>
      </c>
      <c r="D115" s="4">
        <v>-3.6</v>
      </c>
      <c r="E115" s="4">
        <v>-3.1</v>
      </c>
      <c r="F115" s="4">
        <v>-4.4000000000000004</v>
      </c>
      <c r="G115" s="4">
        <v>-3.3</v>
      </c>
    </row>
    <row r="116" spans="1:7" x14ac:dyDescent="0.2">
      <c r="A116" s="12">
        <v>41456</v>
      </c>
      <c r="B116" s="4">
        <v>-1.4</v>
      </c>
      <c r="C116" s="4">
        <v>-0.6</v>
      </c>
      <c r="D116" s="4">
        <v>-0.6</v>
      </c>
      <c r="E116" s="4">
        <v>-0.7</v>
      </c>
      <c r="F116" s="6">
        <v>0</v>
      </c>
      <c r="G116" s="6">
        <v>0</v>
      </c>
    </row>
    <row r="117" spans="1:7" x14ac:dyDescent="0.2">
      <c r="A117" s="12">
        <v>41487</v>
      </c>
      <c r="B117" s="4">
        <v>-0.8</v>
      </c>
      <c r="C117" s="4">
        <v>-2.6</v>
      </c>
      <c r="D117" s="4">
        <v>-1.8</v>
      </c>
      <c r="E117" s="4">
        <v>-0.9</v>
      </c>
      <c r="F117" s="4">
        <v>-2.5</v>
      </c>
      <c r="G117" s="4">
        <v>-1.8</v>
      </c>
    </row>
    <row r="118" spans="1:7" x14ac:dyDescent="0.2">
      <c r="A118" s="12">
        <v>41518</v>
      </c>
      <c r="B118" s="4">
        <v>1.2</v>
      </c>
      <c r="C118" s="4">
        <v>1</v>
      </c>
      <c r="D118" s="4">
        <v>1.2</v>
      </c>
      <c r="E118" s="4">
        <v>1.3</v>
      </c>
      <c r="F118" s="4">
        <v>1.2</v>
      </c>
      <c r="G118" s="4">
        <v>1.1000000000000001</v>
      </c>
    </row>
    <row r="119" spans="1:7" x14ac:dyDescent="0.2">
      <c r="A119" s="12">
        <v>41548</v>
      </c>
      <c r="B119" s="4">
        <v>1.8</v>
      </c>
      <c r="C119" s="4">
        <v>-0.5</v>
      </c>
      <c r="D119" s="4">
        <v>0.3</v>
      </c>
      <c r="E119" s="4">
        <v>2.6</v>
      </c>
      <c r="F119" s="4">
        <v>0.3</v>
      </c>
      <c r="G119" s="4">
        <v>0.7</v>
      </c>
    </row>
    <row r="120" spans="1:7" x14ac:dyDescent="0.2">
      <c r="A120" s="12">
        <v>41579</v>
      </c>
      <c r="B120" s="4">
        <v>-1.8</v>
      </c>
      <c r="C120" s="4">
        <v>-0.8</v>
      </c>
      <c r="D120" s="4">
        <v>-0.9</v>
      </c>
      <c r="E120" s="4">
        <v>-1</v>
      </c>
      <c r="F120" s="6">
        <v>0</v>
      </c>
      <c r="G120" s="4">
        <v>-0.3</v>
      </c>
    </row>
    <row r="121" spans="1:7" x14ac:dyDescent="0.2">
      <c r="A121" s="12">
        <v>41609</v>
      </c>
      <c r="B121" s="4">
        <v>-0.8</v>
      </c>
      <c r="C121" s="4">
        <v>-2.2000000000000002</v>
      </c>
      <c r="D121" s="4">
        <v>-1.2</v>
      </c>
      <c r="E121" s="4">
        <v>-0.3</v>
      </c>
      <c r="F121" s="4">
        <v>-1.9</v>
      </c>
      <c r="G121" s="4">
        <v>-1.1000000000000001</v>
      </c>
    </row>
    <row r="122" spans="1:7" x14ac:dyDescent="0.2">
      <c r="A122" s="12">
        <v>41640</v>
      </c>
      <c r="B122" s="4">
        <v>-1.7</v>
      </c>
      <c r="C122" s="4">
        <v>-1.6</v>
      </c>
      <c r="D122" s="4">
        <v>-1.2</v>
      </c>
      <c r="E122" s="4">
        <v>-1.5</v>
      </c>
      <c r="F122" s="4">
        <v>-0.7</v>
      </c>
      <c r="G122" s="5">
        <v>-0.7</v>
      </c>
    </row>
    <row r="123" spans="1:7" x14ac:dyDescent="0.2">
      <c r="A123" s="12">
        <v>41671</v>
      </c>
      <c r="B123" s="4">
        <v>-5</v>
      </c>
      <c r="C123" s="4">
        <v>-4.8</v>
      </c>
      <c r="D123" s="4">
        <v>-4.0999999999999996</v>
      </c>
      <c r="E123" s="4">
        <v>-4.7</v>
      </c>
      <c r="F123" s="4">
        <v>-4.4000000000000004</v>
      </c>
      <c r="G123" s="4">
        <v>-3.9</v>
      </c>
    </row>
    <row r="124" spans="1:7" x14ac:dyDescent="0.2">
      <c r="A124" s="12">
        <v>41699</v>
      </c>
      <c r="B124" s="4">
        <v>-2.7</v>
      </c>
      <c r="C124" s="4">
        <v>-3.9</v>
      </c>
      <c r="D124" s="4">
        <v>-2.2999999999999998</v>
      </c>
      <c r="E124" s="4">
        <v>-2.4</v>
      </c>
      <c r="F124" s="4">
        <v>-3.4</v>
      </c>
      <c r="G124" s="4">
        <v>-1.7</v>
      </c>
    </row>
    <row r="125" spans="1:7" x14ac:dyDescent="0.2">
      <c r="A125" s="12">
        <v>41730</v>
      </c>
      <c r="B125" s="4">
        <v>1.5</v>
      </c>
      <c r="C125" s="4">
        <v>1.6</v>
      </c>
      <c r="D125" s="4">
        <v>2.4</v>
      </c>
      <c r="E125" s="4">
        <v>2.1</v>
      </c>
      <c r="F125" s="4">
        <v>2.2999999999999998</v>
      </c>
      <c r="G125" s="4">
        <v>2.7</v>
      </c>
    </row>
    <row r="126" spans="1:7" x14ac:dyDescent="0.2">
      <c r="A126" s="12">
        <v>41760</v>
      </c>
      <c r="B126" s="4">
        <v>2.1</v>
      </c>
      <c r="C126" s="4">
        <v>2.5</v>
      </c>
      <c r="D126" s="4">
        <v>2.2000000000000002</v>
      </c>
      <c r="E126" s="4">
        <v>2.7</v>
      </c>
      <c r="F126" s="4">
        <v>3.6</v>
      </c>
      <c r="G126" s="4">
        <v>2.7</v>
      </c>
    </row>
    <row r="127" spans="1:7" x14ac:dyDescent="0.2">
      <c r="A127" s="12">
        <v>41791</v>
      </c>
      <c r="B127" s="4">
        <v>1.5</v>
      </c>
      <c r="C127" s="4">
        <v>2.6</v>
      </c>
      <c r="D127" s="4">
        <v>2.2000000000000002</v>
      </c>
      <c r="E127" s="4">
        <v>1.9</v>
      </c>
      <c r="F127" s="4">
        <v>3.2</v>
      </c>
      <c r="G127" s="4">
        <v>2.7</v>
      </c>
    </row>
    <row r="128" spans="1:7" x14ac:dyDescent="0.2">
      <c r="A128" s="12">
        <v>41821</v>
      </c>
      <c r="B128" s="4">
        <v>-0.7</v>
      </c>
      <c r="C128" s="4">
        <v>-0.3</v>
      </c>
      <c r="D128" s="4">
        <v>-0.5</v>
      </c>
      <c r="E128" s="4">
        <v>-0.1</v>
      </c>
      <c r="F128" s="4">
        <v>0</v>
      </c>
      <c r="G128" s="4">
        <v>-0.2</v>
      </c>
    </row>
    <row r="129" spans="1:7" x14ac:dyDescent="0.2">
      <c r="A129" s="12">
        <v>41852</v>
      </c>
      <c r="B129" s="4">
        <v>-4.0999999999999996</v>
      </c>
      <c r="C129" s="4">
        <v>-2.4</v>
      </c>
      <c r="D129" s="4">
        <v>-2.4</v>
      </c>
      <c r="E129" s="4">
        <v>-3.7</v>
      </c>
      <c r="F129" s="4">
        <v>-2.2000000000000002</v>
      </c>
      <c r="G129" s="4">
        <v>-2.4</v>
      </c>
    </row>
    <row r="130" spans="1:7" x14ac:dyDescent="0.2">
      <c r="A130" s="12">
        <v>41883</v>
      </c>
      <c r="B130" s="4">
        <v>-4.5999999999999996</v>
      </c>
      <c r="C130" s="4">
        <v>-1.6</v>
      </c>
      <c r="D130" s="4">
        <v>-2.6</v>
      </c>
      <c r="E130" s="4">
        <v>-4.0999999999999996</v>
      </c>
      <c r="F130" s="4">
        <v>-0.9</v>
      </c>
      <c r="G130" s="4">
        <v>-2.2999999999999998</v>
      </c>
    </row>
    <row r="131" spans="1:7" x14ac:dyDescent="0.2">
      <c r="A131" s="12">
        <v>41913</v>
      </c>
      <c r="B131" s="4">
        <v>-7.1</v>
      </c>
      <c r="C131" s="4">
        <v>-5.4</v>
      </c>
      <c r="D131" s="4">
        <v>-5.9</v>
      </c>
      <c r="E131" s="4">
        <v>-6.1</v>
      </c>
      <c r="F131" s="4">
        <v>-4.5999999999999996</v>
      </c>
      <c r="G131" s="4">
        <v>-5.4</v>
      </c>
    </row>
    <row r="132" spans="1:7" x14ac:dyDescent="0.2">
      <c r="A132" s="12">
        <v>41944</v>
      </c>
      <c r="B132" s="4">
        <v>-11.1</v>
      </c>
      <c r="C132" s="4">
        <v>-9.6999999999999993</v>
      </c>
      <c r="D132" s="4">
        <v>-9.3000000000000007</v>
      </c>
      <c r="E132" s="4">
        <v>-9.5</v>
      </c>
      <c r="F132" s="4">
        <v>-8.1999999999999993</v>
      </c>
      <c r="G132" s="4">
        <v>-8</v>
      </c>
    </row>
    <row r="133" spans="1:7" x14ac:dyDescent="0.2">
      <c r="A133" s="12">
        <v>41974</v>
      </c>
      <c r="B133" s="4">
        <v>-17.2</v>
      </c>
      <c r="C133" s="4">
        <v>-16.2</v>
      </c>
      <c r="D133" s="4">
        <v>-15.7</v>
      </c>
      <c r="E133" s="4">
        <v>-14.6</v>
      </c>
      <c r="F133" s="4">
        <v>-13.9</v>
      </c>
      <c r="G133" s="4">
        <v>-13.7</v>
      </c>
    </row>
    <row r="134" spans="1:7" x14ac:dyDescent="0.2">
      <c r="A134" s="12">
        <v>42005</v>
      </c>
      <c r="B134" s="4">
        <v>-10.199999999999999</v>
      </c>
      <c r="C134" s="4">
        <v>-5.9</v>
      </c>
      <c r="D134" s="4">
        <v>-6.5</v>
      </c>
      <c r="E134" s="4">
        <v>-6.2</v>
      </c>
      <c r="F134" s="4">
        <v>-1.4</v>
      </c>
      <c r="G134" s="5">
        <v>-2.8</v>
      </c>
    </row>
    <row r="135" spans="1:7" x14ac:dyDescent="0.2">
      <c r="A135" s="12">
        <v>42036</v>
      </c>
      <c r="B135" s="4">
        <v>-4.5</v>
      </c>
      <c r="C135" s="4">
        <v>-1.2</v>
      </c>
      <c r="D135" s="4">
        <v>-0.3</v>
      </c>
      <c r="E135" s="4">
        <v>-2.9</v>
      </c>
      <c r="F135" s="4">
        <v>0.5</v>
      </c>
      <c r="G135" s="4">
        <v>1.1000000000000001</v>
      </c>
    </row>
    <row r="136" spans="1:7" x14ac:dyDescent="0.2">
      <c r="A136" s="12">
        <v>42064</v>
      </c>
      <c r="B136" s="4">
        <v>7.3</v>
      </c>
      <c r="C136" s="4">
        <v>12.4</v>
      </c>
      <c r="D136" s="4">
        <v>10.1</v>
      </c>
      <c r="E136" s="4">
        <v>7.9</v>
      </c>
      <c r="F136" s="4">
        <v>13.1</v>
      </c>
      <c r="G136" s="4">
        <v>10.5</v>
      </c>
    </row>
    <row r="137" spans="1:7" x14ac:dyDescent="0.2">
      <c r="A137" s="12">
        <v>42095</v>
      </c>
      <c r="B137" s="4">
        <v>13.9</v>
      </c>
      <c r="C137" s="4">
        <v>14.7</v>
      </c>
      <c r="D137" s="4">
        <v>13.7</v>
      </c>
      <c r="E137" s="4">
        <v>14.3</v>
      </c>
      <c r="F137" s="4">
        <v>14.9</v>
      </c>
      <c r="G137" s="4">
        <v>13.1</v>
      </c>
    </row>
    <row r="138" spans="1:7" x14ac:dyDescent="0.2">
      <c r="A138" s="12">
        <v>42125</v>
      </c>
      <c r="B138" s="4">
        <v>4.5</v>
      </c>
      <c r="C138" s="4">
        <v>0.8</v>
      </c>
      <c r="D138" s="4">
        <v>2.1</v>
      </c>
      <c r="E138" s="4">
        <v>4.4000000000000004</v>
      </c>
      <c r="F138" s="4">
        <v>1.1000000000000001</v>
      </c>
      <c r="G138" s="4">
        <v>2.1</v>
      </c>
    </row>
    <row r="139" spans="1:7" x14ac:dyDescent="0.2">
      <c r="A139" s="12">
        <v>42156</v>
      </c>
      <c r="B139" s="4">
        <v>-7.2</v>
      </c>
      <c r="C139" s="4">
        <v>-7.6</v>
      </c>
      <c r="D139" s="4">
        <v>-6.7</v>
      </c>
      <c r="E139" s="4">
        <v>-7.3</v>
      </c>
      <c r="F139" s="4">
        <v>-7.4</v>
      </c>
      <c r="G139" s="4">
        <v>-6.5</v>
      </c>
    </row>
    <row r="140" spans="1:7" x14ac:dyDescent="0.2">
      <c r="A140" s="12">
        <v>42186</v>
      </c>
      <c r="B140" s="4">
        <v>-4.5</v>
      </c>
      <c r="C140" s="4">
        <v>-2.7</v>
      </c>
      <c r="D140" s="4">
        <v>-3.3</v>
      </c>
      <c r="E140" s="4">
        <v>-3.7</v>
      </c>
      <c r="F140" s="4">
        <v>-1.9</v>
      </c>
      <c r="G140" s="4">
        <v>-2.5</v>
      </c>
    </row>
    <row r="141" spans="1:7" x14ac:dyDescent="0.2">
      <c r="A141" s="12">
        <v>42217</v>
      </c>
      <c r="B141" s="4">
        <v>-12.4</v>
      </c>
      <c r="C141" s="4">
        <v>-13.2</v>
      </c>
      <c r="D141" s="4">
        <v>-11.7</v>
      </c>
      <c r="E141" s="4">
        <v>-11.9</v>
      </c>
      <c r="F141" s="4">
        <v>-12.8</v>
      </c>
      <c r="G141" s="4">
        <v>-11.4</v>
      </c>
    </row>
    <row r="142" spans="1:7" x14ac:dyDescent="0.2">
      <c r="A142" s="12">
        <v>42248</v>
      </c>
      <c r="B142" s="4">
        <v>-2.4</v>
      </c>
      <c r="C142" s="4">
        <v>-3.5</v>
      </c>
      <c r="D142" s="4">
        <v>-1.4</v>
      </c>
      <c r="E142" s="4">
        <v>-1.7</v>
      </c>
      <c r="F142" s="4">
        <v>-2.7</v>
      </c>
      <c r="G142" s="4">
        <v>-1</v>
      </c>
    </row>
    <row r="143" spans="1:7" x14ac:dyDescent="0.2">
      <c r="A143" s="12">
        <v>42278</v>
      </c>
      <c r="B143" s="4">
        <v>5.9</v>
      </c>
      <c r="C143" s="4">
        <v>5.9</v>
      </c>
      <c r="D143" s="4">
        <v>5.7</v>
      </c>
      <c r="E143" s="4">
        <v>6.7</v>
      </c>
      <c r="F143" s="4">
        <v>6.6</v>
      </c>
      <c r="G143" s="4">
        <v>6.2</v>
      </c>
    </row>
    <row r="144" spans="1:7" x14ac:dyDescent="0.2">
      <c r="A144" s="12">
        <v>42309</v>
      </c>
      <c r="B144" s="4">
        <v>-3</v>
      </c>
      <c r="C144" s="4">
        <v>1.2</v>
      </c>
      <c r="D144" s="8">
        <v>0</v>
      </c>
      <c r="E144" s="4">
        <v>-2</v>
      </c>
      <c r="F144" s="4">
        <v>2.2000000000000002</v>
      </c>
      <c r="G144" s="4">
        <v>0.7</v>
      </c>
    </row>
    <row r="145" spans="1:7" x14ac:dyDescent="0.2">
      <c r="A145" s="12">
        <v>42339</v>
      </c>
      <c r="B145" s="4">
        <v>-6.7</v>
      </c>
      <c r="C145" s="4">
        <v>-7.6</v>
      </c>
      <c r="D145" s="4">
        <v>-6.5</v>
      </c>
      <c r="E145" s="4">
        <v>-5.6</v>
      </c>
      <c r="F145" s="4">
        <v>-6.8</v>
      </c>
      <c r="G145" s="4">
        <v>-5.9</v>
      </c>
    </row>
    <row r="146" spans="1:7" x14ac:dyDescent="0.2">
      <c r="A146" s="12">
        <v>42370</v>
      </c>
      <c r="B146" s="4">
        <v>-8.6</v>
      </c>
      <c r="C146" s="4">
        <v>-8.6999999999999993</v>
      </c>
      <c r="D146" s="4">
        <v>-7.4</v>
      </c>
      <c r="E146" s="4">
        <v>-7.9</v>
      </c>
      <c r="F146" s="4">
        <v>-7.1</v>
      </c>
      <c r="G146" s="5">
        <v>-6.4</v>
      </c>
    </row>
    <row r="147" spans="1:7" x14ac:dyDescent="0.2">
      <c r="A147" s="12">
        <v>42401</v>
      </c>
      <c r="B147" s="4">
        <v>-1.3</v>
      </c>
      <c r="C147" s="4">
        <v>-3.3</v>
      </c>
      <c r="D147" s="4">
        <v>-1.7</v>
      </c>
      <c r="E147" s="4">
        <v>-0.7</v>
      </c>
      <c r="F147" s="4">
        <v>-3</v>
      </c>
      <c r="G147" s="4">
        <v>-1.6</v>
      </c>
    </row>
    <row r="148" spans="1:7" x14ac:dyDescent="0.2">
      <c r="A148" s="12">
        <v>42430</v>
      </c>
      <c r="B148" s="4">
        <v>9.6</v>
      </c>
      <c r="C148" s="4">
        <v>9.8000000000000007</v>
      </c>
      <c r="D148" s="4">
        <v>8.8000000000000007</v>
      </c>
      <c r="E148" s="4">
        <v>9.6</v>
      </c>
      <c r="F148" s="4">
        <v>9.6</v>
      </c>
      <c r="G148" s="4">
        <v>9</v>
      </c>
    </row>
    <row r="149" spans="1:7" x14ac:dyDescent="0.2">
      <c r="A149" s="12">
        <v>42461</v>
      </c>
      <c r="B149" s="4">
        <v>5.7</v>
      </c>
      <c r="C149" s="4">
        <v>3.5</v>
      </c>
      <c r="D149" s="4">
        <v>3.6</v>
      </c>
      <c r="E149" s="4">
        <v>5.6</v>
      </c>
      <c r="F149" s="4">
        <v>3.9</v>
      </c>
      <c r="G149" s="4">
        <v>3.8</v>
      </c>
    </row>
    <row r="150" spans="1:7" x14ac:dyDescent="0.2">
      <c r="A150" s="12">
        <v>42491</v>
      </c>
      <c r="B150" s="4">
        <v>1.6</v>
      </c>
      <c r="C150" s="4">
        <v>1.8</v>
      </c>
      <c r="D150" s="4">
        <v>1.8</v>
      </c>
      <c r="E150" s="4">
        <v>1.5</v>
      </c>
      <c r="F150" s="4">
        <v>1.9</v>
      </c>
      <c r="G150" s="4">
        <v>2</v>
      </c>
    </row>
    <row r="151" spans="1:7" x14ac:dyDescent="0.2">
      <c r="A151" s="12">
        <v>42522</v>
      </c>
      <c r="B151" s="4">
        <v>0.5</v>
      </c>
      <c r="C151" s="4">
        <v>1.3</v>
      </c>
      <c r="D151" s="4">
        <v>1</v>
      </c>
      <c r="E151" s="4">
        <v>0.6</v>
      </c>
      <c r="F151" s="4">
        <v>1.6</v>
      </c>
      <c r="G151" s="4">
        <v>1.4</v>
      </c>
    </row>
    <row r="152" spans="1:7" x14ac:dyDescent="0.2">
      <c r="A152" s="12">
        <v>42552</v>
      </c>
      <c r="B152" s="4">
        <v>1.5</v>
      </c>
      <c r="C152" s="4">
        <v>3</v>
      </c>
      <c r="D152" s="4">
        <v>2.5</v>
      </c>
      <c r="E152" s="4">
        <v>2.2000000000000002</v>
      </c>
      <c r="F152" s="4">
        <v>3.4</v>
      </c>
      <c r="G152" s="4">
        <v>2.9</v>
      </c>
    </row>
    <row r="153" spans="1:7" x14ac:dyDescent="0.2">
      <c r="A153" s="12">
        <v>42583</v>
      </c>
      <c r="B153" s="4">
        <v>-0.9</v>
      </c>
      <c r="C153" s="4">
        <v>-2.1</v>
      </c>
      <c r="D153" s="4">
        <v>-1.9</v>
      </c>
      <c r="E153" s="4">
        <v>-1</v>
      </c>
      <c r="F153" s="4">
        <v>-2.2000000000000002</v>
      </c>
      <c r="G153" s="4">
        <v>-1.9</v>
      </c>
    </row>
    <row r="154" spans="1:7" x14ac:dyDescent="0.2">
      <c r="A154" s="12">
        <v>42614</v>
      </c>
      <c r="B154" s="4">
        <v>0.5</v>
      </c>
      <c r="C154" s="4">
        <v>0.5</v>
      </c>
      <c r="D154" s="4">
        <v>0.7</v>
      </c>
      <c r="E154" s="4">
        <v>0.5</v>
      </c>
      <c r="F154" s="4">
        <v>0.7</v>
      </c>
      <c r="G154" s="4">
        <v>0.6</v>
      </c>
    </row>
    <row r="155" spans="1:7" x14ac:dyDescent="0.2">
      <c r="A155" s="12">
        <v>42644</v>
      </c>
      <c r="B155" s="4">
        <v>3.1</v>
      </c>
      <c r="C155" s="4">
        <v>4.7</v>
      </c>
      <c r="D155" s="4">
        <v>4.2</v>
      </c>
      <c r="E155" s="4">
        <v>3.3</v>
      </c>
      <c r="F155" s="4">
        <v>5</v>
      </c>
      <c r="G155" s="4">
        <v>4.2</v>
      </c>
    </row>
    <row r="156" spans="1:7" x14ac:dyDescent="0.2">
      <c r="A156" s="12">
        <v>42675</v>
      </c>
      <c r="B156" s="4">
        <v>-2.6</v>
      </c>
      <c r="C156" s="4">
        <v>-0.7</v>
      </c>
      <c r="D156" s="4">
        <v>-0.5</v>
      </c>
      <c r="E156" s="4">
        <v>-2.1</v>
      </c>
      <c r="F156" s="4">
        <v>-0.2</v>
      </c>
      <c r="G156" s="4">
        <v>-0.2</v>
      </c>
    </row>
    <row r="157" spans="1:7" x14ac:dyDescent="0.2">
      <c r="A157" s="12">
        <v>42705</v>
      </c>
      <c r="B157" s="4">
        <v>3.5</v>
      </c>
      <c r="C157" s="4">
        <v>6.2</v>
      </c>
      <c r="D157" s="4">
        <v>5.9</v>
      </c>
      <c r="E157" s="4">
        <v>3.9</v>
      </c>
      <c r="F157" s="4">
        <v>6.1</v>
      </c>
      <c r="G157" s="4">
        <v>5.9</v>
      </c>
    </row>
    <row r="158" spans="1:7" x14ac:dyDescent="0.2">
      <c r="A158" s="12">
        <v>42736</v>
      </c>
      <c r="B158" s="4">
        <v>3.7</v>
      </c>
      <c r="C158" s="4">
        <v>3</v>
      </c>
      <c r="D158" s="4">
        <v>3.7</v>
      </c>
      <c r="E158" s="4">
        <v>3.7</v>
      </c>
      <c r="F158" s="4">
        <v>3.9</v>
      </c>
      <c r="G158" s="5">
        <v>4</v>
      </c>
    </row>
    <row r="159" spans="1:7" x14ac:dyDescent="0.2">
      <c r="A159" s="12">
        <v>42767</v>
      </c>
      <c r="B159" s="4">
        <v>2.7</v>
      </c>
      <c r="C159" s="4">
        <v>2.4</v>
      </c>
      <c r="D159" s="4">
        <v>1.7</v>
      </c>
      <c r="E159" s="4">
        <v>2.6</v>
      </c>
      <c r="F159" s="4">
        <v>2.1</v>
      </c>
      <c r="G159" s="4">
        <v>1.4</v>
      </c>
    </row>
    <row r="160" spans="1:7" x14ac:dyDescent="0.2">
      <c r="A160" s="12">
        <v>42795</v>
      </c>
      <c r="B160" s="4">
        <v>0.5</v>
      </c>
      <c r="C160" s="4">
        <v>0.2</v>
      </c>
      <c r="D160" s="4">
        <v>0.3</v>
      </c>
      <c r="E160" s="4">
        <v>0.5</v>
      </c>
      <c r="F160" s="14">
        <v>0</v>
      </c>
      <c r="G160" s="4">
        <v>0.2</v>
      </c>
    </row>
    <row r="161" spans="1:7" x14ac:dyDescent="0.2">
      <c r="A161" s="12">
        <v>42826</v>
      </c>
      <c r="B161" s="4">
        <v>3</v>
      </c>
      <c r="C161" s="4">
        <v>2.7</v>
      </c>
      <c r="D161" s="4">
        <v>2.4</v>
      </c>
      <c r="E161" s="4">
        <v>3</v>
      </c>
      <c r="F161" s="4">
        <v>2.7</v>
      </c>
      <c r="G161" s="4">
        <v>2.4</v>
      </c>
    </row>
    <row r="162" spans="1:7" x14ac:dyDescent="0.2">
      <c r="A162" s="12">
        <v>42856</v>
      </c>
      <c r="B162" s="4">
        <v>-1.3</v>
      </c>
      <c r="C162" s="4">
        <v>-4.2</v>
      </c>
      <c r="D162" s="4">
        <v>-2.9</v>
      </c>
      <c r="E162" s="4">
        <v>-1</v>
      </c>
      <c r="F162" s="4">
        <v>-3.7</v>
      </c>
      <c r="G162" s="4">
        <v>-2.6</v>
      </c>
    </row>
    <row r="163" spans="1:7" x14ac:dyDescent="0.2">
      <c r="A163" s="12">
        <v>42887</v>
      </c>
      <c r="B163" s="4">
        <v>-1.1000000000000001</v>
      </c>
      <c r="C163" s="4">
        <v>-2.7</v>
      </c>
      <c r="D163" s="4">
        <v>-2</v>
      </c>
      <c r="E163" s="4">
        <v>-0.6</v>
      </c>
      <c r="F163" s="4">
        <v>-2.1</v>
      </c>
      <c r="G163" s="4">
        <v>-1.5</v>
      </c>
    </row>
    <row r="164" spans="1:7" x14ac:dyDescent="0.2">
      <c r="A164" s="12">
        <v>42917</v>
      </c>
      <c r="B164" s="4">
        <v>-3.1</v>
      </c>
      <c r="C164" s="4">
        <v>-5.6</v>
      </c>
      <c r="D164" s="4">
        <v>-4.0999999999999996</v>
      </c>
      <c r="E164" s="4">
        <v>-2.9</v>
      </c>
      <c r="F164" s="4">
        <v>-5.6</v>
      </c>
      <c r="G164" s="4">
        <v>-4.0999999999999996</v>
      </c>
    </row>
    <row r="165" spans="1:7" x14ac:dyDescent="0.2">
      <c r="A165" s="12">
        <v>42948</v>
      </c>
      <c r="B165" s="6">
        <v>0</v>
      </c>
      <c r="C165" s="4">
        <v>-2.5</v>
      </c>
      <c r="D165" s="4">
        <v>-1.6</v>
      </c>
      <c r="E165" s="4">
        <v>-0.8</v>
      </c>
      <c r="F165" s="4">
        <v>-3.1</v>
      </c>
      <c r="G165" s="4">
        <v>-2.2999999999999998</v>
      </c>
    </row>
    <row r="166" spans="1:7" x14ac:dyDescent="0.2">
      <c r="A166" s="12">
        <v>42979</v>
      </c>
      <c r="B166" s="4">
        <v>3.4</v>
      </c>
      <c r="C166" s="4">
        <v>2.2999999999999998</v>
      </c>
      <c r="D166" s="4">
        <v>2.6</v>
      </c>
      <c r="E166" s="4">
        <v>2.7</v>
      </c>
      <c r="F166" s="4">
        <v>2.2000000000000002</v>
      </c>
      <c r="G166" s="4">
        <v>2.2000000000000002</v>
      </c>
    </row>
    <row r="167" spans="1:7" x14ac:dyDescent="0.2">
      <c r="A167" s="12">
        <v>43009</v>
      </c>
      <c r="B167" s="4">
        <v>-0.1</v>
      </c>
      <c r="C167" s="4">
        <v>1.4</v>
      </c>
      <c r="D167" s="4">
        <v>1.4</v>
      </c>
      <c r="E167" s="4">
        <v>0.2</v>
      </c>
      <c r="F167" s="4">
        <v>1.5</v>
      </c>
      <c r="G167" s="4">
        <v>1.2</v>
      </c>
    </row>
    <row r="168" spans="1:7" x14ac:dyDescent="0.2">
      <c r="A168" s="12">
        <v>43040</v>
      </c>
      <c r="B168" s="4">
        <v>-2</v>
      </c>
      <c r="C168" s="4">
        <v>-1.8</v>
      </c>
      <c r="D168" s="4">
        <v>-1.7</v>
      </c>
      <c r="E168" s="4">
        <v>-1.8</v>
      </c>
      <c r="F168" s="4">
        <v>-1.6</v>
      </c>
      <c r="G168" s="4">
        <v>-1.7</v>
      </c>
    </row>
    <row r="169" spans="1:7" x14ac:dyDescent="0.2">
      <c r="A169" s="12">
        <v>43070</v>
      </c>
      <c r="B169" s="4">
        <v>0.6</v>
      </c>
      <c r="C169" s="4">
        <v>-0.4</v>
      </c>
      <c r="D169" s="4">
        <v>0.1</v>
      </c>
      <c r="E169" s="4">
        <v>1</v>
      </c>
      <c r="F169" s="4">
        <v>-0.2</v>
      </c>
      <c r="G169" s="4">
        <v>0.1</v>
      </c>
    </row>
    <row r="170" spans="1:7" x14ac:dyDescent="0.2">
      <c r="A170" s="12">
        <v>43101</v>
      </c>
      <c r="B170" s="4">
        <v>3.2</v>
      </c>
      <c r="C170" s="4">
        <v>0.5</v>
      </c>
      <c r="D170" s="4">
        <v>1.1000000000000001</v>
      </c>
      <c r="E170" s="5">
        <v>2.9</v>
      </c>
      <c r="F170" s="5">
        <v>1.1000000000000001</v>
      </c>
      <c r="G170" s="5">
        <v>1.1000000000000001</v>
      </c>
    </row>
    <row r="171" spans="1:7" x14ac:dyDescent="0.2">
      <c r="A171" s="12">
        <v>43132</v>
      </c>
      <c r="B171" s="15">
        <v>0</v>
      </c>
      <c r="C171" s="4">
        <v>-1.9</v>
      </c>
      <c r="D171" s="4">
        <v>-1.5</v>
      </c>
      <c r="E171" s="4">
        <v>-0.3</v>
      </c>
      <c r="F171" s="4">
        <v>-2</v>
      </c>
      <c r="G171" s="4">
        <v>-1.7</v>
      </c>
    </row>
    <row r="172" spans="1:7" x14ac:dyDescent="0.2">
      <c r="A172" s="12">
        <v>43160</v>
      </c>
      <c r="B172" s="4">
        <v>-0.4</v>
      </c>
      <c r="C172" s="4">
        <v>-0.1</v>
      </c>
      <c r="D172" s="4">
        <v>-0.3</v>
      </c>
      <c r="E172" s="4">
        <v>-0.3</v>
      </c>
      <c r="F172" s="4">
        <v>-0.2</v>
      </c>
      <c r="G172" s="15">
        <v>0</v>
      </c>
    </row>
    <row r="173" spans="1:7" x14ac:dyDescent="0.2">
      <c r="A173" s="12">
        <v>43191</v>
      </c>
      <c r="B173" s="4">
        <v>-5.6</v>
      </c>
      <c r="C173" s="4">
        <v>-5.2</v>
      </c>
      <c r="D173" s="4">
        <v>-5.0999999999999996</v>
      </c>
      <c r="E173" s="4">
        <v>-5.6</v>
      </c>
      <c r="F173" s="4">
        <v>-5.0999999999999996</v>
      </c>
      <c r="G173" s="4">
        <v>-5</v>
      </c>
    </row>
    <row r="174" spans="1:7" x14ac:dyDescent="0.2">
      <c r="A174" s="12">
        <v>43221</v>
      </c>
      <c r="B174" s="4">
        <v>-2.9</v>
      </c>
      <c r="C174" s="4">
        <v>0.7</v>
      </c>
      <c r="D174" s="4">
        <v>-0.2</v>
      </c>
      <c r="E174" s="4">
        <v>-2.9</v>
      </c>
      <c r="F174" s="4">
        <v>0.7</v>
      </c>
      <c r="G174" s="4">
        <v>-0.1</v>
      </c>
    </row>
    <row r="175" spans="1:7" x14ac:dyDescent="0.2">
      <c r="A175" s="12">
        <v>43252</v>
      </c>
      <c r="B175" s="4">
        <v>-0.8</v>
      </c>
      <c r="C175" s="4">
        <v>0.7</v>
      </c>
      <c r="D175" s="4">
        <v>0.6</v>
      </c>
      <c r="E175" s="4">
        <v>-0.5</v>
      </c>
      <c r="F175" s="4">
        <v>1.1000000000000001</v>
      </c>
      <c r="G175" s="4">
        <v>0.9</v>
      </c>
    </row>
    <row r="176" spans="1:7" x14ac:dyDescent="0.2">
      <c r="A176" s="12">
        <v>43282</v>
      </c>
      <c r="B176" s="4">
        <v>-0.3</v>
      </c>
      <c r="C176" s="4">
        <v>-0.3</v>
      </c>
      <c r="D176" s="4">
        <v>0.8</v>
      </c>
      <c r="E176" s="6">
        <v>0</v>
      </c>
      <c r="F176" s="15">
        <v>0</v>
      </c>
      <c r="G176" s="4">
        <v>1</v>
      </c>
    </row>
    <row r="177" spans="1:7" x14ac:dyDescent="0.2">
      <c r="A177" s="12">
        <v>43313</v>
      </c>
      <c r="B177" s="4">
        <v>-4.9000000000000004</v>
      </c>
      <c r="C177" s="4">
        <v>-3.7</v>
      </c>
      <c r="D177" s="4">
        <v>-2.9</v>
      </c>
      <c r="E177" s="4">
        <v>-4.9000000000000004</v>
      </c>
      <c r="F177" s="4">
        <v>-3.9</v>
      </c>
      <c r="G177" s="4">
        <v>-3.2</v>
      </c>
    </row>
    <row r="178" spans="1:7" x14ac:dyDescent="0.2">
      <c r="A178" s="12">
        <v>43344</v>
      </c>
      <c r="B178" s="4">
        <v>-2.2999999999999998</v>
      </c>
      <c r="C178" s="4">
        <v>-3.4</v>
      </c>
      <c r="D178" s="4">
        <v>-2</v>
      </c>
      <c r="E178" s="4">
        <v>-2.2000000000000002</v>
      </c>
      <c r="F178" s="4">
        <v>-3.3</v>
      </c>
      <c r="G178" s="4">
        <v>-2.4</v>
      </c>
    </row>
    <row r="179" spans="1:7" x14ac:dyDescent="0.2">
      <c r="A179" s="12">
        <v>43374</v>
      </c>
      <c r="B179" s="4">
        <v>2.7</v>
      </c>
      <c r="C179" s="4">
        <v>4.2</v>
      </c>
      <c r="D179" s="4">
        <v>3.4</v>
      </c>
      <c r="E179" s="4">
        <v>2.9</v>
      </c>
      <c r="F179" s="4">
        <v>4.4000000000000004</v>
      </c>
      <c r="G179" s="4">
        <v>3.3</v>
      </c>
    </row>
    <row r="180" spans="1:7" x14ac:dyDescent="0.2">
      <c r="A180" s="12">
        <v>43405</v>
      </c>
      <c r="B180" s="4">
        <v>-0.5</v>
      </c>
      <c r="C180" s="4">
        <v>0.6</v>
      </c>
      <c r="D180" s="4">
        <v>-0.4</v>
      </c>
      <c r="E180" s="4">
        <v>0.3</v>
      </c>
      <c r="F180" s="4">
        <v>1.2</v>
      </c>
      <c r="G180" s="4">
        <v>0.3</v>
      </c>
    </row>
    <row r="181" spans="1:7" x14ac:dyDescent="0.2">
      <c r="A181" s="12">
        <v>43435</v>
      </c>
      <c r="B181" s="4">
        <v>-1.6</v>
      </c>
      <c r="C181" s="4">
        <v>-1.7</v>
      </c>
      <c r="D181" s="4">
        <v>-1.8</v>
      </c>
      <c r="E181" s="4">
        <v>-0.5</v>
      </c>
      <c r="F181" s="4">
        <v>-0.8</v>
      </c>
      <c r="G181" s="4">
        <v>-1</v>
      </c>
    </row>
    <row r="182" spans="1:7" x14ac:dyDescent="0.2">
      <c r="A182" s="12">
        <v>43466</v>
      </c>
      <c r="B182" s="15">
        <v>0</v>
      </c>
      <c r="C182" s="4">
        <v>-0.4</v>
      </c>
      <c r="D182" s="4">
        <v>-0.4</v>
      </c>
      <c r="E182" s="4">
        <v>0.8</v>
      </c>
      <c r="F182" s="4">
        <v>1</v>
      </c>
      <c r="G182" s="5">
        <v>0.3</v>
      </c>
    </row>
    <row r="183" spans="1:7" x14ac:dyDescent="0.2">
      <c r="A183" s="12">
        <v>43497</v>
      </c>
      <c r="B183" s="4">
        <v>2.2000000000000002</v>
      </c>
      <c r="C183" s="4">
        <v>2.9</v>
      </c>
      <c r="D183" s="4">
        <v>2.2999999999999998</v>
      </c>
      <c r="E183" s="4">
        <v>2.2000000000000002</v>
      </c>
      <c r="F183" s="4">
        <v>2.9</v>
      </c>
      <c r="G183" s="4">
        <v>2.2000000000000002</v>
      </c>
    </row>
    <row r="184" spans="1:7" x14ac:dyDescent="0.2">
      <c r="A184" s="12">
        <v>43525</v>
      </c>
      <c r="B184" s="4">
        <v>1.1000000000000001</v>
      </c>
      <c r="C184" s="4">
        <v>1.4</v>
      </c>
      <c r="D184" s="4">
        <v>1.2</v>
      </c>
      <c r="E184" s="4">
        <v>0.8</v>
      </c>
      <c r="F184" s="4">
        <v>1.2</v>
      </c>
      <c r="G184" s="4">
        <v>1.2</v>
      </c>
    </row>
    <row r="185" spans="1:7" x14ac:dyDescent="0.2">
      <c r="A185" s="12">
        <v>43556</v>
      </c>
      <c r="B185" s="4">
        <v>0.8</v>
      </c>
      <c r="C185" s="4">
        <v>1.6</v>
      </c>
      <c r="D185" s="4">
        <v>1.5</v>
      </c>
      <c r="E185" s="4">
        <v>0.6</v>
      </c>
      <c r="F185" s="4">
        <v>1.2</v>
      </c>
      <c r="G185" s="4">
        <v>1.2</v>
      </c>
    </row>
    <row r="186" spans="1:7" x14ac:dyDescent="0.2">
      <c r="A186" s="12">
        <v>43586</v>
      </c>
      <c r="B186" s="4">
        <v>-0.3</v>
      </c>
      <c r="C186" s="4">
        <v>0.1</v>
      </c>
      <c r="D186" s="4">
        <v>0.5</v>
      </c>
      <c r="E186" s="4">
        <v>-0.2</v>
      </c>
      <c r="F186" s="4">
        <v>0.4</v>
      </c>
      <c r="G186" s="4">
        <v>0.5</v>
      </c>
    </row>
    <row r="187" spans="1:7" x14ac:dyDescent="0.2">
      <c r="A187" s="12">
        <v>43617</v>
      </c>
      <c r="B187" s="4">
        <v>0.9</v>
      </c>
      <c r="C187" s="4">
        <v>0.1</v>
      </c>
      <c r="D187" s="4">
        <v>0.3</v>
      </c>
      <c r="E187" s="4">
        <v>0.9</v>
      </c>
      <c r="F187" s="15">
        <v>0</v>
      </c>
      <c r="G187" s="4">
        <v>0.3</v>
      </c>
    </row>
    <row r="188" spans="1:7" x14ac:dyDescent="0.2">
      <c r="A188" s="12">
        <v>43647</v>
      </c>
      <c r="B188" s="4">
        <v>1.6</v>
      </c>
      <c r="C188" s="4">
        <v>2</v>
      </c>
      <c r="D188" s="4">
        <v>1.5</v>
      </c>
      <c r="E188" s="4">
        <v>1.7</v>
      </c>
      <c r="F188" s="4">
        <v>2</v>
      </c>
      <c r="G188" s="4">
        <v>1.5</v>
      </c>
    </row>
    <row r="189" spans="1:7" x14ac:dyDescent="0.2">
      <c r="A189" s="12">
        <v>43678</v>
      </c>
      <c r="B189" s="4">
        <v>-3.6</v>
      </c>
      <c r="C189" s="4">
        <v>-2.6</v>
      </c>
      <c r="D189" s="4">
        <v>-2.4</v>
      </c>
      <c r="E189" s="4">
        <v>-3.7</v>
      </c>
      <c r="F189" s="4">
        <v>-3</v>
      </c>
      <c r="G189" s="4">
        <v>-2.9</v>
      </c>
    </row>
    <row r="190" spans="1:7" x14ac:dyDescent="0.2">
      <c r="A190" s="12">
        <v>43709</v>
      </c>
      <c r="B190" s="4">
        <v>0.8</v>
      </c>
      <c r="C190" s="4">
        <v>1.8</v>
      </c>
      <c r="D190" s="4">
        <v>1.5</v>
      </c>
      <c r="E190" s="4">
        <v>0.6</v>
      </c>
      <c r="F190" s="4">
        <v>1.8</v>
      </c>
      <c r="G190" s="4">
        <v>1.1000000000000001</v>
      </c>
    </row>
    <row r="191" spans="1:7" x14ac:dyDescent="0.2">
      <c r="A191" s="12">
        <v>43739</v>
      </c>
      <c r="B191" s="17">
        <v>1</v>
      </c>
      <c r="C191" s="17">
        <v>0.8</v>
      </c>
      <c r="D191" s="17">
        <v>0.7</v>
      </c>
      <c r="E191" s="17">
        <v>0.8</v>
      </c>
      <c r="F191" s="17">
        <v>0.7</v>
      </c>
      <c r="G191" s="17">
        <v>0.3</v>
      </c>
    </row>
    <row r="192" spans="1:7" x14ac:dyDescent="0.2">
      <c r="A192" s="12">
        <v>43770</v>
      </c>
      <c r="B192" s="17">
        <v>0.8</v>
      </c>
      <c r="C192" s="17">
        <v>0.6</v>
      </c>
      <c r="D192" s="17">
        <v>0.3</v>
      </c>
      <c r="E192" s="17">
        <v>1.1000000000000001</v>
      </c>
      <c r="F192" s="17">
        <v>1.2</v>
      </c>
      <c r="G192" s="17">
        <v>0.6</v>
      </c>
    </row>
    <row r="193" spans="1:7" x14ac:dyDescent="0.2">
      <c r="A193" s="12">
        <v>43800</v>
      </c>
      <c r="B193" s="18">
        <v>1.5</v>
      </c>
      <c r="C193" s="18">
        <v>1.1000000000000001</v>
      </c>
      <c r="D193" s="18">
        <v>1.3</v>
      </c>
      <c r="E193" s="18">
        <v>2</v>
      </c>
      <c r="F193" s="18">
        <v>1.3</v>
      </c>
      <c r="G193" s="18">
        <v>1.4</v>
      </c>
    </row>
    <row r="194" spans="1:7" x14ac:dyDescent="0.2">
      <c r="A194" s="12">
        <v>43831</v>
      </c>
      <c r="B194" s="4">
        <v>1.9</v>
      </c>
      <c r="C194" s="4">
        <v>1.7</v>
      </c>
      <c r="D194" s="4">
        <v>1.6</v>
      </c>
      <c r="E194" s="4">
        <v>1.9</v>
      </c>
      <c r="F194" s="4">
        <v>2.4</v>
      </c>
      <c r="G194" s="5">
        <v>1.5</v>
      </c>
    </row>
    <row r="195" spans="1:7" x14ac:dyDescent="0.2">
      <c r="A195" s="12">
        <v>43862</v>
      </c>
      <c r="B195" s="4">
        <v>-3.3</v>
      </c>
      <c r="C195" s="4">
        <v>-1.4</v>
      </c>
      <c r="D195" s="4">
        <v>-1.7</v>
      </c>
      <c r="E195" s="4">
        <v>-3.1</v>
      </c>
      <c r="F195" s="4">
        <v>-1.3</v>
      </c>
      <c r="G195" s="4">
        <v>-1.7</v>
      </c>
    </row>
    <row r="196" spans="1:7" x14ac:dyDescent="0.2">
      <c r="A196" s="12">
        <v>43891</v>
      </c>
      <c r="B196" s="4">
        <v>-12.7</v>
      </c>
      <c r="C196" s="4">
        <v>-13.9</v>
      </c>
      <c r="D196" s="4">
        <v>-11.7</v>
      </c>
      <c r="E196" s="4">
        <v>-11.8</v>
      </c>
      <c r="F196" s="4">
        <v>-13.4</v>
      </c>
      <c r="G196" s="4">
        <v>-11.1</v>
      </c>
    </row>
    <row r="197" spans="1:7" x14ac:dyDescent="0.2">
      <c r="A197" s="12">
        <v>43922</v>
      </c>
      <c r="B197" s="4">
        <v>-2.8</v>
      </c>
      <c r="C197" s="4">
        <v>-1.2</v>
      </c>
      <c r="D197" s="4">
        <v>-0.8</v>
      </c>
      <c r="E197" s="4">
        <v>-1.2</v>
      </c>
      <c r="F197" s="4">
        <v>-0.6</v>
      </c>
      <c r="G197" s="4">
        <v>0.01</v>
      </c>
    </row>
    <row r="198" spans="1:7" x14ac:dyDescent="0.2">
      <c r="A198" s="12">
        <v>43952</v>
      </c>
      <c r="B198" s="4">
        <v>3.6</v>
      </c>
      <c r="C198" s="4">
        <v>3.6</v>
      </c>
      <c r="D198" s="4">
        <v>3.5</v>
      </c>
      <c r="E198" s="4">
        <v>4</v>
      </c>
      <c r="F198" s="4">
        <v>4.0999999999999996</v>
      </c>
      <c r="G198" s="4">
        <v>3.8</v>
      </c>
    </row>
    <row r="199" spans="1:7" x14ac:dyDescent="0.2">
      <c r="A199" s="12">
        <v>43983</v>
      </c>
      <c r="B199" s="4">
        <v>4.9000000000000004</v>
      </c>
      <c r="C199" s="4">
        <v>1.4</v>
      </c>
      <c r="D199" s="4">
        <v>2.7</v>
      </c>
      <c r="E199" s="4">
        <v>4.5</v>
      </c>
      <c r="F199" s="21">
        <v>1.3</v>
      </c>
      <c r="G199" s="4">
        <v>2.6</v>
      </c>
    </row>
    <row r="200" spans="1:7" x14ac:dyDescent="0.2">
      <c r="A200" s="12">
        <v>44013</v>
      </c>
      <c r="B200" s="4">
        <v>-2.9</v>
      </c>
      <c r="C200" s="4">
        <v>-4.2</v>
      </c>
      <c r="D200" s="4">
        <v>-3.5</v>
      </c>
      <c r="E200" s="4">
        <v>-3.1</v>
      </c>
      <c r="F200" s="4">
        <v>-3.9</v>
      </c>
      <c r="G200" s="4">
        <v>-3.3</v>
      </c>
    </row>
    <row r="201" spans="1:7" x14ac:dyDescent="0.2">
      <c r="A201" s="12">
        <v>44044</v>
      </c>
      <c r="B201" s="4">
        <v>-3.4</v>
      </c>
      <c r="C201" s="4">
        <v>-6.8</v>
      </c>
      <c r="D201" s="4">
        <v>-5</v>
      </c>
      <c r="E201" s="4">
        <v>-3.8</v>
      </c>
      <c r="F201" s="4">
        <v>-6.7</v>
      </c>
      <c r="G201" s="4">
        <v>-5.0999999999999996</v>
      </c>
    </row>
    <row r="202" spans="1:7" x14ac:dyDescent="0.2">
      <c r="A202" s="12">
        <v>44075</v>
      </c>
      <c r="B202" s="4">
        <v>-2.5</v>
      </c>
      <c r="C202" s="4">
        <v>-2.2000000000000002</v>
      </c>
      <c r="D202" s="4">
        <v>-2.1</v>
      </c>
      <c r="E202" s="4">
        <v>-2.7</v>
      </c>
      <c r="F202" s="4">
        <v>-2.1</v>
      </c>
      <c r="G202" s="4">
        <v>-2.4</v>
      </c>
    </row>
    <row r="203" spans="1:7" x14ac:dyDescent="0.2">
      <c r="A203" s="12">
        <v>44105</v>
      </c>
      <c r="B203" s="17">
        <v>-2.5</v>
      </c>
      <c r="C203" s="17">
        <v>-2.2000000000000002</v>
      </c>
      <c r="D203" s="17">
        <v>-2.4</v>
      </c>
      <c r="E203" s="17">
        <v>-2.1</v>
      </c>
      <c r="F203" s="17">
        <v>-2</v>
      </c>
      <c r="G203" s="17">
        <v>-2.2000000000000002</v>
      </c>
    </row>
    <row r="204" spans="1:7" x14ac:dyDescent="0.2">
      <c r="A204" s="12">
        <v>44136</v>
      </c>
      <c r="B204" s="17">
        <v>0.7</v>
      </c>
      <c r="C204" s="17">
        <v>0.2</v>
      </c>
      <c r="D204" s="17">
        <v>-0.1</v>
      </c>
      <c r="E204" s="17">
        <v>1.2</v>
      </c>
      <c r="F204" s="17">
        <v>1.4</v>
      </c>
      <c r="G204" s="17">
        <v>0.8</v>
      </c>
    </row>
    <row r="205" spans="1:7" x14ac:dyDescent="0.2">
      <c r="A205" s="12">
        <v>44166</v>
      </c>
      <c r="B205" s="18">
        <v>4</v>
      </c>
      <c r="C205" s="18">
        <v>1.1000000000000001</v>
      </c>
      <c r="D205" s="18">
        <v>2</v>
      </c>
      <c r="E205" s="18">
        <v>4.4000000000000004</v>
      </c>
      <c r="F205" s="18">
        <v>1.7</v>
      </c>
      <c r="G205" s="18">
        <v>2.5</v>
      </c>
    </row>
    <row r="206" spans="1:7" x14ac:dyDescent="0.2">
      <c r="A206" s="12">
        <v>44197</v>
      </c>
      <c r="B206" s="4">
        <v>-0.2</v>
      </c>
      <c r="C206" s="4">
        <v>-0.5</v>
      </c>
      <c r="D206" s="4">
        <v>-0.6</v>
      </c>
      <c r="E206" s="4">
        <v>0.1</v>
      </c>
      <c r="F206" s="22">
        <v>0</v>
      </c>
      <c r="G206" s="5">
        <v>-0.7</v>
      </c>
    </row>
    <row r="207" spans="1:7" x14ac:dyDescent="0.2">
      <c r="A207" s="12">
        <v>44228</v>
      </c>
      <c r="B207" s="4">
        <v>-0.2</v>
      </c>
      <c r="C207" s="4">
        <v>0.6</v>
      </c>
      <c r="D207" s="4">
        <v>-0.1</v>
      </c>
      <c r="E207" s="4">
        <v>0.2</v>
      </c>
      <c r="F207" s="4">
        <v>0.9</v>
      </c>
      <c r="G207" s="4">
        <v>0.1</v>
      </c>
    </row>
    <row r="208" spans="1:7" x14ac:dyDescent="0.2">
      <c r="A208" s="12">
        <v>44256</v>
      </c>
      <c r="B208" s="22">
        <v>0</v>
      </c>
      <c r="C208" s="4">
        <v>1.4</v>
      </c>
      <c r="D208" s="4">
        <v>1.4</v>
      </c>
      <c r="E208" s="23">
        <v>0.2</v>
      </c>
      <c r="F208" s="23">
        <v>1.6</v>
      </c>
      <c r="G208" s="23">
        <v>1.6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DEB2-06EE-0B4B-90D7-42247F8D0363}">
  <dimension ref="A1:G208"/>
  <sheetViews>
    <sheetView zoomScale="107" workbookViewId="0">
      <pane ySplit="1" topLeftCell="A2" activePane="bottomLeft" state="frozen"/>
      <selection pane="bottomLeft" activeCell="H205" sqref="H205"/>
    </sheetView>
  </sheetViews>
  <sheetFormatPr baseColWidth="10" defaultRowHeight="16" x14ac:dyDescent="0.2"/>
  <cols>
    <col min="2" max="2" width="10.5" bestFit="1" customWidth="1"/>
    <col min="3" max="3" width="10.5" customWidth="1"/>
    <col min="6" max="6" width="10.6640625" bestFit="1" customWidth="1"/>
  </cols>
  <sheetData>
    <row r="1" spans="1:7" ht="91" x14ac:dyDescent="0.2">
      <c r="A1" s="11" t="s">
        <v>14</v>
      </c>
      <c r="B1" s="9" t="s">
        <v>8</v>
      </c>
      <c r="C1" s="9" t="s">
        <v>13</v>
      </c>
      <c r="D1" s="10" t="s">
        <v>9</v>
      </c>
      <c r="E1" s="9" t="s">
        <v>11</v>
      </c>
      <c r="F1" s="9" t="s">
        <v>10</v>
      </c>
      <c r="G1" s="9" t="s">
        <v>12</v>
      </c>
    </row>
    <row r="2" spans="1:7" x14ac:dyDescent="0.2">
      <c r="A2" s="12">
        <v>37987</v>
      </c>
      <c r="B2" s="7">
        <v>10</v>
      </c>
      <c r="C2" s="7"/>
      <c r="D2" s="7">
        <v>-0.8</v>
      </c>
      <c r="E2" s="7">
        <v>20.100000000000001</v>
      </c>
      <c r="F2" s="7">
        <v>1.2</v>
      </c>
      <c r="G2" s="7">
        <v>5.6</v>
      </c>
    </row>
    <row r="3" spans="1:7" x14ac:dyDescent="0.2">
      <c r="A3" s="12">
        <v>38018</v>
      </c>
      <c r="B3" s="7">
        <v>11.2</v>
      </c>
      <c r="C3" s="7"/>
      <c r="D3" s="7">
        <v>1</v>
      </c>
      <c r="E3" s="7">
        <v>20.9</v>
      </c>
      <c r="F3" s="7">
        <v>3.6</v>
      </c>
      <c r="G3" s="7">
        <v>7</v>
      </c>
    </row>
    <row r="4" spans="1:7" x14ac:dyDescent="0.2">
      <c r="A4" s="12">
        <v>38047</v>
      </c>
      <c r="B4" s="7">
        <v>10.199999999999999</v>
      </c>
      <c r="C4" s="7"/>
      <c r="D4" s="7">
        <v>1.3</v>
      </c>
      <c r="E4" s="7">
        <v>19.600000000000001</v>
      </c>
      <c r="F4" s="7">
        <v>5.6</v>
      </c>
      <c r="G4" s="7">
        <v>7.4</v>
      </c>
    </row>
    <row r="5" spans="1:7" x14ac:dyDescent="0.2">
      <c r="A5" s="12">
        <v>38078</v>
      </c>
      <c r="B5" s="7">
        <v>8.8000000000000007</v>
      </c>
      <c r="C5" s="7"/>
      <c r="D5" s="7">
        <v>1.5</v>
      </c>
      <c r="E5" s="7">
        <v>17.399999999999999</v>
      </c>
      <c r="F5" s="7">
        <v>6.6</v>
      </c>
      <c r="G5" s="7">
        <v>7.5</v>
      </c>
    </row>
    <row r="6" spans="1:7" x14ac:dyDescent="0.2">
      <c r="A6" s="12">
        <v>38108</v>
      </c>
      <c r="B6" s="7">
        <v>6.8</v>
      </c>
      <c r="C6" s="7"/>
      <c r="D6" s="7">
        <v>3.7</v>
      </c>
      <c r="E6" s="7">
        <v>14.2</v>
      </c>
      <c r="F6" s="7">
        <v>10.3</v>
      </c>
      <c r="G6" s="7">
        <v>9.4</v>
      </c>
    </row>
    <row r="7" spans="1:7" x14ac:dyDescent="0.2">
      <c r="A7" s="12">
        <v>38139</v>
      </c>
      <c r="B7" s="7">
        <v>5</v>
      </c>
      <c r="C7" s="7"/>
      <c r="D7" s="7">
        <v>2.1</v>
      </c>
      <c r="E7" s="7">
        <v>12.1</v>
      </c>
      <c r="F7" s="7">
        <v>9.5</v>
      </c>
      <c r="G7" s="7">
        <v>7.7</v>
      </c>
    </row>
    <row r="8" spans="1:7" x14ac:dyDescent="0.2">
      <c r="A8" s="12">
        <v>38169</v>
      </c>
      <c r="B8" s="7">
        <v>4.4000000000000004</v>
      </c>
      <c r="C8" s="7"/>
      <c r="D8" s="7">
        <v>-0.6</v>
      </c>
      <c r="E8" s="7">
        <v>12</v>
      </c>
      <c r="F8" s="7">
        <v>5</v>
      </c>
      <c r="G8" s="7">
        <v>5</v>
      </c>
    </row>
    <row r="9" spans="1:7" x14ac:dyDescent="0.2">
      <c r="A9" s="12">
        <v>38200</v>
      </c>
      <c r="B9" s="7">
        <v>3.9</v>
      </c>
      <c r="C9" s="7"/>
      <c r="D9" s="7">
        <v>-1.9</v>
      </c>
      <c r="E9" s="7">
        <v>12.7</v>
      </c>
      <c r="F9" s="7">
        <v>3.9</v>
      </c>
      <c r="G9" s="7">
        <v>4.3</v>
      </c>
    </row>
    <row r="10" spans="1:7" x14ac:dyDescent="0.2">
      <c r="A10" s="12">
        <v>38231</v>
      </c>
      <c r="B10" s="7">
        <v>4.7</v>
      </c>
      <c r="C10" s="7"/>
      <c r="D10" s="7">
        <v>-1.1000000000000001</v>
      </c>
      <c r="E10" s="7">
        <v>13.8</v>
      </c>
      <c r="F10" s="7">
        <v>5.2</v>
      </c>
      <c r="G10" s="7">
        <v>5.5</v>
      </c>
    </row>
    <row r="11" spans="1:7" x14ac:dyDescent="0.2">
      <c r="A11" s="12">
        <v>38261</v>
      </c>
      <c r="B11" s="7">
        <v>3.7</v>
      </c>
      <c r="C11" s="7"/>
      <c r="D11" s="7">
        <v>-1</v>
      </c>
      <c r="E11" s="7">
        <v>12.2</v>
      </c>
      <c r="F11" s="7">
        <v>6.4</v>
      </c>
      <c r="G11" s="7">
        <v>5.4</v>
      </c>
    </row>
    <row r="12" spans="1:7" x14ac:dyDescent="0.2">
      <c r="A12" s="12">
        <v>38292</v>
      </c>
      <c r="B12" s="7">
        <v>4.3</v>
      </c>
      <c r="C12" s="7"/>
      <c r="D12" s="7">
        <v>-3.4</v>
      </c>
      <c r="E12" s="7">
        <v>12.5</v>
      </c>
      <c r="F12" s="7">
        <v>3.3</v>
      </c>
      <c r="G12" s="7">
        <v>3.2</v>
      </c>
    </row>
    <row r="13" spans="1:7" x14ac:dyDescent="0.2">
      <c r="A13" s="12">
        <v>38322</v>
      </c>
      <c r="B13" s="7">
        <v>5.4</v>
      </c>
      <c r="C13" s="7"/>
      <c r="D13" s="7">
        <v>-2</v>
      </c>
      <c r="E13" s="7">
        <v>14</v>
      </c>
      <c r="F13" s="7">
        <v>6</v>
      </c>
      <c r="G13" s="7">
        <v>4.7</v>
      </c>
    </row>
    <row r="14" spans="1:7" x14ac:dyDescent="0.2">
      <c r="A14" s="12">
        <v>38353</v>
      </c>
      <c r="B14" s="7">
        <v>3.5</v>
      </c>
      <c r="C14" s="7">
        <v>-1.4</v>
      </c>
      <c r="D14" s="7">
        <v>-1.2</v>
      </c>
      <c r="E14" s="7">
        <v>13.2</v>
      </c>
      <c r="F14" s="7">
        <v>9.1</v>
      </c>
      <c r="G14" s="7">
        <v>6.8</v>
      </c>
    </row>
    <row r="15" spans="1:7" x14ac:dyDescent="0.2">
      <c r="A15" s="12">
        <v>38384</v>
      </c>
      <c r="B15" s="7">
        <v>2.7</v>
      </c>
      <c r="C15" s="7">
        <v>-1.2</v>
      </c>
      <c r="D15" s="7">
        <v>-1.5</v>
      </c>
      <c r="E15" s="7">
        <v>12.4</v>
      </c>
      <c r="F15" s="7">
        <v>9.4</v>
      </c>
      <c r="G15" s="7">
        <v>6.5</v>
      </c>
    </row>
    <row r="16" spans="1:7" x14ac:dyDescent="0.2">
      <c r="A16" s="12">
        <v>38412</v>
      </c>
      <c r="B16" s="7">
        <v>2.9</v>
      </c>
      <c r="C16" s="7">
        <v>-2.2000000000000002</v>
      </c>
      <c r="D16" s="7">
        <v>-2</v>
      </c>
      <c r="E16" s="7">
        <v>12.8</v>
      </c>
      <c r="F16" s="7">
        <v>8.5</v>
      </c>
      <c r="G16" s="7">
        <v>6.2</v>
      </c>
    </row>
    <row r="17" spans="1:7" x14ac:dyDescent="0.2">
      <c r="A17" s="12">
        <v>38443</v>
      </c>
      <c r="B17" s="7">
        <v>3</v>
      </c>
      <c r="C17" s="7">
        <v>-2.7</v>
      </c>
      <c r="D17" s="7">
        <v>-2.1</v>
      </c>
      <c r="E17" s="7">
        <v>12.8</v>
      </c>
      <c r="F17" s="7">
        <v>8.1</v>
      </c>
      <c r="G17" s="7">
        <v>6.1</v>
      </c>
    </row>
    <row r="18" spans="1:7" x14ac:dyDescent="0.2">
      <c r="A18" s="12">
        <v>38473</v>
      </c>
      <c r="B18" s="7">
        <v>3.1</v>
      </c>
      <c r="C18" s="7">
        <v>-2.5</v>
      </c>
      <c r="D18" s="7">
        <v>-2.1</v>
      </c>
      <c r="E18" s="7">
        <v>13.2</v>
      </c>
      <c r="F18" s="7">
        <v>8.3000000000000007</v>
      </c>
      <c r="G18" s="7">
        <v>6.3</v>
      </c>
    </row>
    <row r="19" spans="1:7" x14ac:dyDescent="0.2">
      <c r="A19" s="12">
        <v>38504</v>
      </c>
      <c r="B19" s="7">
        <v>2.9</v>
      </c>
      <c r="C19" s="7">
        <v>-1.9</v>
      </c>
      <c r="D19" s="7">
        <v>-1.8</v>
      </c>
      <c r="E19" s="7">
        <v>13.1</v>
      </c>
      <c r="F19" s="7">
        <v>9.1</v>
      </c>
      <c r="G19" s="7">
        <v>6.8</v>
      </c>
    </row>
    <row r="20" spans="1:7" x14ac:dyDescent="0.2">
      <c r="A20" s="12">
        <v>38534</v>
      </c>
      <c r="B20" s="7">
        <v>2.7</v>
      </c>
      <c r="C20" s="7">
        <v>-1.2</v>
      </c>
      <c r="D20" s="7">
        <v>-1.5</v>
      </c>
      <c r="E20" s="7">
        <v>12.8</v>
      </c>
      <c r="F20" s="7">
        <v>9.8000000000000007</v>
      </c>
      <c r="G20" s="7">
        <v>7.1</v>
      </c>
    </row>
    <row r="21" spans="1:7" x14ac:dyDescent="0.2">
      <c r="A21" s="12">
        <v>38565</v>
      </c>
      <c r="B21" s="7">
        <v>2.7</v>
      </c>
      <c r="C21" s="7">
        <v>-0.8</v>
      </c>
      <c r="D21" s="7">
        <v>-1.3</v>
      </c>
      <c r="E21" s="7">
        <v>12.6</v>
      </c>
      <c r="F21" s="7">
        <v>10.1</v>
      </c>
      <c r="G21" s="7">
        <v>7.2</v>
      </c>
    </row>
    <row r="22" spans="1:7" x14ac:dyDescent="0.2">
      <c r="A22" s="12">
        <v>38596</v>
      </c>
      <c r="B22" s="7">
        <v>2.7</v>
      </c>
      <c r="C22" s="7">
        <v>-0.5</v>
      </c>
      <c r="D22" s="7">
        <v>-1.1000000000000001</v>
      </c>
      <c r="E22" s="7">
        <v>12.3</v>
      </c>
      <c r="F22" s="7">
        <v>10.3</v>
      </c>
      <c r="G22" s="7">
        <v>7.3</v>
      </c>
    </row>
    <row r="23" spans="1:7" x14ac:dyDescent="0.2">
      <c r="A23" s="12">
        <v>38626</v>
      </c>
      <c r="B23" s="7">
        <v>2.6</v>
      </c>
      <c r="C23" s="7">
        <v>0.1</v>
      </c>
      <c r="D23" s="7">
        <v>-0.8</v>
      </c>
      <c r="E23" s="7">
        <v>12</v>
      </c>
      <c r="F23" s="7">
        <v>10.8</v>
      </c>
      <c r="G23" s="7">
        <v>7.5</v>
      </c>
    </row>
    <row r="24" spans="1:7" x14ac:dyDescent="0.2">
      <c r="A24" s="12">
        <v>38657</v>
      </c>
      <c r="B24" s="7">
        <v>2.2999999999999998</v>
      </c>
      <c r="C24" s="7">
        <v>0.9</v>
      </c>
      <c r="D24" s="7">
        <v>-0.4</v>
      </c>
      <c r="E24" s="7">
        <v>11.5</v>
      </c>
      <c r="F24" s="7">
        <v>11.6</v>
      </c>
      <c r="G24" s="7">
        <v>7.9</v>
      </c>
    </row>
    <row r="25" spans="1:7" x14ac:dyDescent="0.2">
      <c r="A25" s="12">
        <v>38687</v>
      </c>
      <c r="B25" s="7">
        <v>1.9</v>
      </c>
      <c r="C25" s="7">
        <v>1.6</v>
      </c>
      <c r="D25" s="7">
        <v>-0.1</v>
      </c>
      <c r="E25" s="7">
        <v>10.8</v>
      </c>
      <c r="F25" s="7">
        <v>12.1</v>
      </c>
      <c r="G25" s="7">
        <v>8.1</v>
      </c>
    </row>
    <row r="26" spans="1:7" x14ac:dyDescent="0.2">
      <c r="A26" s="12">
        <v>38718</v>
      </c>
      <c r="B26" s="7" t="s">
        <v>15</v>
      </c>
      <c r="C26" s="7" t="s">
        <v>16</v>
      </c>
      <c r="D26" s="7" t="s">
        <v>17</v>
      </c>
      <c r="E26" s="7" t="s">
        <v>18</v>
      </c>
      <c r="F26" s="7" t="s">
        <v>19</v>
      </c>
      <c r="G26" s="7" t="s">
        <v>20</v>
      </c>
    </row>
    <row r="27" spans="1:7" x14ac:dyDescent="0.2">
      <c r="A27" s="12">
        <v>38749</v>
      </c>
      <c r="B27" s="7" t="s">
        <v>21</v>
      </c>
      <c r="C27" s="7" t="s">
        <v>22</v>
      </c>
      <c r="D27" s="7" t="s">
        <v>23</v>
      </c>
      <c r="E27" s="7" t="s">
        <v>24</v>
      </c>
      <c r="F27" s="7" t="s">
        <v>25</v>
      </c>
      <c r="G27" s="7" t="s">
        <v>26</v>
      </c>
    </row>
    <row r="28" spans="1:7" x14ac:dyDescent="0.2">
      <c r="A28" s="12">
        <v>38777</v>
      </c>
      <c r="B28" s="7" t="s">
        <v>27</v>
      </c>
      <c r="C28" s="7" t="s">
        <v>28</v>
      </c>
      <c r="D28" s="7" t="s">
        <v>29</v>
      </c>
      <c r="E28" s="7" t="s">
        <v>30</v>
      </c>
      <c r="F28" s="7" t="s">
        <v>31</v>
      </c>
      <c r="G28" s="7" t="s">
        <v>32</v>
      </c>
    </row>
    <row r="29" spans="1:7" x14ac:dyDescent="0.2">
      <c r="A29" s="12">
        <v>38808</v>
      </c>
      <c r="B29" s="7" t="s">
        <v>33</v>
      </c>
      <c r="C29" s="7" t="s">
        <v>34</v>
      </c>
      <c r="D29" s="7" t="s">
        <v>35</v>
      </c>
      <c r="E29" s="7" t="s">
        <v>36</v>
      </c>
      <c r="F29" s="7" t="s">
        <v>37</v>
      </c>
      <c r="G29" s="7" t="s">
        <v>26</v>
      </c>
    </row>
    <row r="30" spans="1:7" x14ac:dyDescent="0.2">
      <c r="A30" s="12">
        <v>38838</v>
      </c>
      <c r="B30" s="7" t="s">
        <v>38</v>
      </c>
      <c r="C30" s="7" t="s">
        <v>39</v>
      </c>
      <c r="D30" s="7" t="s">
        <v>23</v>
      </c>
      <c r="E30" s="7" t="s">
        <v>40</v>
      </c>
      <c r="F30" s="7" t="s">
        <v>41</v>
      </c>
      <c r="G30" s="7" t="s">
        <v>42</v>
      </c>
    </row>
    <row r="31" spans="1:7" x14ac:dyDescent="0.2">
      <c r="A31" s="12">
        <v>38869</v>
      </c>
      <c r="B31" s="7" t="s">
        <v>43</v>
      </c>
      <c r="C31" s="7" t="s">
        <v>44</v>
      </c>
      <c r="D31" s="7" t="s">
        <v>45</v>
      </c>
      <c r="E31" s="7" t="s">
        <v>46</v>
      </c>
      <c r="F31" s="7" t="s">
        <v>47</v>
      </c>
      <c r="G31" s="7" t="s">
        <v>48</v>
      </c>
    </row>
    <row r="32" spans="1:7" x14ac:dyDescent="0.2">
      <c r="A32" s="12">
        <v>38899</v>
      </c>
      <c r="B32" s="7" t="s">
        <v>49</v>
      </c>
      <c r="C32" s="7" t="s">
        <v>50</v>
      </c>
      <c r="D32" s="7" t="s">
        <v>45</v>
      </c>
      <c r="E32" s="7" t="s">
        <v>34</v>
      </c>
      <c r="F32" s="7" t="s">
        <v>51</v>
      </c>
      <c r="G32" s="7" t="s">
        <v>52</v>
      </c>
    </row>
    <row r="33" spans="1:7" x14ac:dyDescent="0.2">
      <c r="A33" s="12">
        <v>38930</v>
      </c>
      <c r="B33" s="7" t="s">
        <v>53</v>
      </c>
      <c r="C33" s="7" t="s">
        <v>54</v>
      </c>
      <c r="D33" s="7" t="s">
        <v>23</v>
      </c>
      <c r="E33" s="7" t="s">
        <v>55</v>
      </c>
      <c r="F33" s="7" t="s">
        <v>56</v>
      </c>
      <c r="G33" s="7" t="s">
        <v>52</v>
      </c>
    </row>
    <row r="34" spans="1:7" x14ac:dyDescent="0.2">
      <c r="A34" s="12">
        <v>38961</v>
      </c>
      <c r="B34" s="7" t="s">
        <v>57</v>
      </c>
      <c r="C34" s="7" t="s">
        <v>18</v>
      </c>
      <c r="D34" s="7" t="s">
        <v>23</v>
      </c>
      <c r="E34" s="7" t="s">
        <v>58</v>
      </c>
      <c r="F34" s="7" t="s">
        <v>59</v>
      </c>
      <c r="G34" s="7" t="s">
        <v>52</v>
      </c>
    </row>
    <row r="35" spans="1:7" x14ac:dyDescent="0.2">
      <c r="A35" s="12">
        <v>38991</v>
      </c>
      <c r="B35" s="7" t="s">
        <v>60</v>
      </c>
      <c r="C35" s="7" t="s">
        <v>61</v>
      </c>
      <c r="D35" s="7" t="s">
        <v>23</v>
      </c>
      <c r="E35" s="7" t="s">
        <v>62</v>
      </c>
      <c r="F35" s="7" t="s">
        <v>63</v>
      </c>
      <c r="G35" s="7" t="s">
        <v>64</v>
      </c>
    </row>
    <row r="36" spans="1:7" x14ac:dyDescent="0.2">
      <c r="A36" s="12">
        <v>39022</v>
      </c>
      <c r="B36" s="7" t="s">
        <v>23</v>
      </c>
      <c r="C36" s="7" t="s">
        <v>29</v>
      </c>
      <c r="D36" s="7" t="s">
        <v>45</v>
      </c>
      <c r="E36" s="7" t="s">
        <v>20</v>
      </c>
      <c r="F36" s="7" t="s">
        <v>65</v>
      </c>
      <c r="G36" s="7" t="s">
        <v>62</v>
      </c>
    </row>
    <row r="37" spans="1:7" x14ac:dyDescent="0.2">
      <c r="A37" s="12">
        <v>39052</v>
      </c>
      <c r="B37" s="7" t="s">
        <v>66</v>
      </c>
      <c r="C37" s="7" t="s">
        <v>17</v>
      </c>
      <c r="D37" s="7" t="s">
        <v>17</v>
      </c>
      <c r="E37" s="7" t="s">
        <v>26</v>
      </c>
      <c r="F37" s="7" t="s">
        <v>67</v>
      </c>
      <c r="G37" s="7" t="s">
        <v>68</v>
      </c>
    </row>
    <row r="38" spans="1:7" x14ac:dyDescent="0.2">
      <c r="A38" s="12">
        <v>39083</v>
      </c>
      <c r="B38" s="7" t="s">
        <v>97</v>
      </c>
      <c r="C38" s="7" t="s">
        <v>33</v>
      </c>
      <c r="D38" s="7" t="s">
        <v>95</v>
      </c>
      <c r="E38" s="7" t="s">
        <v>98</v>
      </c>
      <c r="F38" s="7" t="s">
        <v>99</v>
      </c>
      <c r="G38" s="7" t="s">
        <v>40</v>
      </c>
    </row>
    <row r="39" spans="1:7" x14ac:dyDescent="0.2">
      <c r="A39" s="12">
        <v>39114</v>
      </c>
      <c r="B39" s="7" t="s">
        <v>46</v>
      </c>
      <c r="C39" s="7" t="s">
        <v>100</v>
      </c>
      <c r="D39" s="7" t="s">
        <v>69</v>
      </c>
      <c r="E39" s="7" t="s">
        <v>56</v>
      </c>
      <c r="F39" s="7" t="s">
        <v>101</v>
      </c>
      <c r="G39" s="7" t="s">
        <v>102</v>
      </c>
    </row>
    <row r="40" spans="1:7" x14ac:dyDescent="0.2">
      <c r="A40" s="12">
        <v>39142</v>
      </c>
      <c r="B40" s="7" t="s">
        <v>103</v>
      </c>
      <c r="C40" s="7" t="s">
        <v>82</v>
      </c>
      <c r="D40" s="7" t="s">
        <v>75</v>
      </c>
      <c r="E40" s="7" t="s">
        <v>104</v>
      </c>
      <c r="F40" s="7" t="s">
        <v>105</v>
      </c>
      <c r="G40" s="7" t="s">
        <v>106</v>
      </c>
    </row>
    <row r="41" spans="1:7" x14ac:dyDescent="0.2">
      <c r="A41" s="12">
        <v>39173</v>
      </c>
      <c r="B41" s="7" t="s">
        <v>107</v>
      </c>
      <c r="C41" s="7" t="s">
        <v>80</v>
      </c>
      <c r="D41" s="7" t="s">
        <v>87</v>
      </c>
      <c r="E41" s="7" t="s">
        <v>63</v>
      </c>
      <c r="F41" s="7" t="s">
        <v>23</v>
      </c>
      <c r="G41" s="7" t="s">
        <v>108</v>
      </c>
    </row>
    <row r="42" spans="1:7" x14ac:dyDescent="0.2">
      <c r="A42" s="12">
        <v>39203</v>
      </c>
      <c r="B42" s="7" t="s">
        <v>109</v>
      </c>
      <c r="C42" s="7" t="s">
        <v>110</v>
      </c>
      <c r="D42" s="7" t="s">
        <v>87</v>
      </c>
      <c r="E42" s="7" t="s">
        <v>111</v>
      </c>
      <c r="F42" s="7" t="s">
        <v>35</v>
      </c>
      <c r="G42" s="7" t="s">
        <v>18</v>
      </c>
    </row>
    <row r="43" spans="1:7" x14ac:dyDescent="0.2">
      <c r="A43" s="12">
        <v>39234</v>
      </c>
      <c r="B43" s="7" t="s">
        <v>36</v>
      </c>
      <c r="C43" s="7" t="s">
        <v>110</v>
      </c>
      <c r="D43" s="7" t="s">
        <v>3</v>
      </c>
      <c r="E43" s="7" t="s">
        <v>112</v>
      </c>
      <c r="F43" s="7" t="s">
        <v>105</v>
      </c>
      <c r="G43" s="7" t="s">
        <v>113</v>
      </c>
    </row>
    <row r="44" spans="1:7" x14ac:dyDescent="0.2">
      <c r="A44" s="12">
        <v>39264</v>
      </c>
      <c r="B44" s="7" t="s">
        <v>44</v>
      </c>
      <c r="C44" s="7" t="s">
        <v>110</v>
      </c>
      <c r="D44" s="8" t="s">
        <v>78</v>
      </c>
      <c r="E44" s="7" t="s">
        <v>112</v>
      </c>
      <c r="F44" s="7" t="s">
        <v>105</v>
      </c>
      <c r="G44" s="7" t="s">
        <v>61</v>
      </c>
    </row>
    <row r="45" spans="1:7" x14ac:dyDescent="0.2">
      <c r="A45" s="12">
        <v>39295</v>
      </c>
      <c r="B45" s="7" t="s">
        <v>99</v>
      </c>
      <c r="C45" s="7" t="s">
        <v>110</v>
      </c>
      <c r="D45" s="7" t="s">
        <v>86</v>
      </c>
      <c r="E45" s="7" t="s">
        <v>114</v>
      </c>
      <c r="F45" s="7" t="s">
        <v>115</v>
      </c>
      <c r="G45" s="7" t="s">
        <v>116</v>
      </c>
    </row>
    <row r="46" spans="1:7" x14ac:dyDescent="0.2">
      <c r="A46" s="12">
        <v>39326</v>
      </c>
      <c r="B46" s="7" t="s">
        <v>99</v>
      </c>
      <c r="C46" s="7" t="s">
        <v>117</v>
      </c>
      <c r="D46" s="7" t="s">
        <v>70</v>
      </c>
      <c r="E46" s="7" t="s">
        <v>112</v>
      </c>
      <c r="F46" s="7" t="s">
        <v>115</v>
      </c>
      <c r="G46" s="7" t="s">
        <v>115</v>
      </c>
    </row>
    <row r="47" spans="1:7" x14ac:dyDescent="0.2">
      <c r="A47" s="12">
        <v>39356</v>
      </c>
      <c r="B47" s="7" t="s">
        <v>44</v>
      </c>
      <c r="C47" s="7" t="s">
        <v>118</v>
      </c>
      <c r="D47" s="7" t="s">
        <v>90</v>
      </c>
      <c r="E47" s="7" t="s">
        <v>119</v>
      </c>
      <c r="F47" s="7" t="s">
        <v>115</v>
      </c>
      <c r="G47" s="7" t="s">
        <v>115</v>
      </c>
    </row>
    <row r="48" spans="1:7" x14ac:dyDescent="0.2">
      <c r="A48" s="12">
        <v>39387</v>
      </c>
      <c r="B48" s="7" t="s">
        <v>120</v>
      </c>
      <c r="C48" s="7" t="s">
        <v>121</v>
      </c>
      <c r="D48" s="7" t="s">
        <v>33</v>
      </c>
      <c r="E48" s="7" t="s">
        <v>63</v>
      </c>
      <c r="F48" s="7" t="s">
        <v>66</v>
      </c>
      <c r="G48" s="7" t="s">
        <v>115</v>
      </c>
    </row>
    <row r="49" spans="1:7" x14ac:dyDescent="0.2">
      <c r="A49" s="12">
        <v>39417</v>
      </c>
      <c r="B49" s="7" t="s">
        <v>122</v>
      </c>
      <c r="C49" s="7" t="s">
        <v>123</v>
      </c>
      <c r="D49" s="7" t="s">
        <v>33</v>
      </c>
      <c r="E49" s="7" t="s">
        <v>104</v>
      </c>
      <c r="F49" s="7" t="s">
        <v>116</v>
      </c>
      <c r="G49" s="7" t="s">
        <v>116</v>
      </c>
    </row>
    <row r="50" spans="1:7" x14ac:dyDescent="0.2">
      <c r="A50" s="12">
        <v>39448</v>
      </c>
      <c r="B50" s="7">
        <v>8.1</v>
      </c>
      <c r="C50" s="7">
        <v>-4.2</v>
      </c>
      <c r="D50" s="7">
        <v>-1.7</v>
      </c>
      <c r="E50" s="7">
        <v>16.600000000000001</v>
      </c>
      <c r="F50" s="7">
        <v>4.8</v>
      </c>
      <c r="G50" s="7">
        <v>4.5999999999999996</v>
      </c>
    </row>
    <row r="51" spans="1:7" x14ac:dyDescent="0.2">
      <c r="A51" s="12">
        <v>39479</v>
      </c>
      <c r="B51" s="7">
        <v>7.7</v>
      </c>
      <c r="C51" s="7">
        <v>-4.5</v>
      </c>
      <c r="D51" s="7">
        <v>-2</v>
      </c>
      <c r="E51" s="7">
        <v>16.399999999999999</v>
      </c>
      <c r="F51" s="7">
        <v>4.5</v>
      </c>
      <c r="G51" s="7">
        <v>4</v>
      </c>
    </row>
    <row r="52" spans="1:7" x14ac:dyDescent="0.2">
      <c r="A52" s="12">
        <v>39508</v>
      </c>
      <c r="B52" s="7">
        <v>8.4</v>
      </c>
      <c r="C52" s="7">
        <v>-5</v>
      </c>
      <c r="D52" s="7">
        <v>-2.1</v>
      </c>
      <c r="E52" s="7">
        <v>17.5</v>
      </c>
      <c r="F52" s="7">
        <v>4.0999999999999996</v>
      </c>
      <c r="G52" s="7">
        <v>4</v>
      </c>
    </row>
    <row r="53" spans="1:7" x14ac:dyDescent="0.2">
      <c r="A53" s="12">
        <v>39539</v>
      </c>
      <c r="B53" s="7">
        <v>8.8000000000000007</v>
      </c>
      <c r="C53" s="7">
        <v>-5.2</v>
      </c>
      <c r="D53" s="7">
        <v>-2</v>
      </c>
      <c r="E53" s="7">
        <v>18.399999999999999</v>
      </c>
      <c r="F53" s="7">
        <v>4.2</v>
      </c>
      <c r="G53" s="7">
        <v>4.3</v>
      </c>
    </row>
    <row r="54" spans="1:7" x14ac:dyDescent="0.2">
      <c r="A54" s="12">
        <v>39569</v>
      </c>
      <c r="B54" s="7">
        <v>8.8000000000000007</v>
      </c>
      <c r="C54" s="7">
        <v>-5.2</v>
      </c>
      <c r="D54" s="7">
        <v>-2</v>
      </c>
      <c r="E54" s="7">
        <v>18.7</v>
      </c>
      <c r="F54" s="7">
        <v>4.4000000000000004</v>
      </c>
      <c r="G54" s="7">
        <v>4.5</v>
      </c>
    </row>
    <row r="55" spans="1:7" x14ac:dyDescent="0.2">
      <c r="A55" s="12">
        <v>39600</v>
      </c>
      <c r="B55" s="7">
        <v>8.9</v>
      </c>
      <c r="C55" s="7">
        <v>-5.3</v>
      </c>
      <c r="D55" s="7">
        <v>-2</v>
      </c>
      <c r="E55" s="7">
        <v>19</v>
      </c>
      <c r="F55" s="7">
        <v>4.5</v>
      </c>
      <c r="G55" s="7">
        <v>4.5999999999999996</v>
      </c>
    </row>
    <row r="56" spans="1:7" x14ac:dyDescent="0.2">
      <c r="A56" s="12">
        <v>39630</v>
      </c>
      <c r="B56" s="7">
        <v>9</v>
      </c>
      <c r="C56" s="7">
        <v>-5.2</v>
      </c>
      <c r="D56" s="7">
        <v>-2.1</v>
      </c>
      <c r="E56" s="7">
        <v>19</v>
      </c>
      <c r="F56" s="7">
        <v>4.5999999999999996</v>
      </c>
      <c r="G56" s="7">
        <v>4.5999999999999996</v>
      </c>
    </row>
    <row r="57" spans="1:7" x14ac:dyDescent="0.2">
      <c r="A57" s="12">
        <v>39661</v>
      </c>
      <c r="B57" s="7">
        <v>8.6999999999999993</v>
      </c>
      <c r="C57" s="7">
        <v>-5.0999999999999996</v>
      </c>
      <c r="D57" s="7">
        <v>-2.1</v>
      </c>
      <c r="E57" s="7">
        <v>18.600000000000001</v>
      </c>
      <c r="F57" s="7">
        <v>4.9000000000000004</v>
      </c>
      <c r="G57" s="7">
        <v>4.5999999999999996</v>
      </c>
    </row>
    <row r="58" spans="1:7" x14ac:dyDescent="0.2">
      <c r="A58" s="12">
        <v>39692</v>
      </c>
      <c r="B58" s="7">
        <v>7.7</v>
      </c>
      <c r="C58" s="7">
        <v>-4.9000000000000004</v>
      </c>
      <c r="D58" s="7">
        <v>-2.2999999999999998</v>
      </c>
      <c r="E58" s="7">
        <v>17.600000000000001</v>
      </c>
      <c r="F58" s="7">
        <v>5.2</v>
      </c>
      <c r="G58" s="7">
        <v>4.5</v>
      </c>
    </row>
    <row r="59" spans="1:7" x14ac:dyDescent="0.2">
      <c r="A59" s="12">
        <v>39722</v>
      </c>
      <c r="B59" s="7">
        <v>6.3</v>
      </c>
      <c r="C59" s="7">
        <v>-4.4000000000000004</v>
      </c>
      <c r="D59" s="7">
        <v>-2.1</v>
      </c>
      <c r="E59" s="7">
        <v>16.2</v>
      </c>
      <c r="F59" s="7">
        <v>5.7</v>
      </c>
      <c r="G59" s="7">
        <v>4.7</v>
      </c>
    </row>
    <row r="60" spans="1:7" x14ac:dyDescent="0.2">
      <c r="A60" s="12">
        <v>39753</v>
      </c>
      <c r="B60" s="7">
        <v>4.7</v>
      </c>
      <c r="C60" s="7">
        <v>-3.7</v>
      </c>
      <c r="D60" s="7">
        <v>-1.9</v>
      </c>
      <c r="E60" s="7">
        <v>14.7</v>
      </c>
      <c r="F60" s="7">
        <v>6.5</v>
      </c>
      <c r="G60" s="7">
        <v>5.0999999999999996</v>
      </c>
    </row>
    <row r="61" spans="1:7" x14ac:dyDescent="0.2">
      <c r="A61" s="12">
        <v>39783</v>
      </c>
      <c r="B61" s="7">
        <v>3.1</v>
      </c>
      <c r="C61" s="7">
        <v>-3.8</v>
      </c>
      <c r="D61" s="7">
        <v>-2</v>
      </c>
      <c r="E61" s="7">
        <v>13.3</v>
      </c>
      <c r="F61" s="7">
        <v>6.4</v>
      </c>
      <c r="G61" s="7">
        <v>5.0999999999999996</v>
      </c>
    </row>
    <row r="62" spans="1:7" x14ac:dyDescent="0.2">
      <c r="A62" s="12">
        <v>39814</v>
      </c>
      <c r="B62" s="7">
        <v>-22.1</v>
      </c>
      <c r="C62" s="7">
        <v>-15.1</v>
      </c>
      <c r="D62" s="7">
        <v>-12.6</v>
      </c>
      <c r="E62" s="7">
        <v>-11.7</v>
      </c>
      <c r="F62" s="7">
        <v>-5.0999999999999996</v>
      </c>
      <c r="G62" s="7">
        <v>-5</v>
      </c>
    </row>
    <row r="63" spans="1:7" x14ac:dyDescent="0.2">
      <c r="A63" s="12">
        <v>39845</v>
      </c>
      <c r="B63" s="7">
        <v>-26.9</v>
      </c>
      <c r="C63" s="7">
        <v>-18.100000000000001</v>
      </c>
      <c r="D63" s="7">
        <v>-15.4</v>
      </c>
      <c r="E63" s="7">
        <v>-17</v>
      </c>
      <c r="F63" s="7">
        <v>-8.1999999999999993</v>
      </c>
      <c r="G63" s="7">
        <v>-7.6</v>
      </c>
    </row>
    <row r="64" spans="1:7" x14ac:dyDescent="0.2">
      <c r="A64" s="12">
        <v>39873</v>
      </c>
      <c r="B64" s="7">
        <v>-28.5</v>
      </c>
      <c r="C64" s="7">
        <v>-18.3</v>
      </c>
      <c r="D64" s="7">
        <v>-15.7</v>
      </c>
      <c r="E64" s="7">
        <v>-18.5</v>
      </c>
      <c r="F64" s="7">
        <v>-8.1999999999999993</v>
      </c>
      <c r="G64" s="7">
        <v>-7.6</v>
      </c>
    </row>
    <row r="65" spans="1:7" x14ac:dyDescent="0.2">
      <c r="A65" s="12">
        <v>39904</v>
      </c>
      <c r="B65" s="7">
        <v>-28.8</v>
      </c>
      <c r="C65" s="7">
        <v>-17.8</v>
      </c>
      <c r="D65" s="7">
        <v>-15.4</v>
      </c>
      <c r="E65" s="7">
        <v>-18.899999999999999</v>
      </c>
      <c r="F65" s="7">
        <v>-7.7</v>
      </c>
      <c r="G65" s="7">
        <v>-7.3</v>
      </c>
    </row>
    <row r="66" spans="1:7" x14ac:dyDescent="0.2">
      <c r="A66" s="12">
        <v>39934</v>
      </c>
      <c r="B66" s="7">
        <v>-28.3</v>
      </c>
      <c r="C66" s="7">
        <v>-17.3</v>
      </c>
      <c r="D66" s="7">
        <v>-14.9</v>
      </c>
      <c r="E66" s="7">
        <v>-18.3</v>
      </c>
      <c r="F66" s="7">
        <v>-7.2</v>
      </c>
      <c r="G66" s="7">
        <v>-6.7</v>
      </c>
    </row>
    <row r="67" spans="1:7" x14ac:dyDescent="0.2">
      <c r="A67" s="12">
        <v>39965</v>
      </c>
      <c r="B67" s="7">
        <v>-27.5</v>
      </c>
      <c r="C67" s="7">
        <v>-17</v>
      </c>
      <c r="D67" s="7">
        <v>-14.4</v>
      </c>
      <c r="E67" s="7">
        <v>-17.5</v>
      </c>
      <c r="F67" s="7">
        <v>-7</v>
      </c>
      <c r="G67" s="7">
        <v>-6.2</v>
      </c>
    </row>
    <row r="68" spans="1:7" x14ac:dyDescent="0.2">
      <c r="A68" s="12">
        <v>39995</v>
      </c>
      <c r="B68" s="7">
        <v>-27.3</v>
      </c>
      <c r="C68" s="7">
        <v>-17</v>
      </c>
      <c r="D68" s="7">
        <v>-14.2</v>
      </c>
      <c r="E68" s="7">
        <v>-17.2</v>
      </c>
      <c r="F68" s="7">
        <v>-6.9</v>
      </c>
      <c r="G68" s="7">
        <v>-6</v>
      </c>
    </row>
    <row r="69" spans="1:7" x14ac:dyDescent="0.2">
      <c r="A69" s="12">
        <v>40026</v>
      </c>
      <c r="B69" s="7">
        <v>-26.9</v>
      </c>
      <c r="C69" s="7">
        <v>-17.3</v>
      </c>
      <c r="D69" s="7">
        <v>-14.2</v>
      </c>
      <c r="E69" s="7">
        <v>-16.7</v>
      </c>
      <c r="F69" s="7">
        <v>-7.3</v>
      </c>
      <c r="G69" s="7">
        <v>-6</v>
      </c>
    </row>
    <row r="70" spans="1:7" x14ac:dyDescent="0.2">
      <c r="A70" s="12">
        <v>40057</v>
      </c>
      <c r="B70" s="7">
        <v>-25.9</v>
      </c>
      <c r="C70" s="7">
        <v>-17.5</v>
      </c>
      <c r="D70" s="7">
        <v>-14</v>
      </c>
      <c r="E70" s="7">
        <v>-15.8</v>
      </c>
      <c r="F70" s="7">
        <v>-7.6</v>
      </c>
      <c r="G70" s="7">
        <v>-5.9</v>
      </c>
    </row>
    <row r="71" spans="1:7" x14ac:dyDescent="0.2">
      <c r="A71" s="12">
        <v>40087</v>
      </c>
      <c r="B71" s="7">
        <v>-24.5</v>
      </c>
      <c r="C71" s="7">
        <v>-17.7</v>
      </c>
      <c r="D71" s="7">
        <v>-13.7</v>
      </c>
      <c r="E71" s="7">
        <v>-14.5</v>
      </c>
      <c r="F71" s="7">
        <v>-8</v>
      </c>
      <c r="G71" s="7">
        <v>-5.8</v>
      </c>
    </row>
    <row r="72" spans="1:7" x14ac:dyDescent="0.2">
      <c r="A72" s="12">
        <v>40118</v>
      </c>
      <c r="B72" s="7">
        <v>-23</v>
      </c>
      <c r="C72" s="7">
        <v>-17.8</v>
      </c>
      <c r="D72" s="7">
        <v>-13.5</v>
      </c>
      <c r="E72" s="7">
        <v>-13.2</v>
      </c>
      <c r="F72" s="7">
        <v>-8.5</v>
      </c>
      <c r="G72" s="7">
        <v>-5.8</v>
      </c>
    </row>
    <row r="73" spans="1:7" x14ac:dyDescent="0.2">
      <c r="A73" s="12">
        <v>40148</v>
      </c>
      <c r="B73" s="7">
        <v>-21.7</v>
      </c>
      <c r="C73" s="7">
        <v>-17.5</v>
      </c>
      <c r="D73" s="7">
        <v>-13.2</v>
      </c>
      <c r="E73" s="7">
        <v>-12.2</v>
      </c>
      <c r="F73" s="7">
        <v>-8.3000000000000007</v>
      </c>
      <c r="G73" s="7">
        <v>-5.6</v>
      </c>
    </row>
    <row r="74" spans="1:7" x14ac:dyDescent="0.2">
      <c r="A74" s="12">
        <v>40179</v>
      </c>
      <c r="B74" s="7">
        <v>5.0999999999999996</v>
      </c>
      <c r="C74" s="7">
        <v>-1.1000000000000001</v>
      </c>
      <c r="D74" s="7">
        <v>1.8</v>
      </c>
      <c r="E74" s="7">
        <v>10.7</v>
      </c>
      <c r="F74" s="7">
        <v>6</v>
      </c>
      <c r="G74" s="7">
        <v>6.9</v>
      </c>
    </row>
    <row r="75" spans="1:7" x14ac:dyDescent="0.2">
      <c r="A75" s="12">
        <v>40210</v>
      </c>
      <c r="B75" s="7">
        <v>11.6</v>
      </c>
      <c r="C75" s="7">
        <v>4.7</v>
      </c>
      <c r="D75" s="7">
        <v>6.3</v>
      </c>
      <c r="E75" s="7">
        <v>17.3</v>
      </c>
      <c r="F75" s="7">
        <v>11.7</v>
      </c>
      <c r="G75" s="7">
        <v>11.2</v>
      </c>
    </row>
    <row r="76" spans="1:7" x14ac:dyDescent="0.2">
      <c r="A76" s="12">
        <v>40238</v>
      </c>
      <c r="B76" s="7">
        <v>13.4</v>
      </c>
      <c r="C76" s="7">
        <v>7.3</v>
      </c>
      <c r="D76" s="7">
        <v>7.9</v>
      </c>
      <c r="E76" s="7">
        <v>18.899999999999999</v>
      </c>
      <c r="F76" s="7">
        <v>14</v>
      </c>
      <c r="G76" s="7">
        <v>12.4</v>
      </c>
    </row>
    <row r="77" spans="1:7" x14ac:dyDescent="0.2">
      <c r="A77" s="12">
        <v>40269</v>
      </c>
      <c r="B77" s="7">
        <v>13.8</v>
      </c>
      <c r="C77" s="7">
        <v>8.6999999999999993</v>
      </c>
      <c r="D77" s="7">
        <v>8.5</v>
      </c>
      <c r="E77" s="7">
        <v>18.899999999999999</v>
      </c>
      <c r="F77" s="7">
        <v>15</v>
      </c>
      <c r="G77" s="7">
        <v>12.7</v>
      </c>
    </row>
    <row r="78" spans="1:7" x14ac:dyDescent="0.2">
      <c r="A78" s="12">
        <v>40299</v>
      </c>
      <c r="B78" s="7">
        <v>12.1</v>
      </c>
      <c r="C78" s="7">
        <v>9.6999999999999993</v>
      </c>
      <c r="D78" s="7">
        <v>8.6</v>
      </c>
      <c r="E78" s="7">
        <v>17</v>
      </c>
      <c r="F78" s="7">
        <v>15.8</v>
      </c>
      <c r="G78" s="7">
        <v>12.5</v>
      </c>
    </row>
    <row r="79" spans="1:7" x14ac:dyDescent="0.2">
      <c r="A79" s="12">
        <v>40330</v>
      </c>
      <c r="B79" s="7">
        <v>9.9</v>
      </c>
      <c r="C79" s="7">
        <v>10.4</v>
      </c>
      <c r="D79" s="7">
        <v>8.3000000000000007</v>
      </c>
      <c r="E79" s="7">
        <v>14.8</v>
      </c>
      <c r="F79" s="7">
        <v>16.3</v>
      </c>
      <c r="G79" s="7">
        <v>12.1</v>
      </c>
    </row>
    <row r="80" spans="1:7" x14ac:dyDescent="0.2">
      <c r="A80" s="12">
        <v>40360</v>
      </c>
      <c r="B80" s="7">
        <v>8.9</v>
      </c>
      <c r="C80" s="7">
        <v>10.8</v>
      </c>
      <c r="D80" s="7">
        <v>8.1999999999999993</v>
      </c>
      <c r="E80" s="7">
        <v>13.6</v>
      </c>
      <c r="F80" s="7">
        <v>16.5</v>
      </c>
      <c r="G80" s="7">
        <v>11.9</v>
      </c>
    </row>
    <row r="81" spans="1:7" x14ac:dyDescent="0.2">
      <c r="A81" s="12">
        <v>40391</v>
      </c>
      <c r="B81" s="7">
        <v>8.3000000000000007</v>
      </c>
      <c r="C81" s="7">
        <v>11.3</v>
      </c>
      <c r="D81" s="7">
        <v>8.3000000000000007</v>
      </c>
      <c r="E81" s="7">
        <v>13.1</v>
      </c>
      <c r="F81" s="7">
        <v>17</v>
      </c>
      <c r="G81" s="7">
        <v>11.9</v>
      </c>
    </row>
    <row r="82" spans="1:7" x14ac:dyDescent="0.2">
      <c r="A82" s="12">
        <v>40422</v>
      </c>
      <c r="B82" s="7">
        <v>7.3</v>
      </c>
      <c r="C82" s="7">
        <v>11.4</v>
      </c>
      <c r="D82" s="7">
        <v>7.9</v>
      </c>
      <c r="E82" s="7">
        <v>12.3</v>
      </c>
      <c r="F82" s="7">
        <v>17.100000000000001</v>
      </c>
      <c r="G82" s="7">
        <v>11.6</v>
      </c>
    </row>
    <row r="83" spans="1:7" x14ac:dyDescent="0.2">
      <c r="A83" s="12">
        <v>40452</v>
      </c>
      <c r="B83" s="7">
        <v>6.3</v>
      </c>
      <c r="C83" s="7">
        <v>10.6</v>
      </c>
      <c r="D83" s="7">
        <v>7</v>
      </c>
      <c r="E83" s="7">
        <v>11.3</v>
      </c>
      <c r="F83" s="7">
        <v>16.3</v>
      </c>
      <c r="G83" s="7">
        <v>10.7</v>
      </c>
    </row>
    <row r="84" spans="1:7" x14ac:dyDescent="0.2">
      <c r="A84" s="12">
        <v>40483</v>
      </c>
      <c r="B84" s="7">
        <v>5</v>
      </c>
      <c r="C84" s="7">
        <v>9.8000000000000007</v>
      </c>
      <c r="D84" s="7">
        <v>6.1</v>
      </c>
      <c r="E84" s="7">
        <v>10.3</v>
      </c>
      <c r="F84" s="7">
        <v>15.5</v>
      </c>
      <c r="G84" s="7">
        <v>9.8000000000000007</v>
      </c>
    </row>
    <row r="85" spans="1:7" x14ac:dyDescent="0.2">
      <c r="A85" s="12">
        <v>40513</v>
      </c>
      <c r="B85" s="7">
        <v>4.3</v>
      </c>
      <c r="C85" s="7">
        <v>9.6</v>
      </c>
      <c r="D85" s="7">
        <v>5.8</v>
      </c>
      <c r="E85" s="7">
        <v>9.6999999999999993</v>
      </c>
      <c r="F85" s="7">
        <v>15.5</v>
      </c>
      <c r="G85" s="7">
        <v>9.6</v>
      </c>
    </row>
    <row r="86" spans="1:7" x14ac:dyDescent="0.2">
      <c r="A86" s="12">
        <v>40544</v>
      </c>
      <c r="B86" s="7">
        <v>-0.5</v>
      </c>
      <c r="C86" s="7">
        <v>6.1</v>
      </c>
      <c r="D86" s="7">
        <v>2</v>
      </c>
      <c r="E86" s="7">
        <v>7.4</v>
      </c>
      <c r="F86" s="7">
        <v>13.8</v>
      </c>
      <c r="G86" s="7">
        <v>7.7</v>
      </c>
    </row>
    <row r="87" spans="1:7" x14ac:dyDescent="0.2">
      <c r="A87" s="12">
        <v>40575</v>
      </c>
      <c r="B87" s="7">
        <v>1.3</v>
      </c>
      <c r="C87" s="7">
        <v>4.7</v>
      </c>
      <c r="D87" s="7">
        <v>1.9</v>
      </c>
      <c r="E87" s="7">
        <v>9</v>
      </c>
      <c r="F87" s="7">
        <v>12.1</v>
      </c>
      <c r="G87" s="7">
        <v>7.5</v>
      </c>
    </row>
    <row r="88" spans="1:7" x14ac:dyDescent="0.2">
      <c r="A88" s="12">
        <v>40603</v>
      </c>
      <c r="B88" s="7">
        <v>2.2000000000000002</v>
      </c>
      <c r="C88" s="7">
        <v>3.4</v>
      </c>
      <c r="D88" s="7">
        <v>1.7</v>
      </c>
      <c r="E88" s="7">
        <v>9.6</v>
      </c>
      <c r="F88" s="7">
        <v>10.7</v>
      </c>
      <c r="G88" s="7">
        <v>7.1</v>
      </c>
    </row>
    <row r="89" spans="1:7" x14ac:dyDescent="0.2">
      <c r="A89" s="12">
        <v>40634</v>
      </c>
      <c r="B89" s="7">
        <v>2.6</v>
      </c>
      <c r="C89" s="7">
        <v>1.7</v>
      </c>
      <c r="D89" s="7">
        <v>0.9</v>
      </c>
      <c r="E89" s="7">
        <v>9.9</v>
      </c>
      <c r="F89" s="7">
        <v>8.8000000000000007</v>
      </c>
      <c r="G89" s="7">
        <v>6.2</v>
      </c>
    </row>
    <row r="90" spans="1:7" x14ac:dyDescent="0.2">
      <c r="A90" s="12">
        <v>40664</v>
      </c>
      <c r="B90" s="7">
        <v>3.8</v>
      </c>
      <c r="C90" s="7">
        <v>0.4</v>
      </c>
      <c r="D90" s="7">
        <v>0.7</v>
      </c>
      <c r="E90" s="7">
        <v>10.9</v>
      </c>
      <c r="F90" s="7">
        <v>7.4</v>
      </c>
      <c r="G90" s="7">
        <v>5.7</v>
      </c>
    </row>
    <row r="91" spans="1:7" x14ac:dyDescent="0.2">
      <c r="A91" s="12">
        <v>40695</v>
      </c>
      <c r="B91" s="7">
        <v>5.0999999999999996</v>
      </c>
      <c r="C91" s="7">
        <v>-0.5</v>
      </c>
      <c r="D91" s="7">
        <v>1</v>
      </c>
      <c r="E91" s="7">
        <v>12</v>
      </c>
      <c r="F91" s="7">
        <v>6.3</v>
      </c>
      <c r="G91" s="7">
        <v>5.7</v>
      </c>
    </row>
    <row r="92" spans="1:7" x14ac:dyDescent="0.2">
      <c r="A92" s="12">
        <v>40725</v>
      </c>
      <c r="B92" s="7">
        <v>5.7</v>
      </c>
      <c r="C92" s="7">
        <v>-0.8</v>
      </c>
      <c r="D92" s="7">
        <v>1.5</v>
      </c>
      <c r="E92" s="7">
        <v>12.5</v>
      </c>
      <c r="F92" s="7">
        <v>6</v>
      </c>
      <c r="G92" s="7">
        <v>5.8</v>
      </c>
    </row>
    <row r="93" spans="1:7" x14ac:dyDescent="0.2">
      <c r="A93" s="12">
        <v>40756</v>
      </c>
      <c r="B93" s="7">
        <v>5.7</v>
      </c>
      <c r="C93" s="7">
        <v>-1.3</v>
      </c>
      <c r="D93" s="7">
        <v>1.5</v>
      </c>
      <c r="E93" s="7">
        <v>12.2</v>
      </c>
      <c r="F93" s="7">
        <v>5.3</v>
      </c>
      <c r="G93" s="7">
        <v>5.4</v>
      </c>
    </row>
    <row r="94" spans="1:7" x14ac:dyDescent="0.2">
      <c r="A94" s="12">
        <v>40787</v>
      </c>
      <c r="B94" s="7">
        <v>5.2</v>
      </c>
      <c r="C94" s="7">
        <v>-1.7</v>
      </c>
      <c r="D94" s="7">
        <v>1.4</v>
      </c>
      <c r="E94" s="7">
        <v>11.3</v>
      </c>
      <c r="F94" s="7">
        <v>4.5999999999999996</v>
      </c>
      <c r="G94" s="7">
        <v>4.9000000000000004</v>
      </c>
    </row>
    <row r="95" spans="1:7" x14ac:dyDescent="0.2">
      <c r="A95" s="12">
        <v>40817</v>
      </c>
      <c r="B95" s="7">
        <v>4.3</v>
      </c>
      <c r="C95" s="7">
        <v>-1.7</v>
      </c>
      <c r="D95" s="7">
        <v>1.6</v>
      </c>
      <c r="E95" s="7">
        <v>10.199999999999999</v>
      </c>
      <c r="F95" s="7">
        <v>4.3</v>
      </c>
      <c r="G95" s="7">
        <v>4.5999999999999996</v>
      </c>
    </row>
    <row r="96" spans="1:7" x14ac:dyDescent="0.2">
      <c r="A96" s="12">
        <v>40848</v>
      </c>
      <c r="B96" s="7">
        <v>3.9</v>
      </c>
      <c r="C96" s="7">
        <v>-1.4</v>
      </c>
      <c r="D96" s="7">
        <v>2.2000000000000002</v>
      </c>
      <c r="E96" s="7">
        <v>9.6</v>
      </c>
      <c r="F96" s="7">
        <v>4.4000000000000004</v>
      </c>
      <c r="G96" s="7">
        <v>4.8</v>
      </c>
    </row>
    <row r="97" spans="1:7" x14ac:dyDescent="0.2">
      <c r="A97" s="12">
        <v>40878</v>
      </c>
      <c r="B97" s="7">
        <v>3.4</v>
      </c>
      <c r="C97" s="7">
        <v>-1.5</v>
      </c>
      <c r="D97" s="7">
        <v>2.4</v>
      </c>
      <c r="E97" s="7">
        <v>8.8000000000000007</v>
      </c>
      <c r="F97" s="7">
        <v>4.0999999999999996</v>
      </c>
      <c r="G97" s="7">
        <v>4.7</v>
      </c>
    </row>
    <row r="98" spans="1:7" x14ac:dyDescent="0.2">
      <c r="A98" s="12">
        <v>40909</v>
      </c>
      <c r="B98" s="7">
        <v>-4.5</v>
      </c>
      <c r="C98" s="7">
        <v>-0.9</v>
      </c>
      <c r="D98" s="7">
        <v>3.6</v>
      </c>
      <c r="E98" s="7">
        <v>-3.4</v>
      </c>
      <c r="F98" s="7">
        <v>0.6</v>
      </c>
      <c r="G98" s="7">
        <v>0.7</v>
      </c>
    </row>
    <row r="99" spans="1:7" x14ac:dyDescent="0.2">
      <c r="A99" s="12">
        <v>40940</v>
      </c>
      <c r="B99" s="7">
        <v>-3.3</v>
      </c>
      <c r="C99" s="7">
        <v>0.1</v>
      </c>
      <c r="D99" s="7">
        <v>4.4000000000000004</v>
      </c>
      <c r="E99" s="7">
        <v>-2.2000000000000002</v>
      </c>
      <c r="F99" s="7">
        <v>1.4</v>
      </c>
      <c r="G99" s="7">
        <v>1.4</v>
      </c>
    </row>
    <row r="100" spans="1:7" x14ac:dyDescent="0.2">
      <c r="A100" s="12">
        <v>40969</v>
      </c>
      <c r="B100" s="7">
        <v>-3.2</v>
      </c>
      <c r="C100" s="7">
        <v>0.9</v>
      </c>
      <c r="D100" s="7">
        <v>4.8</v>
      </c>
      <c r="E100" s="7">
        <v>-2.2000000000000002</v>
      </c>
      <c r="F100" s="7">
        <v>2.2000000000000002</v>
      </c>
      <c r="G100" s="7">
        <v>1.8</v>
      </c>
    </row>
    <row r="101" spans="1:7" x14ac:dyDescent="0.2">
      <c r="A101" s="12">
        <v>41000</v>
      </c>
      <c r="B101" s="7">
        <v>-3.6</v>
      </c>
      <c r="C101" s="7">
        <v>1.8</v>
      </c>
      <c r="D101" s="7">
        <v>5.2</v>
      </c>
      <c r="E101" s="7">
        <v>-2.5</v>
      </c>
      <c r="F101" s="7">
        <v>3</v>
      </c>
      <c r="G101" s="7">
        <v>2.2000000000000002</v>
      </c>
    </row>
    <row r="102" spans="1:7" x14ac:dyDescent="0.2">
      <c r="A102" s="12">
        <v>41030</v>
      </c>
      <c r="B102" s="7">
        <v>-4.7</v>
      </c>
      <c r="C102" s="7">
        <v>1.8</v>
      </c>
      <c r="D102" s="7">
        <v>4.5999999999999996</v>
      </c>
      <c r="E102" s="7">
        <v>-3.5</v>
      </c>
      <c r="F102" s="7">
        <v>3</v>
      </c>
      <c r="G102" s="7">
        <v>1.9</v>
      </c>
    </row>
    <row r="103" spans="1:7" x14ac:dyDescent="0.2">
      <c r="A103" s="12">
        <v>41061</v>
      </c>
      <c r="B103" s="7">
        <v>-6.5</v>
      </c>
      <c r="C103" s="7">
        <v>1.1000000000000001</v>
      </c>
      <c r="D103" s="7">
        <v>3.1</v>
      </c>
      <c r="E103" s="7">
        <v>-5.0999999999999996</v>
      </c>
      <c r="F103" s="7">
        <v>2.4</v>
      </c>
      <c r="G103" s="7">
        <v>0.7</v>
      </c>
    </row>
    <row r="104" spans="1:7" x14ac:dyDescent="0.2">
      <c r="A104" s="12">
        <v>41091</v>
      </c>
      <c r="B104" s="7">
        <v>-7.6</v>
      </c>
      <c r="C104" s="7">
        <v>0.9</v>
      </c>
      <c r="D104" s="7">
        <v>2.2000000000000002</v>
      </c>
      <c r="E104" s="7">
        <v>-5.9</v>
      </c>
      <c r="F104" s="7">
        <v>2.5</v>
      </c>
      <c r="G104" s="7">
        <v>0.3</v>
      </c>
    </row>
    <row r="105" spans="1:7" x14ac:dyDescent="0.2">
      <c r="A105" s="12">
        <v>41122</v>
      </c>
      <c r="B105" s="7">
        <v>-7.9</v>
      </c>
      <c r="C105" s="7">
        <v>1.3</v>
      </c>
      <c r="D105" s="7">
        <v>2.1</v>
      </c>
      <c r="E105" s="7">
        <v>-5.9</v>
      </c>
      <c r="F105" s="7">
        <v>3.1</v>
      </c>
      <c r="G105" s="7">
        <v>0.6</v>
      </c>
    </row>
    <row r="106" spans="1:7" x14ac:dyDescent="0.2">
      <c r="A106" s="12">
        <v>41153</v>
      </c>
      <c r="B106" s="7">
        <v>-7.4</v>
      </c>
      <c r="C106" s="7">
        <v>1.6</v>
      </c>
      <c r="D106" s="7">
        <v>2.2000000000000002</v>
      </c>
      <c r="E106" s="7">
        <v>-5.2</v>
      </c>
      <c r="F106" s="7">
        <v>3.7</v>
      </c>
      <c r="G106" s="7">
        <v>1.1000000000000001</v>
      </c>
    </row>
    <row r="107" spans="1:7" x14ac:dyDescent="0.2">
      <c r="A107" s="12">
        <v>41183</v>
      </c>
      <c r="B107" s="7">
        <v>-6.6</v>
      </c>
      <c r="C107" s="7">
        <v>2.1</v>
      </c>
      <c r="D107" s="7">
        <v>2.5</v>
      </c>
      <c r="E107" s="7">
        <v>-4.2</v>
      </c>
      <c r="F107" s="7">
        <v>4.4000000000000004</v>
      </c>
      <c r="G107" s="7">
        <v>1.8</v>
      </c>
    </row>
    <row r="108" spans="1:7" x14ac:dyDescent="0.2">
      <c r="A108" s="12">
        <v>41214</v>
      </c>
      <c r="B108" s="7">
        <v>-6.2</v>
      </c>
      <c r="C108" s="7">
        <v>2.2999999999999998</v>
      </c>
      <c r="D108" s="7">
        <v>2.2999999999999998</v>
      </c>
      <c r="E108" s="7">
        <v>-3.6</v>
      </c>
      <c r="F108" s="7">
        <v>4.7</v>
      </c>
      <c r="G108" s="7">
        <v>2.1</v>
      </c>
    </row>
    <row r="109" spans="1:7" x14ac:dyDescent="0.2">
      <c r="A109" s="12">
        <v>41244</v>
      </c>
      <c r="B109" s="7">
        <v>-5.5</v>
      </c>
      <c r="C109" s="7">
        <v>2.2999999999999998</v>
      </c>
      <c r="D109" s="7">
        <v>2.2999999999999998</v>
      </c>
      <c r="E109" s="7">
        <v>-2.7</v>
      </c>
      <c r="F109" s="7">
        <v>4.9000000000000004</v>
      </c>
      <c r="G109" s="7">
        <v>2.4</v>
      </c>
    </row>
    <row r="110" spans="1:7" x14ac:dyDescent="0.2">
      <c r="A110" s="12">
        <v>41275</v>
      </c>
      <c r="B110" s="7">
        <v>4.0999999999999996</v>
      </c>
      <c r="C110" s="7">
        <v>1.2</v>
      </c>
      <c r="D110" s="7">
        <v>2.6</v>
      </c>
      <c r="E110" s="7">
        <v>9.8000000000000007</v>
      </c>
      <c r="F110" s="7">
        <v>6.1</v>
      </c>
      <c r="G110" s="7">
        <v>6.4</v>
      </c>
    </row>
    <row r="111" spans="1:7" x14ac:dyDescent="0.2">
      <c r="A111" s="12">
        <v>41306</v>
      </c>
      <c r="B111" s="7">
        <v>1.6</v>
      </c>
      <c r="C111" s="7">
        <v>-0.5</v>
      </c>
      <c r="D111" s="7">
        <v>1</v>
      </c>
      <c r="E111" s="7">
        <v>7</v>
      </c>
      <c r="F111" s="7">
        <v>4.4000000000000004</v>
      </c>
      <c r="G111" s="7">
        <v>4.9000000000000004</v>
      </c>
    </row>
    <row r="112" spans="1:7" x14ac:dyDescent="0.2">
      <c r="A112" s="12">
        <v>41334</v>
      </c>
      <c r="B112" s="7">
        <v>-0.5</v>
      </c>
      <c r="C112" s="7">
        <v>-1.3</v>
      </c>
      <c r="D112" s="7">
        <v>-0.2</v>
      </c>
      <c r="E112" s="7">
        <v>4.8</v>
      </c>
      <c r="F112" s="7">
        <v>3.6</v>
      </c>
      <c r="G112" s="7">
        <v>3.7</v>
      </c>
    </row>
    <row r="113" spans="1:7" x14ac:dyDescent="0.2">
      <c r="A113" s="12">
        <v>41365</v>
      </c>
      <c r="B113" s="7">
        <v>-1.9</v>
      </c>
      <c r="C113" s="7">
        <v>-2.2000000000000002</v>
      </c>
      <c r="D113" s="7">
        <v>-1.1000000000000001</v>
      </c>
      <c r="E113" s="7">
        <v>3.5</v>
      </c>
      <c r="F113" s="7">
        <v>2.8</v>
      </c>
      <c r="G113" s="7">
        <v>2.8</v>
      </c>
    </row>
    <row r="114" spans="1:7" x14ac:dyDescent="0.2">
      <c r="A114" s="12">
        <v>41395</v>
      </c>
      <c r="B114" s="7">
        <v>-1.9</v>
      </c>
      <c r="C114" s="7">
        <v>-2.2999999999999998</v>
      </c>
      <c r="D114" s="7">
        <v>-1.2</v>
      </c>
      <c r="E114" s="7">
        <v>3.6</v>
      </c>
      <c r="F114" s="7">
        <v>2.7</v>
      </c>
      <c r="G114" s="7">
        <v>2.9</v>
      </c>
    </row>
    <row r="115" spans="1:7" x14ac:dyDescent="0.2">
      <c r="A115" s="12">
        <v>41426</v>
      </c>
      <c r="B115" s="7">
        <v>-1.3</v>
      </c>
      <c r="C115" s="7">
        <v>-2.5</v>
      </c>
      <c r="D115" s="7">
        <v>-0.9</v>
      </c>
      <c r="E115" s="7">
        <v>4.2</v>
      </c>
      <c r="F115" s="7">
        <v>2.5</v>
      </c>
      <c r="G115" s="7">
        <v>3.1</v>
      </c>
    </row>
    <row r="116" spans="1:7" x14ac:dyDescent="0.2">
      <c r="A116" s="12">
        <v>41456</v>
      </c>
      <c r="B116" s="7">
        <v>-1.2</v>
      </c>
      <c r="C116" s="7">
        <v>-3.1</v>
      </c>
      <c r="D116" s="7">
        <v>-1.1000000000000001</v>
      </c>
      <c r="E116" s="7">
        <v>4.0999999999999996</v>
      </c>
      <c r="F116" s="7">
        <v>1.8</v>
      </c>
      <c r="G116" s="7">
        <v>2.8</v>
      </c>
    </row>
    <row r="117" spans="1:7" x14ac:dyDescent="0.2">
      <c r="A117" s="12">
        <v>41487</v>
      </c>
      <c r="B117" s="7">
        <v>-1.4</v>
      </c>
      <c r="C117" s="7">
        <v>-4</v>
      </c>
      <c r="D117" s="7">
        <v>-1.6</v>
      </c>
      <c r="E117" s="7">
        <v>3.8</v>
      </c>
      <c r="F117" s="7">
        <v>0.8</v>
      </c>
      <c r="G117" s="7">
        <v>2.2000000000000002</v>
      </c>
    </row>
    <row r="118" spans="1:7" x14ac:dyDescent="0.2">
      <c r="A118" s="12">
        <v>41518</v>
      </c>
      <c r="B118" s="7">
        <v>-1.7</v>
      </c>
      <c r="C118" s="7">
        <v>-4.3</v>
      </c>
      <c r="D118" s="7">
        <v>-1.8</v>
      </c>
      <c r="E118" s="7">
        <v>3.5</v>
      </c>
      <c r="F118" s="7">
        <v>0.4</v>
      </c>
      <c r="G118" s="7">
        <v>2</v>
      </c>
    </row>
    <row r="119" spans="1:7" x14ac:dyDescent="0.2">
      <c r="A119" s="12">
        <v>41548</v>
      </c>
      <c r="B119" s="7">
        <v>-1.8</v>
      </c>
      <c r="C119" s="7">
        <v>-4.7</v>
      </c>
      <c r="D119" s="7">
        <v>-2</v>
      </c>
      <c r="E119" s="7">
        <v>3.4</v>
      </c>
      <c r="F119" s="6">
        <v>0</v>
      </c>
      <c r="G119" s="7">
        <v>1.7</v>
      </c>
    </row>
    <row r="120" spans="1:7" x14ac:dyDescent="0.2">
      <c r="A120" s="12">
        <v>41579</v>
      </c>
      <c r="B120" s="7">
        <v>-2</v>
      </c>
      <c r="C120" s="7">
        <v>-5</v>
      </c>
      <c r="D120" s="7">
        <v>-2.2000000000000002</v>
      </c>
      <c r="E120" s="7">
        <v>3.2</v>
      </c>
      <c r="F120" s="7">
        <v>-0.3</v>
      </c>
      <c r="G120" s="7">
        <v>1.5</v>
      </c>
    </row>
    <row r="121" spans="1:7" x14ac:dyDescent="0.2">
      <c r="A121" s="12">
        <v>41609</v>
      </c>
      <c r="B121" s="7">
        <v>-2.4</v>
      </c>
      <c r="C121" s="7">
        <v>-5.5</v>
      </c>
      <c r="D121" s="7">
        <v>-2.6</v>
      </c>
      <c r="E121" s="7">
        <v>2.7</v>
      </c>
      <c r="F121" s="7">
        <v>-0.8</v>
      </c>
      <c r="G121" s="7">
        <v>1.2</v>
      </c>
    </row>
    <row r="122" spans="1:7" x14ac:dyDescent="0.2">
      <c r="A122" s="12">
        <v>41640</v>
      </c>
      <c r="B122" s="7">
        <v>-9.6</v>
      </c>
      <c r="C122" s="7">
        <v>-12</v>
      </c>
      <c r="D122" s="7">
        <v>-8.6</v>
      </c>
      <c r="E122" s="7">
        <v>-5.6</v>
      </c>
      <c r="F122" s="7">
        <v>-7.7</v>
      </c>
      <c r="G122" s="7">
        <v>-5.2</v>
      </c>
    </row>
    <row r="123" spans="1:7" x14ac:dyDescent="0.2">
      <c r="A123" s="12">
        <v>41671</v>
      </c>
      <c r="B123" s="7">
        <v>-12</v>
      </c>
      <c r="C123" s="7">
        <v>-14</v>
      </c>
      <c r="D123" s="7">
        <v>-10.7</v>
      </c>
      <c r="E123" s="7">
        <v>-7.9</v>
      </c>
      <c r="F123" s="7">
        <v>-9.6</v>
      </c>
      <c r="G123" s="7">
        <v>-7.3</v>
      </c>
    </row>
    <row r="124" spans="1:7" x14ac:dyDescent="0.2">
      <c r="A124" s="12">
        <v>41699</v>
      </c>
      <c r="B124" s="7">
        <v>-13</v>
      </c>
      <c r="C124" s="7">
        <v>-16.100000000000001</v>
      </c>
      <c r="D124" s="7">
        <v>-12</v>
      </c>
      <c r="E124" s="7">
        <v>-8.6999999999999993</v>
      </c>
      <c r="F124" s="7">
        <v>-11.5</v>
      </c>
      <c r="G124" s="7">
        <v>-8.5</v>
      </c>
    </row>
    <row r="125" spans="1:7" x14ac:dyDescent="0.2">
      <c r="A125" s="12">
        <v>41730</v>
      </c>
      <c r="B125" s="7">
        <v>-12.8</v>
      </c>
      <c r="C125" s="7">
        <v>-16.399999999999999</v>
      </c>
      <c r="D125" s="7">
        <v>-11.7</v>
      </c>
      <c r="E125" s="7">
        <v>-8.4</v>
      </c>
      <c r="F125" s="7">
        <v>-11.7</v>
      </c>
      <c r="G125" s="7">
        <v>-8.1</v>
      </c>
    </row>
    <row r="126" spans="1:7" x14ac:dyDescent="0.2">
      <c r="A126" s="12">
        <v>41760</v>
      </c>
      <c r="B126" s="7">
        <v>-12.3</v>
      </c>
      <c r="C126" s="7">
        <v>-16.2</v>
      </c>
      <c r="D126" s="7">
        <v>-11.3</v>
      </c>
      <c r="E126" s="7">
        <v>-7.9</v>
      </c>
      <c r="F126" s="7">
        <v>-11.3</v>
      </c>
      <c r="G126" s="7">
        <v>-7.7</v>
      </c>
    </row>
    <row r="127" spans="1:7" x14ac:dyDescent="0.2">
      <c r="A127" s="12">
        <v>41791</v>
      </c>
      <c r="B127" s="7">
        <v>-11.3</v>
      </c>
      <c r="C127" s="7">
        <v>-15.1</v>
      </c>
      <c r="D127" s="7">
        <v>-10.1</v>
      </c>
      <c r="E127" s="7">
        <v>-6.8</v>
      </c>
      <c r="F127" s="7">
        <v>-9.9</v>
      </c>
      <c r="G127" s="7">
        <v>-6.4</v>
      </c>
    </row>
    <row r="128" spans="1:7" x14ac:dyDescent="0.2">
      <c r="A128" s="12">
        <v>41821</v>
      </c>
      <c r="B128" s="7">
        <v>-10.5</v>
      </c>
      <c r="C128" s="7">
        <v>-14.2</v>
      </c>
      <c r="D128" s="7">
        <v>-9.1999999999999993</v>
      </c>
      <c r="E128" s="7">
        <v>-5.9</v>
      </c>
      <c r="F128" s="7">
        <v>-8.9</v>
      </c>
      <c r="G128" s="7">
        <v>-5.5</v>
      </c>
    </row>
    <row r="129" spans="1:7" x14ac:dyDescent="0.2">
      <c r="A129" s="12">
        <v>41852</v>
      </c>
      <c r="B129" s="7">
        <v>-10.3</v>
      </c>
      <c r="C129" s="7">
        <v>-13.5</v>
      </c>
      <c r="D129" s="7">
        <v>-8.6999999999999993</v>
      </c>
      <c r="E129" s="7">
        <v>-5.6</v>
      </c>
      <c r="F129" s="7">
        <v>-8.1</v>
      </c>
      <c r="G129" s="7">
        <v>-4.9000000000000004</v>
      </c>
    </row>
    <row r="130" spans="1:7" x14ac:dyDescent="0.2">
      <c r="A130" s="12">
        <v>41883</v>
      </c>
      <c r="B130" s="7">
        <v>-10.7</v>
      </c>
      <c r="C130" s="7">
        <v>-13.2</v>
      </c>
      <c r="D130" s="7">
        <v>-8.6</v>
      </c>
      <c r="E130" s="7">
        <v>-5.9</v>
      </c>
      <c r="F130" s="7">
        <v>-7.7</v>
      </c>
      <c r="G130" s="7">
        <v>-4.8</v>
      </c>
    </row>
    <row r="131" spans="1:7" x14ac:dyDescent="0.2">
      <c r="A131" s="12">
        <v>41913</v>
      </c>
      <c r="B131" s="7">
        <v>-11.8</v>
      </c>
      <c r="C131" s="7">
        <v>-13.5</v>
      </c>
      <c r="D131" s="7">
        <v>-9.1</v>
      </c>
      <c r="E131" s="7">
        <v>-7</v>
      </c>
      <c r="F131" s="7">
        <v>-7.8</v>
      </c>
      <c r="G131" s="7">
        <v>-5.3</v>
      </c>
    </row>
    <row r="132" spans="1:7" x14ac:dyDescent="0.2">
      <c r="A132" s="12">
        <v>41944</v>
      </c>
      <c r="B132" s="7">
        <v>-13.5</v>
      </c>
      <c r="C132" s="7">
        <v>-14.4</v>
      </c>
      <c r="D132" s="7">
        <v>-10.3</v>
      </c>
      <c r="E132" s="7">
        <v>-8.6</v>
      </c>
      <c r="F132" s="7">
        <v>-8.6</v>
      </c>
      <c r="G132" s="7">
        <v>-6.4</v>
      </c>
    </row>
    <row r="133" spans="1:7" x14ac:dyDescent="0.2">
      <c r="A133" s="12">
        <v>41974</v>
      </c>
      <c r="B133" s="7">
        <v>-16.2</v>
      </c>
      <c r="C133" s="7">
        <v>-16.2</v>
      </c>
      <c r="D133" s="7">
        <v>-12.4</v>
      </c>
      <c r="E133" s="7">
        <v>-11.1</v>
      </c>
      <c r="F133" s="7">
        <v>-10.3</v>
      </c>
      <c r="G133" s="7">
        <v>-8.4</v>
      </c>
    </row>
    <row r="134" spans="1:7" x14ac:dyDescent="0.2">
      <c r="A134" s="12">
        <v>42005</v>
      </c>
      <c r="B134" s="7">
        <v>-45.8</v>
      </c>
      <c r="C134" s="7">
        <v>-37</v>
      </c>
      <c r="D134" s="7">
        <v>-36.5</v>
      </c>
      <c r="E134" s="7">
        <v>-37.6</v>
      </c>
      <c r="F134" s="7">
        <v>-27.2</v>
      </c>
      <c r="G134" s="7">
        <v>-29</v>
      </c>
    </row>
    <row r="135" spans="1:7" x14ac:dyDescent="0.2">
      <c r="A135" s="12">
        <v>42036</v>
      </c>
      <c r="B135" s="7">
        <v>-45.6</v>
      </c>
      <c r="C135" s="7">
        <v>-35.799999999999997</v>
      </c>
      <c r="D135" s="7">
        <v>-35.299999999999997</v>
      </c>
      <c r="E135" s="7">
        <v>-37</v>
      </c>
      <c r="F135" s="7">
        <v>-25.4</v>
      </c>
      <c r="G135" s="7">
        <v>-27.2</v>
      </c>
    </row>
    <row r="136" spans="1:7" x14ac:dyDescent="0.2">
      <c r="A136" s="12">
        <v>42064</v>
      </c>
      <c r="B136" s="7">
        <v>-43.8</v>
      </c>
      <c r="C136" s="7">
        <v>-31.9</v>
      </c>
      <c r="D136" s="7">
        <v>-32.200000000000003</v>
      </c>
      <c r="E136" s="7">
        <v>-34.6</v>
      </c>
      <c r="F136" s="7">
        <v>-20.8</v>
      </c>
      <c r="G136" s="7">
        <v>-23.6</v>
      </c>
    </row>
    <row r="137" spans="1:7" x14ac:dyDescent="0.2">
      <c r="A137" s="12">
        <v>42095</v>
      </c>
      <c r="B137" s="7">
        <v>-41.2</v>
      </c>
      <c r="C137" s="7">
        <v>-27.7</v>
      </c>
      <c r="D137" s="7">
        <v>-28.7</v>
      </c>
      <c r="E137" s="7">
        <v>-31.5</v>
      </c>
      <c r="F137" s="7">
        <v>-15.9</v>
      </c>
      <c r="G137" s="7">
        <v>-19.899999999999999</v>
      </c>
    </row>
    <row r="138" spans="1:7" x14ac:dyDescent="0.2">
      <c r="A138" s="12">
        <v>42125</v>
      </c>
      <c r="B138" s="7">
        <v>-39.200000000000003</v>
      </c>
      <c r="C138" s="7">
        <v>-25.4</v>
      </c>
      <c r="D138" s="7">
        <v>-26.5</v>
      </c>
      <c r="E138" s="7">
        <v>-29.4</v>
      </c>
      <c r="F138" s="7">
        <v>-13.3</v>
      </c>
      <c r="G138" s="7">
        <v>-17.600000000000001</v>
      </c>
    </row>
    <row r="139" spans="1:7" x14ac:dyDescent="0.2">
      <c r="A139" s="12">
        <v>42156</v>
      </c>
      <c r="B139" s="7">
        <v>-38.9</v>
      </c>
      <c r="C139" s="7">
        <v>-25.1</v>
      </c>
      <c r="D139" s="7">
        <v>-26.2</v>
      </c>
      <c r="E139" s="7">
        <v>-29</v>
      </c>
      <c r="F139" s="7">
        <v>-13.1</v>
      </c>
      <c r="G139" s="7">
        <v>-17.399999999999999</v>
      </c>
    </row>
    <row r="140" spans="1:7" x14ac:dyDescent="0.2">
      <c r="A140" s="12">
        <v>42186</v>
      </c>
      <c r="B140" s="7">
        <v>-38.9</v>
      </c>
      <c r="C140" s="7">
        <v>-25.1</v>
      </c>
      <c r="D140" s="7">
        <v>-26.3</v>
      </c>
      <c r="E140" s="7">
        <v>-29.1</v>
      </c>
      <c r="F140" s="7">
        <v>-13.2</v>
      </c>
      <c r="G140" s="7">
        <v>-17.5</v>
      </c>
    </row>
    <row r="141" spans="1:7" x14ac:dyDescent="0.2">
      <c r="A141" s="12">
        <v>42217</v>
      </c>
      <c r="B141" s="7">
        <v>-39.700000000000003</v>
      </c>
      <c r="C141" s="7">
        <v>-26.2</v>
      </c>
      <c r="D141" s="7">
        <v>-27.2</v>
      </c>
      <c r="E141" s="7">
        <v>-30</v>
      </c>
      <c r="F141" s="7">
        <v>-14.5</v>
      </c>
      <c r="G141" s="7">
        <v>-18.600000000000001</v>
      </c>
    </row>
    <row r="142" spans="1:7" x14ac:dyDescent="0.2">
      <c r="A142" s="12">
        <v>42248</v>
      </c>
      <c r="B142" s="7">
        <v>-40.1</v>
      </c>
      <c r="C142" s="7">
        <v>-27.2</v>
      </c>
      <c r="D142" s="7">
        <v>-27.8</v>
      </c>
      <c r="E142" s="7">
        <v>-30.5</v>
      </c>
      <c r="F142" s="7">
        <v>-15.7</v>
      </c>
      <c r="G142" s="7">
        <v>-19.3</v>
      </c>
    </row>
    <row r="143" spans="1:7" x14ac:dyDescent="0.2">
      <c r="A143" s="12">
        <v>42278</v>
      </c>
      <c r="B143" s="7">
        <v>-39.6</v>
      </c>
      <c r="C143" s="7">
        <v>-27.2</v>
      </c>
      <c r="D143" s="7">
        <v>-27.5</v>
      </c>
      <c r="E143" s="7">
        <v>-30</v>
      </c>
      <c r="F143" s="7">
        <v>-15.7</v>
      </c>
      <c r="G143" s="7">
        <v>-18.899999999999999</v>
      </c>
    </row>
    <row r="144" spans="1:7" x14ac:dyDescent="0.2">
      <c r="A144" s="12">
        <v>42309</v>
      </c>
      <c r="B144" s="7">
        <v>-38.799999999999997</v>
      </c>
      <c r="C144" s="7">
        <v>-26.4</v>
      </c>
      <c r="D144" s="7">
        <v>-26.6</v>
      </c>
      <c r="E144" s="7">
        <v>-29.1</v>
      </c>
      <c r="F144" s="7">
        <v>-14.9</v>
      </c>
      <c r="G144" s="7">
        <v>-17.899999999999999</v>
      </c>
    </row>
    <row r="145" spans="1:7" x14ac:dyDescent="0.2">
      <c r="A145" s="12">
        <v>42339</v>
      </c>
      <c r="B145" s="7">
        <v>-37.4</v>
      </c>
      <c r="C145" s="7">
        <v>-25.2</v>
      </c>
      <c r="D145" s="7">
        <v>-25.2</v>
      </c>
      <c r="E145" s="7">
        <v>-27.7</v>
      </c>
      <c r="F145" s="7">
        <v>-13.6</v>
      </c>
      <c r="G145" s="7">
        <v>-16.5</v>
      </c>
    </row>
    <row r="146" spans="1:7" x14ac:dyDescent="0.2">
      <c r="A146" s="12">
        <v>42370</v>
      </c>
      <c r="B146" s="7">
        <v>-19.100000000000001</v>
      </c>
      <c r="C146" s="7">
        <v>-12.6</v>
      </c>
      <c r="D146" s="7">
        <v>-8.6</v>
      </c>
      <c r="E146" s="7">
        <v>-12.2</v>
      </c>
      <c r="F146" s="7">
        <v>-4.2</v>
      </c>
      <c r="G146" s="7">
        <v>-2.9</v>
      </c>
    </row>
    <row r="147" spans="1:7" x14ac:dyDescent="0.2">
      <c r="A147" s="12">
        <v>42401</v>
      </c>
      <c r="B147" s="7">
        <v>-17.7</v>
      </c>
      <c r="C147" s="7">
        <v>-13.5</v>
      </c>
      <c r="D147" s="7">
        <v>-9.1</v>
      </c>
      <c r="E147" s="7">
        <v>-11.2</v>
      </c>
      <c r="F147" s="7">
        <v>-5.9</v>
      </c>
      <c r="G147" s="7">
        <v>-4</v>
      </c>
    </row>
    <row r="148" spans="1:7" x14ac:dyDescent="0.2">
      <c r="A148" s="12">
        <v>42430</v>
      </c>
      <c r="B148" s="7">
        <v>-16.7</v>
      </c>
      <c r="C148" s="7">
        <v>-14.5</v>
      </c>
      <c r="D148" s="7">
        <v>-9.6</v>
      </c>
      <c r="E148" s="7">
        <v>-10.5</v>
      </c>
      <c r="F148" s="7">
        <v>-7.4</v>
      </c>
      <c r="G148" s="7">
        <v>-4.8</v>
      </c>
    </row>
    <row r="149" spans="1:7" x14ac:dyDescent="0.2">
      <c r="A149" s="12">
        <v>42461</v>
      </c>
      <c r="B149" s="7">
        <v>-17.7</v>
      </c>
      <c r="C149" s="7">
        <v>-17.100000000000001</v>
      </c>
      <c r="D149" s="7">
        <v>-11.9</v>
      </c>
      <c r="E149" s="7">
        <v>-11.8</v>
      </c>
      <c r="F149" s="7">
        <v>-10.4</v>
      </c>
      <c r="G149" s="7">
        <v>-7.3</v>
      </c>
    </row>
    <row r="150" spans="1:7" x14ac:dyDescent="0.2">
      <c r="A150" s="12">
        <v>42491</v>
      </c>
      <c r="B150" s="7">
        <v>-18.8</v>
      </c>
      <c r="C150" s="7">
        <v>-18.5</v>
      </c>
      <c r="D150" s="7">
        <v>-13.4</v>
      </c>
      <c r="E150" s="7">
        <v>-13.1</v>
      </c>
      <c r="F150" s="7">
        <v>-12.1</v>
      </c>
      <c r="G150" s="7">
        <v>-8.8000000000000007</v>
      </c>
    </row>
    <row r="151" spans="1:7" x14ac:dyDescent="0.2">
      <c r="A151" s="12">
        <v>42522</v>
      </c>
      <c r="B151" s="7">
        <v>-18.399999999999999</v>
      </c>
      <c r="C151" s="7">
        <v>-18.2</v>
      </c>
      <c r="D151" s="7">
        <v>-13.2</v>
      </c>
      <c r="E151" s="7">
        <v>-12.8</v>
      </c>
      <c r="F151" s="7">
        <v>-11.8</v>
      </c>
      <c r="G151" s="7">
        <v>-8.6</v>
      </c>
    </row>
    <row r="152" spans="1:7" x14ac:dyDescent="0.2">
      <c r="A152" s="12">
        <v>42552</v>
      </c>
      <c r="B152" s="7">
        <v>-17.399999999999999</v>
      </c>
      <c r="C152" s="7">
        <v>-17.3</v>
      </c>
      <c r="D152" s="7">
        <v>-12.3</v>
      </c>
      <c r="E152" s="7">
        <v>-11.8</v>
      </c>
      <c r="F152" s="7">
        <v>-10.9</v>
      </c>
      <c r="G152" s="7">
        <v>-7.7</v>
      </c>
    </row>
    <row r="153" spans="1:7" x14ac:dyDescent="0.2">
      <c r="A153" s="12">
        <v>42583</v>
      </c>
      <c r="B153" s="7">
        <v>-15.4</v>
      </c>
      <c r="C153" s="7">
        <v>-15.4</v>
      </c>
      <c r="D153" s="7">
        <v>-10.5</v>
      </c>
      <c r="E153" s="7">
        <v>-9.6999999999999993</v>
      </c>
      <c r="F153" s="7">
        <v>-8.9</v>
      </c>
      <c r="G153" s="7">
        <v>-5.8</v>
      </c>
    </row>
    <row r="154" spans="1:7" x14ac:dyDescent="0.2">
      <c r="A154" s="12">
        <v>42614</v>
      </c>
      <c r="B154" s="7">
        <v>-13.5</v>
      </c>
      <c r="C154" s="7">
        <v>-13.5</v>
      </c>
      <c r="D154" s="7">
        <v>-8.8000000000000007</v>
      </c>
      <c r="E154" s="7">
        <v>-7.9</v>
      </c>
      <c r="F154" s="7">
        <v>-7</v>
      </c>
      <c r="G154" s="7">
        <v>-4.2</v>
      </c>
    </row>
    <row r="155" spans="1:7" x14ac:dyDescent="0.2">
      <c r="A155" s="12">
        <v>42644</v>
      </c>
      <c r="B155" s="7">
        <v>-12.2</v>
      </c>
      <c r="C155" s="7">
        <v>-12</v>
      </c>
      <c r="D155" s="7">
        <v>-7.6</v>
      </c>
      <c r="E155" s="7">
        <v>-6.6</v>
      </c>
      <c r="F155" s="7">
        <v>-5.6</v>
      </c>
      <c r="G155" s="7">
        <v>-3</v>
      </c>
    </row>
    <row r="156" spans="1:7" x14ac:dyDescent="0.2">
      <c r="A156" s="12">
        <v>42675</v>
      </c>
      <c r="B156" s="7">
        <v>-11</v>
      </c>
      <c r="C156" s="7">
        <v>-10.9</v>
      </c>
      <c r="D156" s="7">
        <v>-6.6</v>
      </c>
      <c r="E156" s="7">
        <v>-5.6</v>
      </c>
      <c r="F156" s="7">
        <v>-4.5999999999999996</v>
      </c>
      <c r="G156" s="7">
        <v>-2.2000000000000002</v>
      </c>
    </row>
    <row r="157" spans="1:7" x14ac:dyDescent="0.2">
      <c r="A157" s="12">
        <v>42705</v>
      </c>
      <c r="B157" s="7">
        <v>-9.3000000000000007</v>
      </c>
      <c r="C157" s="7">
        <v>-9</v>
      </c>
      <c r="D157" s="7">
        <v>-4.8</v>
      </c>
      <c r="E157" s="7">
        <v>-4</v>
      </c>
      <c r="F157" s="7">
        <v>-2.8</v>
      </c>
      <c r="G157" s="7">
        <v>-0.5</v>
      </c>
    </row>
    <row r="158" spans="1:7" x14ac:dyDescent="0.2">
      <c r="A158" s="12">
        <v>42736</v>
      </c>
      <c r="B158" s="7">
        <v>27.2</v>
      </c>
      <c r="C158" s="7">
        <v>30.4</v>
      </c>
      <c r="D158" s="7">
        <v>32.299999999999997</v>
      </c>
      <c r="E158" s="7">
        <v>30.2</v>
      </c>
      <c r="F158" s="7">
        <v>34.6</v>
      </c>
      <c r="G158" s="7">
        <v>34.299999999999997</v>
      </c>
    </row>
    <row r="159" spans="1:7" x14ac:dyDescent="0.2">
      <c r="A159" s="12">
        <v>42767</v>
      </c>
      <c r="B159" s="7">
        <v>29.7</v>
      </c>
      <c r="C159" s="7">
        <v>34.200000000000003</v>
      </c>
      <c r="D159" s="7">
        <v>34.5</v>
      </c>
      <c r="E159" s="7">
        <v>32.299999999999997</v>
      </c>
      <c r="F159" s="7">
        <v>38</v>
      </c>
      <c r="G159" s="7">
        <v>36.4</v>
      </c>
    </row>
    <row r="160" spans="1:7" x14ac:dyDescent="0.2">
      <c r="A160" s="12">
        <v>42795</v>
      </c>
      <c r="B160" s="7">
        <v>26.8</v>
      </c>
      <c r="C160" s="7">
        <v>31.5</v>
      </c>
      <c r="D160" s="7">
        <v>31.7</v>
      </c>
      <c r="E160" s="7">
        <v>29.2</v>
      </c>
      <c r="F160" s="7">
        <v>35</v>
      </c>
      <c r="G160" s="7">
        <v>33.299999999999997</v>
      </c>
    </row>
    <row r="161" spans="1:7" x14ac:dyDescent="0.2">
      <c r="A161" s="12">
        <v>42826</v>
      </c>
      <c r="B161" s="7">
        <v>24.6</v>
      </c>
      <c r="C161" s="7">
        <v>29.8</v>
      </c>
      <c r="D161" s="7">
        <v>29.9</v>
      </c>
      <c r="E161" s="7">
        <v>26.9</v>
      </c>
      <c r="F161" s="7">
        <v>33.200000000000003</v>
      </c>
      <c r="G161" s="7">
        <v>31.3</v>
      </c>
    </row>
    <row r="162" spans="1:7" x14ac:dyDescent="0.2">
      <c r="A162" s="12">
        <v>42856</v>
      </c>
      <c r="B162" s="7">
        <v>22.6</v>
      </c>
      <c r="C162" s="7">
        <v>27.3</v>
      </c>
      <c r="D162" s="7">
        <v>27.6</v>
      </c>
      <c r="E162" s="7">
        <v>24.9</v>
      </c>
      <c r="F162" s="7">
        <v>30.6</v>
      </c>
      <c r="G162" s="7">
        <v>28.9</v>
      </c>
    </row>
    <row r="163" spans="1:7" x14ac:dyDescent="0.2">
      <c r="A163" s="12">
        <v>42887</v>
      </c>
      <c r="B163" s="7">
        <v>20.9</v>
      </c>
      <c r="C163" s="7">
        <v>24.8</v>
      </c>
      <c r="D163" s="7">
        <v>25.4</v>
      </c>
      <c r="E163" s="7">
        <v>23.3</v>
      </c>
      <c r="F163" s="7">
        <v>28.1</v>
      </c>
      <c r="G163" s="7">
        <v>26.7</v>
      </c>
    </row>
    <row r="164" spans="1:7" x14ac:dyDescent="0.2">
      <c r="A164" s="12">
        <v>42917</v>
      </c>
      <c r="B164" s="7">
        <v>19</v>
      </c>
      <c r="C164" s="7">
        <v>21.6</v>
      </c>
      <c r="D164" s="7">
        <v>22.7</v>
      </c>
      <c r="E164" s="7">
        <v>21.3</v>
      </c>
      <c r="F164" s="7">
        <v>24.7</v>
      </c>
      <c r="G164" s="7">
        <v>23.9</v>
      </c>
    </row>
    <row r="165" spans="1:7" x14ac:dyDescent="0.2">
      <c r="A165" s="12">
        <v>42948</v>
      </c>
      <c r="B165" s="7">
        <v>17.600000000000001</v>
      </c>
      <c r="C165" s="7">
        <v>19.100000000000001</v>
      </c>
      <c r="D165" s="7">
        <v>20.8</v>
      </c>
      <c r="E165" s="7">
        <v>19.899999999999999</v>
      </c>
      <c r="F165" s="7">
        <v>22</v>
      </c>
      <c r="G165" s="7">
        <v>21.8</v>
      </c>
    </row>
    <row r="166" spans="1:7" x14ac:dyDescent="0.2">
      <c r="A166" s="12">
        <v>42979</v>
      </c>
      <c r="B166" s="7">
        <v>17</v>
      </c>
      <c r="C166" s="7">
        <v>17.5</v>
      </c>
      <c r="D166" s="7">
        <v>19.600000000000001</v>
      </c>
      <c r="E166" s="7">
        <v>19.100000000000001</v>
      </c>
      <c r="F166" s="7">
        <v>20.2</v>
      </c>
      <c r="G166" s="7">
        <v>20.399999999999999</v>
      </c>
    </row>
    <row r="167" spans="1:7" x14ac:dyDescent="0.2">
      <c r="A167" s="12">
        <v>43009</v>
      </c>
      <c r="B167" s="7">
        <v>16.100000000000001</v>
      </c>
      <c r="C167" s="7">
        <v>15.9</v>
      </c>
      <c r="D167" s="7">
        <v>18.3</v>
      </c>
      <c r="E167" s="7">
        <v>18.100000000000001</v>
      </c>
      <c r="F167" s="7">
        <v>18.399999999999999</v>
      </c>
      <c r="G167" s="7">
        <v>19</v>
      </c>
    </row>
    <row r="168" spans="1:7" x14ac:dyDescent="0.2">
      <c r="A168" s="12">
        <v>43040</v>
      </c>
      <c r="B168" s="7">
        <v>15.5</v>
      </c>
      <c r="C168" s="7">
        <v>14.4</v>
      </c>
      <c r="D168" s="7">
        <v>17.100000000000001</v>
      </c>
      <c r="E168" s="7">
        <v>17.3</v>
      </c>
      <c r="F168" s="7">
        <v>16.8</v>
      </c>
      <c r="G168" s="7">
        <v>17.600000000000001</v>
      </c>
    </row>
    <row r="169" spans="1:7" x14ac:dyDescent="0.2">
      <c r="A169" s="12">
        <v>43070</v>
      </c>
      <c r="B169" s="7">
        <v>14.7</v>
      </c>
      <c r="C169" s="7">
        <v>12.6</v>
      </c>
      <c r="D169" s="7">
        <v>15.5</v>
      </c>
      <c r="E169" s="7">
        <v>16.3</v>
      </c>
      <c r="F169" s="7">
        <v>14.8</v>
      </c>
      <c r="G169" s="7">
        <v>15.9</v>
      </c>
    </row>
    <row r="170" spans="1:7" x14ac:dyDescent="0.2">
      <c r="A170" s="12">
        <v>43101</v>
      </c>
      <c r="B170" s="7">
        <v>5.6</v>
      </c>
      <c r="C170" s="7">
        <v>-7.7</v>
      </c>
      <c r="D170" s="7">
        <v>-3</v>
      </c>
      <c r="E170" s="7">
        <v>5.7</v>
      </c>
      <c r="F170" s="7">
        <v>-7</v>
      </c>
      <c r="G170" s="7">
        <v>-3.8</v>
      </c>
    </row>
    <row r="171" spans="1:7" x14ac:dyDescent="0.2">
      <c r="A171" s="12">
        <v>43132</v>
      </c>
      <c r="B171" s="7">
        <v>4.2</v>
      </c>
      <c r="C171" s="7">
        <v>-9.6999999999999993</v>
      </c>
      <c r="D171" s="7">
        <v>-4.5</v>
      </c>
      <c r="E171" s="7">
        <v>4.3</v>
      </c>
      <c r="F171" s="7">
        <v>-8.9</v>
      </c>
      <c r="G171" s="7">
        <v>-5.2</v>
      </c>
    </row>
    <row r="172" spans="1:7" x14ac:dyDescent="0.2">
      <c r="A172" s="12">
        <v>43160</v>
      </c>
      <c r="B172" s="16">
        <v>3.4</v>
      </c>
      <c r="C172" s="16">
        <v>-10.4</v>
      </c>
      <c r="D172" s="16">
        <v>-5.2</v>
      </c>
      <c r="E172" s="16">
        <v>3.5</v>
      </c>
      <c r="F172" s="16">
        <v>-9.6</v>
      </c>
      <c r="G172" s="16">
        <v>-5.8</v>
      </c>
    </row>
    <row r="173" spans="1:7" x14ac:dyDescent="0.2">
      <c r="A173" s="12">
        <v>43191</v>
      </c>
      <c r="B173" s="7">
        <v>0.8</v>
      </c>
      <c r="C173" s="7">
        <v>-12.5</v>
      </c>
      <c r="D173" s="7">
        <v>-7.3</v>
      </c>
      <c r="E173" s="7">
        <v>0.9</v>
      </c>
      <c r="F173" s="7">
        <v>-11.7</v>
      </c>
      <c r="G173" s="7">
        <v>-7.8</v>
      </c>
    </row>
    <row r="174" spans="1:7" x14ac:dyDescent="0.2">
      <c r="A174" s="12">
        <v>43221</v>
      </c>
      <c r="B174" s="7">
        <v>-1</v>
      </c>
      <c r="C174" s="7">
        <v>-12.9</v>
      </c>
      <c r="D174" s="7">
        <v>-8.1</v>
      </c>
      <c r="E174" s="7">
        <v>-1</v>
      </c>
      <c r="F174" s="7">
        <v>-12.1</v>
      </c>
      <c r="G174" s="7">
        <v>-8.5</v>
      </c>
    </row>
    <row r="175" spans="1:7" x14ac:dyDescent="0.2">
      <c r="A175" s="12">
        <v>43252</v>
      </c>
      <c r="B175" s="7">
        <v>-2.2000000000000002</v>
      </c>
      <c r="C175" s="7">
        <v>-12.7</v>
      </c>
      <c r="D175" s="7">
        <v>-8.1999999999999993</v>
      </c>
      <c r="E175" s="7">
        <v>-2.2999999999999998</v>
      </c>
      <c r="F175" s="7">
        <v>-11.9</v>
      </c>
      <c r="G175" s="7">
        <v>-8.6999999999999993</v>
      </c>
    </row>
    <row r="176" spans="1:7" x14ac:dyDescent="0.2">
      <c r="A176" s="12">
        <v>43282</v>
      </c>
      <c r="B176" s="7">
        <v>-2.6</v>
      </c>
      <c r="C176" s="7">
        <v>-11.8</v>
      </c>
      <c r="D176" s="7">
        <v>-7.6</v>
      </c>
      <c r="E176" s="7">
        <v>-2.7</v>
      </c>
      <c r="F176" s="7">
        <v>-11.1</v>
      </c>
      <c r="G176" s="7">
        <v>-8.1</v>
      </c>
    </row>
    <row r="177" spans="1:7" x14ac:dyDescent="0.2">
      <c r="A177" s="12">
        <v>43313</v>
      </c>
      <c r="B177" s="7">
        <v>-3.5</v>
      </c>
      <c r="C177" s="7">
        <v>-11.3</v>
      </c>
      <c r="D177" s="7">
        <v>-7.3</v>
      </c>
      <c r="E177" s="7">
        <v>-3.6</v>
      </c>
      <c r="F177" s="7">
        <v>-10.5</v>
      </c>
      <c r="G177" s="7">
        <v>-7.8</v>
      </c>
    </row>
    <row r="178" spans="1:7" x14ac:dyDescent="0.2">
      <c r="A178" s="12">
        <v>43344</v>
      </c>
      <c r="B178" s="7">
        <v>-4.9000000000000004</v>
      </c>
      <c r="C178" s="7">
        <v>-11.5</v>
      </c>
      <c r="D178" s="7">
        <v>-7.6</v>
      </c>
      <c r="E178" s="7">
        <v>-4.8</v>
      </c>
      <c r="F178" s="7">
        <v>-10.6</v>
      </c>
      <c r="G178" s="7">
        <v>-8</v>
      </c>
    </row>
    <row r="179" spans="1:7" x14ac:dyDescent="0.2">
      <c r="A179" s="12">
        <v>43374</v>
      </c>
      <c r="B179" s="7">
        <v>-5.6</v>
      </c>
      <c r="C179" s="7">
        <v>-11.4</v>
      </c>
      <c r="D179" s="7">
        <v>-7.6</v>
      </c>
      <c r="E179" s="7">
        <v>-5.5</v>
      </c>
      <c r="F179" s="7">
        <v>-10.5</v>
      </c>
      <c r="G179" s="7">
        <v>-8</v>
      </c>
    </row>
    <row r="180" spans="1:7" x14ac:dyDescent="0.2">
      <c r="A180" s="12">
        <v>43405</v>
      </c>
      <c r="B180" s="7">
        <v>-6.1</v>
      </c>
      <c r="C180" s="7">
        <v>-11.1</v>
      </c>
      <c r="D180" s="7">
        <v>-7.5</v>
      </c>
      <c r="E180" s="7">
        <v>-5.8</v>
      </c>
      <c r="F180" s="7">
        <v>-10.1</v>
      </c>
      <c r="G180" s="7">
        <v>-7.8</v>
      </c>
    </row>
    <row r="181" spans="1:7" x14ac:dyDescent="0.2">
      <c r="A181" s="12">
        <v>43435</v>
      </c>
      <c r="B181" s="7">
        <v>-6.7</v>
      </c>
      <c r="C181" s="7">
        <v>-11</v>
      </c>
      <c r="D181" s="7">
        <v>-7.6</v>
      </c>
      <c r="E181" s="7">
        <v>-6.3</v>
      </c>
      <c r="F181" s="7">
        <v>-9.8000000000000007</v>
      </c>
      <c r="G181" s="7">
        <v>-7.7</v>
      </c>
    </row>
    <row r="182" spans="1:7" x14ac:dyDescent="0.2">
      <c r="A182" s="12">
        <v>43466</v>
      </c>
      <c r="B182" s="7">
        <v>-15.7</v>
      </c>
      <c r="C182" s="7">
        <v>-10.3</v>
      </c>
      <c r="D182" s="7">
        <v>-9.5</v>
      </c>
      <c r="E182" s="7">
        <v>-12.7</v>
      </c>
      <c r="F182" s="7">
        <v>-7</v>
      </c>
      <c r="G182" s="7">
        <v>-7.8</v>
      </c>
    </row>
    <row r="183" spans="1:7" x14ac:dyDescent="0.2">
      <c r="A183" s="12">
        <v>43497</v>
      </c>
      <c r="B183" s="7">
        <v>-14.7</v>
      </c>
      <c r="C183" s="7">
        <v>-8.1999999999999993</v>
      </c>
      <c r="D183" s="7">
        <v>-7.8</v>
      </c>
      <c r="E183" s="7">
        <v>-11.6</v>
      </c>
      <c r="F183" s="7">
        <v>-4.8</v>
      </c>
      <c r="G183" s="7">
        <v>-6</v>
      </c>
    </row>
    <row r="184" spans="1:7" x14ac:dyDescent="0.2">
      <c r="A184" s="12">
        <v>43525</v>
      </c>
      <c r="B184" s="7">
        <v>-14</v>
      </c>
      <c r="C184" s="7">
        <v>-7</v>
      </c>
      <c r="D184" s="7">
        <v>-6.8</v>
      </c>
      <c r="E184" s="7">
        <v>-10.9</v>
      </c>
      <c r="F184" s="7">
        <v>-3.6</v>
      </c>
      <c r="G184" s="7">
        <v>-5</v>
      </c>
    </row>
    <row r="185" spans="1:7" x14ac:dyDescent="0.2">
      <c r="A185" s="12">
        <v>43556</v>
      </c>
      <c r="B185" s="7">
        <v>-12.2</v>
      </c>
      <c r="C185" s="7">
        <v>-4.8</v>
      </c>
      <c r="D185" s="7">
        <v>-4.7</v>
      </c>
      <c r="E185" s="7">
        <v>-9.1</v>
      </c>
      <c r="F185" s="7">
        <v>-1.4</v>
      </c>
      <c r="G185" s="7">
        <v>-2.9</v>
      </c>
    </row>
    <row r="186" spans="1:7" x14ac:dyDescent="0.2">
      <c r="A186" s="12">
        <v>43586</v>
      </c>
      <c r="B186" s="7">
        <v>-10.6</v>
      </c>
      <c r="C186" s="7">
        <v>-3.5</v>
      </c>
      <c r="D186" s="7">
        <v>-3.3</v>
      </c>
      <c r="E186" s="7">
        <v>-7.5</v>
      </c>
      <c r="F186" s="7">
        <v>-0.1</v>
      </c>
      <c r="G186" s="7">
        <v>-1.6</v>
      </c>
    </row>
    <row r="187" spans="1:7" x14ac:dyDescent="0.2">
      <c r="A187" s="12">
        <v>43617</v>
      </c>
      <c r="B187" s="7">
        <v>-9.3000000000000007</v>
      </c>
      <c r="C187" s="7">
        <v>-2.8</v>
      </c>
      <c r="D187" s="7">
        <v>-2.4</v>
      </c>
      <c r="E187" s="7">
        <v>-6.2</v>
      </c>
      <c r="F187" s="7">
        <v>0.6</v>
      </c>
      <c r="G187" s="7">
        <v>-0.7</v>
      </c>
    </row>
    <row r="188" spans="1:7" x14ac:dyDescent="0.2">
      <c r="A188" s="12">
        <v>43647</v>
      </c>
      <c r="B188" s="7">
        <v>-8.1</v>
      </c>
      <c r="C188" s="7">
        <v>-1.9</v>
      </c>
      <c r="D188" s="7">
        <v>-1.6</v>
      </c>
      <c r="E188" s="7">
        <v>-5.0999999999999996</v>
      </c>
      <c r="F188" s="7">
        <v>1.3</v>
      </c>
      <c r="G188" s="19">
        <v>0</v>
      </c>
    </row>
    <row r="189" spans="1:7" x14ac:dyDescent="0.2">
      <c r="A189" s="12">
        <v>43678</v>
      </c>
      <c r="B189" s="7">
        <v>-7</v>
      </c>
      <c r="C189" s="7">
        <v>-1.1000000000000001</v>
      </c>
      <c r="D189" s="7">
        <v>-1</v>
      </c>
      <c r="E189" s="7">
        <v>-4.0999999999999996</v>
      </c>
      <c r="F189" s="7">
        <v>2</v>
      </c>
      <c r="G189" s="7">
        <v>0.5</v>
      </c>
    </row>
    <row r="190" spans="1:7" x14ac:dyDescent="0.2">
      <c r="A190" s="12">
        <v>43709</v>
      </c>
      <c r="B190" s="7">
        <v>-5.8</v>
      </c>
      <c r="C190" s="7">
        <v>0.1</v>
      </c>
      <c r="D190" s="7">
        <v>-0.1</v>
      </c>
      <c r="E190" s="7">
        <v>-3</v>
      </c>
      <c r="F190" s="7">
        <v>3.2</v>
      </c>
      <c r="G190" s="7">
        <v>1.3</v>
      </c>
    </row>
    <row r="191" spans="1:7" x14ac:dyDescent="0.2">
      <c r="A191" s="12">
        <v>43739</v>
      </c>
      <c r="B191" s="17">
        <v>-5</v>
      </c>
      <c r="C191" s="17">
        <v>0.7</v>
      </c>
      <c r="D191" s="17">
        <v>0.3</v>
      </c>
      <c r="E191" s="17">
        <v>-2.2999999999999998</v>
      </c>
      <c r="F191" s="17">
        <v>3.7</v>
      </c>
      <c r="G191" s="17">
        <v>1.7</v>
      </c>
    </row>
    <row r="192" spans="1:7" x14ac:dyDescent="0.2">
      <c r="A192" s="12">
        <v>43770</v>
      </c>
      <c r="B192" s="17">
        <v>-4.3</v>
      </c>
      <c r="C192" s="17">
        <v>1.2</v>
      </c>
      <c r="D192" s="17">
        <v>0.7</v>
      </c>
      <c r="E192" s="17">
        <v>-1.6</v>
      </c>
      <c r="F192" s="17">
        <v>4.2</v>
      </c>
      <c r="G192" s="17">
        <v>2</v>
      </c>
    </row>
    <row r="193" spans="1:7" x14ac:dyDescent="0.2">
      <c r="A193" s="12">
        <v>43800</v>
      </c>
      <c r="B193" s="20">
        <v>-3.4</v>
      </c>
      <c r="C193" s="20">
        <v>1.9</v>
      </c>
      <c r="D193" s="20">
        <v>1.4</v>
      </c>
      <c r="E193" s="20">
        <v>-0.9</v>
      </c>
      <c r="F193" s="20">
        <v>4.7</v>
      </c>
      <c r="G193" s="20">
        <v>2.5</v>
      </c>
    </row>
    <row r="194" spans="1:7" x14ac:dyDescent="0.2">
      <c r="A194" s="12">
        <v>43831</v>
      </c>
      <c r="B194" s="7">
        <v>9</v>
      </c>
      <c r="C194" s="7">
        <v>11.9</v>
      </c>
      <c r="D194" s="7">
        <v>10.8</v>
      </c>
      <c r="E194" s="7">
        <v>8.8000000000000007</v>
      </c>
      <c r="F194" s="7">
        <v>12.7</v>
      </c>
      <c r="G194" s="7">
        <v>9.5</v>
      </c>
    </row>
    <row r="195" spans="1:7" x14ac:dyDescent="0.2">
      <c r="A195" s="12">
        <v>43862</v>
      </c>
      <c r="B195" s="7">
        <v>6</v>
      </c>
      <c r="C195" s="7">
        <v>9.6</v>
      </c>
      <c r="D195" s="7">
        <v>8.6</v>
      </c>
      <c r="E195" s="7">
        <v>6</v>
      </c>
      <c r="F195" s="7">
        <v>10.5</v>
      </c>
      <c r="G195" s="7">
        <v>7.4</v>
      </c>
    </row>
    <row r="196" spans="1:7" x14ac:dyDescent="0.2">
      <c r="A196" s="12">
        <v>43891</v>
      </c>
      <c r="B196" s="7">
        <v>0.02</v>
      </c>
      <c r="C196" s="7">
        <v>3.1</v>
      </c>
      <c r="D196" s="7">
        <v>3.1</v>
      </c>
      <c r="E196" s="7">
        <v>0.4</v>
      </c>
      <c r="F196" s="7">
        <v>4.2</v>
      </c>
      <c r="G196" s="7">
        <v>2.2000000000000002</v>
      </c>
    </row>
    <row r="197" spans="1:7" x14ac:dyDescent="0.2">
      <c r="A197" s="12">
        <v>43922</v>
      </c>
      <c r="B197" s="7">
        <v>-3.7</v>
      </c>
      <c r="C197" s="7">
        <v>-0.8</v>
      </c>
      <c r="D197" s="7">
        <v>-0.1</v>
      </c>
      <c r="E197" s="7">
        <v>-2.6</v>
      </c>
      <c r="F197" s="7">
        <v>0.7</v>
      </c>
      <c r="G197" s="7">
        <v>-0.6</v>
      </c>
    </row>
    <row r="198" spans="1:7" x14ac:dyDescent="0.2">
      <c r="A198" s="12">
        <v>43952</v>
      </c>
      <c r="B198" s="7">
        <v>-5.2</v>
      </c>
      <c r="C198" s="7">
        <v>-2.2999999999999998</v>
      </c>
      <c r="D198" s="7">
        <v>-1.5</v>
      </c>
      <c r="E198" s="7">
        <v>-3.7</v>
      </c>
      <c r="F198" s="7">
        <v>-0.6</v>
      </c>
      <c r="G198" s="7">
        <v>-1.6</v>
      </c>
    </row>
    <row r="199" spans="1:7" x14ac:dyDescent="0.2">
      <c r="A199" s="12">
        <v>43983</v>
      </c>
      <c r="B199" s="7">
        <v>-5.5</v>
      </c>
      <c r="C199" s="7">
        <v>-3.1</v>
      </c>
      <c r="D199" s="7">
        <v>-1.9</v>
      </c>
      <c r="E199" s="7">
        <v>-3.8</v>
      </c>
      <c r="F199" s="7">
        <v>-1.4</v>
      </c>
      <c r="G199" s="7">
        <v>-1.9</v>
      </c>
    </row>
    <row r="200" spans="1:7" x14ac:dyDescent="0.2">
      <c r="A200" s="12">
        <v>44013</v>
      </c>
      <c r="B200" s="7">
        <v>-6.4</v>
      </c>
      <c r="C200" s="7">
        <v>-4.5999999999999996</v>
      </c>
      <c r="D200" s="7">
        <v>-3</v>
      </c>
      <c r="E200" s="7">
        <v>-4.5</v>
      </c>
      <c r="F200" s="7">
        <v>-2.7</v>
      </c>
      <c r="G200" s="7">
        <v>-2.6</v>
      </c>
    </row>
    <row r="201" spans="1:7" x14ac:dyDescent="0.2">
      <c r="A201" s="12">
        <v>44044</v>
      </c>
      <c r="B201" s="7">
        <v>-7</v>
      </c>
      <c r="C201" s="7">
        <v>-6.1</v>
      </c>
      <c r="D201" s="7">
        <v>-4.0999999999999996</v>
      </c>
      <c r="E201" s="7">
        <v>-5</v>
      </c>
      <c r="F201" s="7">
        <v>-4.2</v>
      </c>
      <c r="G201" s="7">
        <v>-3.8</v>
      </c>
    </row>
    <row r="202" spans="1:7" x14ac:dyDescent="0.2">
      <c r="A202" s="12">
        <v>44075</v>
      </c>
      <c r="B202" s="7">
        <v>-7.8</v>
      </c>
      <c r="C202" s="7">
        <v>-7.8</v>
      </c>
      <c r="D202" s="7">
        <v>-5.3</v>
      </c>
      <c r="E202" s="7">
        <v>-5.8</v>
      </c>
      <c r="F202" s="7">
        <v>-5.7</v>
      </c>
      <c r="G202" s="7">
        <v>-4.9000000000000004</v>
      </c>
    </row>
    <row r="203" spans="1:7" x14ac:dyDescent="0.2">
      <c r="A203" s="12">
        <v>44105</v>
      </c>
      <c r="B203" s="17">
        <v>-8.8000000000000007</v>
      </c>
      <c r="C203" s="17">
        <v>-9.3000000000000007</v>
      </c>
      <c r="D203" s="17">
        <v>-6.6</v>
      </c>
      <c r="E203" s="17">
        <v>-6.7</v>
      </c>
      <c r="F203" s="17">
        <v>-7.1</v>
      </c>
      <c r="G203" s="17">
        <v>-6</v>
      </c>
    </row>
    <row r="204" spans="1:7" x14ac:dyDescent="0.2">
      <c r="A204" s="12">
        <v>44136</v>
      </c>
      <c r="B204" s="17">
        <v>-9.6</v>
      </c>
      <c r="C204" s="17">
        <v>-10.6</v>
      </c>
      <c r="D204" s="17">
        <v>-7.6</v>
      </c>
      <c r="E204" s="17">
        <v>-7.4</v>
      </c>
      <c r="F204" s="17">
        <v>-8.3000000000000007</v>
      </c>
      <c r="G204" s="17">
        <v>-6.9</v>
      </c>
    </row>
    <row r="205" spans="1:7" x14ac:dyDescent="0.2">
      <c r="A205" s="12">
        <v>44166</v>
      </c>
      <c r="B205" s="20">
        <v>-10</v>
      </c>
      <c r="C205" s="20">
        <v>-11.6</v>
      </c>
      <c r="D205" s="20">
        <v>-8.5</v>
      </c>
      <c r="E205" s="20">
        <v>-7.8</v>
      </c>
      <c r="F205" s="20">
        <v>-9.1999999999999993</v>
      </c>
      <c r="G205" s="20">
        <v>-7.5</v>
      </c>
    </row>
    <row r="206" spans="1:7" x14ac:dyDescent="0.2">
      <c r="A206" s="12">
        <v>44197</v>
      </c>
      <c r="B206" s="7">
        <v>-16.8</v>
      </c>
      <c r="C206" s="7">
        <v>-24.1</v>
      </c>
      <c r="D206" s="7">
        <v>-18.7</v>
      </c>
      <c r="E206" s="7">
        <v>-13.7</v>
      </c>
      <c r="F206" s="7">
        <v>-20.8</v>
      </c>
      <c r="G206" s="7">
        <v>-16.3</v>
      </c>
    </row>
    <row r="207" spans="1:7" x14ac:dyDescent="0.2">
      <c r="A207" s="12">
        <v>44228</v>
      </c>
      <c r="B207" s="7">
        <v>-15.5</v>
      </c>
      <c r="C207" s="7">
        <v>-23.3</v>
      </c>
      <c r="D207" s="7">
        <v>-18</v>
      </c>
      <c r="E207" s="7">
        <v>-12.3</v>
      </c>
      <c r="F207" s="7">
        <v>-19.8</v>
      </c>
      <c r="G207" s="7">
        <v>-15.5</v>
      </c>
    </row>
    <row r="208" spans="1:7" x14ac:dyDescent="0.2">
      <c r="A208" s="12">
        <v>44256</v>
      </c>
      <c r="B208" s="7">
        <v>-11.1</v>
      </c>
      <c r="C208" s="7">
        <v>-18.7</v>
      </c>
      <c r="D208" s="7">
        <v>-13.9</v>
      </c>
      <c r="E208" s="24">
        <v>-8</v>
      </c>
      <c r="F208" s="24">
        <v>-15.1</v>
      </c>
      <c r="G208" s="24">
        <v>-11.4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data_full</vt:lpstr>
      <vt:lpstr>data_quart</vt:lpstr>
      <vt:lpstr>data_prep</vt:lpstr>
      <vt:lpstr>data_cut</vt:lpstr>
      <vt:lpstr>data_prep_ln</vt:lpstr>
      <vt:lpstr>CPI</vt:lpstr>
      <vt:lpstr>exrate_index</vt:lpstr>
      <vt:lpstr>exrate_mom</vt:lpstr>
      <vt:lpstr>exrate_yoy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2021-04-19T10:21:21Z</dcterms:created>
  <dcterms:modified xsi:type="dcterms:W3CDTF">2021-05-23T16:06:31Z</dcterms:modified>
</cp:coreProperties>
</file>